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aveExternalLinkValues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newserver3\Share_folder\sales\Invoice\"/>
    </mc:Choice>
  </mc:AlternateContent>
  <xr:revisionPtr revIDLastSave="0" documentId="13_ncr:1_{4F473AA8-E71F-4F03-94CF-40E68067ED27}" xr6:coauthVersionLast="47" xr6:coauthVersionMax="47" xr10:uidLastSave="{00000000-0000-0000-0000-000000000000}"/>
  <bookViews>
    <workbookView xWindow="-120" yWindow="-120" windowWidth="29040" windowHeight="15840" tabRatio="629" xr2:uid="{00000000-000D-0000-FFFF-FFFF00000000}"/>
  </bookViews>
  <sheets>
    <sheet name="Invoice" sheetId="1" r:id="rId1"/>
    <sheet name="Shipping Invoice" sheetId="3" r:id="rId2"/>
    <sheet name="Tax Invoice" sheetId="2" r:id="rId3"/>
  </sheets>
  <externalReferences>
    <externalReference r:id="rId4"/>
    <externalReference r:id="rId5"/>
    <externalReference r:id="rId6"/>
  </externalReferences>
  <definedNames>
    <definedName name="_xlnm.Print_Area" localSheetId="0">Invoice!$A$1:$I$1009</definedName>
    <definedName name="_xlnm.Print_Area" localSheetId="1">'Shipping Invoice'!$A$1:$I$1010</definedName>
    <definedName name="_xlnm.Print_Area" localSheetId="2">'Tax Invoice'!$A$1:$G$1015</definedName>
    <definedName name="_xlnm.Print_Titles" localSheetId="0">Invoice!$1:$19</definedName>
    <definedName name="_xlnm.Print_Titles" localSheetId="1">'Shipping Invoice'!$1:$19</definedName>
    <definedName name="_xlnm.Print_Titles" localSheetId="2">'Tax Invoice'!$1:$17</definedName>
    <definedName name="RMBrate" localSheetId="1">'Shipping Invoice'!#REF!</definedName>
    <definedName name="RMBrate">Invoice!#REF!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11" i="1" l="1"/>
  <c r="H1006" i="3"/>
  <c r="H1007" i="3" s="1"/>
  <c r="H1009" i="3" s="1"/>
  <c r="B1005" i="3"/>
  <c r="H1004" i="3"/>
  <c r="G1004" i="3"/>
  <c r="H1003" i="3"/>
  <c r="H1002" i="3"/>
  <c r="G1002" i="3"/>
  <c r="H1001" i="3"/>
  <c r="G1001" i="3"/>
  <c r="F1001" i="3"/>
  <c r="H1000" i="3"/>
  <c r="G1000" i="3"/>
  <c r="F1000" i="3"/>
  <c r="H999" i="3"/>
  <c r="G999" i="3"/>
  <c r="F999" i="3"/>
  <c r="H998" i="3"/>
  <c r="G998" i="3"/>
  <c r="F998" i="3"/>
  <c r="H997" i="3"/>
  <c r="G997" i="3"/>
  <c r="F997" i="3"/>
  <c r="H996" i="3"/>
  <c r="G996" i="3"/>
  <c r="F996" i="3"/>
  <c r="H995" i="3"/>
  <c r="G995" i="3"/>
  <c r="F995" i="3"/>
  <c r="H994" i="3"/>
  <c r="G994" i="3"/>
  <c r="F994" i="3"/>
  <c r="H993" i="3"/>
  <c r="G993" i="3"/>
  <c r="F993" i="3"/>
  <c r="H992" i="3"/>
  <c r="G992" i="3"/>
  <c r="F992" i="3"/>
  <c r="H991" i="3"/>
  <c r="G991" i="3"/>
  <c r="F991" i="3"/>
  <c r="H990" i="3"/>
  <c r="G990" i="3"/>
  <c r="F990" i="3"/>
  <c r="H989" i="3"/>
  <c r="G989" i="3"/>
  <c r="F989" i="3"/>
  <c r="H988" i="3"/>
  <c r="G988" i="3"/>
  <c r="F988" i="3"/>
  <c r="H987" i="3"/>
  <c r="G987" i="3"/>
  <c r="F987" i="3"/>
  <c r="H986" i="3"/>
  <c r="G986" i="3"/>
  <c r="F986" i="3"/>
  <c r="H985" i="3"/>
  <c r="G985" i="3"/>
  <c r="F985" i="3"/>
  <c r="H984" i="3"/>
  <c r="G984" i="3"/>
  <c r="F984" i="3"/>
  <c r="H983" i="3"/>
  <c r="G983" i="3"/>
  <c r="F983" i="3"/>
  <c r="H982" i="3"/>
  <c r="G982" i="3"/>
  <c r="F982" i="3"/>
  <c r="H981" i="3"/>
  <c r="G981" i="3"/>
  <c r="F981" i="3"/>
  <c r="H980" i="3"/>
  <c r="G980" i="3"/>
  <c r="F980" i="3"/>
  <c r="H979" i="3"/>
  <c r="G979" i="3"/>
  <c r="F979" i="3"/>
  <c r="H978" i="3"/>
  <c r="G978" i="3"/>
  <c r="F978" i="3"/>
  <c r="H977" i="3"/>
  <c r="G977" i="3"/>
  <c r="F977" i="3"/>
  <c r="H976" i="3"/>
  <c r="G976" i="3"/>
  <c r="F976" i="3"/>
  <c r="H975" i="3"/>
  <c r="G975" i="3"/>
  <c r="F975" i="3"/>
  <c r="H974" i="3"/>
  <c r="G974" i="3"/>
  <c r="F974" i="3"/>
  <c r="H973" i="3"/>
  <c r="G973" i="3"/>
  <c r="F973" i="3"/>
  <c r="H972" i="3"/>
  <c r="G972" i="3"/>
  <c r="F972" i="3"/>
  <c r="H971" i="3"/>
  <c r="G971" i="3"/>
  <c r="F971" i="3"/>
  <c r="H970" i="3"/>
  <c r="G970" i="3"/>
  <c r="F970" i="3"/>
  <c r="H969" i="3"/>
  <c r="G969" i="3"/>
  <c r="F969" i="3"/>
  <c r="H968" i="3"/>
  <c r="G968" i="3"/>
  <c r="F968" i="3"/>
  <c r="H967" i="3"/>
  <c r="G967" i="3"/>
  <c r="F967" i="3"/>
  <c r="H966" i="3"/>
  <c r="G966" i="3"/>
  <c r="F966" i="3"/>
  <c r="H965" i="3"/>
  <c r="G965" i="3"/>
  <c r="F965" i="3"/>
  <c r="H964" i="3"/>
  <c r="G964" i="3"/>
  <c r="F964" i="3"/>
  <c r="H963" i="3"/>
  <c r="G963" i="3"/>
  <c r="F963" i="3"/>
  <c r="H962" i="3"/>
  <c r="G962" i="3"/>
  <c r="F962" i="3"/>
  <c r="H961" i="3"/>
  <c r="G961" i="3"/>
  <c r="F961" i="3"/>
  <c r="H960" i="3"/>
  <c r="G960" i="3"/>
  <c r="F960" i="3"/>
  <c r="H959" i="3"/>
  <c r="G959" i="3"/>
  <c r="F959" i="3"/>
  <c r="H958" i="3"/>
  <c r="G958" i="3"/>
  <c r="F958" i="3"/>
  <c r="H957" i="3"/>
  <c r="G957" i="3"/>
  <c r="F957" i="3"/>
  <c r="H956" i="3"/>
  <c r="G956" i="3"/>
  <c r="F956" i="3"/>
  <c r="H955" i="3"/>
  <c r="G955" i="3"/>
  <c r="F955" i="3"/>
  <c r="H954" i="3"/>
  <c r="G954" i="3"/>
  <c r="F954" i="3"/>
  <c r="H953" i="3"/>
  <c r="G953" i="3"/>
  <c r="F953" i="3"/>
  <c r="H952" i="3"/>
  <c r="G952" i="3"/>
  <c r="F952" i="3"/>
  <c r="H951" i="3"/>
  <c r="G951" i="3"/>
  <c r="F951" i="3"/>
  <c r="H950" i="3"/>
  <c r="G950" i="3"/>
  <c r="F950" i="3"/>
  <c r="H949" i="3"/>
  <c r="G949" i="3"/>
  <c r="F949" i="3"/>
  <c r="H948" i="3"/>
  <c r="G948" i="3"/>
  <c r="F948" i="3"/>
  <c r="H947" i="3"/>
  <c r="G947" i="3"/>
  <c r="F947" i="3"/>
  <c r="H946" i="3"/>
  <c r="G946" i="3"/>
  <c r="F946" i="3"/>
  <c r="H945" i="3"/>
  <c r="G945" i="3"/>
  <c r="F945" i="3"/>
  <c r="H944" i="3"/>
  <c r="G944" i="3"/>
  <c r="F944" i="3"/>
  <c r="H943" i="3"/>
  <c r="G943" i="3"/>
  <c r="F943" i="3"/>
  <c r="H942" i="3"/>
  <c r="G942" i="3"/>
  <c r="F942" i="3"/>
  <c r="H941" i="3"/>
  <c r="G941" i="3"/>
  <c r="F941" i="3"/>
  <c r="H940" i="3"/>
  <c r="G940" i="3"/>
  <c r="F940" i="3"/>
  <c r="H939" i="3"/>
  <c r="G939" i="3"/>
  <c r="F939" i="3"/>
  <c r="H938" i="3"/>
  <c r="G938" i="3"/>
  <c r="F938" i="3"/>
  <c r="H937" i="3"/>
  <c r="G937" i="3"/>
  <c r="F937" i="3"/>
  <c r="H936" i="3"/>
  <c r="G936" i="3"/>
  <c r="F936" i="3"/>
  <c r="H935" i="3"/>
  <c r="G935" i="3"/>
  <c r="F935" i="3"/>
  <c r="H934" i="3"/>
  <c r="G934" i="3"/>
  <c r="F934" i="3"/>
  <c r="H933" i="3"/>
  <c r="G933" i="3"/>
  <c r="F933" i="3"/>
  <c r="H932" i="3"/>
  <c r="G932" i="3"/>
  <c r="F932" i="3"/>
  <c r="H931" i="3"/>
  <c r="G931" i="3"/>
  <c r="F931" i="3"/>
  <c r="H930" i="3"/>
  <c r="G930" i="3"/>
  <c r="F930" i="3"/>
  <c r="H929" i="3"/>
  <c r="G929" i="3"/>
  <c r="F929" i="3"/>
  <c r="H928" i="3"/>
  <c r="G928" i="3"/>
  <c r="F928" i="3"/>
  <c r="H927" i="3"/>
  <c r="G927" i="3"/>
  <c r="F927" i="3"/>
  <c r="H926" i="3"/>
  <c r="G926" i="3"/>
  <c r="F926" i="3"/>
  <c r="H925" i="3"/>
  <c r="G925" i="3"/>
  <c r="F925" i="3"/>
  <c r="H924" i="3"/>
  <c r="G924" i="3"/>
  <c r="F924" i="3"/>
  <c r="H923" i="3"/>
  <c r="G923" i="3"/>
  <c r="F923" i="3"/>
  <c r="H922" i="3"/>
  <c r="G922" i="3"/>
  <c r="F922" i="3"/>
  <c r="H921" i="3"/>
  <c r="G921" i="3"/>
  <c r="F921" i="3"/>
  <c r="H920" i="3"/>
  <c r="G920" i="3"/>
  <c r="F920" i="3"/>
  <c r="H919" i="3"/>
  <c r="G919" i="3"/>
  <c r="F919" i="3"/>
  <c r="H918" i="3"/>
  <c r="G918" i="3"/>
  <c r="F918" i="3"/>
  <c r="H917" i="3"/>
  <c r="G917" i="3"/>
  <c r="F917" i="3"/>
  <c r="H916" i="3"/>
  <c r="G916" i="3"/>
  <c r="F916" i="3"/>
  <c r="H915" i="3"/>
  <c r="G915" i="3"/>
  <c r="F915" i="3"/>
  <c r="H914" i="3"/>
  <c r="G914" i="3"/>
  <c r="F914" i="3"/>
  <c r="H913" i="3"/>
  <c r="G913" i="3"/>
  <c r="F913" i="3"/>
  <c r="H912" i="3"/>
  <c r="G912" i="3"/>
  <c r="F912" i="3"/>
  <c r="H911" i="3"/>
  <c r="G911" i="3"/>
  <c r="F911" i="3"/>
  <c r="H910" i="3"/>
  <c r="G910" i="3"/>
  <c r="F910" i="3"/>
  <c r="H909" i="3"/>
  <c r="G909" i="3"/>
  <c r="F909" i="3"/>
  <c r="H908" i="3"/>
  <c r="G908" i="3"/>
  <c r="F908" i="3"/>
  <c r="H907" i="3"/>
  <c r="G907" i="3"/>
  <c r="F907" i="3"/>
  <c r="H906" i="3"/>
  <c r="G906" i="3"/>
  <c r="F906" i="3"/>
  <c r="H905" i="3"/>
  <c r="G905" i="3"/>
  <c r="F905" i="3"/>
  <c r="H904" i="3"/>
  <c r="G904" i="3"/>
  <c r="F904" i="3"/>
  <c r="H903" i="3"/>
  <c r="G903" i="3"/>
  <c r="F903" i="3"/>
  <c r="H902" i="3"/>
  <c r="G902" i="3"/>
  <c r="F902" i="3"/>
  <c r="H901" i="3"/>
  <c r="G901" i="3"/>
  <c r="F901" i="3"/>
  <c r="H900" i="3"/>
  <c r="G900" i="3"/>
  <c r="F900" i="3"/>
  <c r="H899" i="3"/>
  <c r="G899" i="3"/>
  <c r="F899" i="3"/>
  <c r="H898" i="3"/>
  <c r="G898" i="3"/>
  <c r="F898" i="3"/>
  <c r="H897" i="3"/>
  <c r="G897" i="3"/>
  <c r="F897" i="3"/>
  <c r="H896" i="3"/>
  <c r="G896" i="3"/>
  <c r="F896" i="3"/>
  <c r="H895" i="3"/>
  <c r="G895" i="3"/>
  <c r="F895" i="3"/>
  <c r="H894" i="3"/>
  <c r="G894" i="3"/>
  <c r="F894" i="3"/>
  <c r="H893" i="3"/>
  <c r="G893" i="3"/>
  <c r="F893" i="3"/>
  <c r="H892" i="3"/>
  <c r="G892" i="3"/>
  <c r="F892" i="3"/>
  <c r="H891" i="3"/>
  <c r="G891" i="3"/>
  <c r="F891" i="3"/>
  <c r="H890" i="3"/>
  <c r="G890" i="3"/>
  <c r="F890" i="3"/>
  <c r="H889" i="3"/>
  <c r="G889" i="3"/>
  <c r="F889" i="3"/>
  <c r="H888" i="3"/>
  <c r="G888" i="3"/>
  <c r="F888" i="3"/>
  <c r="H887" i="3"/>
  <c r="G887" i="3"/>
  <c r="F887" i="3"/>
  <c r="H886" i="3"/>
  <c r="G886" i="3"/>
  <c r="F886" i="3"/>
  <c r="H885" i="3"/>
  <c r="G885" i="3"/>
  <c r="F885" i="3"/>
  <c r="H884" i="3"/>
  <c r="G884" i="3"/>
  <c r="F884" i="3"/>
  <c r="H883" i="3"/>
  <c r="G883" i="3"/>
  <c r="F883" i="3"/>
  <c r="H882" i="3"/>
  <c r="G882" i="3"/>
  <c r="F882" i="3"/>
  <c r="H881" i="3"/>
  <c r="G881" i="3"/>
  <c r="F881" i="3"/>
  <c r="H880" i="3"/>
  <c r="G880" i="3"/>
  <c r="F880" i="3"/>
  <c r="H879" i="3"/>
  <c r="G879" i="3"/>
  <c r="F879" i="3"/>
  <c r="H878" i="3"/>
  <c r="G878" i="3"/>
  <c r="F878" i="3"/>
  <c r="H877" i="3"/>
  <c r="G877" i="3"/>
  <c r="F877" i="3"/>
  <c r="H876" i="3"/>
  <c r="G876" i="3"/>
  <c r="F876" i="3"/>
  <c r="H875" i="3"/>
  <c r="G875" i="3"/>
  <c r="F875" i="3"/>
  <c r="H874" i="3"/>
  <c r="G874" i="3"/>
  <c r="F874" i="3"/>
  <c r="H873" i="3"/>
  <c r="G873" i="3"/>
  <c r="F873" i="3"/>
  <c r="H872" i="3"/>
  <c r="G872" i="3"/>
  <c r="F872" i="3"/>
  <c r="H871" i="3"/>
  <c r="G871" i="3"/>
  <c r="F871" i="3"/>
  <c r="H870" i="3"/>
  <c r="G870" i="3"/>
  <c r="F870" i="3"/>
  <c r="H869" i="3"/>
  <c r="G869" i="3"/>
  <c r="F869" i="3"/>
  <c r="H868" i="3"/>
  <c r="G868" i="3"/>
  <c r="F868" i="3"/>
  <c r="H867" i="3"/>
  <c r="G867" i="3"/>
  <c r="F867" i="3"/>
  <c r="H866" i="3"/>
  <c r="G866" i="3"/>
  <c r="F866" i="3"/>
  <c r="H865" i="3"/>
  <c r="G865" i="3"/>
  <c r="F865" i="3"/>
  <c r="H864" i="3"/>
  <c r="G864" i="3"/>
  <c r="F864" i="3"/>
  <c r="H863" i="3"/>
  <c r="G863" i="3"/>
  <c r="F863" i="3"/>
  <c r="H862" i="3"/>
  <c r="G862" i="3"/>
  <c r="F862" i="3"/>
  <c r="H861" i="3"/>
  <c r="G861" i="3"/>
  <c r="F861" i="3"/>
  <c r="H860" i="3"/>
  <c r="G860" i="3"/>
  <c r="F860" i="3"/>
  <c r="H859" i="3"/>
  <c r="G859" i="3"/>
  <c r="F859" i="3"/>
  <c r="H858" i="3"/>
  <c r="G858" i="3"/>
  <c r="F858" i="3"/>
  <c r="H857" i="3"/>
  <c r="G857" i="3"/>
  <c r="F857" i="3"/>
  <c r="H856" i="3"/>
  <c r="G856" i="3"/>
  <c r="F856" i="3"/>
  <c r="H855" i="3"/>
  <c r="G855" i="3"/>
  <c r="F855" i="3"/>
  <c r="H854" i="3"/>
  <c r="G854" i="3"/>
  <c r="F854" i="3"/>
  <c r="H853" i="3"/>
  <c r="G853" i="3"/>
  <c r="F853" i="3"/>
  <c r="H852" i="3"/>
  <c r="G852" i="3"/>
  <c r="F852" i="3"/>
  <c r="H851" i="3"/>
  <c r="G851" i="3"/>
  <c r="F851" i="3"/>
  <c r="H850" i="3"/>
  <c r="G850" i="3"/>
  <c r="F850" i="3"/>
  <c r="H849" i="3"/>
  <c r="G849" i="3"/>
  <c r="F849" i="3"/>
  <c r="H848" i="3"/>
  <c r="G848" i="3"/>
  <c r="F848" i="3"/>
  <c r="H847" i="3"/>
  <c r="G847" i="3"/>
  <c r="F847" i="3"/>
  <c r="H846" i="3"/>
  <c r="G846" i="3"/>
  <c r="F846" i="3"/>
  <c r="H845" i="3"/>
  <c r="G845" i="3"/>
  <c r="F845" i="3"/>
  <c r="H844" i="3"/>
  <c r="G844" i="3"/>
  <c r="F844" i="3"/>
  <c r="H843" i="3"/>
  <c r="G843" i="3"/>
  <c r="F843" i="3"/>
  <c r="H842" i="3"/>
  <c r="G842" i="3"/>
  <c r="F842" i="3"/>
  <c r="H841" i="3"/>
  <c r="G841" i="3"/>
  <c r="F841" i="3"/>
  <c r="H840" i="3"/>
  <c r="G840" i="3"/>
  <c r="F840" i="3"/>
  <c r="H839" i="3"/>
  <c r="G839" i="3"/>
  <c r="F839" i="3"/>
  <c r="H838" i="3"/>
  <c r="G838" i="3"/>
  <c r="F838" i="3"/>
  <c r="H837" i="3"/>
  <c r="G837" i="3"/>
  <c r="F837" i="3"/>
  <c r="H836" i="3"/>
  <c r="G836" i="3"/>
  <c r="F836" i="3"/>
  <c r="H835" i="3"/>
  <c r="G835" i="3"/>
  <c r="F835" i="3"/>
  <c r="H834" i="3"/>
  <c r="G834" i="3"/>
  <c r="F834" i="3"/>
  <c r="H833" i="3"/>
  <c r="G833" i="3"/>
  <c r="F833" i="3"/>
  <c r="H832" i="3"/>
  <c r="G832" i="3"/>
  <c r="F832" i="3"/>
  <c r="H831" i="3"/>
  <c r="G831" i="3"/>
  <c r="F831" i="3"/>
  <c r="H830" i="3"/>
  <c r="G830" i="3"/>
  <c r="F830" i="3"/>
  <c r="H829" i="3"/>
  <c r="G829" i="3"/>
  <c r="F829" i="3"/>
  <c r="H828" i="3"/>
  <c r="G828" i="3"/>
  <c r="F828" i="3"/>
  <c r="H827" i="3"/>
  <c r="G827" i="3"/>
  <c r="F827" i="3"/>
  <c r="H826" i="3"/>
  <c r="G826" i="3"/>
  <c r="F826" i="3"/>
  <c r="H825" i="3"/>
  <c r="G825" i="3"/>
  <c r="F825" i="3"/>
  <c r="H824" i="3"/>
  <c r="G824" i="3"/>
  <c r="F824" i="3"/>
  <c r="H823" i="3"/>
  <c r="G823" i="3"/>
  <c r="F823" i="3"/>
  <c r="H822" i="3"/>
  <c r="G822" i="3"/>
  <c r="F822" i="3"/>
  <c r="H821" i="3"/>
  <c r="G821" i="3"/>
  <c r="F821" i="3"/>
  <c r="H820" i="3"/>
  <c r="G820" i="3"/>
  <c r="F820" i="3"/>
  <c r="H819" i="3"/>
  <c r="G819" i="3"/>
  <c r="F819" i="3"/>
  <c r="H818" i="3"/>
  <c r="G818" i="3"/>
  <c r="F818" i="3"/>
  <c r="H817" i="3"/>
  <c r="G817" i="3"/>
  <c r="F817" i="3"/>
  <c r="H816" i="3"/>
  <c r="G816" i="3"/>
  <c r="F816" i="3"/>
  <c r="H815" i="3"/>
  <c r="G815" i="3"/>
  <c r="F815" i="3"/>
  <c r="H814" i="3"/>
  <c r="G814" i="3"/>
  <c r="F814" i="3"/>
  <c r="H813" i="3"/>
  <c r="G813" i="3"/>
  <c r="F813" i="3"/>
  <c r="H812" i="3"/>
  <c r="G812" i="3"/>
  <c r="F812" i="3"/>
  <c r="H811" i="3"/>
  <c r="G811" i="3"/>
  <c r="F811" i="3"/>
  <c r="H810" i="3"/>
  <c r="G810" i="3"/>
  <c r="F810" i="3"/>
  <c r="H809" i="3"/>
  <c r="G809" i="3"/>
  <c r="F809" i="3"/>
  <c r="H808" i="3"/>
  <c r="G808" i="3"/>
  <c r="F808" i="3"/>
  <c r="H807" i="3"/>
  <c r="G807" i="3"/>
  <c r="F807" i="3"/>
  <c r="H806" i="3"/>
  <c r="G806" i="3"/>
  <c r="F806" i="3"/>
  <c r="H805" i="3"/>
  <c r="G805" i="3"/>
  <c r="F805" i="3"/>
  <c r="H804" i="3"/>
  <c r="G804" i="3"/>
  <c r="F804" i="3"/>
  <c r="H803" i="3"/>
  <c r="G803" i="3"/>
  <c r="F803" i="3"/>
  <c r="H802" i="3"/>
  <c r="G802" i="3"/>
  <c r="F802" i="3"/>
  <c r="H801" i="3"/>
  <c r="G801" i="3"/>
  <c r="F801" i="3"/>
  <c r="H800" i="3"/>
  <c r="G800" i="3"/>
  <c r="F800" i="3"/>
  <c r="H799" i="3"/>
  <c r="G799" i="3"/>
  <c r="F799" i="3"/>
  <c r="H798" i="3"/>
  <c r="G798" i="3"/>
  <c r="F798" i="3"/>
  <c r="H797" i="3"/>
  <c r="G797" i="3"/>
  <c r="F797" i="3"/>
  <c r="H796" i="3"/>
  <c r="G796" i="3"/>
  <c r="F796" i="3"/>
  <c r="H795" i="3"/>
  <c r="G795" i="3"/>
  <c r="F795" i="3"/>
  <c r="H794" i="3"/>
  <c r="G794" i="3"/>
  <c r="F794" i="3"/>
  <c r="H793" i="3"/>
  <c r="G793" i="3"/>
  <c r="F793" i="3"/>
  <c r="H792" i="3"/>
  <c r="G792" i="3"/>
  <c r="F792" i="3"/>
  <c r="H791" i="3"/>
  <c r="G791" i="3"/>
  <c r="F791" i="3"/>
  <c r="H790" i="3"/>
  <c r="G790" i="3"/>
  <c r="F790" i="3"/>
  <c r="H789" i="3"/>
  <c r="G789" i="3"/>
  <c r="F789" i="3"/>
  <c r="H788" i="3"/>
  <c r="G788" i="3"/>
  <c r="F788" i="3"/>
  <c r="H787" i="3"/>
  <c r="G787" i="3"/>
  <c r="F787" i="3"/>
  <c r="H786" i="3"/>
  <c r="G786" i="3"/>
  <c r="F786" i="3"/>
  <c r="H785" i="3"/>
  <c r="G785" i="3"/>
  <c r="F785" i="3"/>
  <c r="H784" i="3"/>
  <c r="G784" i="3"/>
  <c r="F784" i="3"/>
  <c r="H783" i="3"/>
  <c r="G783" i="3"/>
  <c r="F783" i="3"/>
  <c r="H782" i="3"/>
  <c r="G782" i="3"/>
  <c r="F782" i="3"/>
  <c r="H781" i="3"/>
  <c r="G781" i="3"/>
  <c r="F781" i="3"/>
  <c r="H780" i="3"/>
  <c r="G780" i="3"/>
  <c r="F780" i="3"/>
  <c r="H779" i="3"/>
  <c r="G779" i="3"/>
  <c r="F779" i="3"/>
  <c r="H778" i="3"/>
  <c r="G778" i="3"/>
  <c r="F778" i="3"/>
  <c r="H777" i="3"/>
  <c r="G777" i="3"/>
  <c r="F777" i="3"/>
  <c r="H776" i="3"/>
  <c r="G776" i="3"/>
  <c r="F776" i="3"/>
  <c r="H775" i="3"/>
  <c r="G775" i="3"/>
  <c r="F775" i="3"/>
  <c r="H774" i="3"/>
  <c r="G774" i="3"/>
  <c r="F774" i="3"/>
  <c r="H773" i="3"/>
  <c r="G773" i="3"/>
  <c r="F773" i="3"/>
  <c r="H772" i="3"/>
  <c r="G772" i="3"/>
  <c r="F772" i="3"/>
  <c r="H771" i="3"/>
  <c r="G771" i="3"/>
  <c r="F771" i="3"/>
  <c r="H770" i="3"/>
  <c r="G770" i="3"/>
  <c r="F770" i="3"/>
  <c r="H769" i="3"/>
  <c r="G769" i="3"/>
  <c r="F769" i="3"/>
  <c r="H768" i="3"/>
  <c r="G768" i="3"/>
  <c r="F768" i="3"/>
  <c r="H767" i="3"/>
  <c r="G767" i="3"/>
  <c r="F767" i="3"/>
  <c r="H766" i="3"/>
  <c r="G766" i="3"/>
  <c r="F766" i="3"/>
  <c r="H765" i="3"/>
  <c r="G765" i="3"/>
  <c r="F765" i="3"/>
  <c r="H764" i="3"/>
  <c r="G764" i="3"/>
  <c r="F764" i="3"/>
  <c r="H763" i="3"/>
  <c r="G763" i="3"/>
  <c r="F763" i="3"/>
  <c r="H762" i="3"/>
  <c r="G762" i="3"/>
  <c r="F762" i="3"/>
  <c r="H761" i="3"/>
  <c r="G761" i="3"/>
  <c r="F761" i="3"/>
  <c r="H760" i="3"/>
  <c r="G760" i="3"/>
  <c r="F760" i="3"/>
  <c r="H759" i="3"/>
  <c r="G759" i="3"/>
  <c r="F759" i="3"/>
  <c r="H758" i="3"/>
  <c r="G758" i="3"/>
  <c r="F758" i="3"/>
  <c r="H757" i="3"/>
  <c r="G757" i="3"/>
  <c r="F757" i="3"/>
  <c r="H756" i="3"/>
  <c r="G756" i="3"/>
  <c r="F756" i="3"/>
  <c r="H755" i="3"/>
  <c r="G755" i="3"/>
  <c r="F755" i="3"/>
  <c r="H754" i="3"/>
  <c r="G754" i="3"/>
  <c r="F754" i="3"/>
  <c r="H753" i="3"/>
  <c r="G753" i="3"/>
  <c r="F753" i="3"/>
  <c r="H752" i="3"/>
  <c r="G752" i="3"/>
  <c r="F752" i="3"/>
  <c r="H751" i="3"/>
  <c r="G751" i="3"/>
  <c r="F751" i="3"/>
  <c r="H750" i="3"/>
  <c r="G750" i="3"/>
  <c r="F750" i="3"/>
  <c r="H749" i="3"/>
  <c r="G749" i="3"/>
  <c r="F749" i="3"/>
  <c r="H748" i="3"/>
  <c r="G748" i="3"/>
  <c r="F748" i="3"/>
  <c r="H747" i="3"/>
  <c r="G747" i="3"/>
  <c r="F747" i="3"/>
  <c r="H746" i="3"/>
  <c r="G746" i="3"/>
  <c r="F746" i="3"/>
  <c r="H745" i="3"/>
  <c r="G745" i="3"/>
  <c r="F745" i="3"/>
  <c r="H744" i="3"/>
  <c r="G744" i="3"/>
  <c r="F744" i="3"/>
  <c r="H743" i="3"/>
  <c r="G743" i="3"/>
  <c r="F743" i="3"/>
  <c r="H742" i="3"/>
  <c r="G742" i="3"/>
  <c r="F742" i="3"/>
  <c r="H741" i="3"/>
  <c r="G741" i="3"/>
  <c r="F741" i="3"/>
  <c r="H740" i="3"/>
  <c r="G740" i="3"/>
  <c r="F740" i="3"/>
  <c r="H739" i="3"/>
  <c r="G739" i="3"/>
  <c r="F739" i="3"/>
  <c r="H738" i="3"/>
  <c r="G738" i="3"/>
  <c r="F738" i="3"/>
  <c r="H737" i="3"/>
  <c r="G737" i="3"/>
  <c r="F737" i="3"/>
  <c r="H736" i="3"/>
  <c r="G736" i="3"/>
  <c r="F736" i="3"/>
  <c r="H735" i="3"/>
  <c r="G735" i="3"/>
  <c r="F735" i="3"/>
  <c r="H734" i="3"/>
  <c r="G734" i="3"/>
  <c r="F734" i="3"/>
  <c r="H733" i="3"/>
  <c r="G733" i="3"/>
  <c r="F733" i="3"/>
  <c r="H732" i="3"/>
  <c r="G732" i="3"/>
  <c r="F732" i="3"/>
  <c r="H731" i="3"/>
  <c r="G731" i="3"/>
  <c r="F731" i="3"/>
  <c r="H730" i="3"/>
  <c r="G730" i="3"/>
  <c r="F730" i="3"/>
  <c r="H729" i="3"/>
  <c r="G729" i="3"/>
  <c r="F729" i="3"/>
  <c r="H728" i="3"/>
  <c r="G728" i="3"/>
  <c r="F728" i="3"/>
  <c r="H727" i="3"/>
  <c r="G727" i="3"/>
  <c r="F727" i="3"/>
  <c r="H726" i="3"/>
  <c r="G726" i="3"/>
  <c r="F726" i="3"/>
  <c r="H725" i="3"/>
  <c r="G725" i="3"/>
  <c r="F725" i="3"/>
  <c r="H724" i="3"/>
  <c r="G724" i="3"/>
  <c r="F724" i="3"/>
  <c r="H723" i="3"/>
  <c r="G723" i="3"/>
  <c r="F723" i="3"/>
  <c r="H722" i="3"/>
  <c r="G722" i="3"/>
  <c r="F722" i="3"/>
  <c r="H721" i="3"/>
  <c r="G721" i="3"/>
  <c r="F721" i="3"/>
  <c r="H720" i="3"/>
  <c r="G720" i="3"/>
  <c r="F720" i="3"/>
  <c r="H719" i="3"/>
  <c r="G719" i="3"/>
  <c r="F719" i="3"/>
  <c r="H718" i="3"/>
  <c r="G718" i="3"/>
  <c r="F718" i="3"/>
  <c r="H717" i="3"/>
  <c r="G717" i="3"/>
  <c r="F717" i="3"/>
  <c r="H716" i="3"/>
  <c r="G716" i="3"/>
  <c r="F716" i="3"/>
  <c r="H715" i="3"/>
  <c r="G715" i="3"/>
  <c r="F715" i="3"/>
  <c r="H714" i="3"/>
  <c r="G714" i="3"/>
  <c r="F714" i="3"/>
  <c r="H713" i="3"/>
  <c r="G713" i="3"/>
  <c r="F713" i="3"/>
  <c r="H712" i="3"/>
  <c r="G712" i="3"/>
  <c r="F712" i="3"/>
  <c r="H711" i="3"/>
  <c r="G711" i="3"/>
  <c r="F711" i="3"/>
  <c r="H710" i="3"/>
  <c r="G710" i="3"/>
  <c r="F710" i="3"/>
  <c r="H709" i="3"/>
  <c r="G709" i="3"/>
  <c r="F709" i="3"/>
  <c r="H708" i="3"/>
  <c r="G708" i="3"/>
  <c r="F708" i="3"/>
  <c r="H707" i="3"/>
  <c r="G707" i="3"/>
  <c r="F707" i="3"/>
  <c r="H706" i="3"/>
  <c r="G706" i="3"/>
  <c r="F706" i="3"/>
  <c r="H705" i="3"/>
  <c r="G705" i="3"/>
  <c r="F705" i="3"/>
  <c r="H704" i="3"/>
  <c r="G704" i="3"/>
  <c r="F704" i="3"/>
  <c r="H703" i="3"/>
  <c r="G703" i="3"/>
  <c r="F703" i="3"/>
  <c r="H702" i="3"/>
  <c r="G702" i="3"/>
  <c r="F702" i="3"/>
  <c r="H701" i="3"/>
  <c r="G701" i="3"/>
  <c r="F701" i="3"/>
  <c r="H700" i="3"/>
  <c r="G700" i="3"/>
  <c r="F700" i="3"/>
  <c r="H699" i="3"/>
  <c r="G699" i="3"/>
  <c r="F699" i="3"/>
  <c r="H698" i="3"/>
  <c r="G698" i="3"/>
  <c r="F698" i="3"/>
  <c r="H697" i="3"/>
  <c r="G697" i="3"/>
  <c r="F697" i="3"/>
  <c r="H696" i="3"/>
  <c r="G696" i="3"/>
  <c r="F696" i="3"/>
  <c r="H695" i="3"/>
  <c r="G695" i="3"/>
  <c r="F695" i="3"/>
  <c r="H694" i="3"/>
  <c r="G694" i="3"/>
  <c r="F694" i="3"/>
  <c r="H693" i="3"/>
  <c r="G693" i="3"/>
  <c r="F693" i="3"/>
  <c r="H692" i="3"/>
  <c r="G692" i="3"/>
  <c r="F692" i="3"/>
  <c r="H691" i="3"/>
  <c r="G691" i="3"/>
  <c r="F691" i="3"/>
  <c r="H690" i="3"/>
  <c r="G690" i="3"/>
  <c r="F690" i="3"/>
  <c r="H689" i="3"/>
  <c r="G689" i="3"/>
  <c r="F689" i="3"/>
  <c r="H688" i="3"/>
  <c r="G688" i="3"/>
  <c r="F688" i="3"/>
  <c r="H687" i="3"/>
  <c r="G687" i="3"/>
  <c r="F687" i="3"/>
  <c r="H686" i="3"/>
  <c r="G686" i="3"/>
  <c r="F686" i="3"/>
  <c r="H685" i="3"/>
  <c r="G685" i="3"/>
  <c r="F685" i="3"/>
  <c r="H684" i="3"/>
  <c r="G684" i="3"/>
  <c r="F684" i="3"/>
  <c r="H683" i="3"/>
  <c r="G683" i="3"/>
  <c r="F683" i="3"/>
  <c r="H682" i="3"/>
  <c r="G682" i="3"/>
  <c r="F682" i="3"/>
  <c r="H681" i="3"/>
  <c r="G681" i="3"/>
  <c r="F681" i="3"/>
  <c r="H680" i="3"/>
  <c r="G680" i="3"/>
  <c r="F680" i="3"/>
  <c r="H679" i="3"/>
  <c r="G679" i="3"/>
  <c r="F679" i="3"/>
  <c r="H678" i="3"/>
  <c r="G678" i="3"/>
  <c r="F678" i="3"/>
  <c r="H677" i="3"/>
  <c r="G677" i="3"/>
  <c r="F677" i="3"/>
  <c r="H676" i="3"/>
  <c r="G676" i="3"/>
  <c r="F676" i="3"/>
  <c r="H675" i="3"/>
  <c r="G675" i="3"/>
  <c r="F675" i="3"/>
  <c r="H674" i="3"/>
  <c r="G674" i="3"/>
  <c r="F674" i="3"/>
  <c r="H673" i="3"/>
  <c r="G673" i="3"/>
  <c r="F673" i="3"/>
  <c r="H672" i="3"/>
  <c r="G672" i="3"/>
  <c r="F672" i="3"/>
  <c r="H671" i="3"/>
  <c r="G671" i="3"/>
  <c r="F671" i="3"/>
  <c r="H670" i="3"/>
  <c r="G670" i="3"/>
  <c r="F670" i="3"/>
  <c r="H669" i="3"/>
  <c r="G669" i="3"/>
  <c r="F669" i="3"/>
  <c r="H668" i="3"/>
  <c r="G668" i="3"/>
  <c r="F668" i="3"/>
  <c r="H667" i="3"/>
  <c r="G667" i="3"/>
  <c r="F667" i="3"/>
  <c r="H666" i="3"/>
  <c r="G666" i="3"/>
  <c r="F666" i="3"/>
  <c r="H665" i="3"/>
  <c r="G665" i="3"/>
  <c r="F665" i="3"/>
  <c r="H664" i="3"/>
  <c r="G664" i="3"/>
  <c r="F664" i="3"/>
  <c r="H663" i="3"/>
  <c r="G663" i="3"/>
  <c r="F663" i="3"/>
  <c r="H662" i="3"/>
  <c r="G662" i="3"/>
  <c r="F662" i="3"/>
  <c r="H661" i="3"/>
  <c r="G661" i="3"/>
  <c r="F661" i="3"/>
  <c r="H660" i="3"/>
  <c r="G660" i="3"/>
  <c r="F660" i="3"/>
  <c r="H659" i="3"/>
  <c r="G659" i="3"/>
  <c r="F659" i="3"/>
  <c r="H658" i="3"/>
  <c r="G658" i="3"/>
  <c r="F658" i="3"/>
  <c r="H657" i="3"/>
  <c r="G657" i="3"/>
  <c r="F657" i="3"/>
  <c r="H656" i="3"/>
  <c r="G656" i="3"/>
  <c r="F656" i="3"/>
  <c r="H655" i="3"/>
  <c r="G655" i="3"/>
  <c r="F655" i="3"/>
  <c r="H654" i="3"/>
  <c r="G654" i="3"/>
  <c r="F654" i="3"/>
  <c r="H653" i="3"/>
  <c r="G653" i="3"/>
  <c r="F653" i="3"/>
  <c r="H652" i="3"/>
  <c r="G652" i="3"/>
  <c r="F652" i="3"/>
  <c r="H651" i="3"/>
  <c r="G651" i="3"/>
  <c r="F651" i="3"/>
  <c r="H650" i="3"/>
  <c r="G650" i="3"/>
  <c r="F650" i="3"/>
  <c r="H649" i="3"/>
  <c r="G649" i="3"/>
  <c r="F649" i="3"/>
  <c r="H648" i="3"/>
  <c r="G648" i="3"/>
  <c r="F648" i="3"/>
  <c r="H647" i="3"/>
  <c r="G647" i="3"/>
  <c r="F647" i="3"/>
  <c r="H646" i="3"/>
  <c r="G646" i="3"/>
  <c r="F646" i="3"/>
  <c r="H645" i="3"/>
  <c r="G645" i="3"/>
  <c r="F645" i="3"/>
  <c r="H644" i="3"/>
  <c r="G644" i="3"/>
  <c r="F644" i="3"/>
  <c r="H643" i="3"/>
  <c r="G643" i="3"/>
  <c r="F643" i="3"/>
  <c r="H642" i="3"/>
  <c r="G642" i="3"/>
  <c r="F642" i="3"/>
  <c r="H641" i="3"/>
  <c r="G641" i="3"/>
  <c r="F641" i="3"/>
  <c r="H640" i="3"/>
  <c r="G640" i="3"/>
  <c r="F640" i="3"/>
  <c r="H639" i="3"/>
  <c r="G639" i="3"/>
  <c r="F639" i="3"/>
  <c r="H638" i="3"/>
  <c r="G638" i="3"/>
  <c r="F638" i="3"/>
  <c r="H637" i="3"/>
  <c r="G637" i="3"/>
  <c r="F637" i="3"/>
  <c r="H636" i="3"/>
  <c r="G636" i="3"/>
  <c r="F636" i="3"/>
  <c r="H635" i="3"/>
  <c r="G635" i="3"/>
  <c r="F635" i="3"/>
  <c r="H634" i="3"/>
  <c r="G634" i="3"/>
  <c r="F634" i="3"/>
  <c r="H633" i="3"/>
  <c r="G633" i="3"/>
  <c r="F633" i="3"/>
  <c r="H632" i="3"/>
  <c r="G632" i="3"/>
  <c r="F632" i="3"/>
  <c r="H631" i="3"/>
  <c r="G631" i="3"/>
  <c r="F631" i="3"/>
  <c r="H630" i="3"/>
  <c r="G630" i="3"/>
  <c r="F630" i="3"/>
  <c r="H629" i="3"/>
  <c r="G629" i="3"/>
  <c r="F629" i="3"/>
  <c r="H628" i="3"/>
  <c r="G628" i="3"/>
  <c r="F628" i="3"/>
  <c r="H627" i="3"/>
  <c r="G627" i="3"/>
  <c r="F627" i="3"/>
  <c r="H626" i="3"/>
  <c r="G626" i="3"/>
  <c r="F626" i="3"/>
  <c r="H625" i="3"/>
  <c r="G625" i="3"/>
  <c r="F625" i="3"/>
  <c r="H624" i="3"/>
  <c r="G624" i="3"/>
  <c r="F624" i="3"/>
  <c r="H623" i="3"/>
  <c r="G623" i="3"/>
  <c r="F623" i="3"/>
  <c r="H622" i="3"/>
  <c r="G622" i="3"/>
  <c r="F622" i="3"/>
  <c r="H621" i="3"/>
  <c r="G621" i="3"/>
  <c r="F621" i="3"/>
  <c r="H620" i="3"/>
  <c r="G620" i="3"/>
  <c r="F620" i="3"/>
  <c r="H619" i="3"/>
  <c r="G619" i="3"/>
  <c r="F619" i="3"/>
  <c r="H618" i="3"/>
  <c r="G618" i="3"/>
  <c r="F618" i="3"/>
  <c r="H617" i="3"/>
  <c r="G617" i="3"/>
  <c r="F617" i="3"/>
  <c r="H616" i="3"/>
  <c r="G616" i="3"/>
  <c r="F616" i="3"/>
  <c r="H615" i="3"/>
  <c r="G615" i="3"/>
  <c r="F615" i="3"/>
  <c r="H614" i="3"/>
  <c r="G614" i="3"/>
  <c r="F614" i="3"/>
  <c r="H613" i="3"/>
  <c r="G613" i="3"/>
  <c r="F613" i="3"/>
  <c r="H612" i="3"/>
  <c r="G612" i="3"/>
  <c r="F612" i="3"/>
  <c r="H611" i="3"/>
  <c r="G611" i="3"/>
  <c r="F611" i="3"/>
  <c r="H610" i="3"/>
  <c r="G610" i="3"/>
  <c r="F610" i="3"/>
  <c r="H609" i="3"/>
  <c r="G609" i="3"/>
  <c r="F609" i="3"/>
  <c r="H608" i="3"/>
  <c r="G608" i="3"/>
  <c r="F608" i="3"/>
  <c r="H607" i="3"/>
  <c r="G607" i="3"/>
  <c r="F607" i="3"/>
  <c r="H606" i="3"/>
  <c r="G606" i="3"/>
  <c r="F606" i="3"/>
  <c r="H605" i="3"/>
  <c r="G605" i="3"/>
  <c r="F605" i="3"/>
  <c r="H604" i="3"/>
  <c r="G604" i="3"/>
  <c r="F604" i="3"/>
  <c r="H603" i="3"/>
  <c r="G603" i="3"/>
  <c r="F603" i="3"/>
  <c r="H602" i="3"/>
  <c r="G602" i="3"/>
  <c r="F602" i="3"/>
  <c r="H601" i="3"/>
  <c r="G601" i="3"/>
  <c r="F601" i="3"/>
  <c r="H600" i="3"/>
  <c r="G600" i="3"/>
  <c r="F600" i="3"/>
  <c r="H599" i="3"/>
  <c r="G599" i="3"/>
  <c r="F599" i="3"/>
  <c r="H598" i="3"/>
  <c r="G598" i="3"/>
  <c r="F598" i="3"/>
  <c r="H597" i="3"/>
  <c r="G597" i="3"/>
  <c r="F597" i="3"/>
  <c r="H596" i="3"/>
  <c r="G596" i="3"/>
  <c r="F596" i="3"/>
  <c r="H595" i="3"/>
  <c r="G595" i="3"/>
  <c r="F595" i="3"/>
  <c r="H594" i="3"/>
  <c r="G594" i="3"/>
  <c r="F594" i="3"/>
  <c r="H593" i="3"/>
  <c r="G593" i="3"/>
  <c r="F593" i="3"/>
  <c r="H592" i="3"/>
  <c r="G592" i="3"/>
  <c r="F592" i="3"/>
  <c r="H591" i="3"/>
  <c r="G591" i="3"/>
  <c r="F591" i="3"/>
  <c r="H590" i="3"/>
  <c r="G590" i="3"/>
  <c r="F590" i="3"/>
  <c r="H589" i="3"/>
  <c r="G589" i="3"/>
  <c r="F589" i="3"/>
  <c r="H588" i="3"/>
  <c r="G588" i="3"/>
  <c r="F588" i="3"/>
  <c r="H587" i="3"/>
  <c r="G587" i="3"/>
  <c r="F587" i="3"/>
  <c r="H586" i="3"/>
  <c r="G586" i="3"/>
  <c r="F586" i="3"/>
  <c r="H585" i="3"/>
  <c r="G585" i="3"/>
  <c r="F585" i="3"/>
  <c r="H584" i="3"/>
  <c r="G584" i="3"/>
  <c r="F584" i="3"/>
  <c r="H583" i="3"/>
  <c r="G583" i="3"/>
  <c r="F583" i="3"/>
  <c r="H582" i="3"/>
  <c r="G582" i="3"/>
  <c r="F582" i="3"/>
  <c r="H581" i="3"/>
  <c r="G581" i="3"/>
  <c r="F581" i="3"/>
  <c r="H580" i="3"/>
  <c r="G580" i="3"/>
  <c r="F580" i="3"/>
  <c r="H579" i="3"/>
  <c r="G579" i="3"/>
  <c r="F579" i="3"/>
  <c r="H578" i="3"/>
  <c r="G578" i="3"/>
  <c r="F578" i="3"/>
  <c r="H577" i="3"/>
  <c r="G577" i="3"/>
  <c r="F577" i="3"/>
  <c r="H576" i="3"/>
  <c r="G576" i="3"/>
  <c r="F576" i="3"/>
  <c r="H575" i="3"/>
  <c r="G575" i="3"/>
  <c r="F575" i="3"/>
  <c r="H574" i="3"/>
  <c r="G574" i="3"/>
  <c r="F574" i="3"/>
  <c r="H573" i="3"/>
  <c r="G573" i="3"/>
  <c r="F573" i="3"/>
  <c r="H572" i="3"/>
  <c r="G572" i="3"/>
  <c r="F572" i="3"/>
  <c r="H571" i="3"/>
  <c r="G571" i="3"/>
  <c r="F571" i="3"/>
  <c r="H570" i="3"/>
  <c r="G570" i="3"/>
  <c r="F570" i="3"/>
  <c r="H569" i="3"/>
  <c r="G569" i="3"/>
  <c r="F569" i="3"/>
  <c r="H568" i="3"/>
  <c r="G568" i="3"/>
  <c r="F568" i="3"/>
  <c r="H567" i="3"/>
  <c r="G567" i="3"/>
  <c r="F567" i="3"/>
  <c r="H566" i="3"/>
  <c r="G566" i="3"/>
  <c r="F566" i="3"/>
  <c r="H565" i="3"/>
  <c r="G565" i="3"/>
  <c r="F565" i="3"/>
  <c r="H564" i="3"/>
  <c r="G564" i="3"/>
  <c r="F564" i="3"/>
  <c r="H563" i="3"/>
  <c r="G563" i="3"/>
  <c r="F563" i="3"/>
  <c r="H562" i="3"/>
  <c r="G562" i="3"/>
  <c r="F562" i="3"/>
  <c r="H561" i="3"/>
  <c r="G561" i="3"/>
  <c r="F561" i="3"/>
  <c r="H560" i="3"/>
  <c r="G560" i="3"/>
  <c r="F560" i="3"/>
  <c r="H559" i="3"/>
  <c r="G559" i="3"/>
  <c r="F559" i="3"/>
  <c r="H558" i="3"/>
  <c r="G558" i="3"/>
  <c r="F558" i="3"/>
  <c r="H557" i="3"/>
  <c r="G557" i="3"/>
  <c r="F557" i="3"/>
  <c r="H556" i="3"/>
  <c r="G556" i="3"/>
  <c r="F556" i="3"/>
  <c r="H555" i="3"/>
  <c r="G555" i="3"/>
  <c r="F555" i="3"/>
  <c r="H554" i="3"/>
  <c r="G554" i="3"/>
  <c r="F554" i="3"/>
  <c r="H553" i="3"/>
  <c r="G553" i="3"/>
  <c r="F553" i="3"/>
  <c r="H552" i="3"/>
  <c r="G552" i="3"/>
  <c r="F552" i="3"/>
  <c r="H551" i="3"/>
  <c r="G551" i="3"/>
  <c r="F551" i="3"/>
  <c r="H550" i="3"/>
  <c r="G550" i="3"/>
  <c r="F550" i="3"/>
  <c r="H549" i="3"/>
  <c r="G549" i="3"/>
  <c r="F549" i="3"/>
  <c r="H548" i="3"/>
  <c r="G548" i="3"/>
  <c r="F548" i="3"/>
  <c r="H547" i="3"/>
  <c r="G547" i="3"/>
  <c r="F547" i="3"/>
  <c r="H546" i="3"/>
  <c r="G546" i="3"/>
  <c r="F546" i="3"/>
  <c r="H545" i="3"/>
  <c r="G545" i="3"/>
  <c r="F545" i="3"/>
  <c r="H544" i="3"/>
  <c r="G544" i="3"/>
  <c r="F544" i="3"/>
  <c r="H543" i="3"/>
  <c r="G543" i="3"/>
  <c r="F543" i="3"/>
  <c r="H542" i="3"/>
  <c r="G542" i="3"/>
  <c r="F542" i="3"/>
  <c r="H541" i="3"/>
  <c r="G541" i="3"/>
  <c r="F541" i="3"/>
  <c r="H540" i="3"/>
  <c r="G540" i="3"/>
  <c r="F540" i="3"/>
  <c r="H539" i="3"/>
  <c r="G539" i="3"/>
  <c r="F539" i="3"/>
  <c r="H538" i="3"/>
  <c r="G538" i="3"/>
  <c r="F538" i="3"/>
  <c r="H537" i="3"/>
  <c r="G537" i="3"/>
  <c r="F537" i="3"/>
  <c r="H536" i="3"/>
  <c r="G536" i="3"/>
  <c r="F536" i="3"/>
  <c r="H535" i="3"/>
  <c r="G535" i="3"/>
  <c r="F535" i="3"/>
  <c r="H534" i="3"/>
  <c r="G534" i="3"/>
  <c r="F534" i="3"/>
  <c r="H533" i="3"/>
  <c r="G533" i="3"/>
  <c r="F533" i="3"/>
  <c r="H532" i="3"/>
  <c r="G532" i="3"/>
  <c r="F532" i="3"/>
  <c r="H531" i="3"/>
  <c r="G531" i="3"/>
  <c r="F531" i="3"/>
  <c r="H530" i="3"/>
  <c r="G530" i="3"/>
  <c r="F530" i="3"/>
  <c r="H529" i="3"/>
  <c r="G529" i="3"/>
  <c r="F529" i="3"/>
  <c r="H528" i="3"/>
  <c r="G528" i="3"/>
  <c r="F528" i="3"/>
  <c r="H527" i="3"/>
  <c r="G527" i="3"/>
  <c r="F527" i="3"/>
  <c r="H526" i="3"/>
  <c r="G526" i="3"/>
  <c r="F526" i="3"/>
  <c r="H525" i="3"/>
  <c r="G525" i="3"/>
  <c r="F525" i="3"/>
  <c r="H524" i="3"/>
  <c r="G524" i="3"/>
  <c r="F524" i="3"/>
  <c r="H523" i="3"/>
  <c r="G523" i="3"/>
  <c r="F523" i="3"/>
  <c r="H522" i="3"/>
  <c r="G522" i="3"/>
  <c r="F522" i="3"/>
  <c r="H521" i="3"/>
  <c r="G521" i="3"/>
  <c r="F521" i="3"/>
  <c r="H520" i="3"/>
  <c r="G520" i="3"/>
  <c r="F520" i="3"/>
  <c r="H519" i="3"/>
  <c r="G519" i="3"/>
  <c r="F519" i="3"/>
  <c r="H518" i="3"/>
  <c r="G518" i="3"/>
  <c r="F518" i="3"/>
  <c r="H517" i="3"/>
  <c r="G517" i="3"/>
  <c r="F517" i="3"/>
  <c r="H516" i="3"/>
  <c r="G516" i="3"/>
  <c r="F516" i="3"/>
  <c r="H515" i="3"/>
  <c r="G515" i="3"/>
  <c r="F515" i="3"/>
  <c r="H514" i="3"/>
  <c r="G514" i="3"/>
  <c r="F514" i="3"/>
  <c r="H513" i="3"/>
  <c r="G513" i="3"/>
  <c r="F513" i="3"/>
  <c r="H512" i="3"/>
  <c r="G512" i="3"/>
  <c r="F512" i="3"/>
  <c r="H511" i="3"/>
  <c r="G511" i="3"/>
  <c r="F511" i="3"/>
  <c r="H510" i="3"/>
  <c r="G510" i="3"/>
  <c r="F510" i="3"/>
  <c r="H509" i="3"/>
  <c r="G509" i="3"/>
  <c r="F509" i="3"/>
  <c r="H508" i="3"/>
  <c r="G508" i="3"/>
  <c r="F508" i="3"/>
  <c r="H507" i="3"/>
  <c r="G507" i="3"/>
  <c r="F507" i="3"/>
  <c r="H506" i="3"/>
  <c r="G506" i="3"/>
  <c r="F506" i="3"/>
  <c r="H505" i="3"/>
  <c r="G505" i="3"/>
  <c r="F505" i="3"/>
  <c r="H504" i="3"/>
  <c r="G504" i="3"/>
  <c r="F504" i="3"/>
  <c r="H503" i="3"/>
  <c r="G503" i="3"/>
  <c r="F503" i="3"/>
  <c r="H502" i="3"/>
  <c r="G502" i="3"/>
  <c r="F502" i="3"/>
  <c r="H501" i="3"/>
  <c r="G501" i="3"/>
  <c r="F501" i="3"/>
  <c r="H500" i="3"/>
  <c r="G500" i="3"/>
  <c r="F500" i="3"/>
  <c r="H499" i="3"/>
  <c r="G499" i="3"/>
  <c r="F499" i="3"/>
  <c r="H498" i="3"/>
  <c r="G498" i="3"/>
  <c r="F498" i="3"/>
  <c r="H497" i="3"/>
  <c r="G497" i="3"/>
  <c r="F497" i="3"/>
  <c r="H496" i="3"/>
  <c r="G496" i="3"/>
  <c r="F496" i="3"/>
  <c r="H495" i="3"/>
  <c r="G495" i="3"/>
  <c r="F495" i="3"/>
  <c r="H494" i="3"/>
  <c r="G494" i="3"/>
  <c r="F494" i="3"/>
  <c r="H493" i="3"/>
  <c r="G493" i="3"/>
  <c r="F493" i="3"/>
  <c r="H492" i="3"/>
  <c r="G492" i="3"/>
  <c r="F492" i="3"/>
  <c r="H491" i="3"/>
  <c r="G491" i="3"/>
  <c r="F491" i="3"/>
  <c r="H490" i="3"/>
  <c r="G490" i="3"/>
  <c r="F490" i="3"/>
  <c r="H489" i="3"/>
  <c r="G489" i="3"/>
  <c r="F489" i="3"/>
  <c r="H488" i="3"/>
  <c r="G488" i="3"/>
  <c r="F488" i="3"/>
  <c r="H487" i="3"/>
  <c r="G487" i="3"/>
  <c r="F487" i="3"/>
  <c r="H486" i="3"/>
  <c r="G486" i="3"/>
  <c r="F486" i="3"/>
  <c r="H485" i="3"/>
  <c r="G485" i="3"/>
  <c r="F485" i="3"/>
  <c r="H484" i="3"/>
  <c r="G484" i="3"/>
  <c r="F484" i="3"/>
  <c r="H483" i="3"/>
  <c r="G483" i="3"/>
  <c r="F483" i="3"/>
  <c r="H482" i="3"/>
  <c r="G482" i="3"/>
  <c r="F482" i="3"/>
  <c r="H481" i="3"/>
  <c r="G481" i="3"/>
  <c r="F481" i="3"/>
  <c r="H480" i="3"/>
  <c r="G480" i="3"/>
  <c r="F480" i="3"/>
  <c r="H479" i="3"/>
  <c r="G479" i="3"/>
  <c r="F479" i="3"/>
  <c r="H478" i="3"/>
  <c r="G478" i="3"/>
  <c r="F478" i="3"/>
  <c r="H477" i="3"/>
  <c r="G477" i="3"/>
  <c r="F477" i="3"/>
  <c r="H476" i="3"/>
  <c r="G476" i="3"/>
  <c r="F476" i="3"/>
  <c r="H475" i="3"/>
  <c r="G475" i="3"/>
  <c r="F475" i="3"/>
  <c r="H474" i="3"/>
  <c r="G474" i="3"/>
  <c r="F474" i="3"/>
  <c r="H473" i="3"/>
  <c r="G473" i="3"/>
  <c r="F473" i="3"/>
  <c r="H472" i="3"/>
  <c r="G472" i="3"/>
  <c r="F472" i="3"/>
  <c r="H471" i="3"/>
  <c r="G471" i="3"/>
  <c r="F471" i="3"/>
  <c r="H470" i="3"/>
  <c r="G470" i="3"/>
  <c r="F470" i="3"/>
  <c r="H469" i="3"/>
  <c r="G469" i="3"/>
  <c r="F469" i="3"/>
  <c r="H468" i="3"/>
  <c r="G468" i="3"/>
  <c r="F468" i="3"/>
  <c r="H467" i="3"/>
  <c r="G467" i="3"/>
  <c r="F467" i="3"/>
  <c r="H466" i="3"/>
  <c r="G466" i="3"/>
  <c r="F466" i="3"/>
  <c r="H465" i="3"/>
  <c r="G465" i="3"/>
  <c r="F465" i="3"/>
  <c r="H464" i="3"/>
  <c r="G464" i="3"/>
  <c r="F464" i="3"/>
  <c r="H463" i="3"/>
  <c r="G463" i="3"/>
  <c r="F463" i="3"/>
  <c r="H462" i="3"/>
  <c r="G462" i="3"/>
  <c r="F462" i="3"/>
  <c r="H461" i="3"/>
  <c r="G461" i="3"/>
  <c r="F461" i="3"/>
  <c r="H460" i="3"/>
  <c r="G460" i="3"/>
  <c r="F460" i="3"/>
  <c r="H459" i="3"/>
  <c r="G459" i="3"/>
  <c r="F459" i="3"/>
  <c r="H458" i="3"/>
  <c r="G458" i="3"/>
  <c r="F458" i="3"/>
  <c r="H457" i="3"/>
  <c r="G457" i="3"/>
  <c r="F457" i="3"/>
  <c r="H456" i="3"/>
  <c r="G456" i="3"/>
  <c r="F456" i="3"/>
  <c r="H455" i="3"/>
  <c r="G455" i="3"/>
  <c r="F455" i="3"/>
  <c r="H454" i="3"/>
  <c r="G454" i="3"/>
  <c r="F454" i="3"/>
  <c r="H453" i="3"/>
  <c r="G453" i="3"/>
  <c r="F453" i="3"/>
  <c r="H452" i="3"/>
  <c r="G452" i="3"/>
  <c r="F452" i="3"/>
  <c r="H451" i="3"/>
  <c r="G451" i="3"/>
  <c r="F451" i="3"/>
  <c r="H450" i="3"/>
  <c r="G450" i="3"/>
  <c r="F450" i="3"/>
  <c r="H449" i="3"/>
  <c r="G449" i="3"/>
  <c r="F449" i="3"/>
  <c r="H448" i="3"/>
  <c r="G448" i="3"/>
  <c r="F448" i="3"/>
  <c r="H447" i="3"/>
  <c r="G447" i="3"/>
  <c r="F447" i="3"/>
  <c r="H446" i="3"/>
  <c r="G446" i="3"/>
  <c r="F446" i="3"/>
  <c r="H445" i="3"/>
  <c r="G445" i="3"/>
  <c r="F445" i="3"/>
  <c r="H444" i="3"/>
  <c r="G444" i="3"/>
  <c r="F444" i="3"/>
  <c r="H443" i="3"/>
  <c r="G443" i="3"/>
  <c r="F443" i="3"/>
  <c r="H442" i="3"/>
  <c r="G442" i="3"/>
  <c r="F442" i="3"/>
  <c r="H441" i="3"/>
  <c r="G441" i="3"/>
  <c r="F441" i="3"/>
  <c r="H440" i="3"/>
  <c r="G440" i="3"/>
  <c r="F440" i="3"/>
  <c r="H439" i="3"/>
  <c r="G439" i="3"/>
  <c r="F439" i="3"/>
  <c r="H438" i="3"/>
  <c r="G438" i="3"/>
  <c r="F438" i="3"/>
  <c r="H437" i="3"/>
  <c r="G437" i="3"/>
  <c r="F437" i="3"/>
  <c r="H436" i="3"/>
  <c r="G436" i="3"/>
  <c r="F436" i="3"/>
  <c r="H435" i="3"/>
  <c r="G435" i="3"/>
  <c r="F435" i="3"/>
  <c r="H434" i="3"/>
  <c r="G434" i="3"/>
  <c r="F434" i="3"/>
  <c r="H433" i="3"/>
  <c r="G433" i="3"/>
  <c r="F433" i="3"/>
  <c r="H432" i="3"/>
  <c r="G432" i="3"/>
  <c r="F432" i="3"/>
  <c r="H431" i="3"/>
  <c r="G431" i="3"/>
  <c r="F431" i="3"/>
  <c r="H430" i="3"/>
  <c r="G430" i="3"/>
  <c r="F430" i="3"/>
  <c r="H429" i="3"/>
  <c r="G429" i="3"/>
  <c r="F429" i="3"/>
  <c r="H428" i="3"/>
  <c r="G428" i="3"/>
  <c r="F428" i="3"/>
  <c r="H427" i="3"/>
  <c r="G427" i="3"/>
  <c r="F427" i="3"/>
  <c r="H426" i="3"/>
  <c r="G426" i="3"/>
  <c r="F426" i="3"/>
  <c r="H425" i="3"/>
  <c r="G425" i="3"/>
  <c r="F425" i="3"/>
  <c r="H424" i="3"/>
  <c r="G424" i="3"/>
  <c r="F424" i="3"/>
  <c r="H423" i="3"/>
  <c r="G423" i="3"/>
  <c r="F423" i="3"/>
  <c r="H422" i="3"/>
  <c r="G422" i="3"/>
  <c r="F422" i="3"/>
  <c r="H421" i="3"/>
  <c r="G421" i="3"/>
  <c r="F421" i="3"/>
  <c r="H420" i="3"/>
  <c r="G420" i="3"/>
  <c r="F420" i="3"/>
  <c r="H419" i="3"/>
  <c r="G419" i="3"/>
  <c r="F419" i="3"/>
  <c r="H418" i="3"/>
  <c r="G418" i="3"/>
  <c r="F418" i="3"/>
  <c r="H417" i="3"/>
  <c r="G417" i="3"/>
  <c r="F417" i="3"/>
  <c r="H416" i="3"/>
  <c r="G416" i="3"/>
  <c r="F416" i="3"/>
  <c r="H415" i="3"/>
  <c r="G415" i="3"/>
  <c r="F415" i="3"/>
  <c r="H414" i="3"/>
  <c r="G414" i="3"/>
  <c r="F414" i="3"/>
  <c r="H413" i="3"/>
  <c r="G413" i="3"/>
  <c r="F413" i="3"/>
  <c r="H412" i="3"/>
  <c r="G412" i="3"/>
  <c r="F412" i="3"/>
  <c r="H411" i="3"/>
  <c r="G411" i="3"/>
  <c r="F411" i="3"/>
  <c r="H410" i="3"/>
  <c r="G410" i="3"/>
  <c r="F410" i="3"/>
  <c r="H409" i="3"/>
  <c r="G409" i="3"/>
  <c r="F409" i="3"/>
  <c r="H408" i="3"/>
  <c r="G408" i="3"/>
  <c r="F408" i="3"/>
  <c r="H407" i="3"/>
  <c r="G407" i="3"/>
  <c r="F407" i="3"/>
  <c r="H406" i="3"/>
  <c r="G406" i="3"/>
  <c r="F406" i="3"/>
  <c r="H405" i="3"/>
  <c r="G405" i="3"/>
  <c r="F405" i="3"/>
  <c r="H404" i="3"/>
  <c r="G404" i="3"/>
  <c r="F404" i="3"/>
  <c r="H403" i="3"/>
  <c r="G403" i="3"/>
  <c r="F403" i="3"/>
  <c r="H402" i="3"/>
  <c r="G402" i="3"/>
  <c r="F402" i="3"/>
  <c r="H401" i="3"/>
  <c r="G401" i="3"/>
  <c r="F401" i="3"/>
  <c r="H400" i="3"/>
  <c r="G400" i="3"/>
  <c r="F400" i="3"/>
  <c r="H399" i="3"/>
  <c r="G399" i="3"/>
  <c r="F399" i="3"/>
  <c r="H398" i="3"/>
  <c r="G398" i="3"/>
  <c r="F398" i="3"/>
  <c r="H397" i="3"/>
  <c r="G397" i="3"/>
  <c r="F397" i="3"/>
  <c r="H396" i="3"/>
  <c r="G396" i="3"/>
  <c r="F396" i="3"/>
  <c r="H395" i="3"/>
  <c r="G395" i="3"/>
  <c r="F395" i="3"/>
  <c r="H394" i="3"/>
  <c r="G394" i="3"/>
  <c r="F394" i="3"/>
  <c r="H393" i="3"/>
  <c r="G393" i="3"/>
  <c r="F393" i="3"/>
  <c r="H392" i="3"/>
  <c r="G392" i="3"/>
  <c r="F392" i="3"/>
  <c r="H391" i="3"/>
  <c r="G391" i="3"/>
  <c r="F391" i="3"/>
  <c r="H390" i="3"/>
  <c r="G390" i="3"/>
  <c r="F390" i="3"/>
  <c r="H389" i="3"/>
  <c r="G389" i="3"/>
  <c r="F389" i="3"/>
  <c r="H388" i="3"/>
  <c r="G388" i="3"/>
  <c r="F388" i="3"/>
  <c r="H387" i="3"/>
  <c r="G387" i="3"/>
  <c r="F387" i="3"/>
  <c r="H386" i="3"/>
  <c r="G386" i="3"/>
  <c r="F386" i="3"/>
  <c r="H385" i="3"/>
  <c r="G385" i="3"/>
  <c r="F385" i="3"/>
  <c r="H384" i="3"/>
  <c r="G384" i="3"/>
  <c r="F384" i="3"/>
  <c r="H383" i="3"/>
  <c r="G383" i="3"/>
  <c r="F383" i="3"/>
  <c r="H382" i="3"/>
  <c r="G382" i="3"/>
  <c r="F382" i="3"/>
  <c r="H381" i="3"/>
  <c r="G381" i="3"/>
  <c r="F381" i="3"/>
  <c r="H380" i="3"/>
  <c r="G380" i="3"/>
  <c r="F380" i="3"/>
  <c r="H379" i="3"/>
  <c r="G379" i="3"/>
  <c r="F379" i="3"/>
  <c r="H378" i="3"/>
  <c r="G378" i="3"/>
  <c r="F378" i="3"/>
  <c r="H377" i="3"/>
  <c r="G377" i="3"/>
  <c r="F377" i="3"/>
  <c r="H376" i="3"/>
  <c r="G376" i="3"/>
  <c r="F376" i="3"/>
  <c r="H375" i="3"/>
  <c r="G375" i="3"/>
  <c r="F375" i="3"/>
  <c r="H374" i="3"/>
  <c r="G374" i="3"/>
  <c r="F374" i="3"/>
  <c r="H373" i="3"/>
  <c r="G373" i="3"/>
  <c r="F373" i="3"/>
  <c r="H372" i="3"/>
  <c r="G372" i="3"/>
  <c r="F372" i="3"/>
  <c r="H371" i="3"/>
  <c r="G371" i="3"/>
  <c r="F371" i="3"/>
  <c r="H370" i="3"/>
  <c r="G370" i="3"/>
  <c r="F370" i="3"/>
  <c r="H369" i="3"/>
  <c r="G369" i="3"/>
  <c r="F369" i="3"/>
  <c r="H368" i="3"/>
  <c r="G368" i="3"/>
  <c r="F368" i="3"/>
  <c r="H367" i="3"/>
  <c r="G367" i="3"/>
  <c r="F367" i="3"/>
  <c r="H366" i="3"/>
  <c r="G366" i="3"/>
  <c r="F366" i="3"/>
  <c r="H365" i="3"/>
  <c r="G365" i="3"/>
  <c r="F365" i="3"/>
  <c r="H364" i="3"/>
  <c r="G364" i="3"/>
  <c r="F364" i="3"/>
  <c r="H363" i="3"/>
  <c r="G363" i="3"/>
  <c r="F363" i="3"/>
  <c r="H362" i="3"/>
  <c r="G362" i="3"/>
  <c r="F362" i="3"/>
  <c r="H361" i="3"/>
  <c r="G361" i="3"/>
  <c r="F361" i="3"/>
  <c r="H360" i="3"/>
  <c r="G360" i="3"/>
  <c r="F360" i="3"/>
  <c r="H359" i="3"/>
  <c r="G359" i="3"/>
  <c r="F359" i="3"/>
  <c r="H358" i="3"/>
  <c r="G358" i="3"/>
  <c r="F358" i="3"/>
  <c r="H357" i="3"/>
  <c r="G357" i="3"/>
  <c r="F357" i="3"/>
  <c r="H356" i="3"/>
  <c r="G356" i="3"/>
  <c r="F356" i="3"/>
  <c r="H355" i="3"/>
  <c r="G355" i="3"/>
  <c r="F355" i="3"/>
  <c r="H354" i="3"/>
  <c r="G354" i="3"/>
  <c r="F354" i="3"/>
  <c r="H353" i="3"/>
  <c r="G353" i="3"/>
  <c r="F353" i="3"/>
  <c r="H352" i="3"/>
  <c r="G352" i="3"/>
  <c r="F352" i="3"/>
  <c r="H351" i="3"/>
  <c r="G351" i="3"/>
  <c r="F351" i="3"/>
  <c r="H350" i="3"/>
  <c r="G350" i="3"/>
  <c r="F350" i="3"/>
  <c r="H349" i="3"/>
  <c r="G349" i="3"/>
  <c r="F349" i="3"/>
  <c r="H348" i="3"/>
  <c r="G348" i="3"/>
  <c r="F348" i="3"/>
  <c r="H347" i="3"/>
  <c r="G347" i="3"/>
  <c r="F347" i="3"/>
  <c r="H346" i="3"/>
  <c r="G346" i="3"/>
  <c r="F346" i="3"/>
  <c r="H345" i="3"/>
  <c r="G345" i="3"/>
  <c r="F345" i="3"/>
  <c r="H344" i="3"/>
  <c r="G344" i="3"/>
  <c r="F344" i="3"/>
  <c r="H343" i="3"/>
  <c r="G343" i="3"/>
  <c r="F343" i="3"/>
  <c r="H342" i="3"/>
  <c r="G342" i="3"/>
  <c r="F342" i="3"/>
  <c r="H341" i="3"/>
  <c r="G341" i="3"/>
  <c r="F341" i="3"/>
  <c r="H340" i="3"/>
  <c r="G340" i="3"/>
  <c r="F340" i="3"/>
  <c r="H339" i="3"/>
  <c r="G339" i="3"/>
  <c r="F339" i="3"/>
  <c r="H338" i="3"/>
  <c r="G338" i="3"/>
  <c r="F338" i="3"/>
  <c r="H337" i="3"/>
  <c r="G337" i="3"/>
  <c r="F337" i="3"/>
  <c r="H336" i="3"/>
  <c r="G336" i="3"/>
  <c r="F336" i="3"/>
  <c r="H335" i="3"/>
  <c r="G335" i="3"/>
  <c r="F335" i="3"/>
  <c r="H334" i="3"/>
  <c r="G334" i="3"/>
  <c r="F334" i="3"/>
  <c r="H333" i="3"/>
  <c r="G333" i="3"/>
  <c r="F333" i="3"/>
  <c r="H332" i="3"/>
  <c r="G332" i="3"/>
  <c r="F332" i="3"/>
  <c r="H331" i="3"/>
  <c r="G331" i="3"/>
  <c r="F331" i="3"/>
  <c r="H330" i="3"/>
  <c r="G330" i="3"/>
  <c r="F330" i="3"/>
  <c r="H329" i="3"/>
  <c r="G329" i="3"/>
  <c r="F329" i="3"/>
  <c r="H328" i="3"/>
  <c r="G328" i="3"/>
  <c r="F328" i="3"/>
  <c r="H327" i="3"/>
  <c r="G327" i="3"/>
  <c r="F327" i="3"/>
  <c r="H326" i="3"/>
  <c r="G326" i="3"/>
  <c r="F326" i="3"/>
  <c r="H325" i="3"/>
  <c r="G325" i="3"/>
  <c r="F325" i="3"/>
  <c r="H324" i="3"/>
  <c r="G324" i="3"/>
  <c r="F324" i="3"/>
  <c r="H323" i="3"/>
  <c r="G323" i="3"/>
  <c r="F323" i="3"/>
  <c r="H322" i="3"/>
  <c r="G322" i="3"/>
  <c r="F322" i="3"/>
  <c r="H321" i="3"/>
  <c r="G321" i="3"/>
  <c r="F321" i="3"/>
  <c r="H320" i="3"/>
  <c r="G320" i="3"/>
  <c r="F320" i="3"/>
  <c r="H319" i="3"/>
  <c r="G319" i="3"/>
  <c r="F319" i="3"/>
  <c r="H318" i="3"/>
  <c r="G318" i="3"/>
  <c r="F318" i="3"/>
  <c r="H317" i="3"/>
  <c r="G317" i="3"/>
  <c r="F317" i="3"/>
  <c r="H316" i="3"/>
  <c r="G316" i="3"/>
  <c r="F316" i="3"/>
  <c r="H315" i="3"/>
  <c r="G315" i="3"/>
  <c r="F315" i="3"/>
  <c r="H314" i="3"/>
  <c r="G314" i="3"/>
  <c r="F314" i="3"/>
  <c r="H313" i="3"/>
  <c r="G313" i="3"/>
  <c r="F313" i="3"/>
  <c r="H312" i="3"/>
  <c r="G312" i="3"/>
  <c r="F312" i="3"/>
  <c r="H311" i="3"/>
  <c r="G311" i="3"/>
  <c r="F311" i="3"/>
  <c r="H310" i="3"/>
  <c r="G310" i="3"/>
  <c r="F310" i="3"/>
  <c r="H309" i="3"/>
  <c r="G309" i="3"/>
  <c r="F309" i="3"/>
  <c r="H308" i="3"/>
  <c r="G308" i="3"/>
  <c r="F308" i="3"/>
  <c r="H307" i="3"/>
  <c r="G307" i="3"/>
  <c r="F307" i="3"/>
  <c r="H306" i="3"/>
  <c r="G306" i="3"/>
  <c r="F306" i="3"/>
  <c r="H305" i="3"/>
  <c r="G305" i="3"/>
  <c r="F305" i="3"/>
  <c r="H304" i="3"/>
  <c r="G304" i="3"/>
  <c r="F304" i="3"/>
  <c r="H303" i="3"/>
  <c r="G303" i="3"/>
  <c r="F303" i="3"/>
  <c r="H302" i="3"/>
  <c r="G302" i="3"/>
  <c r="F302" i="3"/>
  <c r="H301" i="3"/>
  <c r="G301" i="3"/>
  <c r="F301" i="3"/>
  <c r="H300" i="3"/>
  <c r="G300" i="3"/>
  <c r="F300" i="3"/>
  <c r="H299" i="3"/>
  <c r="G299" i="3"/>
  <c r="F299" i="3"/>
  <c r="H298" i="3"/>
  <c r="G298" i="3"/>
  <c r="F298" i="3"/>
  <c r="H297" i="3"/>
  <c r="G297" i="3"/>
  <c r="F297" i="3"/>
  <c r="H296" i="3"/>
  <c r="G296" i="3"/>
  <c r="F296" i="3"/>
  <c r="H295" i="3"/>
  <c r="G295" i="3"/>
  <c r="F295" i="3"/>
  <c r="H294" i="3"/>
  <c r="G294" i="3"/>
  <c r="F294" i="3"/>
  <c r="H293" i="3"/>
  <c r="G293" i="3"/>
  <c r="F293" i="3"/>
  <c r="H292" i="3"/>
  <c r="G292" i="3"/>
  <c r="F292" i="3"/>
  <c r="H291" i="3"/>
  <c r="G291" i="3"/>
  <c r="F291" i="3"/>
  <c r="H290" i="3"/>
  <c r="G290" i="3"/>
  <c r="F290" i="3"/>
  <c r="H289" i="3"/>
  <c r="G289" i="3"/>
  <c r="F289" i="3"/>
  <c r="H288" i="3"/>
  <c r="G288" i="3"/>
  <c r="F288" i="3"/>
  <c r="H287" i="3"/>
  <c r="G287" i="3"/>
  <c r="F287" i="3"/>
  <c r="H286" i="3"/>
  <c r="G286" i="3"/>
  <c r="F286" i="3"/>
  <c r="H285" i="3"/>
  <c r="G285" i="3"/>
  <c r="F285" i="3"/>
  <c r="H284" i="3"/>
  <c r="G284" i="3"/>
  <c r="F284" i="3"/>
  <c r="H283" i="3"/>
  <c r="G283" i="3"/>
  <c r="F283" i="3"/>
  <c r="H282" i="3"/>
  <c r="G282" i="3"/>
  <c r="F282" i="3"/>
  <c r="H281" i="3"/>
  <c r="G281" i="3"/>
  <c r="F281" i="3"/>
  <c r="H280" i="3"/>
  <c r="G280" i="3"/>
  <c r="F280" i="3"/>
  <c r="H279" i="3"/>
  <c r="G279" i="3"/>
  <c r="F279" i="3"/>
  <c r="H278" i="3"/>
  <c r="G278" i="3"/>
  <c r="F278" i="3"/>
  <c r="H277" i="3"/>
  <c r="G277" i="3"/>
  <c r="F277" i="3"/>
  <c r="H276" i="3"/>
  <c r="G276" i="3"/>
  <c r="F276" i="3"/>
  <c r="H275" i="3"/>
  <c r="G275" i="3"/>
  <c r="F275" i="3"/>
  <c r="H274" i="3"/>
  <c r="G274" i="3"/>
  <c r="F274" i="3"/>
  <c r="H273" i="3"/>
  <c r="G273" i="3"/>
  <c r="F273" i="3"/>
  <c r="H272" i="3"/>
  <c r="G272" i="3"/>
  <c r="F272" i="3"/>
  <c r="H271" i="3"/>
  <c r="G271" i="3"/>
  <c r="F271" i="3"/>
  <c r="H270" i="3"/>
  <c r="G270" i="3"/>
  <c r="F270" i="3"/>
  <c r="H269" i="3"/>
  <c r="G269" i="3"/>
  <c r="F269" i="3"/>
  <c r="H268" i="3"/>
  <c r="G268" i="3"/>
  <c r="F268" i="3"/>
  <c r="H267" i="3"/>
  <c r="G267" i="3"/>
  <c r="F267" i="3"/>
  <c r="H266" i="3"/>
  <c r="G266" i="3"/>
  <c r="F266" i="3"/>
  <c r="H265" i="3"/>
  <c r="G265" i="3"/>
  <c r="F265" i="3"/>
  <c r="H264" i="3"/>
  <c r="G264" i="3"/>
  <c r="F264" i="3"/>
  <c r="H263" i="3"/>
  <c r="G263" i="3"/>
  <c r="F263" i="3"/>
  <c r="H262" i="3"/>
  <c r="G262" i="3"/>
  <c r="F262" i="3"/>
  <c r="H261" i="3"/>
  <c r="G261" i="3"/>
  <c r="F261" i="3"/>
  <c r="H260" i="3"/>
  <c r="G260" i="3"/>
  <c r="F260" i="3"/>
  <c r="H259" i="3"/>
  <c r="G259" i="3"/>
  <c r="F259" i="3"/>
  <c r="H258" i="3"/>
  <c r="G258" i="3"/>
  <c r="F258" i="3"/>
  <c r="H257" i="3"/>
  <c r="G257" i="3"/>
  <c r="F257" i="3"/>
  <c r="H256" i="3"/>
  <c r="G256" i="3"/>
  <c r="F256" i="3"/>
  <c r="H255" i="3"/>
  <c r="G255" i="3"/>
  <c r="F255" i="3"/>
  <c r="H254" i="3"/>
  <c r="G254" i="3"/>
  <c r="F254" i="3"/>
  <c r="H253" i="3"/>
  <c r="G253" i="3"/>
  <c r="F253" i="3"/>
  <c r="H252" i="3"/>
  <c r="G252" i="3"/>
  <c r="F252" i="3"/>
  <c r="H251" i="3"/>
  <c r="G251" i="3"/>
  <c r="F251" i="3"/>
  <c r="H250" i="3"/>
  <c r="G250" i="3"/>
  <c r="F250" i="3"/>
  <c r="H249" i="3"/>
  <c r="G249" i="3"/>
  <c r="F249" i="3"/>
  <c r="H248" i="3"/>
  <c r="G248" i="3"/>
  <c r="F248" i="3"/>
  <c r="H247" i="3"/>
  <c r="G247" i="3"/>
  <c r="F247" i="3"/>
  <c r="H246" i="3"/>
  <c r="G246" i="3"/>
  <c r="F246" i="3"/>
  <c r="H245" i="3"/>
  <c r="G245" i="3"/>
  <c r="F245" i="3"/>
  <c r="H244" i="3"/>
  <c r="G244" i="3"/>
  <c r="F244" i="3"/>
  <c r="H243" i="3"/>
  <c r="G243" i="3"/>
  <c r="F243" i="3"/>
  <c r="H242" i="3"/>
  <c r="G242" i="3"/>
  <c r="F242" i="3"/>
  <c r="H241" i="3"/>
  <c r="G241" i="3"/>
  <c r="F241" i="3"/>
  <c r="H240" i="3"/>
  <c r="G240" i="3"/>
  <c r="F240" i="3"/>
  <c r="H239" i="3"/>
  <c r="G239" i="3"/>
  <c r="F239" i="3"/>
  <c r="H238" i="3"/>
  <c r="G238" i="3"/>
  <c r="F238" i="3"/>
  <c r="H237" i="3"/>
  <c r="G237" i="3"/>
  <c r="F237" i="3"/>
  <c r="H236" i="3"/>
  <c r="G236" i="3"/>
  <c r="F236" i="3"/>
  <c r="H235" i="3"/>
  <c r="G235" i="3"/>
  <c r="F235" i="3"/>
  <c r="H234" i="3"/>
  <c r="G234" i="3"/>
  <c r="F234" i="3"/>
  <c r="H233" i="3"/>
  <c r="G233" i="3"/>
  <c r="F233" i="3"/>
  <c r="H232" i="3"/>
  <c r="G232" i="3"/>
  <c r="F232" i="3"/>
  <c r="H231" i="3"/>
  <c r="G231" i="3"/>
  <c r="F231" i="3"/>
  <c r="H230" i="3"/>
  <c r="G230" i="3"/>
  <c r="F230" i="3"/>
  <c r="H229" i="3"/>
  <c r="G229" i="3"/>
  <c r="F229" i="3"/>
  <c r="H228" i="3"/>
  <c r="G228" i="3"/>
  <c r="F228" i="3"/>
  <c r="H227" i="3"/>
  <c r="G227" i="3"/>
  <c r="F227" i="3"/>
  <c r="H226" i="3"/>
  <c r="G226" i="3"/>
  <c r="F226" i="3"/>
  <c r="H225" i="3"/>
  <c r="G225" i="3"/>
  <c r="F225" i="3"/>
  <c r="H224" i="3"/>
  <c r="G224" i="3"/>
  <c r="F224" i="3"/>
  <c r="H223" i="3"/>
  <c r="G223" i="3"/>
  <c r="F223" i="3"/>
  <c r="H222" i="3"/>
  <c r="G222" i="3"/>
  <c r="F222" i="3"/>
  <c r="H221" i="3"/>
  <c r="G221" i="3"/>
  <c r="F221" i="3"/>
  <c r="H220" i="3"/>
  <c r="G220" i="3"/>
  <c r="F220" i="3"/>
  <c r="H219" i="3"/>
  <c r="G219" i="3"/>
  <c r="F219" i="3"/>
  <c r="H218" i="3"/>
  <c r="G218" i="3"/>
  <c r="F218" i="3"/>
  <c r="H217" i="3"/>
  <c r="G217" i="3"/>
  <c r="F217" i="3"/>
  <c r="H216" i="3"/>
  <c r="G216" i="3"/>
  <c r="F216" i="3"/>
  <c r="H215" i="3"/>
  <c r="G215" i="3"/>
  <c r="F215" i="3"/>
  <c r="H214" i="3"/>
  <c r="G214" i="3"/>
  <c r="F214" i="3"/>
  <c r="H213" i="3"/>
  <c r="G213" i="3"/>
  <c r="F213" i="3"/>
  <c r="H212" i="3"/>
  <c r="G212" i="3"/>
  <c r="F212" i="3"/>
  <c r="H211" i="3"/>
  <c r="G211" i="3"/>
  <c r="F211" i="3"/>
  <c r="H210" i="3"/>
  <c r="G210" i="3"/>
  <c r="F210" i="3"/>
  <c r="H209" i="3"/>
  <c r="G209" i="3"/>
  <c r="F209" i="3"/>
  <c r="H208" i="3"/>
  <c r="G208" i="3"/>
  <c r="F208" i="3"/>
  <c r="H207" i="3"/>
  <c r="G207" i="3"/>
  <c r="F207" i="3"/>
  <c r="H206" i="3"/>
  <c r="G206" i="3"/>
  <c r="F206" i="3"/>
  <c r="H205" i="3"/>
  <c r="G205" i="3"/>
  <c r="F205" i="3"/>
  <c r="H204" i="3"/>
  <c r="G204" i="3"/>
  <c r="F204" i="3"/>
  <c r="H203" i="3"/>
  <c r="G203" i="3"/>
  <c r="F203" i="3"/>
  <c r="H202" i="3"/>
  <c r="G202" i="3"/>
  <c r="F202" i="3"/>
  <c r="H201" i="3"/>
  <c r="G201" i="3"/>
  <c r="F201" i="3"/>
  <c r="H200" i="3"/>
  <c r="G200" i="3"/>
  <c r="F200" i="3"/>
  <c r="H199" i="3"/>
  <c r="G199" i="3"/>
  <c r="F199" i="3"/>
  <c r="H198" i="3"/>
  <c r="G198" i="3"/>
  <c r="F198" i="3"/>
  <c r="H197" i="3"/>
  <c r="G197" i="3"/>
  <c r="F197" i="3"/>
  <c r="H196" i="3"/>
  <c r="G196" i="3"/>
  <c r="F196" i="3"/>
  <c r="H195" i="3"/>
  <c r="G195" i="3"/>
  <c r="F195" i="3"/>
  <c r="H194" i="3"/>
  <c r="G194" i="3"/>
  <c r="F194" i="3"/>
  <c r="H193" i="3"/>
  <c r="G193" i="3"/>
  <c r="F193" i="3"/>
  <c r="H192" i="3"/>
  <c r="G192" i="3"/>
  <c r="F192" i="3"/>
  <c r="H191" i="3"/>
  <c r="G191" i="3"/>
  <c r="F191" i="3"/>
  <c r="H190" i="3"/>
  <c r="G190" i="3"/>
  <c r="F190" i="3"/>
  <c r="H189" i="3"/>
  <c r="G189" i="3"/>
  <c r="F189" i="3"/>
  <c r="H188" i="3"/>
  <c r="G188" i="3"/>
  <c r="F188" i="3"/>
  <c r="H187" i="3"/>
  <c r="G187" i="3"/>
  <c r="F187" i="3"/>
  <c r="H186" i="3"/>
  <c r="G186" i="3"/>
  <c r="F186" i="3"/>
  <c r="H185" i="3"/>
  <c r="G185" i="3"/>
  <c r="F185" i="3"/>
  <c r="H184" i="3"/>
  <c r="G184" i="3"/>
  <c r="F184" i="3"/>
  <c r="H183" i="3"/>
  <c r="G183" i="3"/>
  <c r="F183" i="3"/>
  <c r="H182" i="3"/>
  <c r="G182" i="3"/>
  <c r="F182" i="3"/>
  <c r="H181" i="3"/>
  <c r="G181" i="3"/>
  <c r="F181" i="3"/>
  <c r="H180" i="3"/>
  <c r="G180" i="3"/>
  <c r="F180" i="3"/>
  <c r="H179" i="3"/>
  <c r="G179" i="3"/>
  <c r="F179" i="3"/>
  <c r="H178" i="3"/>
  <c r="G178" i="3"/>
  <c r="F178" i="3"/>
  <c r="H177" i="3"/>
  <c r="G177" i="3"/>
  <c r="F177" i="3"/>
  <c r="H176" i="3"/>
  <c r="G176" i="3"/>
  <c r="F176" i="3"/>
  <c r="H175" i="3"/>
  <c r="G175" i="3"/>
  <c r="F175" i="3"/>
  <c r="H174" i="3"/>
  <c r="G174" i="3"/>
  <c r="F174" i="3"/>
  <c r="H173" i="3"/>
  <c r="G173" i="3"/>
  <c r="F173" i="3"/>
  <c r="H172" i="3"/>
  <c r="G172" i="3"/>
  <c r="F172" i="3"/>
  <c r="H171" i="3"/>
  <c r="G171" i="3"/>
  <c r="F171" i="3"/>
  <c r="H170" i="3"/>
  <c r="G170" i="3"/>
  <c r="F170" i="3"/>
  <c r="H169" i="3"/>
  <c r="G169" i="3"/>
  <c r="F169" i="3"/>
  <c r="H168" i="3"/>
  <c r="G168" i="3"/>
  <c r="F168" i="3"/>
  <c r="H167" i="3"/>
  <c r="G167" i="3"/>
  <c r="F167" i="3"/>
  <c r="H166" i="3"/>
  <c r="G166" i="3"/>
  <c r="F166" i="3"/>
  <c r="H165" i="3"/>
  <c r="G165" i="3"/>
  <c r="F165" i="3"/>
  <c r="H164" i="3"/>
  <c r="G164" i="3"/>
  <c r="F164" i="3"/>
  <c r="H163" i="3"/>
  <c r="G163" i="3"/>
  <c r="F163" i="3"/>
  <c r="H162" i="3"/>
  <c r="G162" i="3"/>
  <c r="F162" i="3"/>
  <c r="H161" i="3"/>
  <c r="G161" i="3"/>
  <c r="F161" i="3"/>
  <c r="H160" i="3"/>
  <c r="G160" i="3"/>
  <c r="F160" i="3"/>
  <c r="H159" i="3"/>
  <c r="G159" i="3"/>
  <c r="F159" i="3"/>
  <c r="H158" i="3"/>
  <c r="G158" i="3"/>
  <c r="F158" i="3"/>
  <c r="H157" i="3"/>
  <c r="G157" i="3"/>
  <c r="F157" i="3"/>
  <c r="H156" i="3"/>
  <c r="G156" i="3"/>
  <c r="F156" i="3"/>
  <c r="H155" i="3"/>
  <c r="G155" i="3"/>
  <c r="F155" i="3"/>
  <c r="H154" i="3"/>
  <c r="G154" i="3"/>
  <c r="F154" i="3"/>
  <c r="H153" i="3"/>
  <c r="G153" i="3"/>
  <c r="F153" i="3"/>
  <c r="H152" i="3"/>
  <c r="G152" i="3"/>
  <c r="F152" i="3"/>
  <c r="H151" i="3"/>
  <c r="G151" i="3"/>
  <c r="F151" i="3"/>
  <c r="H150" i="3"/>
  <c r="G150" i="3"/>
  <c r="F150" i="3"/>
  <c r="H149" i="3"/>
  <c r="G149" i="3"/>
  <c r="F149" i="3"/>
  <c r="H148" i="3"/>
  <c r="G148" i="3"/>
  <c r="F148" i="3"/>
  <c r="H147" i="3"/>
  <c r="G147" i="3"/>
  <c r="F147" i="3"/>
  <c r="H146" i="3"/>
  <c r="G146" i="3"/>
  <c r="F146" i="3"/>
  <c r="H145" i="3"/>
  <c r="G145" i="3"/>
  <c r="F145" i="3"/>
  <c r="H144" i="3"/>
  <c r="G144" i="3"/>
  <c r="F144" i="3"/>
  <c r="H143" i="3"/>
  <c r="G143" i="3"/>
  <c r="F143" i="3"/>
  <c r="H142" i="3"/>
  <c r="G142" i="3"/>
  <c r="F142" i="3"/>
  <c r="H141" i="3"/>
  <c r="G141" i="3"/>
  <c r="F141" i="3"/>
  <c r="H140" i="3"/>
  <c r="G140" i="3"/>
  <c r="F140" i="3"/>
  <c r="H139" i="3"/>
  <c r="G139" i="3"/>
  <c r="F139" i="3"/>
  <c r="H138" i="3"/>
  <c r="G138" i="3"/>
  <c r="F138" i="3"/>
  <c r="H137" i="3"/>
  <c r="G137" i="3"/>
  <c r="F137" i="3"/>
  <c r="H136" i="3"/>
  <c r="G136" i="3"/>
  <c r="F136" i="3"/>
  <c r="H135" i="3"/>
  <c r="G135" i="3"/>
  <c r="F135" i="3"/>
  <c r="H134" i="3"/>
  <c r="G134" i="3"/>
  <c r="F134" i="3"/>
  <c r="H133" i="3"/>
  <c r="G133" i="3"/>
  <c r="F133" i="3"/>
  <c r="H132" i="3"/>
  <c r="G132" i="3"/>
  <c r="F132" i="3"/>
  <c r="H131" i="3"/>
  <c r="G131" i="3"/>
  <c r="F131" i="3"/>
  <c r="H130" i="3"/>
  <c r="G130" i="3"/>
  <c r="F130" i="3"/>
  <c r="H129" i="3"/>
  <c r="G129" i="3"/>
  <c r="F129" i="3"/>
  <c r="H128" i="3"/>
  <c r="G128" i="3"/>
  <c r="F128" i="3"/>
  <c r="H127" i="3"/>
  <c r="G127" i="3"/>
  <c r="F127" i="3"/>
  <c r="H126" i="3"/>
  <c r="G126" i="3"/>
  <c r="F126" i="3"/>
  <c r="H125" i="3"/>
  <c r="G125" i="3"/>
  <c r="F125" i="3"/>
  <c r="H124" i="3"/>
  <c r="G124" i="3"/>
  <c r="F124" i="3"/>
  <c r="H123" i="3"/>
  <c r="G123" i="3"/>
  <c r="F123" i="3"/>
  <c r="H122" i="3"/>
  <c r="G122" i="3"/>
  <c r="F122" i="3"/>
  <c r="H121" i="3"/>
  <c r="G121" i="3"/>
  <c r="F121" i="3"/>
  <c r="H120" i="3"/>
  <c r="G120" i="3"/>
  <c r="F120" i="3"/>
  <c r="H119" i="3"/>
  <c r="G119" i="3"/>
  <c r="F119" i="3"/>
  <c r="H118" i="3"/>
  <c r="G118" i="3"/>
  <c r="F118" i="3"/>
  <c r="H117" i="3"/>
  <c r="G117" i="3"/>
  <c r="F117" i="3"/>
  <c r="H116" i="3"/>
  <c r="G116" i="3"/>
  <c r="F116" i="3"/>
  <c r="H115" i="3"/>
  <c r="G115" i="3"/>
  <c r="F115" i="3"/>
  <c r="H114" i="3"/>
  <c r="G114" i="3"/>
  <c r="F114" i="3"/>
  <c r="H113" i="3"/>
  <c r="G113" i="3"/>
  <c r="F113" i="3"/>
  <c r="H112" i="3"/>
  <c r="G112" i="3"/>
  <c r="F112" i="3"/>
  <c r="H111" i="3"/>
  <c r="G111" i="3"/>
  <c r="F111" i="3"/>
  <c r="H110" i="3"/>
  <c r="G110" i="3"/>
  <c r="F110" i="3"/>
  <c r="H109" i="3"/>
  <c r="G109" i="3"/>
  <c r="F109" i="3"/>
  <c r="H108" i="3"/>
  <c r="G108" i="3"/>
  <c r="F108" i="3"/>
  <c r="H107" i="3"/>
  <c r="G107" i="3"/>
  <c r="F107" i="3"/>
  <c r="H106" i="3"/>
  <c r="G106" i="3"/>
  <c r="F106" i="3"/>
  <c r="H105" i="3"/>
  <c r="G105" i="3"/>
  <c r="F105" i="3"/>
  <c r="H104" i="3"/>
  <c r="G104" i="3"/>
  <c r="F104" i="3"/>
  <c r="H103" i="3"/>
  <c r="G103" i="3"/>
  <c r="F103" i="3"/>
  <c r="H102" i="3"/>
  <c r="G102" i="3"/>
  <c r="F102" i="3"/>
  <c r="H101" i="3"/>
  <c r="G101" i="3"/>
  <c r="F101" i="3"/>
  <c r="H100" i="3"/>
  <c r="G100" i="3"/>
  <c r="F100" i="3"/>
  <c r="H99" i="3"/>
  <c r="G99" i="3"/>
  <c r="F99" i="3"/>
  <c r="H98" i="3"/>
  <c r="G98" i="3"/>
  <c r="F98" i="3"/>
  <c r="H97" i="3"/>
  <c r="G97" i="3"/>
  <c r="F97" i="3"/>
  <c r="H96" i="3"/>
  <c r="G96" i="3"/>
  <c r="F96" i="3"/>
  <c r="H95" i="3"/>
  <c r="G95" i="3"/>
  <c r="F95" i="3"/>
  <c r="H94" i="3"/>
  <c r="G94" i="3"/>
  <c r="F94" i="3"/>
  <c r="H93" i="3"/>
  <c r="G93" i="3"/>
  <c r="F93" i="3"/>
  <c r="H92" i="3"/>
  <c r="G92" i="3"/>
  <c r="F92" i="3"/>
  <c r="H91" i="3"/>
  <c r="G91" i="3"/>
  <c r="F91" i="3"/>
  <c r="H90" i="3"/>
  <c r="G90" i="3"/>
  <c r="F90" i="3"/>
  <c r="H89" i="3"/>
  <c r="G89" i="3"/>
  <c r="F89" i="3"/>
  <c r="H88" i="3"/>
  <c r="G88" i="3"/>
  <c r="F88" i="3"/>
  <c r="H87" i="3"/>
  <c r="G87" i="3"/>
  <c r="F87" i="3"/>
  <c r="H86" i="3"/>
  <c r="G86" i="3"/>
  <c r="F86" i="3"/>
  <c r="H85" i="3"/>
  <c r="G85" i="3"/>
  <c r="F85" i="3"/>
  <c r="H84" i="3"/>
  <c r="G84" i="3"/>
  <c r="F84" i="3"/>
  <c r="H83" i="3"/>
  <c r="G83" i="3"/>
  <c r="F83" i="3"/>
  <c r="H82" i="3"/>
  <c r="G82" i="3"/>
  <c r="F82" i="3"/>
  <c r="H81" i="3"/>
  <c r="G81" i="3"/>
  <c r="F81" i="3"/>
  <c r="H80" i="3"/>
  <c r="G80" i="3"/>
  <c r="F80" i="3"/>
  <c r="H79" i="3"/>
  <c r="G79" i="3"/>
  <c r="F79" i="3"/>
  <c r="H78" i="3"/>
  <c r="G78" i="3"/>
  <c r="F78" i="3"/>
  <c r="H77" i="3"/>
  <c r="G77" i="3"/>
  <c r="F77" i="3"/>
  <c r="H76" i="3"/>
  <c r="G76" i="3"/>
  <c r="F76" i="3"/>
  <c r="H75" i="3"/>
  <c r="G75" i="3"/>
  <c r="F75" i="3"/>
  <c r="H74" i="3"/>
  <c r="G74" i="3"/>
  <c r="F74" i="3"/>
  <c r="H73" i="3"/>
  <c r="G73" i="3"/>
  <c r="F73" i="3"/>
  <c r="H72" i="3"/>
  <c r="G72" i="3"/>
  <c r="F72" i="3"/>
  <c r="H71" i="3"/>
  <c r="G71" i="3"/>
  <c r="F71" i="3"/>
  <c r="H70" i="3"/>
  <c r="G70" i="3"/>
  <c r="F70" i="3"/>
  <c r="H69" i="3"/>
  <c r="G69" i="3"/>
  <c r="F69" i="3"/>
  <c r="H68" i="3"/>
  <c r="G68" i="3"/>
  <c r="F68" i="3"/>
  <c r="H67" i="3"/>
  <c r="G67" i="3"/>
  <c r="F67" i="3"/>
  <c r="H66" i="3"/>
  <c r="G66" i="3"/>
  <c r="F66" i="3"/>
  <c r="H65" i="3"/>
  <c r="G65" i="3"/>
  <c r="F65" i="3"/>
  <c r="H64" i="3"/>
  <c r="G64" i="3"/>
  <c r="F64" i="3"/>
  <c r="H63" i="3"/>
  <c r="G63" i="3"/>
  <c r="F63" i="3"/>
  <c r="H62" i="3"/>
  <c r="G62" i="3"/>
  <c r="F62" i="3"/>
  <c r="H61" i="3"/>
  <c r="G61" i="3"/>
  <c r="F61" i="3"/>
  <c r="H60" i="3"/>
  <c r="G60" i="3"/>
  <c r="F60" i="3"/>
  <c r="H59" i="3"/>
  <c r="G59" i="3"/>
  <c r="F59" i="3"/>
  <c r="H58" i="3"/>
  <c r="G58" i="3"/>
  <c r="F58" i="3"/>
  <c r="H57" i="3"/>
  <c r="G57" i="3"/>
  <c r="F57" i="3"/>
  <c r="H56" i="3"/>
  <c r="G56" i="3"/>
  <c r="F56" i="3"/>
  <c r="H55" i="3"/>
  <c r="G55" i="3"/>
  <c r="F55" i="3"/>
  <c r="H54" i="3"/>
  <c r="G54" i="3"/>
  <c r="F54" i="3"/>
  <c r="H53" i="3"/>
  <c r="G53" i="3"/>
  <c r="F53" i="3"/>
  <c r="H52" i="3"/>
  <c r="G52" i="3"/>
  <c r="F52" i="3"/>
  <c r="H51" i="3"/>
  <c r="G51" i="3"/>
  <c r="F51" i="3"/>
  <c r="H50" i="3"/>
  <c r="G50" i="3"/>
  <c r="F50" i="3"/>
  <c r="H49" i="3"/>
  <c r="G49" i="3"/>
  <c r="F49" i="3"/>
  <c r="H48" i="3"/>
  <c r="G48" i="3"/>
  <c r="F48" i="3"/>
  <c r="H47" i="3"/>
  <c r="G47" i="3"/>
  <c r="F47" i="3"/>
  <c r="H46" i="3"/>
  <c r="G46" i="3"/>
  <c r="F46" i="3"/>
  <c r="H45" i="3"/>
  <c r="G45" i="3"/>
  <c r="F45" i="3"/>
  <c r="H44" i="3"/>
  <c r="G44" i="3"/>
  <c r="F44" i="3"/>
  <c r="H43" i="3"/>
  <c r="G43" i="3"/>
  <c r="F43" i="3"/>
  <c r="H42" i="3"/>
  <c r="G42" i="3"/>
  <c r="F42" i="3"/>
  <c r="H41" i="3"/>
  <c r="G41" i="3"/>
  <c r="F41" i="3"/>
  <c r="H40" i="3"/>
  <c r="G40" i="3"/>
  <c r="F40" i="3"/>
  <c r="H39" i="3"/>
  <c r="G39" i="3"/>
  <c r="F39" i="3"/>
  <c r="H38" i="3"/>
  <c r="G38" i="3"/>
  <c r="F38" i="3"/>
  <c r="H37" i="3"/>
  <c r="G37" i="3"/>
  <c r="F37" i="3"/>
  <c r="H36" i="3"/>
  <c r="G36" i="3"/>
  <c r="F36" i="3"/>
  <c r="H35" i="3"/>
  <c r="G35" i="3"/>
  <c r="F35" i="3"/>
  <c r="H34" i="3"/>
  <c r="G34" i="3"/>
  <c r="F34" i="3"/>
  <c r="H33" i="3"/>
  <c r="G33" i="3"/>
  <c r="F33" i="3"/>
  <c r="H32" i="3"/>
  <c r="G32" i="3"/>
  <c r="F32" i="3"/>
  <c r="H31" i="3"/>
  <c r="G31" i="3"/>
  <c r="F31" i="3"/>
  <c r="H30" i="3"/>
  <c r="G30" i="3"/>
  <c r="F30" i="3"/>
  <c r="H29" i="3"/>
  <c r="G29" i="3"/>
  <c r="F29" i="3"/>
  <c r="H28" i="3"/>
  <c r="G28" i="3"/>
  <c r="F28" i="3"/>
  <c r="H27" i="3"/>
  <c r="G27" i="3"/>
  <c r="F27" i="3"/>
  <c r="H26" i="3"/>
  <c r="G26" i="3"/>
  <c r="F26" i="3"/>
  <c r="G5" i="3"/>
  <c r="L14" i="3" s="1"/>
  <c r="G1000" i="2" l="1"/>
  <c r="F1000" i="2"/>
  <c r="A1000" i="2"/>
  <c r="C998" i="2"/>
  <c r="B998" i="2"/>
  <c r="C997" i="2"/>
  <c r="B997" i="2"/>
  <c r="C996" i="2"/>
  <c r="B996" i="2"/>
  <c r="C995" i="2"/>
  <c r="B995" i="2"/>
  <c r="C994" i="2"/>
  <c r="B994" i="2"/>
  <c r="C993" i="2"/>
  <c r="B993" i="2"/>
  <c r="C992" i="2"/>
  <c r="B992" i="2"/>
  <c r="C991" i="2"/>
  <c r="B991" i="2"/>
  <c r="C990" i="2"/>
  <c r="B990" i="2"/>
  <c r="C989" i="2"/>
  <c r="B989" i="2"/>
  <c r="C988" i="2"/>
  <c r="B988" i="2"/>
  <c r="C987" i="2"/>
  <c r="B987" i="2"/>
  <c r="C986" i="2"/>
  <c r="B986" i="2"/>
  <c r="C985" i="2"/>
  <c r="B985" i="2"/>
  <c r="C984" i="2"/>
  <c r="B984" i="2"/>
  <c r="C983" i="2"/>
  <c r="B983" i="2"/>
  <c r="C982" i="2"/>
  <c r="B982" i="2"/>
  <c r="C981" i="2"/>
  <c r="B981" i="2"/>
  <c r="C980" i="2"/>
  <c r="B980" i="2"/>
  <c r="C979" i="2"/>
  <c r="B979" i="2"/>
  <c r="C978" i="2"/>
  <c r="B978" i="2"/>
  <c r="C977" i="2"/>
  <c r="B977" i="2"/>
  <c r="C976" i="2"/>
  <c r="B976" i="2"/>
  <c r="C975" i="2"/>
  <c r="B975" i="2"/>
  <c r="C974" i="2"/>
  <c r="B974" i="2"/>
  <c r="C973" i="2"/>
  <c r="B973" i="2"/>
  <c r="C972" i="2"/>
  <c r="B972" i="2"/>
  <c r="C971" i="2"/>
  <c r="B971" i="2"/>
  <c r="C970" i="2"/>
  <c r="B970" i="2"/>
  <c r="C969" i="2"/>
  <c r="B969" i="2"/>
  <c r="C968" i="2"/>
  <c r="B968" i="2"/>
  <c r="C967" i="2"/>
  <c r="B967" i="2"/>
  <c r="C966" i="2"/>
  <c r="B966" i="2"/>
  <c r="C965" i="2"/>
  <c r="B965" i="2"/>
  <c r="C964" i="2"/>
  <c r="B964" i="2"/>
  <c r="C963" i="2"/>
  <c r="B963" i="2"/>
  <c r="C962" i="2"/>
  <c r="B962" i="2"/>
  <c r="C961" i="2"/>
  <c r="B961" i="2"/>
  <c r="C960" i="2"/>
  <c r="B960" i="2"/>
  <c r="C959" i="2"/>
  <c r="B959" i="2"/>
  <c r="C958" i="2"/>
  <c r="B958" i="2"/>
  <c r="C957" i="2"/>
  <c r="B957" i="2"/>
  <c r="C956" i="2"/>
  <c r="B956" i="2"/>
  <c r="C955" i="2"/>
  <c r="B955" i="2"/>
  <c r="C954" i="2"/>
  <c r="B954" i="2"/>
  <c r="C953" i="2"/>
  <c r="B953" i="2"/>
  <c r="C952" i="2"/>
  <c r="B952" i="2"/>
  <c r="C951" i="2"/>
  <c r="B951" i="2"/>
  <c r="C950" i="2"/>
  <c r="B950" i="2"/>
  <c r="C949" i="2"/>
  <c r="B949" i="2"/>
  <c r="C948" i="2"/>
  <c r="B948" i="2"/>
  <c r="C947" i="2"/>
  <c r="B947" i="2"/>
  <c r="C946" i="2"/>
  <c r="B946" i="2"/>
  <c r="C945" i="2"/>
  <c r="B945" i="2"/>
  <c r="C944" i="2"/>
  <c r="B944" i="2"/>
  <c r="C943" i="2"/>
  <c r="B943" i="2"/>
  <c r="C942" i="2"/>
  <c r="B942" i="2"/>
  <c r="C941" i="2"/>
  <c r="B941" i="2"/>
  <c r="C940" i="2"/>
  <c r="B940" i="2"/>
  <c r="C939" i="2"/>
  <c r="B939" i="2"/>
  <c r="C938" i="2"/>
  <c r="B938" i="2"/>
  <c r="C937" i="2"/>
  <c r="B937" i="2"/>
  <c r="C936" i="2"/>
  <c r="B936" i="2"/>
  <c r="C935" i="2"/>
  <c r="B935" i="2"/>
  <c r="C934" i="2"/>
  <c r="B934" i="2"/>
  <c r="C933" i="2"/>
  <c r="B933" i="2"/>
  <c r="C932" i="2"/>
  <c r="B932" i="2"/>
  <c r="C931" i="2"/>
  <c r="B931" i="2"/>
  <c r="C930" i="2"/>
  <c r="B930" i="2"/>
  <c r="C929" i="2"/>
  <c r="B929" i="2"/>
  <c r="C928" i="2"/>
  <c r="B928" i="2"/>
  <c r="C927" i="2"/>
  <c r="B927" i="2"/>
  <c r="C926" i="2"/>
  <c r="B926" i="2"/>
  <c r="C925" i="2"/>
  <c r="B925" i="2"/>
  <c r="C924" i="2"/>
  <c r="B924" i="2"/>
  <c r="C923" i="2"/>
  <c r="B923" i="2"/>
  <c r="C922" i="2"/>
  <c r="B922" i="2"/>
  <c r="C921" i="2"/>
  <c r="B921" i="2"/>
  <c r="C920" i="2"/>
  <c r="B920" i="2"/>
  <c r="C919" i="2"/>
  <c r="B919" i="2"/>
  <c r="C918" i="2"/>
  <c r="B918" i="2"/>
  <c r="C917" i="2"/>
  <c r="B917" i="2"/>
  <c r="C916" i="2"/>
  <c r="B916" i="2"/>
  <c r="C915" i="2"/>
  <c r="B915" i="2"/>
  <c r="C914" i="2"/>
  <c r="B914" i="2"/>
  <c r="C913" i="2"/>
  <c r="B913" i="2"/>
  <c r="C912" i="2"/>
  <c r="B912" i="2"/>
  <c r="C911" i="2"/>
  <c r="B911" i="2"/>
  <c r="C910" i="2"/>
  <c r="B910" i="2"/>
  <c r="C909" i="2"/>
  <c r="B909" i="2"/>
  <c r="C908" i="2"/>
  <c r="B908" i="2"/>
  <c r="C907" i="2"/>
  <c r="B907" i="2"/>
  <c r="C906" i="2"/>
  <c r="B906" i="2"/>
  <c r="C905" i="2"/>
  <c r="B905" i="2"/>
  <c r="C904" i="2"/>
  <c r="B904" i="2"/>
  <c r="C903" i="2"/>
  <c r="B903" i="2"/>
  <c r="C902" i="2"/>
  <c r="B902" i="2"/>
  <c r="C901" i="2"/>
  <c r="B901" i="2"/>
  <c r="C900" i="2"/>
  <c r="B900" i="2"/>
  <c r="C899" i="2"/>
  <c r="B899" i="2"/>
  <c r="C898" i="2"/>
  <c r="B898" i="2"/>
  <c r="C897" i="2"/>
  <c r="B897" i="2"/>
  <c r="C896" i="2"/>
  <c r="B896" i="2"/>
  <c r="C895" i="2"/>
  <c r="B895" i="2"/>
  <c r="C894" i="2"/>
  <c r="B894" i="2"/>
  <c r="C893" i="2"/>
  <c r="B893" i="2"/>
  <c r="C892" i="2"/>
  <c r="B892" i="2"/>
  <c r="C891" i="2"/>
  <c r="B891" i="2"/>
  <c r="C890" i="2"/>
  <c r="B890" i="2"/>
  <c r="C889" i="2"/>
  <c r="B889" i="2"/>
  <c r="C888" i="2"/>
  <c r="B888" i="2"/>
  <c r="C887" i="2"/>
  <c r="B887" i="2"/>
  <c r="C886" i="2"/>
  <c r="B886" i="2"/>
  <c r="C885" i="2"/>
  <c r="B885" i="2"/>
  <c r="C884" i="2"/>
  <c r="B884" i="2"/>
  <c r="C883" i="2"/>
  <c r="B883" i="2"/>
  <c r="C882" i="2"/>
  <c r="B882" i="2"/>
  <c r="C881" i="2"/>
  <c r="B881" i="2"/>
  <c r="C880" i="2"/>
  <c r="B880" i="2"/>
  <c r="C879" i="2"/>
  <c r="B879" i="2"/>
  <c r="C878" i="2"/>
  <c r="B878" i="2"/>
  <c r="C877" i="2"/>
  <c r="B877" i="2"/>
  <c r="C876" i="2"/>
  <c r="B876" i="2"/>
  <c r="C875" i="2"/>
  <c r="B875" i="2"/>
  <c r="C874" i="2"/>
  <c r="B874" i="2"/>
  <c r="C873" i="2"/>
  <c r="B873" i="2"/>
  <c r="C872" i="2"/>
  <c r="B872" i="2"/>
  <c r="C871" i="2"/>
  <c r="B871" i="2"/>
  <c r="C870" i="2"/>
  <c r="B870" i="2"/>
  <c r="C869" i="2"/>
  <c r="B869" i="2"/>
  <c r="C868" i="2"/>
  <c r="B868" i="2"/>
  <c r="C867" i="2"/>
  <c r="B867" i="2"/>
  <c r="C866" i="2"/>
  <c r="B866" i="2"/>
  <c r="C865" i="2"/>
  <c r="B865" i="2"/>
  <c r="C864" i="2"/>
  <c r="B864" i="2"/>
  <c r="C863" i="2"/>
  <c r="B863" i="2"/>
  <c r="C862" i="2"/>
  <c r="B862" i="2"/>
  <c r="C861" i="2"/>
  <c r="B861" i="2"/>
  <c r="C860" i="2"/>
  <c r="B860" i="2"/>
  <c r="C859" i="2"/>
  <c r="B859" i="2"/>
  <c r="C858" i="2"/>
  <c r="B858" i="2"/>
  <c r="C857" i="2"/>
  <c r="B857" i="2"/>
  <c r="C856" i="2"/>
  <c r="B856" i="2"/>
  <c r="C855" i="2"/>
  <c r="B855" i="2"/>
  <c r="C854" i="2"/>
  <c r="B854" i="2"/>
  <c r="C853" i="2"/>
  <c r="B853" i="2"/>
  <c r="C852" i="2"/>
  <c r="B852" i="2"/>
  <c r="C851" i="2"/>
  <c r="B851" i="2"/>
  <c r="C850" i="2"/>
  <c r="B850" i="2"/>
  <c r="C849" i="2"/>
  <c r="B849" i="2"/>
  <c r="C848" i="2"/>
  <c r="B848" i="2"/>
  <c r="C847" i="2"/>
  <c r="B847" i="2"/>
  <c r="C846" i="2"/>
  <c r="B846" i="2"/>
  <c r="C845" i="2"/>
  <c r="B845" i="2"/>
  <c r="C844" i="2"/>
  <c r="B844" i="2"/>
  <c r="C843" i="2"/>
  <c r="B843" i="2"/>
  <c r="C842" i="2"/>
  <c r="B842" i="2"/>
  <c r="C841" i="2"/>
  <c r="B841" i="2"/>
  <c r="C840" i="2"/>
  <c r="B840" i="2"/>
  <c r="C839" i="2"/>
  <c r="B839" i="2"/>
  <c r="C838" i="2"/>
  <c r="B838" i="2"/>
  <c r="C837" i="2"/>
  <c r="B837" i="2"/>
  <c r="C836" i="2"/>
  <c r="B836" i="2"/>
  <c r="C835" i="2"/>
  <c r="B835" i="2"/>
  <c r="C834" i="2"/>
  <c r="B834" i="2"/>
  <c r="C833" i="2"/>
  <c r="B833" i="2"/>
  <c r="C832" i="2"/>
  <c r="B832" i="2"/>
  <c r="C831" i="2"/>
  <c r="B831" i="2"/>
  <c r="C830" i="2"/>
  <c r="B830" i="2"/>
  <c r="C829" i="2"/>
  <c r="B829" i="2"/>
  <c r="C828" i="2"/>
  <c r="B828" i="2"/>
  <c r="C827" i="2"/>
  <c r="B827" i="2"/>
  <c r="C826" i="2"/>
  <c r="B826" i="2"/>
  <c r="C825" i="2"/>
  <c r="B825" i="2"/>
  <c r="C824" i="2"/>
  <c r="B824" i="2"/>
  <c r="C823" i="2"/>
  <c r="B823" i="2"/>
  <c r="C822" i="2"/>
  <c r="B822" i="2"/>
  <c r="C821" i="2"/>
  <c r="B821" i="2"/>
  <c r="C820" i="2"/>
  <c r="B820" i="2"/>
  <c r="C819" i="2"/>
  <c r="B819" i="2"/>
  <c r="C818" i="2"/>
  <c r="B818" i="2"/>
  <c r="C817" i="2"/>
  <c r="B817" i="2"/>
  <c r="C816" i="2"/>
  <c r="B816" i="2"/>
  <c r="C815" i="2"/>
  <c r="B815" i="2"/>
  <c r="C814" i="2"/>
  <c r="B814" i="2"/>
  <c r="C813" i="2"/>
  <c r="B813" i="2"/>
  <c r="C812" i="2"/>
  <c r="B812" i="2"/>
  <c r="C811" i="2"/>
  <c r="B811" i="2"/>
  <c r="C810" i="2"/>
  <c r="B810" i="2"/>
  <c r="C809" i="2"/>
  <c r="B809" i="2"/>
  <c r="C808" i="2"/>
  <c r="B808" i="2"/>
  <c r="C807" i="2"/>
  <c r="B807" i="2"/>
  <c r="C806" i="2"/>
  <c r="B806" i="2"/>
  <c r="C805" i="2"/>
  <c r="B805" i="2"/>
  <c r="C804" i="2"/>
  <c r="B804" i="2"/>
  <c r="C803" i="2"/>
  <c r="B803" i="2"/>
  <c r="C802" i="2"/>
  <c r="B802" i="2"/>
  <c r="C801" i="2"/>
  <c r="B801" i="2"/>
  <c r="C800" i="2"/>
  <c r="B800" i="2"/>
  <c r="C799" i="2"/>
  <c r="B799" i="2"/>
  <c r="C798" i="2"/>
  <c r="B798" i="2"/>
  <c r="C797" i="2"/>
  <c r="B797" i="2"/>
  <c r="C796" i="2"/>
  <c r="B796" i="2"/>
  <c r="C795" i="2"/>
  <c r="B795" i="2"/>
  <c r="C794" i="2"/>
  <c r="B794" i="2"/>
  <c r="C793" i="2"/>
  <c r="B793" i="2"/>
  <c r="C792" i="2"/>
  <c r="B792" i="2"/>
  <c r="C791" i="2"/>
  <c r="B791" i="2"/>
  <c r="C790" i="2"/>
  <c r="B790" i="2"/>
  <c r="C789" i="2"/>
  <c r="B789" i="2"/>
  <c r="C788" i="2"/>
  <c r="B788" i="2"/>
  <c r="C787" i="2"/>
  <c r="B787" i="2"/>
  <c r="C786" i="2"/>
  <c r="B786" i="2"/>
  <c r="C785" i="2"/>
  <c r="B785" i="2"/>
  <c r="C784" i="2"/>
  <c r="B784" i="2"/>
  <c r="C783" i="2"/>
  <c r="B783" i="2"/>
  <c r="C782" i="2"/>
  <c r="B782" i="2"/>
  <c r="C781" i="2"/>
  <c r="B781" i="2"/>
  <c r="C780" i="2"/>
  <c r="B780" i="2"/>
  <c r="C779" i="2"/>
  <c r="B779" i="2"/>
  <c r="C778" i="2"/>
  <c r="B778" i="2"/>
  <c r="C777" i="2"/>
  <c r="B777" i="2"/>
  <c r="C776" i="2"/>
  <c r="B776" i="2"/>
  <c r="C775" i="2"/>
  <c r="B775" i="2"/>
  <c r="C774" i="2"/>
  <c r="B774" i="2"/>
  <c r="C773" i="2"/>
  <c r="B773" i="2"/>
  <c r="C772" i="2"/>
  <c r="B772" i="2"/>
  <c r="C771" i="2"/>
  <c r="B771" i="2"/>
  <c r="C770" i="2"/>
  <c r="B770" i="2"/>
  <c r="C769" i="2"/>
  <c r="B769" i="2"/>
  <c r="C768" i="2"/>
  <c r="B768" i="2"/>
  <c r="C767" i="2"/>
  <c r="B767" i="2"/>
  <c r="C766" i="2"/>
  <c r="B766" i="2"/>
  <c r="C765" i="2"/>
  <c r="B765" i="2"/>
  <c r="C764" i="2"/>
  <c r="B764" i="2"/>
  <c r="C763" i="2"/>
  <c r="B763" i="2"/>
  <c r="C762" i="2"/>
  <c r="B762" i="2"/>
  <c r="C761" i="2"/>
  <c r="B761" i="2"/>
  <c r="C760" i="2"/>
  <c r="B760" i="2"/>
  <c r="C759" i="2"/>
  <c r="B759" i="2"/>
  <c r="C758" i="2"/>
  <c r="B758" i="2"/>
  <c r="C757" i="2"/>
  <c r="B757" i="2"/>
  <c r="C756" i="2"/>
  <c r="B756" i="2"/>
  <c r="C755" i="2"/>
  <c r="B755" i="2"/>
  <c r="C754" i="2"/>
  <c r="B754" i="2"/>
  <c r="C753" i="2"/>
  <c r="B753" i="2"/>
  <c r="C752" i="2"/>
  <c r="B752" i="2"/>
  <c r="C751" i="2"/>
  <c r="B751" i="2"/>
  <c r="C750" i="2"/>
  <c r="B750" i="2"/>
  <c r="C749" i="2"/>
  <c r="B749" i="2"/>
  <c r="C748" i="2"/>
  <c r="B748" i="2"/>
  <c r="C747" i="2"/>
  <c r="B747" i="2"/>
  <c r="C746" i="2"/>
  <c r="B746" i="2"/>
  <c r="C745" i="2"/>
  <c r="B745" i="2"/>
  <c r="C744" i="2"/>
  <c r="B744" i="2"/>
  <c r="C743" i="2"/>
  <c r="B743" i="2"/>
  <c r="C742" i="2"/>
  <c r="B742" i="2"/>
  <c r="C741" i="2"/>
  <c r="B741" i="2"/>
  <c r="C740" i="2"/>
  <c r="B740" i="2"/>
  <c r="C739" i="2"/>
  <c r="B739" i="2"/>
  <c r="C738" i="2"/>
  <c r="B738" i="2"/>
  <c r="C737" i="2"/>
  <c r="B737" i="2"/>
  <c r="C736" i="2"/>
  <c r="B736" i="2"/>
  <c r="C735" i="2"/>
  <c r="B735" i="2"/>
  <c r="C734" i="2"/>
  <c r="B734" i="2"/>
  <c r="C733" i="2"/>
  <c r="B733" i="2"/>
  <c r="C732" i="2"/>
  <c r="B732" i="2"/>
  <c r="C731" i="2"/>
  <c r="B731" i="2"/>
  <c r="C730" i="2"/>
  <c r="B730" i="2"/>
  <c r="C729" i="2"/>
  <c r="B729" i="2"/>
  <c r="C728" i="2"/>
  <c r="B728" i="2"/>
  <c r="C727" i="2"/>
  <c r="B727" i="2"/>
  <c r="C726" i="2"/>
  <c r="B726" i="2"/>
  <c r="C725" i="2"/>
  <c r="B725" i="2"/>
  <c r="C724" i="2"/>
  <c r="B724" i="2"/>
  <c r="C723" i="2"/>
  <c r="B723" i="2"/>
  <c r="C722" i="2"/>
  <c r="B722" i="2"/>
  <c r="C721" i="2"/>
  <c r="B721" i="2"/>
  <c r="C720" i="2"/>
  <c r="B720" i="2"/>
  <c r="C719" i="2"/>
  <c r="B719" i="2"/>
  <c r="C718" i="2"/>
  <c r="B718" i="2"/>
  <c r="C717" i="2"/>
  <c r="B717" i="2"/>
  <c r="C716" i="2"/>
  <c r="B716" i="2"/>
  <c r="C715" i="2"/>
  <c r="B715" i="2"/>
  <c r="C714" i="2"/>
  <c r="B714" i="2"/>
  <c r="C713" i="2"/>
  <c r="B713" i="2"/>
  <c r="C712" i="2"/>
  <c r="B712" i="2"/>
  <c r="C711" i="2"/>
  <c r="B711" i="2"/>
  <c r="C710" i="2"/>
  <c r="B710" i="2"/>
  <c r="C709" i="2"/>
  <c r="B709" i="2"/>
  <c r="C708" i="2"/>
  <c r="B708" i="2"/>
  <c r="C707" i="2"/>
  <c r="B707" i="2"/>
  <c r="C706" i="2"/>
  <c r="B706" i="2"/>
  <c r="C705" i="2"/>
  <c r="B705" i="2"/>
  <c r="C704" i="2"/>
  <c r="B704" i="2"/>
  <c r="C703" i="2"/>
  <c r="B703" i="2"/>
  <c r="C702" i="2"/>
  <c r="B702" i="2"/>
  <c r="C701" i="2"/>
  <c r="B701" i="2"/>
  <c r="C700" i="2"/>
  <c r="B700" i="2"/>
  <c r="C699" i="2"/>
  <c r="B699" i="2"/>
  <c r="C698" i="2"/>
  <c r="B698" i="2"/>
  <c r="C697" i="2"/>
  <c r="B697" i="2"/>
  <c r="C696" i="2"/>
  <c r="B696" i="2"/>
  <c r="C695" i="2"/>
  <c r="B695" i="2"/>
  <c r="C694" i="2"/>
  <c r="B694" i="2"/>
  <c r="C693" i="2"/>
  <c r="B693" i="2"/>
  <c r="C692" i="2"/>
  <c r="B692" i="2"/>
  <c r="C691" i="2"/>
  <c r="B691" i="2"/>
  <c r="C690" i="2"/>
  <c r="B690" i="2"/>
  <c r="C689" i="2"/>
  <c r="B689" i="2"/>
  <c r="C688" i="2"/>
  <c r="B688" i="2"/>
  <c r="C687" i="2"/>
  <c r="B687" i="2"/>
  <c r="C686" i="2"/>
  <c r="B686" i="2"/>
  <c r="C685" i="2"/>
  <c r="B685" i="2"/>
  <c r="C684" i="2"/>
  <c r="B684" i="2"/>
  <c r="C683" i="2"/>
  <c r="B683" i="2"/>
  <c r="C682" i="2"/>
  <c r="B682" i="2"/>
  <c r="C681" i="2"/>
  <c r="B681" i="2"/>
  <c r="C680" i="2"/>
  <c r="B680" i="2"/>
  <c r="C679" i="2"/>
  <c r="B679" i="2"/>
  <c r="C678" i="2"/>
  <c r="B678" i="2"/>
  <c r="C677" i="2"/>
  <c r="B677" i="2"/>
  <c r="C676" i="2"/>
  <c r="B676" i="2"/>
  <c r="C675" i="2"/>
  <c r="B675" i="2"/>
  <c r="C674" i="2"/>
  <c r="B674" i="2"/>
  <c r="C673" i="2"/>
  <c r="B673" i="2"/>
  <c r="C672" i="2"/>
  <c r="B672" i="2"/>
  <c r="C671" i="2"/>
  <c r="B671" i="2"/>
  <c r="C670" i="2"/>
  <c r="B670" i="2"/>
  <c r="C669" i="2"/>
  <c r="B669" i="2"/>
  <c r="C668" i="2"/>
  <c r="B668" i="2"/>
  <c r="C667" i="2"/>
  <c r="B667" i="2"/>
  <c r="C666" i="2"/>
  <c r="B666" i="2"/>
  <c r="C665" i="2"/>
  <c r="B665" i="2"/>
  <c r="C664" i="2"/>
  <c r="B664" i="2"/>
  <c r="C663" i="2"/>
  <c r="B663" i="2"/>
  <c r="C662" i="2"/>
  <c r="B662" i="2"/>
  <c r="C661" i="2"/>
  <c r="B661" i="2"/>
  <c r="C660" i="2"/>
  <c r="B660" i="2"/>
  <c r="C659" i="2"/>
  <c r="B659" i="2"/>
  <c r="C658" i="2"/>
  <c r="B658" i="2"/>
  <c r="C657" i="2"/>
  <c r="B657" i="2"/>
  <c r="C656" i="2"/>
  <c r="B656" i="2"/>
  <c r="C655" i="2"/>
  <c r="B655" i="2"/>
  <c r="C654" i="2"/>
  <c r="B654" i="2"/>
  <c r="C653" i="2"/>
  <c r="B653" i="2"/>
  <c r="C652" i="2"/>
  <c r="B652" i="2"/>
  <c r="C651" i="2"/>
  <c r="B651" i="2"/>
  <c r="C650" i="2"/>
  <c r="B650" i="2"/>
  <c r="C649" i="2"/>
  <c r="B649" i="2"/>
  <c r="C648" i="2"/>
  <c r="B648" i="2"/>
  <c r="C647" i="2"/>
  <c r="B647" i="2"/>
  <c r="C646" i="2"/>
  <c r="B646" i="2"/>
  <c r="C645" i="2"/>
  <c r="B645" i="2"/>
  <c r="C644" i="2"/>
  <c r="B644" i="2"/>
  <c r="C643" i="2"/>
  <c r="B643" i="2"/>
  <c r="C642" i="2"/>
  <c r="B642" i="2"/>
  <c r="C641" i="2"/>
  <c r="B641" i="2"/>
  <c r="C640" i="2"/>
  <c r="B640" i="2"/>
  <c r="C639" i="2"/>
  <c r="B639" i="2"/>
  <c r="C638" i="2"/>
  <c r="B638" i="2"/>
  <c r="C637" i="2"/>
  <c r="B637" i="2"/>
  <c r="C636" i="2"/>
  <c r="B636" i="2"/>
  <c r="C635" i="2"/>
  <c r="B635" i="2"/>
  <c r="C634" i="2"/>
  <c r="B634" i="2"/>
  <c r="C633" i="2"/>
  <c r="B633" i="2"/>
  <c r="C632" i="2"/>
  <c r="B632" i="2"/>
  <c r="C631" i="2"/>
  <c r="B631" i="2"/>
  <c r="C630" i="2"/>
  <c r="B630" i="2"/>
  <c r="C629" i="2"/>
  <c r="B629" i="2"/>
  <c r="C628" i="2"/>
  <c r="B628" i="2"/>
  <c r="C627" i="2"/>
  <c r="B627" i="2"/>
  <c r="C626" i="2"/>
  <c r="B626" i="2"/>
  <c r="C625" i="2"/>
  <c r="B625" i="2"/>
  <c r="C624" i="2"/>
  <c r="B624" i="2"/>
  <c r="C623" i="2"/>
  <c r="B623" i="2"/>
  <c r="C622" i="2"/>
  <c r="B622" i="2"/>
  <c r="C621" i="2"/>
  <c r="B621" i="2"/>
  <c r="C620" i="2"/>
  <c r="B620" i="2"/>
  <c r="C619" i="2"/>
  <c r="B619" i="2"/>
  <c r="C618" i="2"/>
  <c r="B618" i="2"/>
  <c r="C617" i="2"/>
  <c r="B617" i="2"/>
  <c r="C616" i="2"/>
  <c r="B616" i="2"/>
  <c r="C615" i="2"/>
  <c r="B615" i="2"/>
  <c r="C614" i="2"/>
  <c r="B614" i="2"/>
  <c r="C613" i="2"/>
  <c r="B613" i="2"/>
  <c r="C612" i="2"/>
  <c r="B612" i="2"/>
  <c r="C611" i="2"/>
  <c r="B611" i="2"/>
  <c r="C610" i="2"/>
  <c r="B610" i="2"/>
  <c r="C609" i="2"/>
  <c r="B609" i="2"/>
  <c r="C608" i="2"/>
  <c r="B608" i="2"/>
  <c r="C607" i="2"/>
  <c r="B607" i="2"/>
  <c r="C606" i="2"/>
  <c r="B606" i="2"/>
  <c r="C605" i="2"/>
  <c r="B605" i="2"/>
  <c r="C604" i="2"/>
  <c r="B604" i="2"/>
  <c r="C603" i="2"/>
  <c r="B603" i="2"/>
  <c r="C602" i="2"/>
  <c r="B602" i="2"/>
  <c r="C601" i="2"/>
  <c r="B601" i="2"/>
  <c r="C600" i="2"/>
  <c r="B600" i="2"/>
  <c r="C599" i="2"/>
  <c r="B599" i="2"/>
  <c r="C598" i="2"/>
  <c r="B598" i="2"/>
  <c r="C597" i="2"/>
  <c r="B597" i="2"/>
  <c r="C596" i="2"/>
  <c r="B596" i="2"/>
  <c r="C595" i="2"/>
  <c r="B595" i="2"/>
  <c r="C594" i="2"/>
  <c r="B594" i="2"/>
  <c r="C593" i="2"/>
  <c r="B593" i="2"/>
  <c r="C592" i="2"/>
  <c r="B592" i="2"/>
  <c r="C591" i="2"/>
  <c r="B591" i="2"/>
  <c r="C590" i="2"/>
  <c r="B590" i="2"/>
  <c r="C589" i="2"/>
  <c r="B589" i="2"/>
  <c r="C588" i="2"/>
  <c r="B588" i="2"/>
  <c r="C587" i="2"/>
  <c r="B587" i="2"/>
  <c r="C586" i="2"/>
  <c r="B586" i="2"/>
  <c r="C585" i="2"/>
  <c r="B585" i="2"/>
  <c r="C584" i="2"/>
  <c r="B584" i="2"/>
  <c r="C583" i="2"/>
  <c r="B583" i="2"/>
  <c r="C582" i="2"/>
  <c r="B582" i="2"/>
  <c r="C581" i="2"/>
  <c r="B581" i="2"/>
  <c r="C580" i="2"/>
  <c r="B580" i="2"/>
  <c r="C579" i="2"/>
  <c r="B579" i="2"/>
  <c r="C578" i="2"/>
  <c r="B578" i="2"/>
  <c r="C577" i="2"/>
  <c r="B577" i="2"/>
  <c r="C576" i="2"/>
  <c r="B576" i="2"/>
  <c r="C575" i="2"/>
  <c r="B575" i="2"/>
  <c r="C574" i="2"/>
  <c r="B574" i="2"/>
  <c r="C573" i="2"/>
  <c r="B573" i="2"/>
  <c r="C572" i="2"/>
  <c r="B572" i="2"/>
  <c r="C571" i="2"/>
  <c r="B571" i="2"/>
  <c r="C570" i="2"/>
  <c r="B570" i="2"/>
  <c r="C569" i="2"/>
  <c r="B569" i="2"/>
  <c r="C568" i="2"/>
  <c r="B568" i="2"/>
  <c r="C567" i="2"/>
  <c r="B567" i="2"/>
  <c r="C566" i="2"/>
  <c r="B566" i="2"/>
  <c r="C565" i="2"/>
  <c r="B565" i="2"/>
  <c r="C564" i="2"/>
  <c r="B564" i="2"/>
  <c r="C563" i="2"/>
  <c r="B563" i="2"/>
  <c r="C562" i="2"/>
  <c r="B562" i="2"/>
  <c r="C561" i="2"/>
  <c r="B561" i="2"/>
  <c r="C560" i="2"/>
  <c r="B560" i="2"/>
  <c r="C559" i="2"/>
  <c r="B559" i="2"/>
  <c r="C558" i="2"/>
  <c r="B558" i="2"/>
  <c r="C557" i="2"/>
  <c r="B557" i="2"/>
  <c r="C556" i="2"/>
  <c r="B556" i="2"/>
  <c r="C555" i="2"/>
  <c r="B555" i="2"/>
  <c r="C554" i="2"/>
  <c r="B554" i="2"/>
  <c r="C553" i="2"/>
  <c r="B553" i="2"/>
  <c r="C552" i="2"/>
  <c r="B552" i="2"/>
  <c r="C551" i="2"/>
  <c r="B551" i="2"/>
  <c r="C550" i="2"/>
  <c r="B550" i="2"/>
  <c r="C549" i="2"/>
  <c r="B549" i="2"/>
  <c r="C548" i="2"/>
  <c r="B548" i="2"/>
  <c r="C547" i="2"/>
  <c r="B547" i="2"/>
  <c r="C546" i="2"/>
  <c r="B546" i="2"/>
  <c r="C545" i="2"/>
  <c r="B545" i="2"/>
  <c r="C544" i="2"/>
  <c r="B544" i="2"/>
  <c r="C543" i="2"/>
  <c r="B543" i="2"/>
  <c r="C542" i="2"/>
  <c r="B542" i="2"/>
  <c r="C541" i="2"/>
  <c r="B541" i="2"/>
  <c r="C540" i="2"/>
  <c r="B540" i="2"/>
  <c r="C539" i="2"/>
  <c r="B539" i="2"/>
  <c r="C538" i="2"/>
  <c r="B538" i="2"/>
  <c r="C537" i="2"/>
  <c r="B537" i="2"/>
  <c r="C536" i="2"/>
  <c r="B536" i="2"/>
  <c r="C535" i="2"/>
  <c r="B535" i="2"/>
  <c r="C534" i="2"/>
  <c r="B534" i="2"/>
  <c r="C533" i="2"/>
  <c r="B533" i="2"/>
  <c r="C532" i="2"/>
  <c r="B532" i="2"/>
  <c r="C531" i="2"/>
  <c r="B531" i="2"/>
  <c r="C530" i="2"/>
  <c r="B530" i="2"/>
  <c r="C529" i="2"/>
  <c r="B529" i="2"/>
  <c r="C528" i="2"/>
  <c r="B528" i="2"/>
  <c r="C527" i="2"/>
  <c r="B527" i="2"/>
  <c r="C526" i="2"/>
  <c r="B526" i="2"/>
  <c r="C525" i="2"/>
  <c r="B525" i="2"/>
  <c r="C524" i="2"/>
  <c r="B524" i="2"/>
  <c r="C523" i="2"/>
  <c r="B523" i="2"/>
  <c r="C522" i="2"/>
  <c r="B522" i="2"/>
  <c r="C521" i="2"/>
  <c r="B521" i="2"/>
  <c r="C520" i="2"/>
  <c r="B520" i="2"/>
  <c r="C519" i="2"/>
  <c r="B519" i="2"/>
  <c r="C518" i="2"/>
  <c r="B518" i="2"/>
  <c r="C517" i="2"/>
  <c r="B517" i="2"/>
  <c r="C516" i="2"/>
  <c r="B516" i="2"/>
  <c r="C515" i="2"/>
  <c r="B515" i="2"/>
  <c r="C514" i="2"/>
  <c r="B514" i="2"/>
  <c r="C513" i="2"/>
  <c r="B513" i="2"/>
  <c r="C512" i="2"/>
  <c r="B512" i="2"/>
  <c r="C511" i="2"/>
  <c r="B511" i="2"/>
  <c r="C510" i="2"/>
  <c r="B510" i="2"/>
  <c r="C509" i="2"/>
  <c r="B509" i="2"/>
  <c r="C508" i="2"/>
  <c r="B508" i="2"/>
  <c r="C507" i="2"/>
  <c r="B507" i="2"/>
  <c r="C506" i="2"/>
  <c r="B506" i="2"/>
  <c r="C505" i="2"/>
  <c r="B505" i="2"/>
  <c r="C504" i="2"/>
  <c r="B504" i="2"/>
  <c r="C503" i="2"/>
  <c r="B503" i="2"/>
  <c r="C502" i="2"/>
  <c r="B502" i="2"/>
  <c r="C501" i="2"/>
  <c r="B501" i="2"/>
  <c r="C500" i="2"/>
  <c r="B500" i="2"/>
  <c r="C499" i="2"/>
  <c r="B499" i="2"/>
  <c r="C498" i="2"/>
  <c r="B498" i="2"/>
  <c r="C497" i="2"/>
  <c r="B497" i="2"/>
  <c r="C496" i="2"/>
  <c r="B496" i="2"/>
  <c r="C495" i="2"/>
  <c r="B495" i="2"/>
  <c r="C494" i="2"/>
  <c r="B494" i="2"/>
  <c r="C493" i="2"/>
  <c r="B493" i="2"/>
  <c r="C492" i="2"/>
  <c r="B492" i="2"/>
  <c r="C491" i="2"/>
  <c r="B491" i="2"/>
  <c r="C490" i="2"/>
  <c r="B490" i="2"/>
  <c r="C489" i="2"/>
  <c r="B489" i="2"/>
  <c r="C488" i="2"/>
  <c r="B488" i="2"/>
  <c r="C487" i="2"/>
  <c r="B487" i="2"/>
  <c r="C486" i="2"/>
  <c r="B486" i="2"/>
  <c r="C485" i="2"/>
  <c r="B485" i="2"/>
  <c r="C484" i="2"/>
  <c r="B484" i="2"/>
  <c r="C483" i="2"/>
  <c r="B483" i="2"/>
  <c r="C482" i="2"/>
  <c r="B482" i="2"/>
  <c r="C481" i="2"/>
  <c r="B481" i="2"/>
  <c r="C480" i="2"/>
  <c r="B480" i="2"/>
  <c r="C479" i="2"/>
  <c r="B479" i="2"/>
  <c r="C478" i="2"/>
  <c r="B478" i="2"/>
  <c r="C477" i="2"/>
  <c r="B477" i="2"/>
  <c r="C476" i="2"/>
  <c r="B476" i="2"/>
  <c r="C475" i="2"/>
  <c r="B475" i="2"/>
  <c r="C474" i="2"/>
  <c r="B474" i="2"/>
  <c r="C473" i="2"/>
  <c r="B473" i="2"/>
  <c r="C472" i="2"/>
  <c r="B472" i="2"/>
  <c r="C471" i="2"/>
  <c r="B471" i="2"/>
  <c r="C470" i="2"/>
  <c r="B470" i="2"/>
  <c r="C469" i="2"/>
  <c r="B469" i="2"/>
  <c r="C468" i="2"/>
  <c r="B468" i="2"/>
  <c r="C467" i="2"/>
  <c r="B467" i="2"/>
  <c r="C466" i="2"/>
  <c r="B466" i="2"/>
  <c r="C465" i="2"/>
  <c r="B465" i="2"/>
  <c r="C464" i="2"/>
  <c r="B464" i="2"/>
  <c r="C463" i="2"/>
  <c r="B463" i="2"/>
  <c r="C462" i="2"/>
  <c r="B462" i="2"/>
  <c r="C461" i="2"/>
  <c r="B461" i="2"/>
  <c r="C460" i="2"/>
  <c r="B460" i="2"/>
  <c r="C459" i="2"/>
  <c r="B459" i="2"/>
  <c r="C458" i="2"/>
  <c r="B458" i="2"/>
  <c r="C457" i="2"/>
  <c r="B457" i="2"/>
  <c r="C456" i="2"/>
  <c r="B456" i="2"/>
  <c r="C455" i="2"/>
  <c r="B455" i="2"/>
  <c r="C454" i="2"/>
  <c r="B454" i="2"/>
  <c r="C453" i="2"/>
  <c r="B453" i="2"/>
  <c r="C452" i="2"/>
  <c r="B452" i="2"/>
  <c r="C451" i="2"/>
  <c r="B451" i="2"/>
  <c r="C450" i="2"/>
  <c r="B450" i="2"/>
  <c r="C449" i="2"/>
  <c r="B449" i="2"/>
  <c r="C448" i="2"/>
  <c r="B448" i="2"/>
  <c r="C447" i="2"/>
  <c r="B447" i="2"/>
  <c r="C446" i="2"/>
  <c r="B446" i="2"/>
  <c r="C445" i="2"/>
  <c r="B445" i="2"/>
  <c r="C444" i="2"/>
  <c r="B444" i="2"/>
  <c r="C443" i="2"/>
  <c r="B443" i="2"/>
  <c r="C442" i="2"/>
  <c r="B442" i="2"/>
  <c r="C441" i="2"/>
  <c r="B441" i="2"/>
  <c r="C440" i="2"/>
  <c r="B440" i="2"/>
  <c r="C439" i="2"/>
  <c r="B439" i="2"/>
  <c r="C438" i="2"/>
  <c r="B438" i="2"/>
  <c r="C437" i="2"/>
  <c r="B437" i="2"/>
  <c r="C436" i="2"/>
  <c r="B436" i="2"/>
  <c r="C435" i="2"/>
  <c r="B435" i="2"/>
  <c r="C434" i="2"/>
  <c r="B434" i="2"/>
  <c r="C433" i="2"/>
  <c r="B433" i="2"/>
  <c r="C432" i="2"/>
  <c r="B432" i="2"/>
  <c r="C431" i="2"/>
  <c r="B431" i="2"/>
  <c r="C430" i="2"/>
  <c r="B430" i="2"/>
  <c r="C429" i="2"/>
  <c r="B429" i="2"/>
  <c r="C428" i="2"/>
  <c r="B428" i="2"/>
  <c r="C427" i="2"/>
  <c r="B427" i="2"/>
  <c r="C426" i="2"/>
  <c r="B426" i="2"/>
  <c r="C425" i="2"/>
  <c r="B425" i="2"/>
  <c r="C424" i="2"/>
  <c r="B424" i="2"/>
  <c r="C423" i="2"/>
  <c r="B423" i="2"/>
  <c r="C422" i="2"/>
  <c r="B422" i="2"/>
  <c r="C421" i="2"/>
  <c r="B421" i="2"/>
  <c r="C420" i="2"/>
  <c r="B420" i="2"/>
  <c r="C419" i="2"/>
  <c r="B419" i="2"/>
  <c r="C418" i="2"/>
  <c r="B418" i="2"/>
  <c r="C417" i="2"/>
  <c r="B417" i="2"/>
  <c r="C416" i="2"/>
  <c r="B416" i="2"/>
  <c r="C415" i="2"/>
  <c r="B415" i="2"/>
  <c r="C414" i="2"/>
  <c r="B414" i="2"/>
  <c r="C413" i="2"/>
  <c r="B413" i="2"/>
  <c r="C412" i="2"/>
  <c r="B412" i="2"/>
  <c r="C411" i="2"/>
  <c r="B411" i="2"/>
  <c r="C410" i="2"/>
  <c r="B410" i="2"/>
  <c r="C409" i="2"/>
  <c r="B409" i="2"/>
  <c r="C408" i="2"/>
  <c r="B408" i="2"/>
  <c r="C407" i="2"/>
  <c r="B407" i="2"/>
  <c r="C406" i="2"/>
  <c r="B406" i="2"/>
  <c r="C405" i="2"/>
  <c r="B405" i="2"/>
  <c r="C404" i="2"/>
  <c r="B404" i="2"/>
  <c r="C403" i="2"/>
  <c r="B403" i="2"/>
  <c r="C402" i="2"/>
  <c r="B402" i="2"/>
  <c r="C401" i="2"/>
  <c r="B401" i="2"/>
  <c r="C400" i="2"/>
  <c r="B400" i="2"/>
  <c r="C399" i="2"/>
  <c r="B399" i="2"/>
  <c r="C398" i="2"/>
  <c r="B398" i="2"/>
  <c r="C397" i="2"/>
  <c r="B397" i="2"/>
  <c r="C396" i="2"/>
  <c r="B396" i="2"/>
  <c r="C395" i="2"/>
  <c r="B395" i="2"/>
  <c r="C394" i="2"/>
  <c r="B394" i="2"/>
  <c r="C393" i="2"/>
  <c r="B393" i="2"/>
  <c r="C392" i="2"/>
  <c r="B392" i="2"/>
  <c r="C391" i="2"/>
  <c r="B391" i="2"/>
  <c r="C390" i="2"/>
  <c r="B390" i="2"/>
  <c r="C389" i="2"/>
  <c r="B389" i="2"/>
  <c r="C388" i="2"/>
  <c r="B388" i="2"/>
  <c r="C387" i="2"/>
  <c r="B387" i="2"/>
  <c r="C386" i="2"/>
  <c r="B386" i="2"/>
  <c r="C385" i="2"/>
  <c r="B385" i="2"/>
  <c r="C384" i="2"/>
  <c r="B384" i="2"/>
  <c r="C383" i="2"/>
  <c r="B383" i="2"/>
  <c r="C382" i="2"/>
  <c r="B382" i="2"/>
  <c r="C381" i="2"/>
  <c r="B381" i="2"/>
  <c r="C380" i="2"/>
  <c r="B380" i="2"/>
  <c r="C379" i="2"/>
  <c r="B379" i="2"/>
  <c r="C378" i="2"/>
  <c r="B378" i="2"/>
  <c r="C377" i="2"/>
  <c r="B377" i="2"/>
  <c r="C376" i="2"/>
  <c r="B376" i="2"/>
  <c r="C375" i="2"/>
  <c r="B375" i="2"/>
  <c r="C374" i="2"/>
  <c r="B374" i="2"/>
  <c r="C373" i="2"/>
  <c r="B373" i="2"/>
  <c r="C372" i="2"/>
  <c r="B372" i="2"/>
  <c r="C371" i="2"/>
  <c r="B371" i="2"/>
  <c r="C370" i="2"/>
  <c r="B370" i="2"/>
  <c r="C369" i="2"/>
  <c r="B369" i="2"/>
  <c r="C368" i="2"/>
  <c r="B368" i="2"/>
  <c r="C367" i="2"/>
  <c r="B367" i="2"/>
  <c r="C366" i="2"/>
  <c r="B366" i="2"/>
  <c r="C365" i="2"/>
  <c r="B365" i="2"/>
  <c r="C364" i="2"/>
  <c r="B364" i="2"/>
  <c r="C363" i="2"/>
  <c r="B363" i="2"/>
  <c r="C362" i="2"/>
  <c r="B362" i="2"/>
  <c r="C361" i="2"/>
  <c r="B361" i="2"/>
  <c r="C360" i="2"/>
  <c r="B360" i="2"/>
  <c r="C359" i="2"/>
  <c r="B359" i="2"/>
  <c r="C358" i="2"/>
  <c r="B358" i="2"/>
  <c r="C357" i="2"/>
  <c r="B357" i="2"/>
  <c r="C356" i="2"/>
  <c r="B356" i="2"/>
  <c r="C355" i="2"/>
  <c r="B355" i="2"/>
  <c r="C354" i="2"/>
  <c r="B354" i="2"/>
  <c r="C353" i="2"/>
  <c r="B353" i="2"/>
  <c r="C352" i="2"/>
  <c r="B352" i="2"/>
  <c r="C351" i="2"/>
  <c r="B351" i="2"/>
  <c r="C350" i="2"/>
  <c r="B350" i="2"/>
  <c r="C349" i="2"/>
  <c r="B349" i="2"/>
  <c r="C348" i="2"/>
  <c r="B348" i="2"/>
  <c r="C347" i="2"/>
  <c r="B347" i="2"/>
  <c r="C346" i="2"/>
  <c r="B346" i="2"/>
  <c r="C345" i="2"/>
  <c r="B345" i="2"/>
  <c r="C344" i="2"/>
  <c r="B344" i="2"/>
  <c r="C343" i="2"/>
  <c r="B343" i="2"/>
  <c r="C342" i="2"/>
  <c r="B342" i="2"/>
  <c r="C341" i="2"/>
  <c r="B341" i="2"/>
  <c r="C340" i="2"/>
  <c r="B340" i="2"/>
  <c r="C339" i="2"/>
  <c r="B339" i="2"/>
  <c r="C338" i="2"/>
  <c r="B338" i="2"/>
  <c r="C337" i="2"/>
  <c r="B337" i="2"/>
  <c r="C336" i="2"/>
  <c r="B336" i="2"/>
  <c r="C335" i="2"/>
  <c r="B335" i="2"/>
  <c r="C334" i="2"/>
  <c r="B334" i="2"/>
  <c r="C333" i="2"/>
  <c r="B333" i="2"/>
  <c r="C332" i="2"/>
  <c r="B332" i="2"/>
  <c r="C331" i="2"/>
  <c r="B331" i="2"/>
  <c r="C330" i="2"/>
  <c r="B330" i="2"/>
  <c r="C329" i="2"/>
  <c r="B329" i="2"/>
  <c r="C328" i="2"/>
  <c r="B328" i="2"/>
  <c r="C327" i="2"/>
  <c r="B327" i="2"/>
  <c r="C326" i="2"/>
  <c r="B326" i="2"/>
  <c r="C325" i="2"/>
  <c r="B325" i="2"/>
  <c r="C324" i="2"/>
  <c r="B324" i="2"/>
  <c r="C323" i="2"/>
  <c r="B323" i="2"/>
  <c r="C322" i="2"/>
  <c r="B322" i="2"/>
  <c r="C321" i="2"/>
  <c r="B321" i="2"/>
  <c r="C320" i="2"/>
  <c r="B320" i="2"/>
  <c r="C319" i="2"/>
  <c r="B319" i="2"/>
  <c r="C318" i="2"/>
  <c r="B318" i="2"/>
  <c r="C317" i="2"/>
  <c r="B317" i="2"/>
  <c r="C316" i="2"/>
  <c r="B316" i="2"/>
  <c r="C315" i="2"/>
  <c r="B315" i="2"/>
  <c r="C314" i="2"/>
  <c r="B314" i="2"/>
  <c r="C313" i="2"/>
  <c r="B313" i="2"/>
  <c r="C312" i="2"/>
  <c r="B312" i="2"/>
  <c r="C311" i="2"/>
  <c r="B311" i="2"/>
  <c r="C310" i="2"/>
  <c r="B310" i="2"/>
  <c r="C309" i="2"/>
  <c r="B309" i="2"/>
  <c r="C308" i="2"/>
  <c r="B308" i="2"/>
  <c r="C307" i="2"/>
  <c r="B307" i="2"/>
  <c r="C306" i="2"/>
  <c r="B306" i="2"/>
  <c r="C305" i="2"/>
  <c r="B305" i="2"/>
  <c r="C304" i="2"/>
  <c r="B304" i="2"/>
  <c r="C303" i="2"/>
  <c r="B303" i="2"/>
  <c r="C302" i="2"/>
  <c r="B302" i="2"/>
  <c r="C301" i="2"/>
  <c r="B301" i="2"/>
  <c r="C300" i="2"/>
  <c r="B300" i="2"/>
  <c r="C299" i="2"/>
  <c r="B299" i="2"/>
  <c r="C298" i="2"/>
  <c r="B298" i="2"/>
  <c r="C297" i="2"/>
  <c r="B297" i="2"/>
  <c r="C296" i="2"/>
  <c r="B296" i="2"/>
  <c r="C295" i="2"/>
  <c r="B295" i="2"/>
  <c r="C294" i="2"/>
  <c r="B294" i="2"/>
  <c r="C293" i="2"/>
  <c r="B293" i="2"/>
  <c r="C292" i="2"/>
  <c r="B292" i="2"/>
  <c r="C291" i="2"/>
  <c r="B291" i="2"/>
  <c r="C290" i="2"/>
  <c r="B290" i="2"/>
  <c r="C289" i="2"/>
  <c r="B289" i="2"/>
  <c r="C288" i="2"/>
  <c r="B288" i="2"/>
  <c r="C287" i="2"/>
  <c r="B287" i="2"/>
  <c r="C286" i="2"/>
  <c r="B286" i="2"/>
  <c r="C285" i="2"/>
  <c r="B285" i="2"/>
  <c r="C284" i="2"/>
  <c r="B284" i="2"/>
  <c r="C283" i="2"/>
  <c r="B283" i="2"/>
  <c r="C282" i="2"/>
  <c r="B282" i="2"/>
  <c r="C281" i="2"/>
  <c r="B281" i="2"/>
  <c r="C280" i="2"/>
  <c r="B280" i="2"/>
  <c r="C279" i="2"/>
  <c r="B279" i="2"/>
  <c r="C278" i="2"/>
  <c r="B278" i="2"/>
  <c r="C277" i="2"/>
  <c r="B277" i="2"/>
  <c r="C276" i="2"/>
  <c r="B276" i="2"/>
  <c r="C275" i="2"/>
  <c r="B275" i="2"/>
  <c r="C274" i="2"/>
  <c r="B274" i="2"/>
  <c r="C273" i="2"/>
  <c r="B273" i="2"/>
  <c r="C272" i="2"/>
  <c r="B272" i="2"/>
  <c r="C271" i="2"/>
  <c r="B271" i="2"/>
  <c r="C270" i="2"/>
  <c r="B270" i="2"/>
  <c r="C269" i="2"/>
  <c r="B269" i="2"/>
  <c r="C268" i="2"/>
  <c r="B268" i="2"/>
  <c r="C267" i="2"/>
  <c r="B267" i="2"/>
  <c r="C266" i="2"/>
  <c r="B266" i="2"/>
  <c r="C265" i="2"/>
  <c r="B265" i="2"/>
  <c r="C264" i="2"/>
  <c r="B264" i="2"/>
  <c r="C263" i="2"/>
  <c r="B263" i="2"/>
  <c r="C262" i="2"/>
  <c r="B262" i="2"/>
  <c r="C261" i="2"/>
  <c r="B261" i="2"/>
  <c r="C260" i="2"/>
  <c r="B260" i="2"/>
  <c r="C259" i="2"/>
  <c r="B259" i="2"/>
  <c r="C258" i="2"/>
  <c r="B258" i="2"/>
  <c r="C257" i="2"/>
  <c r="B257" i="2"/>
  <c r="C256" i="2"/>
  <c r="B256" i="2"/>
  <c r="C255" i="2"/>
  <c r="B255" i="2"/>
  <c r="C254" i="2"/>
  <c r="B254" i="2"/>
  <c r="C253" i="2"/>
  <c r="B253" i="2"/>
  <c r="C252" i="2"/>
  <c r="B252" i="2"/>
  <c r="C251" i="2"/>
  <c r="B251" i="2"/>
  <c r="C250" i="2"/>
  <c r="B250" i="2"/>
  <c r="C249" i="2"/>
  <c r="B249" i="2"/>
  <c r="C248" i="2"/>
  <c r="B248" i="2"/>
  <c r="C247" i="2"/>
  <c r="B247" i="2"/>
  <c r="C246" i="2"/>
  <c r="B246" i="2"/>
  <c r="C245" i="2"/>
  <c r="B245" i="2"/>
  <c r="C244" i="2"/>
  <c r="B244" i="2"/>
  <c r="C243" i="2"/>
  <c r="B243" i="2"/>
  <c r="C242" i="2"/>
  <c r="B242" i="2"/>
  <c r="C241" i="2"/>
  <c r="B241" i="2"/>
  <c r="C240" i="2"/>
  <c r="B240" i="2"/>
  <c r="C239" i="2"/>
  <c r="B239" i="2"/>
  <c r="C238" i="2"/>
  <c r="B238" i="2"/>
  <c r="C237" i="2"/>
  <c r="B237" i="2"/>
  <c r="C236" i="2"/>
  <c r="B236" i="2"/>
  <c r="C235" i="2"/>
  <c r="B235" i="2"/>
  <c r="C234" i="2"/>
  <c r="B234" i="2"/>
  <c r="C233" i="2"/>
  <c r="B233" i="2"/>
  <c r="C232" i="2"/>
  <c r="B232" i="2"/>
  <c r="C231" i="2"/>
  <c r="B231" i="2"/>
  <c r="C230" i="2"/>
  <c r="B230" i="2"/>
  <c r="C229" i="2"/>
  <c r="B229" i="2"/>
  <c r="C228" i="2"/>
  <c r="B228" i="2"/>
  <c r="C227" i="2"/>
  <c r="B227" i="2"/>
  <c r="C226" i="2"/>
  <c r="B226" i="2"/>
  <c r="C225" i="2"/>
  <c r="B225" i="2"/>
  <c r="C224" i="2"/>
  <c r="B224" i="2"/>
  <c r="C223" i="2"/>
  <c r="B223" i="2"/>
  <c r="C222" i="2"/>
  <c r="B222" i="2"/>
  <c r="C221" i="2"/>
  <c r="B221" i="2"/>
  <c r="C220" i="2"/>
  <c r="B220" i="2"/>
  <c r="C219" i="2"/>
  <c r="B219" i="2"/>
  <c r="C218" i="2"/>
  <c r="B218" i="2"/>
  <c r="C217" i="2"/>
  <c r="B217" i="2"/>
  <c r="C216" i="2"/>
  <c r="B216" i="2"/>
  <c r="C215" i="2"/>
  <c r="B215" i="2"/>
  <c r="C214" i="2"/>
  <c r="B214" i="2"/>
  <c r="C213" i="2"/>
  <c r="B213" i="2"/>
  <c r="C212" i="2"/>
  <c r="B212" i="2"/>
  <c r="C211" i="2"/>
  <c r="B211" i="2"/>
  <c r="C210" i="2"/>
  <c r="B210" i="2"/>
  <c r="C209" i="2"/>
  <c r="B209" i="2"/>
  <c r="C208" i="2"/>
  <c r="B208" i="2"/>
  <c r="C207" i="2"/>
  <c r="B207" i="2"/>
  <c r="C206" i="2"/>
  <c r="B206" i="2"/>
  <c r="C205" i="2"/>
  <c r="B205" i="2"/>
  <c r="C204" i="2"/>
  <c r="B204" i="2"/>
  <c r="C203" i="2"/>
  <c r="B203" i="2"/>
  <c r="C202" i="2"/>
  <c r="B202" i="2"/>
  <c r="C201" i="2"/>
  <c r="B201" i="2"/>
  <c r="C200" i="2"/>
  <c r="B200" i="2"/>
  <c r="C199" i="2"/>
  <c r="B199" i="2"/>
  <c r="C198" i="2"/>
  <c r="B198" i="2"/>
  <c r="C197" i="2"/>
  <c r="B197" i="2"/>
  <c r="C196" i="2"/>
  <c r="B196" i="2"/>
  <c r="C195" i="2"/>
  <c r="B195" i="2"/>
  <c r="C194" i="2"/>
  <c r="B194" i="2"/>
  <c r="C193" i="2"/>
  <c r="B193" i="2"/>
  <c r="C192" i="2"/>
  <c r="B192" i="2"/>
  <c r="C191" i="2"/>
  <c r="B191" i="2"/>
  <c r="C190" i="2"/>
  <c r="B190" i="2"/>
  <c r="C189" i="2"/>
  <c r="B189" i="2"/>
  <c r="C188" i="2"/>
  <c r="B188" i="2"/>
  <c r="C187" i="2"/>
  <c r="B187" i="2"/>
  <c r="C186" i="2"/>
  <c r="B186" i="2"/>
  <c r="C185" i="2"/>
  <c r="B185" i="2"/>
  <c r="C184" i="2"/>
  <c r="B184" i="2"/>
  <c r="C183" i="2"/>
  <c r="B183" i="2"/>
  <c r="C182" i="2"/>
  <c r="B182" i="2"/>
  <c r="C181" i="2"/>
  <c r="B181" i="2"/>
  <c r="C180" i="2"/>
  <c r="B180" i="2"/>
  <c r="C179" i="2"/>
  <c r="B179" i="2"/>
  <c r="C178" i="2"/>
  <c r="B178" i="2"/>
  <c r="C177" i="2"/>
  <c r="B177" i="2"/>
  <c r="C176" i="2"/>
  <c r="B176" i="2"/>
  <c r="C175" i="2"/>
  <c r="B175" i="2"/>
  <c r="C174" i="2"/>
  <c r="B174" i="2"/>
  <c r="C173" i="2"/>
  <c r="B173" i="2"/>
  <c r="C172" i="2"/>
  <c r="B172" i="2"/>
  <c r="C171" i="2"/>
  <c r="B171" i="2"/>
  <c r="C170" i="2"/>
  <c r="B170" i="2"/>
  <c r="C169" i="2"/>
  <c r="B169" i="2"/>
  <c r="C168" i="2"/>
  <c r="B168" i="2"/>
  <c r="C167" i="2"/>
  <c r="B167" i="2"/>
  <c r="C166" i="2"/>
  <c r="B166" i="2"/>
  <c r="C165" i="2"/>
  <c r="B165" i="2"/>
  <c r="C164" i="2"/>
  <c r="B164" i="2"/>
  <c r="C163" i="2"/>
  <c r="B163" i="2"/>
  <c r="C162" i="2"/>
  <c r="B162" i="2"/>
  <c r="C161" i="2"/>
  <c r="B161" i="2"/>
  <c r="C160" i="2"/>
  <c r="B160" i="2"/>
  <c r="C159" i="2"/>
  <c r="B159" i="2"/>
  <c r="C158" i="2"/>
  <c r="B158" i="2"/>
  <c r="C157" i="2"/>
  <c r="B157" i="2"/>
  <c r="C156" i="2"/>
  <c r="B156" i="2"/>
  <c r="C155" i="2"/>
  <c r="B155" i="2"/>
  <c r="C154" i="2"/>
  <c r="B154" i="2"/>
  <c r="C153" i="2"/>
  <c r="B153" i="2"/>
  <c r="C152" i="2"/>
  <c r="B152" i="2"/>
  <c r="C151" i="2"/>
  <c r="B151" i="2"/>
  <c r="C150" i="2"/>
  <c r="B150" i="2"/>
  <c r="C149" i="2"/>
  <c r="B149" i="2"/>
  <c r="C148" i="2"/>
  <c r="B148" i="2"/>
  <c r="C147" i="2"/>
  <c r="B147" i="2"/>
  <c r="C146" i="2"/>
  <c r="B146" i="2"/>
  <c r="C145" i="2"/>
  <c r="B145" i="2"/>
  <c r="C144" i="2"/>
  <c r="B144" i="2"/>
  <c r="C143" i="2"/>
  <c r="B143" i="2"/>
  <c r="C142" i="2"/>
  <c r="B142" i="2"/>
  <c r="C141" i="2"/>
  <c r="B141" i="2"/>
  <c r="C140" i="2"/>
  <c r="B140" i="2"/>
  <c r="C139" i="2"/>
  <c r="B139" i="2"/>
  <c r="C138" i="2"/>
  <c r="B138" i="2"/>
  <c r="C137" i="2"/>
  <c r="B137" i="2"/>
  <c r="C136" i="2"/>
  <c r="B136" i="2"/>
  <c r="C135" i="2"/>
  <c r="B135" i="2"/>
  <c r="C134" i="2"/>
  <c r="B134" i="2"/>
  <c r="C133" i="2"/>
  <c r="B133" i="2"/>
  <c r="C132" i="2"/>
  <c r="B132" i="2"/>
  <c r="C131" i="2"/>
  <c r="B131" i="2"/>
  <c r="C130" i="2"/>
  <c r="B130" i="2"/>
  <c r="C129" i="2"/>
  <c r="B129" i="2"/>
  <c r="C128" i="2"/>
  <c r="B128" i="2"/>
  <c r="C127" i="2"/>
  <c r="B127" i="2"/>
  <c r="C126" i="2"/>
  <c r="B126" i="2"/>
  <c r="C125" i="2"/>
  <c r="B125" i="2"/>
  <c r="C124" i="2"/>
  <c r="B124" i="2"/>
  <c r="C123" i="2"/>
  <c r="B123" i="2"/>
  <c r="C122" i="2"/>
  <c r="B122" i="2"/>
  <c r="C121" i="2"/>
  <c r="B121" i="2"/>
  <c r="C120" i="2"/>
  <c r="B120" i="2"/>
  <c r="C119" i="2"/>
  <c r="B119" i="2"/>
  <c r="C118" i="2"/>
  <c r="B118" i="2"/>
  <c r="C117" i="2"/>
  <c r="B117" i="2"/>
  <c r="C116" i="2"/>
  <c r="B116" i="2"/>
  <c r="C115" i="2"/>
  <c r="B115" i="2"/>
  <c r="C114" i="2"/>
  <c r="B114" i="2"/>
  <c r="C113" i="2"/>
  <c r="B113" i="2"/>
  <c r="C112" i="2"/>
  <c r="B112" i="2"/>
  <c r="C111" i="2"/>
  <c r="B111" i="2"/>
  <c r="C110" i="2"/>
  <c r="B110" i="2"/>
  <c r="C109" i="2"/>
  <c r="B109" i="2"/>
  <c r="C108" i="2"/>
  <c r="B108" i="2"/>
  <c r="C107" i="2"/>
  <c r="B107" i="2"/>
  <c r="C106" i="2"/>
  <c r="B106" i="2"/>
  <c r="C105" i="2"/>
  <c r="B105" i="2"/>
  <c r="C104" i="2"/>
  <c r="B104" i="2"/>
  <c r="C103" i="2"/>
  <c r="B103" i="2"/>
  <c r="C102" i="2"/>
  <c r="B102" i="2"/>
  <c r="C101" i="2"/>
  <c r="B101" i="2"/>
  <c r="C100" i="2"/>
  <c r="B100" i="2"/>
  <c r="C99" i="2"/>
  <c r="B99" i="2"/>
  <c r="C98" i="2"/>
  <c r="B98" i="2"/>
  <c r="C97" i="2"/>
  <c r="B97" i="2"/>
  <c r="C96" i="2"/>
  <c r="B96" i="2"/>
  <c r="C95" i="2"/>
  <c r="B95" i="2"/>
  <c r="C94" i="2"/>
  <c r="B94" i="2"/>
  <c r="C93" i="2"/>
  <c r="B93" i="2"/>
  <c r="C92" i="2"/>
  <c r="B92" i="2"/>
  <c r="C91" i="2"/>
  <c r="B91" i="2"/>
  <c r="C90" i="2"/>
  <c r="B90" i="2"/>
  <c r="C89" i="2"/>
  <c r="B89" i="2"/>
  <c r="C88" i="2"/>
  <c r="B88" i="2"/>
  <c r="C87" i="2"/>
  <c r="B87" i="2"/>
  <c r="C86" i="2"/>
  <c r="B86" i="2"/>
  <c r="C85" i="2"/>
  <c r="B85" i="2"/>
  <c r="C84" i="2"/>
  <c r="B84" i="2"/>
  <c r="C83" i="2"/>
  <c r="B83" i="2"/>
  <c r="C82" i="2"/>
  <c r="B82" i="2"/>
  <c r="C81" i="2"/>
  <c r="B81" i="2"/>
  <c r="C80" i="2"/>
  <c r="B80" i="2"/>
  <c r="C79" i="2"/>
  <c r="B79" i="2"/>
  <c r="C78" i="2"/>
  <c r="B78" i="2"/>
  <c r="C77" i="2"/>
  <c r="B77" i="2"/>
  <c r="C76" i="2"/>
  <c r="B76" i="2"/>
  <c r="C75" i="2"/>
  <c r="B75" i="2"/>
  <c r="C74" i="2"/>
  <c r="B74" i="2"/>
  <c r="C73" i="2"/>
  <c r="B73" i="2"/>
  <c r="C72" i="2"/>
  <c r="B72" i="2"/>
  <c r="C71" i="2"/>
  <c r="B71" i="2"/>
  <c r="C70" i="2"/>
  <c r="B70" i="2"/>
  <c r="C69" i="2"/>
  <c r="B69" i="2"/>
  <c r="C68" i="2"/>
  <c r="B68" i="2"/>
  <c r="C67" i="2"/>
  <c r="B67" i="2"/>
  <c r="C66" i="2"/>
  <c r="B66" i="2"/>
  <c r="C65" i="2"/>
  <c r="B65" i="2"/>
  <c r="C64" i="2"/>
  <c r="B64" i="2"/>
  <c r="C63" i="2"/>
  <c r="B63" i="2"/>
  <c r="C62" i="2"/>
  <c r="B62" i="2"/>
  <c r="C61" i="2"/>
  <c r="B61" i="2"/>
  <c r="C60" i="2"/>
  <c r="B60" i="2"/>
  <c r="C59" i="2"/>
  <c r="B59" i="2"/>
  <c r="C58" i="2"/>
  <c r="B58" i="2"/>
  <c r="C57" i="2"/>
  <c r="B57" i="2"/>
  <c r="C56" i="2"/>
  <c r="B56" i="2"/>
  <c r="C55" i="2"/>
  <c r="B55" i="2"/>
  <c r="C54" i="2"/>
  <c r="B54" i="2"/>
  <c r="C53" i="2"/>
  <c r="B53" i="2"/>
  <c r="C52" i="2"/>
  <c r="B52" i="2"/>
  <c r="C51" i="2"/>
  <c r="B51" i="2"/>
  <c r="C50" i="2"/>
  <c r="B50" i="2"/>
  <c r="C49" i="2"/>
  <c r="B49" i="2"/>
  <c r="C48" i="2"/>
  <c r="B48" i="2"/>
  <c r="C47" i="2"/>
  <c r="B47" i="2"/>
  <c r="C46" i="2"/>
  <c r="B46" i="2"/>
  <c r="C45" i="2"/>
  <c r="B45" i="2"/>
  <c r="C44" i="2"/>
  <c r="B44" i="2"/>
  <c r="C43" i="2"/>
  <c r="B43" i="2"/>
  <c r="C42" i="2"/>
  <c r="B42" i="2"/>
  <c r="C41" i="2"/>
  <c r="B41" i="2"/>
  <c r="C40" i="2"/>
  <c r="B40" i="2"/>
  <c r="C39" i="2"/>
  <c r="B39" i="2"/>
  <c r="C38" i="2"/>
  <c r="B38" i="2"/>
  <c r="C37" i="2"/>
  <c r="B37" i="2"/>
  <c r="C36" i="2"/>
  <c r="B36" i="2"/>
  <c r="C35" i="2"/>
  <c r="B35" i="2"/>
  <c r="C34" i="2"/>
  <c r="B34" i="2"/>
  <c r="C33" i="2"/>
  <c r="B33" i="2"/>
  <c r="C32" i="2"/>
  <c r="B32" i="2"/>
  <c r="C31" i="2"/>
  <c r="B31" i="2"/>
  <c r="C30" i="2"/>
  <c r="B30" i="2"/>
  <c r="C29" i="2"/>
  <c r="B29" i="2"/>
  <c r="C28" i="2"/>
  <c r="B28" i="2"/>
  <c r="C27" i="2"/>
  <c r="B27" i="2"/>
  <c r="C26" i="2"/>
  <c r="B26" i="2"/>
  <c r="C25" i="2"/>
  <c r="B25" i="2"/>
  <c r="C24" i="2"/>
  <c r="B24" i="2"/>
  <c r="C23" i="2"/>
  <c r="B23" i="2"/>
  <c r="C22" i="2"/>
  <c r="B22" i="2"/>
  <c r="C21" i="2"/>
  <c r="B21" i="2"/>
  <c r="C20" i="2"/>
  <c r="B20" i="2"/>
  <c r="C19" i="2"/>
  <c r="B19" i="2"/>
  <c r="C18" i="2"/>
  <c r="B18" i="2"/>
  <c r="E15" i="2"/>
  <c r="A15" i="2"/>
  <c r="E14" i="2"/>
  <c r="A14" i="2"/>
  <c r="E13" i="2"/>
  <c r="A13" i="2"/>
  <c r="E12" i="2"/>
  <c r="A12" i="2"/>
  <c r="E11" i="2"/>
  <c r="A11" i="2"/>
  <c r="E10" i="2"/>
  <c r="A10" i="2"/>
  <c r="G3" i="2"/>
  <c r="H1003" i="1"/>
  <c r="G1003" i="1"/>
  <c r="H1002" i="1"/>
  <c r="H1001" i="1"/>
  <c r="G1001" i="1"/>
  <c r="H1000" i="1"/>
  <c r="G1000" i="1"/>
  <c r="F998" i="2" s="1"/>
  <c r="G998" i="2" s="1"/>
  <c r="F1000" i="1"/>
  <c r="A998" i="2" s="1"/>
  <c r="H999" i="1"/>
  <c r="G999" i="1"/>
  <c r="F997" i="2" s="1"/>
  <c r="G997" i="2" s="1"/>
  <c r="F999" i="1"/>
  <c r="A997" i="2" s="1"/>
  <c r="H998" i="1"/>
  <c r="G998" i="1"/>
  <c r="F996" i="2" s="1"/>
  <c r="G996" i="2" s="1"/>
  <c r="F998" i="1"/>
  <c r="A996" i="2" s="1"/>
  <c r="H997" i="1"/>
  <c r="G997" i="1"/>
  <c r="F995" i="2" s="1"/>
  <c r="G995" i="2" s="1"/>
  <c r="F997" i="1"/>
  <c r="A995" i="2" s="1"/>
  <c r="H996" i="1"/>
  <c r="G996" i="1"/>
  <c r="F994" i="2" s="1"/>
  <c r="G994" i="2" s="1"/>
  <c r="F996" i="1"/>
  <c r="A994" i="2" s="1"/>
  <c r="H995" i="1"/>
  <c r="G995" i="1"/>
  <c r="F993" i="2" s="1"/>
  <c r="G993" i="2" s="1"/>
  <c r="F995" i="1"/>
  <c r="A993" i="2" s="1"/>
  <c r="H994" i="1"/>
  <c r="G994" i="1"/>
  <c r="F992" i="2" s="1"/>
  <c r="G992" i="2" s="1"/>
  <c r="F994" i="1"/>
  <c r="A992" i="2" s="1"/>
  <c r="H993" i="1"/>
  <c r="G993" i="1"/>
  <c r="F991" i="2" s="1"/>
  <c r="G991" i="2" s="1"/>
  <c r="F993" i="1"/>
  <c r="A991" i="2" s="1"/>
  <c r="H992" i="1"/>
  <c r="G992" i="1"/>
  <c r="F990" i="2" s="1"/>
  <c r="G990" i="2" s="1"/>
  <c r="F992" i="1"/>
  <c r="A990" i="2" s="1"/>
  <c r="H991" i="1"/>
  <c r="G991" i="1"/>
  <c r="F989" i="2" s="1"/>
  <c r="G989" i="2" s="1"/>
  <c r="F991" i="1"/>
  <c r="A989" i="2" s="1"/>
  <c r="H990" i="1"/>
  <c r="G990" i="1"/>
  <c r="F988" i="2" s="1"/>
  <c r="G988" i="2" s="1"/>
  <c r="F990" i="1"/>
  <c r="A988" i="2" s="1"/>
  <c r="H989" i="1"/>
  <c r="G989" i="1"/>
  <c r="F987" i="2" s="1"/>
  <c r="G987" i="2" s="1"/>
  <c r="F989" i="1"/>
  <c r="A987" i="2" s="1"/>
  <c r="H988" i="1"/>
  <c r="G988" i="1"/>
  <c r="F986" i="2" s="1"/>
  <c r="G986" i="2" s="1"/>
  <c r="F988" i="1"/>
  <c r="A986" i="2" s="1"/>
  <c r="H987" i="1"/>
  <c r="G987" i="1"/>
  <c r="F985" i="2" s="1"/>
  <c r="G985" i="2" s="1"/>
  <c r="F987" i="1"/>
  <c r="A985" i="2" s="1"/>
  <c r="H986" i="1"/>
  <c r="G986" i="1"/>
  <c r="F984" i="2" s="1"/>
  <c r="G984" i="2" s="1"/>
  <c r="F986" i="1"/>
  <c r="A984" i="2" s="1"/>
  <c r="H985" i="1"/>
  <c r="G985" i="1"/>
  <c r="F983" i="2" s="1"/>
  <c r="G983" i="2" s="1"/>
  <c r="F985" i="1"/>
  <c r="A983" i="2" s="1"/>
  <c r="H984" i="1"/>
  <c r="G984" i="1"/>
  <c r="F982" i="2" s="1"/>
  <c r="G982" i="2" s="1"/>
  <c r="F984" i="1"/>
  <c r="A982" i="2" s="1"/>
  <c r="H983" i="1"/>
  <c r="G983" i="1"/>
  <c r="F981" i="2" s="1"/>
  <c r="G981" i="2" s="1"/>
  <c r="F983" i="1"/>
  <c r="A981" i="2" s="1"/>
  <c r="H982" i="1"/>
  <c r="G982" i="1"/>
  <c r="F980" i="2" s="1"/>
  <c r="G980" i="2" s="1"/>
  <c r="F982" i="1"/>
  <c r="A980" i="2" s="1"/>
  <c r="H981" i="1"/>
  <c r="G981" i="1"/>
  <c r="F979" i="2" s="1"/>
  <c r="G979" i="2" s="1"/>
  <c r="F981" i="1"/>
  <c r="A979" i="2" s="1"/>
  <c r="H980" i="1"/>
  <c r="G980" i="1"/>
  <c r="F978" i="2" s="1"/>
  <c r="G978" i="2" s="1"/>
  <c r="F980" i="1"/>
  <c r="A978" i="2" s="1"/>
  <c r="H979" i="1"/>
  <c r="G979" i="1"/>
  <c r="F977" i="2" s="1"/>
  <c r="G977" i="2" s="1"/>
  <c r="F979" i="1"/>
  <c r="A977" i="2" s="1"/>
  <c r="H978" i="1"/>
  <c r="G978" i="1"/>
  <c r="F976" i="2" s="1"/>
  <c r="G976" i="2" s="1"/>
  <c r="F978" i="1"/>
  <c r="A976" i="2" s="1"/>
  <c r="H977" i="1"/>
  <c r="G977" i="1"/>
  <c r="F975" i="2" s="1"/>
  <c r="G975" i="2" s="1"/>
  <c r="F977" i="1"/>
  <c r="A975" i="2" s="1"/>
  <c r="H976" i="1"/>
  <c r="G976" i="1"/>
  <c r="F974" i="2" s="1"/>
  <c r="G974" i="2" s="1"/>
  <c r="F976" i="1"/>
  <c r="A974" i="2" s="1"/>
  <c r="H975" i="1"/>
  <c r="G975" i="1"/>
  <c r="F973" i="2" s="1"/>
  <c r="G973" i="2" s="1"/>
  <c r="F975" i="1"/>
  <c r="A973" i="2" s="1"/>
  <c r="H974" i="1"/>
  <c r="G974" i="1"/>
  <c r="F972" i="2" s="1"/>
  <c r="G972" i="2" s="1"/>
  <c r="F974" i="1"/>
  <c r="A972" i="2" s="1"/>
  <c r="H973" i="1"/>
  <c r="G973" i="1"/>
  <c r="F971" i="2" s="1"/>
  <c r="G971" i="2" s="1"/>
  <c r="F973" i="1"/>
  <c r="A971" i="2" s="1"/>
  <c r="H972" i="1"/>
  <c r="G972" i="1"/>
  <c r="F970" i="2" s="1"/>
  <c r="G970" i="2" s="1"/>
  <c r="F972" i="1"/>
  <c r="A970" i="2" s="1"/>
  <c r="H971" i="1"/>
  <c r="G971" i="1"/>
  <c r="F969" i="2" s="1"/>
  <c r="G969" i="2" s="1"/>
  <c r="F971" i="1"/>
  <c r="A969" i="2" s="1"/>
  <c r="H970" i="1"/>
  <c r="G970" i="1"/>
  <c r="F968" i="2" s="1"/>
  <c r="G968" i="2" s="1"/>
  <c r="F970" i="1"/>
  <c r="A968" i="2" s="1"/>
  <c r="H969" i="1"/>
  <c r="G969" i="1"/>
  <c r="F967" i="2" s="1"/>
  <c r="G967" i="2" s="1"/>
  <c r="F969" i="1"/>
  <c r="A967" i="2" s="1"/>
  <c r="H968" i="1"/>
  <c r="G968" i="1"/>
  <c r="F966" i="2" s="1"/>
  <c r="G966" i="2" s="1"/>
  <c r="F968" i="1"/>
  <c r="A966" i="2" s="1"/>
  <c r="H967" i="1"/>
  <c r="G967" i="1"/>
  <c r="F965" i="2" s="1"/>
  <c r="G965" i="2" s="1"/>
  <c r="F967" i="1"/>
  <c r="A965" i="2" s="1"/>
  <c r="H966" i="1"/>
  <c r="G966" i="1"/>
  <c r="F964" i="2" s="1"/>
  <c r="G964" i="2" s="1"/>
  <c r="F966" i="1"/>
  <c r="A964" i="2" s="1"/>
  <c r="H965" i="1"/>
  <c r="G965" i="1"/>
  <c r="F963" i="2" s="1"/>
  <c r="G963" i="2" s="1"/>
  <c r="F965" i="1"/>
  <c r="A963" i="2" s="1"/>
  <c r="H964" i="1"/>
  <c r="G964" i="1"/>
  <c r="F962" i="2" s="1"/>
  <c r="G962" i="2" s="1"/>
  <c r="F964" i="1"/>
  <c r="A962" i="2" s="1"/>
  <c r="H963" i="1"/>
  <c r="G963" i="1"/>
  <c r="F961" i="2" s="1"/>
  <c r="G961" i="2" s="1"/>
  <c r="F963" i="1"/>
  <c r="A961" i="2" s="1"/>
  <c r="H962" i="1"/>
  <c r="G962" i="1"/>
  <c r="F960" i="2" s="1"/>
  <c r="G960" i="2" s="1"/>
  <c r="F962" i="1"/>
  <c r="A960" i="2" s="1"/>
  <c r="H961" i="1"/>
  <c r="G961" i="1"/>
  <c r="F959" i="2" s="1"/>
  <c r="G959" i="2" s="1"/>
  <c r="F961" i="1"/>
  <c r="A959" i="2" s="1"/>
  <c r="H960" i="1"/>
  <c r="G960" i="1"/>
  <c r="F958" i="2" s="1"/>
  <c r="G958" i="2" s="1"/>
  <c r="F960" i="1"/>
  <c r="A958" i="2" s="1"/>
  <c r="H959" i="1"/>
  <c r="G959" i="1"/>
  <c r="F957" i="2" s="1"/>
  <c r="G957" i="2" s="1"/>
  <c r="F959" i="1"/>
  <c r="A957" i="2" s="1"/>
  <c r="H958" i="1"/>
  <c r="G958" i="1"/>
  <c r="F956" i="2" s="1"/>
  <c r="G956" i="2" s="1"/>
  <c r="F958" i="1"/>
  <c r="A956" i="2" s="1"/>
  <c r="H957" i="1"/>
  <c r="G957" i="1"/>
  <c r="F955" i="2" s="1"/>
  <c r="G955" i="2" s="1"/>
  <c r="F957" i="1"/>
  <c r="A955" i="2" s="1"/>
  <c r="H956" i="1"/>
  <c r="G956" i="1"/>
  <c r="F954" i="2" s="1"/>
  <c r="G954" i="2" s="1"/>
  <c r="F956" i="1"/>
  <c r="A954" i="2" s="1"/>
  <c r="H955" i="1"/>
  <c r="G955" i="1"/>
  <c r="F953" i="2" s="1"/>
  <c r="G953" i="2" s="1"/>
  <c r="F955" i="1"/>
  <c r="A953" i="2" s="1"/>
  <c r="H954" i="1"/>
  <c r="G954" i="1"/>
  <c r="F952" i="2" s="1"/>
  <c r="G952" i="2" s="1"/>
  <c r="F954" i="1"/>
  <c r="A952" i="2" s="1"/>
  <c r="H953" i="1"/>
  <c r="G953" i="1"/>
  <c r="F951" i="2" s="1"/>
  <c r="G951" i="2" s="1"/>
  <c r="F953" i="1"/>
  <c r="A951" i="2" s="1"/>
  <c r="H952" i="1"/>
  <c r="G952" i="1"/>
  <c r="F950" i="2" s="1"/>
  <c r="G950" i="2" s="1"/>
  <c r="F952" i="1"/>
  <c r="A950" i="2" s="1"/>
  <c r="H951" i="1"/>
  <c r="G951" i="1"/>
  <c r="F949" i="2" s="1"/>
  <c r="G949" i="2" s="1"/>
  <c r="F951" i="1"/>
  <c r="A949" i="2" s="1"/>
  <c r="H950" i="1"/>
  <c r="G950" i="1"/>
  <c r="F948" i="2" s="1"/>
  <c r="G948" i="2" s="1"/>
  <c r="F950" i="1"/>
  <c r="A948" i="2" s="1"/>
  <c r="H949" i="1"/>
  <c r="G949" i="1"/>
  <c r="F947" i="2" s="1"/>
  <c r="G947" i="2" s="1"/>
  <c r="F949" i="1"/>
  <c r="A947" i="2" s="1"/>
  <c r="H948" i="1"/>
  <c r="G948" i="1"/>
  <c r="F946" i="2" s="1"/>
  <c r="G946" i="2" s="1"/>
  <c r="F948" i="1"/>
  <c r="A946" i="2" s="1"/>
  <c r="H947" i="1"/>
  <c r="G947" i="1"/>
  <c r="F945" i="2" s="1"/>
  <c r="G945" i="2" s="1"/>
  <c r="F947" i="1"/>
  <c r="A945" i="2" s="1"/>
  <c r="H946" i="1"/>
  <c r="G946" i="1"/>
  <c r="F944" i="2" s="1"/>
  <c r="G944" i="2" s="1"/>
  <c r="F946" i="1"/>
  <c r="A944" i="2" s="1"/>
  <c r="H945" i="1"/>
  <c r="G945" i="1"/>
  <c r="F943" i="2" s="1"/>
  <c r="G943" i="2" s="1"/>
  <c r="F945" i="1"/>
  <c r="A943" i="2" s="1"/>
  <c r="H944" i="1"/>
  <c r="G944" i="1"/>
  <c r="F942" i="2" s="1"/>
  <c r="G942" i="2" s="1"/>
  <c r="F944" i="1"/>
  <c r="A942" i="2" s="1"/>
  <c r="H943" i="1"/>
  <c r="G943" i="1"/>
  <c r="F941" i="2" s="1"/>
  <c r="G941" i="2" s="1"/>
  <c r="F943" i="1"/>
  <c r="A941" i="2" s="1"/>
  <c r="H942" i="1"/>
  <c r="G942" i="1"/>
  <c r="F940" i="2" s="1"/>
  <c r="G940" i="2" s="1"/>
  <c r="F942" i="1"/>
  <c r="A940" i="2" s="1"/>
  <c r="H941" i="1"/>
  <c r="G941" i="1"/>
  <c r="F939" i="2" s="1"/>
  <c r="G939" i="2" s="1"/>
  <c r="F941" i="1"/>
  <c r="A939" i="2" s="1"/>
  <c r="H940" i="1"/>
  <c r="G940" i="1"/>
  <c r="F938" i="2" s="1"/>
  <c r="G938" i="2" s="1"/>
  <c r="F940" i="1"/>
  <c r="A938" i="2" s="1"/>
  <c r="H939" i="1"/>
  <c r="G939" i="1"/>
  <c r="F937" i="2" s="1"/>
  <c r="G937" i="2" s="1"/>
  <c r="F939" i="1"/>
  <c r="A937" i="2" s="1"/>
  <c r="H938" i="1"/>
  <c r="G938" i="1"/>
  <c r="F936" i="2" s="1"/>
  <c r="G936" i="2" s="1"/>
  <c r="F938" i="1"/>
  <c r="A936" i="2" s="1"/>
  <c r="H937" i="1"/>
  <c r="G937" i="1"/>
  <c r="F935" i="2" s="1"/>
  <c r="G935" i="2" s="1"/>
  <c r="F937" i="1"/>
  <c r="A935" i="2" s="1"/>
  <c r="H936" i="1"/>
  <c r="G936" i="1"/>
  <c r="F934" i="2" s="1"/>
  <c r="G934" i="2" s="1"/>
  <c r="F936" i="1"/>
  <c r="A934" i="2" s="1"/>
  <c r="H935" i="1"/>
  <c r="G935" i="1"/>
  <c r="F933" i="2" s="1"/>
  <c r="G933" i="2" s="1"/>
  <c r="F935" i="1"/>
  <c r="A933" i="2" s="1"/>
  <c r="H934" i="1"/>
  <c r="G934" i="1"/>
  <c r="F932" i="2" s="1"/>
  <c r="G932" i="2" s="1"/>
  <c r="F934" i="1"/>
  <c r="A932" i="2" s="1"/>
  <c r="H933" i="1"/>
  <c r="G933" i="1"/>
  <c r="F931" i="2" s="1"/>
  <c r="G931" i="2" s="1"/>
  <c r="F933" i="1"/>
  <c r="A931" i="2" s="1"/>
  <c r="H932" i="1"/>
  <c r="G932" i="1"/>
  <c r="F930" i="2" s="1"/>
  <c r="G930" i="2" s="1"/>
  <c r="F932" i="1"/>
  <c r="A930" i="2" s="1"/>
  <c r="H931" i="1"/>
  <c r="G931" i="1"/>
  <c r="F929" i="2" s="1"/>
  <c r="G929" i="2" s="1"/>
  <c r="F931" i="1"/>
  <c r="A929" i="2" s="1"/>
  <c r="H930" i="1"/>
  <c r="G930" i="1"/>
  <c r="F928" i="2" s="1"/>
  <c r="G928" i="2" s="1"/>
  <c r="F930" i="1"/>
  <c r="A928" i="2" s="1"/>
  <c r="H929" i="1"/>
  <c r="G929" i="1"/>
  <c r="F927" i="2" s="1"/>
  <c r="G927" i="2" s="1"/>
  <c r="F929" i="1"/>
  <c r="A927" i="2" s="1"/>
  <c r="H928" i="1"/>
  <c r="G928" i="1"/>
  <c r="F926" i="2" s="1"/>
  <c r="G926" i="2" s="1"/>
  <c r="F928" i="1"/>
  <c r="A926" i="2" s="1"/>
  <c r="H927" i="1"/>
  <c r="G927" i="1"/>
  <c r="F925" i="2" s="1"/>
  <c r="G925" i="2" s="1"/>
  <c r="F927" i="1"/>
  <c r="A925" i="2" s="1"/>
  <c r="H926" i="1"/>
  <c r="G926" i="1"/>
  <c r="F924" i="2" s="1"/>
  <c r="G924" i="2" s="1"/>
  <c r="F926" i="1"/>
  <c r="A924" i="2" s="1"/>
  <c r="H925" i="1"/>
  <c r="G925" i="1"/>
  <c r="F923" i="2" s="1"/>
  <c r="G923" i="2" s="1"/>
  <c r="F925" i="1"/>
  <c r="A923" i="2" s="1"/>
  <c r="H924" i="1"/>
  <c r="G924" i="1"/>
  <c r="F922" i="2" s="1"/>
  <c r="G922" i="2" s="1"/>
  <c r="F924" i="1"/>
  <c r="A922" i="2" s="1"/>
  <c r="H923" i="1"/>
  <c r="G923" i="1"/>
  <c r="F921" i="2" s="1"/>
  <c r="G921" i="2" s="1"/>
  <c r="F923" i="1"/>
  <c r="A921" i="2" s="1"/>
  <c r="H922" i="1"/>
  <c r="G922" i="1"/>
  <c r="F920" i="2" s="1"/>
  <c r="G920" i="2" s="1"/>
  <c r="F922" i="1"/>
  <c r="A920" i="2" s="1"/>
  <c r="H921" i="1"/>
  <c r="G921" i="1"/>
  <c r="F919" i="2" s="1"/>
  <c r="G919" i="2" s="1"/>
  <c r="F921" i="1"/>
  <c r="A919" i="2" s="1"/>
  <c r="H920" i="1"/>
  <c r="G920" i="1"/>
  <c r="F918" i="2" s="1"/>
  <c r="G918" i="2" s="1"/>
  <c r="F920" i="1"/>
  <c r="A918" i="2" s="1"/>
  <c r="H919" i="1"/>
  <c r="G919" i="1"/>
  <c r="F917" i="2" s="1"/>
  <c r="G917" i="2" s="1"/>
  <c r="F919" i="1"/>
  <c r="A917" i="2" s="1"/>
  <c r="H918" i="1"/>
  <c r="G918" i="1"/>
  <c r="F916" i="2" s="1"/>
  <c r="G916" i="2" s="1"/>
  <c r="F918" i="1"/>
  <c r="A916" i="2" s="1"/>
  <c r="H917" i="1"/>
  <c r="G917" i="1"/>
  <c r="F915" i="2" s="1"/>
  <c r="G915" i="2" s="1"/>
  <c r="F917" i="1"/>
  <c r="A915" i="2" s="1"/>
  <c r="H916" i="1"/>
  <c r="G916" i="1"/>
  <c r="F914" i="2" s="1"/>
  <c r="G914" i="2" s="1"/>
  <c r="F916" i="1"/>
  <c r="A914" i="2" s="1"/>
  <c r="H915" i="1"/>
  <c r="G915" i="1"/>
  <c r="F913" i="2" s="1"/>
  <c r="G913" i="2" s="1"/>
  <c r="F915" i="1"/>
  <c r="A913" i="2" s="1"/>
  <c r="H914" i="1"/>
  <c r="G914" i="1"/>
  <c r="F912" i="2" s="1"/>
  <c r="G912" i="2" s="1"/>
  <c r="F914" i="1"/>
  <c r="A912" i="2" s="1"/>
  <c r="H913" i="1"/>
  <c r="G913" i="1"/>
  <c r="F911" i="2" s="1"/>
  <c r="G911" i="2" s="1"/>
  <c r="F913" i="1"/>
  <c r="A911" i="2" s="1"/>
  <c r="H912" i="1"/>
  <c r="G912" i="1"/>
  <c r="F910" i="2" s="1"/>
  <c r="G910" i="2" s="1"/>
  <c r="F912" i="1"/>
  <c r="A910" i="2" s="1"/>
  <c r="H911" i="1"/>
  <c r="G911" i="1"/>
  <c r="F909" i="2" s="1"/>
  <c r="G909" i="2" s="1"/>
  <c r="F911" i="1"/>
  <c r="A909" i="2" s="1"/>
  <c r="H910" i="1"/>
  <c r="G910" i="1"/>
  <c r="F908" i="2" s="1"/>
  <c r="G908" i="2" s="1"/>
  <c r="F910" i="1"/>
  <c r="A908" i="2" s="1"/>
  <c r="H909" i="1"/>
  <c r="G909" i="1"/>
  <c r="F907" i="2" s="1"/>
  <c r="G907" i="2" s="1"/>
  <c r="F909" i="1"/>
  <c r="A907" i="2" s="1"/>
  <c r="H908" i="1"/>
  <c r="G908" i="1"/>
  <c r="F906" i="2" s="1"/>
  <c r="G906" i="2" s="1"/>
  <c r="F908" i="1"/>
  <c r="A906" i="2" s="1"/>
  <c r="H907" i="1"/>
  <c r="G907" i="1"/>
  <c r="F905" i="2" s="1"/>
  <c r="G905" i="2" s="1"/>
  <c r="F907" i="1"/>
  <c r="A905" i="2" s="1"/>
  <c r="H906" i="1"/>
  <c r="G906" i="1"/>
  <c r="F904" i="2" s="1"/>
  <c r="G904" i="2" s="1"/>
  <c r="F906" i="1"/>
  <c r="A904" i="2" s="1"/>
  <c r="H905" i="1"/>
  <c r="G905" i="1"/>
  <c r="F903" i="2" s="1"/>
  <c r="G903" i="2" s="1"/>
  <c r="F905" i="1"/>
  <c r="A903" i="2" s="1"/>
  <c r="H904" i="1"/>
  <c r="G904" i="1"/>
  <c r="F902" i="2" s="1"/>
  <c r="G902" i="2" s="1"/>
  <c r="F904" i="1"/>
  <c r="A902" i="2" s="1"/>
  <c r="H903" i="1"/>
  <c r="G903" i="1"/>
  <c r="F901" i="2" s="1"/>
  <c r="G901" i="2" s="1"/>
  <c r="F903" i="1"/>
  <c r="A901" i="2" s="1"/>
  <c r="H902" i="1"/>
  <c r="G902" i="1"/>
  <c r="F900" i="2" s="1"/>
  <c r="G900" i="2" s="1"/>
  <c r="F902" i="1"/>
  <c r="A900" i="2" s="1"/>
  <c r="H901" i="1"/>
  <c r="G901" i="1"/>
  <c r="F899" i="2" s="1"/>
  <c r="G899" i="2" s="1"/>
  <c r="F901" i="1"/>
  <c r="A899" i="2" s="1"/>
  <c r="H900" i="1"/>
  <c r="G900" i="1"/>
  <c r="F898" i="2" s="1"/>
  <c r="G898" i="2" s="1"/>
  <c r="F900" i="1"/>
  <c r="A898" i="2" s="1"/>
  <c r="H899" i="1"/>
  <c r="G899" i="1"/>
  <c r="F897" i="2" s="1"/>
  <c r="G897" i="2" s="1"/>
  <c r="F899" i="1"/>
  <c r="A897" i="2" s="1"/>
  <c r="H898" i="1"/>
  <c r="G898" i="1"/>
  <c r="F896" i="2" s="1"/>
  <c r="G896" i="2" s="1"/>
  <c r="F898" i="1"/>
  <c r="A896" i="2" s="1"/>
  <c r="H897" i="1"/>
  <c r="G897" i="1"/>
  <c r="F895" i="2" s="1"/>
  <c r="G895" i="2" s="1"/>
  <c r="F897" i="1"/>
  <c r="A895" i="2" s="1"/>
  <c r="H896" i="1"/>
  <c r="G896" i="1"/>
  <c r="F894" i="2" s="1"/>
  <c r="G894" i="2" s="1"/>
  <c r="F896" i="1"/>
  <c r="A894" i="2" s="1"/>
  <c r="H895" i="1"/>
  <c r="G895" i="1"/>
  <c r="F893" i="2" s="1"/>
  <c r="G893" i="2" s="1"/>
  <c r="F895" i="1"/>
  <c r="A893" i="2" s="1"/>
  <c r="H894" i="1"/>
  <c r="G894" i="1"/>
  <c r="F892" i="2" s="1"/>
  <c r="G892" i="2" s="1"/>
  <c r="F894" i="1"/>
  <c r="A892" i="2" s="1"/>
  <c r="H893" i="1"/>
  <c r="G893" i="1"/>
  <c r="F891" i="2" s="1"/>
  <c r="G891" i="2" s="1"/>
  <c r="F893" i="1"/>
  <c r="A891" i="2" s="1"/>
  <c r="H892" i="1"/>
  <c r="G892" i="1"/>
  <c r="F890" i="2" s="1"/>
  <c r="G890" i="2" s="1"/>
  <c r="F892" i="1"/>
  <c r="A890" i="2" s="1"/>
  <c r="H891" i="1"/>
  <c r="G891" i="1"/>
  <c r="F889" i="2" s="1"/>
  <c r="G889" i="2" s="1"/>
  <c r="F891" i="1"/>
  <c r="A889" i="2" s="1"/>
  <c r="H890" i="1"/>
  <c r="G890" i="1"/>
  <c r="F888" i="2" s="1"/>
  <c r="G888" i="2" s="1"/>
  <c r="F890" i="1"/>
  <c r="A888" i="2" s="1"/>
  <c r="H889" i="1"/>
  <c r="G889" i="1"/>
  <c r="F887" i="2" s="1"/>
  <c r="G887" i="2" s="1"/>
  <c r="F889" i="1"/>
  <c r="A887" i="2" s="1"/>
  <c r="H888" i="1"/>
  <c r="G888" i="1"/>
  <c r="F886" i="2" s="1"/>
  <c r="G886" i="2" s="1"/>
  <c r="F888" i="1"/>
  <c r="A886" i="2" s="1"/>
  <c r="H887" i="1"/>
  <c r="G887" i="1"/>
  <c r="F885" i="2" s="1"/>
  <c r="G885" i="2" s="1"/>
  <c r="F887" i="1"/>
  <c r="A885" i="2" s="1"/>
  <c r="H886" i="1"/>
  <c r="G886" i="1"/>
  <c r="F884" i="2" s="1"/>
  <c r="G884" i="2" s="1"/>
  <c r="F886" i="1"/>
  <c r="A884" i="2" s="1"/>
  <c r="H885" i="1"/>
  <c r="G885" i="1"/>
  <c r="F883" i="2" s="1"/>
  <c r="G883" i="2" s="1"/>
  <c r="F885" i="1"/>
  <c r="A883" i="2" s="1"/>
  <c r="H884" i="1"/>
  <c r="G884" i="1"/>
  <c r="F882" i="2" s="1"/>
  <c r="G882" i="2" s="1"/>
  <c r="F884" i="1"/>
  <c r="A882" i="2" s="1"/>
  <c r="H883" i="1"/>
  <c r="G883" i="1"/>
  <c r="F881" i="2" s="1"/>
  <c r="G881" i="2" s="1"/>
  <c r="F883" i="1"/>
  <c r="A881" i="2" s="1"/>
  <c r="H882" i="1"/>
  <c r="G882" i="1"/>
  <c r="F880" i="2" s="1"/>
  <c r="G880" i="2" s="1"/>
  <c r="F882" i="1"/>
  <c r="A880" i="2" s="1"/>
  <c r="H881" i="1"/>
  <c r="G881" i="1"/>
  <c r="F879" i="2" s="1"/>
  <c r="G879" i="2" s="1"/>
  <c r="F881" i="1"/>
  <c r="A879" i="2" s="1"/>
  <c r="H880" i="1"/>
  <c r="G880" i="1"/>
  <c r="F878" i="2" s="1"/>
  <c r="G878" i="2" s="1"/>
  <c r="F880" i="1"/>
  <c r="A878" i="2" s="1"/>
  <c r="H879" i="1"/>
  <c r="G879" i="1"/>
  <c r="F877" i="2" s="1"/>
  <c r="G877" i="2" s="1"/>
  <c r="F879" i="1"/>
  <c r="A877" i="2" s="1"/>
  <c r="H878" i="1"/>
  <c r="G878" i="1"/>
  <c r="F876" i="2" s="1"/>
  <c r="G876" i="2" s="1"/>
  <c r="F878" i="1"/>
  <c r="A876" i="2" s="1"/>
  <c r="H877" i="1"/>
  <c r="G877" i="1"/>
  <c r="F875" i="2" s="1"/>
  <c r="G875" i="2" s="1"/>
  <c r="F877" i="1"/>
  <c r="A875" i="2" s="1"/>
  <c r="H876" i="1"/>
  <c r="G876" i="1"/>
  <c r="F874" i="2" s="1"/>
  <c r="G874" i="2" s="1"/>
  <c r="F876" i="1"/>
  <c r="A874" i="2" s="1"/>
  <c r="H875" i="1"/>
  <c r="G875" i="1"/>
  <c r="F873" i="2" s="1"/>
  <c r="G873" i="2" s="1"/>
  <c r="F875" i="1"/>
  <c r="A873" i="2" s="1"/>
  <c r="H874" i="1"/>
  <c r="G874" i="1"/>
  <c r="F872" i="2" s="1"/>
  <c r="G872" i="2" s="1"/>
  <c r="F874" i="1"/>
  <c r="A872" i="2" s="1"/>
  <c r="H873" i="1"/>
  <c r="G873" i="1"/>
  <c r="F871" i="2" s="1"/>
  <c r="G871" i="2" s="1"/>
  <c r="F873" i="1"/>
  <c r="A871" i="2" s="1"/>
  <c r="H872" i="1"/>
  <c r="G872" i="1"/>
  <c r="F870" i="2" s="1"/>
  <c r="G870" i="2" s="1"/>
  <c r="F872" i="1"/>
  <c r="A870" i="2" s="1"/>
  <c r="H871" i="1"/>
  <c r="G871" i="1"/>
  <c r="F869" i="2" s="1"/>
  <c r="G869" i="2" s="1"/>
  <c r="F871" i="1"/>
  <c r="A869" i="2" s="1"/>
  <c r="H870" i="1"/>
  <c r="G870" i="1"/>
  <c r="F868" i="2" s="1"/>
  <c r="G868" i="2" s="1"/>
  <c r="F870" i="1"/>
  <c r="A868" i="2" s="1"/>
  <c r="H869" i="1"/>
  <c r="G869" i="1"/>
  <c r="F867" i="2" s="1"/>
  <c r="G867" i="2" s="1"/>
  <c r="F869" i="1"/>
  <c r="A867" i="2" s="1"/>
  <c r="H868" i="1"/>
  <c r="G868" i="1"/>
  <c r="F866" i="2" s="1"/>
  <c r="G866" i="2" s="1"/>
  <c r="F868" i="1"/>
  <c r="A866" i="2" s="1"/>
  <c r="H867" i="1"/>
  <c r="G867" i="1"/>
  <c r="F865" i="2" s="1"/>
  <c r="G865" i="2" s="1"/>
  <c r="F867" i="1"/>
  <c r="A865" i="2" s="1"/>
  <c r="H866" i="1"/>
  <c r="G866" i="1"/>
  <c r="F864" i="2" s="1"/>
  <c r="G864" i="2" s="1"/>
  <c r="F866" i="1"/>
  <c r="A864" i="2" s="1"/>
  <c r="H865" i="1"/>
  <c r="G865" i="1"/>
  <c r="F863" i="2" s="1"/>
  <c r="G863" i="2" s="1"/>
  <c r="F865" i="1"/>
  <c r="A863" i="2" s="1"/>
  <c r="H864" i="1"/>
  <c r="G864" i="1"/>
  <c r="F862" i="2" s="1"/>
  <c r="G862" i="2" s="1"/>
  <c r="F864" i="1"/>
  <c r="A862" i="2" s="1"/>
  <c r="H863" i="1"/>
  <c r="G863" i="1"/>
  <c r="F861" i="2" s="1"/>
  <c r="G861" i="2" s="1"/>
  <c r="F863" i="1"/>
  <c r="A861" i="2" s="1"/>
  <c r="H862" i="1"/>
  <c r="G862" i="1"/>
  <c r="F860" i="2" s="1"/>
  <c r="G860" i="2" s="1"/>
  <c r="F862" i="1"/>
  <c r="A860" i="2" s="1"/>
  <c r="H861" i="1"/>
  <c r="G861" i="1"/>
  <c r="F859" i="2" s="1"/>
  <c r="G859" i="2" s="1"/>
  <c r="F861" i="1"/>
  <c r="A859" i="2" s="1"/>
  <c r="H860" i="1"/>
  <c r="G860" i="1"/>
  <c r="F858" i="2" s="1"/>
  <c r="G858" i="2" s="1"/>
  <c r="F860" i="1"/>
  <c r="A858" i="2" s="1"/>
  <c r="H859" i="1"/>
  <c r="G859" i="1"/>
  <c r="F857" i="2" s="1"/>
  <c r="G857" i="2" s="1"/>
  <c r="F859" i="1"/>
  <c r="A857" i="2" s="1"/>
  <c r="H858" i="1"/>
  <c r="G858" i="1"/>
  <c r="F856" i="2" s="1"/>
  <c r="G856" i="2" s="1"/>
  <c r="F858" i="1"/>
  <c r="A856" i="2" s="1"/>
  <c r="H857" i="1"/>
  <c r="G857" i="1"/>
  <c r="F855" i="2" s="1"/>
  <c r="G855" i="2" s="1"/>
  <c r="F857" i="1"/>
  <c r="A855" i="2" s="1"/>
  <c r="H856" i="1"/>
  <c r="G856" i="1"/>
  <c r="F854" i="2" s="1"/>
  <c r="G854" i="2" s="1"/>
  <c r="F856" i="1"/>
  <c r="A854" i="2" s="1"/>
  <c r="H855" i="1"/>
  <c r="G855" i="1"/>
  <c r="F853" i="2" s="1"/>
  <c r="G853" i="2" s="1"/>
  <c r="F855" i="1"/>
  <c r="A853" i="2" s="1"/>
  <c r="H854" i="1"/>
  <c r="G854" i="1"/>
  <c r="F852" i="2" s="1"/>
  <c r="G852" i="2" s="1"/>
  <c r="F854" i="1"/>
  <c r="A852" i="2" s="1"/>
  <c r="H853" i="1"/>
  <c r="G853" i="1"/>
  <c r="F851" i="2" s="1"/>
  <c r="G851" i="2" s="1"/>
  <c r="F853" i="1"/>
  <c r="A851" i="2" s="1"/>
  <c r="H852" i="1"/>
  <c r="G852" i="1"/>
  <c r="F850" i="2" s="1"/>
  <c r="G850" i="2" s="1"/>
  <c r="F852" i="1"/>
  <c r="A850" i="2" s="1"/>
  <c r="H851" i="1"/>
  <c r="G851" i="1"/>
  <c r="F849" i="2" s="1"/>
  <c r="G849" i="2" s="1"/>
  <c r="F851" i="1"/>
  <c r="A849" i="2" s="1"/>
  <c r="H850" i="1"/>
  <c r="G850" i="1"/>
  <c r="F848" i="2" s="1"/>
  <c r="G848" i="2" s="1"/>
  <c r="F850" i="1"/>
  <c r="A848" i="2" s="1"/>
  <c r="H849" i="1"/>
  <c r="G849" i="1"/>
  <c r="F847" i="2" s="1"/>
  <c r="G847" i="2" s="1"/>
  <c r="F849" i="1"/>
  <c r="A847" i="2" s="1"/>
  <c r="H848" i="1"/>
  <c r="G848" i="1"/>
  <c r="F846" i="2" s="1"/>
  <c r="G846" i="2" s="1"/>
  <c r="F848" i="1"/>
  <c r="A846" i="2" s="1"/>
  <c r="H847" i="1"/>
  <c r="G847" i="1"/>
  <c r="F845" i="2" s="1"/>
  <c r="G845" i="2" s="1"/>
  <c r="F847" i="1"/>
  <c r="A845" i="2" s="1"/>
  <c r="H846" i="1"/>
  <c r="G846" i="1"/>
  <c r="F844" i="2" s="1"/>
  <c r="G844" i="2" s="1"/>
  <c r="F846" i="1"/>
  <c r="A844" i="2" s="1"/>
  <c r="H845" i="1"/>
  <c r="G845" i="1"/>
  <c r="F843" i="2" s="1"/>
  <c r="G843" i="2" s="1"/>
  <c r="F845" i="1"/>
  <c r="A843" i="2" s="1"/>
  <c r="H844" i="1"/>
  <c r="G844" i="1"/>
  <c r="F842" i="2" s="1"/>
  <c r="G842" i="2" s="1"/>
  <c r="F844" i="1"/>
  <c r="A842" i="2" s="1"/>
  <c r="H843" i="1"/>
  <c r="G843" i="1"/>
  <c r="F841" i="2" s="1"/>
  <c r="G841" i="2" s="1"/>
  <c r="F843" i="1"/>
  <c r="A841" i="2" s="1"/>
  <c r="H842" i="1"/>
  <c r="G842" i="1"/>
  <c r="F840" i="2" s="1"/>
  <c r="G840" i="2" s="1"/>
  <c r="F842" i="1"/>
  <c r="A840" i="2" s="1"/>
  <c r="H841" i="1"/>
  <c r="G841" i="1"/>
  <c r="F839" i="2" s="1"/>
  <c r="G839" i="2" s="1"/>
  <c r="F841" i="1"/>
  <c r="A839" i="2" s="1"/>
  <c r="H840" i="1"/>
  <c r="G840" i="1"/>
  <c r="F838" i="2" s="1"/>
  <c r="G838" i="2" s="1"/>
  <c r="F840" i="1"/>
  <c r="A838" i="2" s="1"/>
  <c r="H839" i="1"/>
  <c r="G839" i="1"/>
  <c r="F837" i="2" s="1"/>
  <c r="G837" i="2" s="1"/>
  <c r="F839" i="1"/>
  <c r="A837" i="2" s="1"/>
  <c r="H838" i="1"/>
  <c r="G838" i="1"/>
  <c r="F836" i="2" s="1"/>
  <c r="G836" i="2" s="1"/>
  <c r="F838" i="1"/>
  <c r="A836" i="2" s="1"/>
  <c r="H837" i="1"/>
  <c r="G837" i="1"/>
  <c r="F835" i="2" s="1"/>
  <c r="G835" i="2" s="1"/>
  <c r="F837" i="1"/>
  <c r="A835" i="2" s="1"/>
  <c r="H836" i="1"/>
  <c r="G836" i="1"/>
  <c r="F834" i="2" s="1"/>
  <c r="G834" i="2" s="1"/>
  <c r="F836" i="1"/>
  <c r="A834" i="2" s="1"/>
  <c r="H835" i="1"/>
  <c r="G835" i="1"/>
  <c r="F833" i="2" s="1"/>
  <c r="G833" i="2" s="1"/>
  <c r="F835" i="1"/>
  <c r="A833" i="2" s="1"/>
  <c r="H834" i="1"/>
  <c r="G834" i="1"/>
  <c r="F832" i="2" s="1"/>
  <c r="G832" i="2" s="1"/>
  <c r="F834" i="1"/>
  <c r="A832" i="2" s="1"/>
  <c r="H833" i="1"/>
  <c r="G833" i="1"/>
  <c r="F831" i="2" s="1"/>
  <c r="G831" i="2" s="1"/>
  <c r="F833" i="1"/>
  <c r="A831" i="2" s="1"/>
  <c r="H832" i="1"/>
  <c r="G832" i="1"/>
  <c r="F830" i="2" s="1"/>
  <c r="G830" i="2" s="1"/>
  <c r="F832" i="1"/>
  <c r="A830" i="2" s="1"/>
  <c r="H831" i="1"/>
  <c r="G831" i="1"/>
  <c r="F829" i="2" s="1"/>
  <c r="G829" i="2" s="1"/>
  <c r="F831" i="1"/>
  <c r="A829" i="2" s="1"/>
  <c r="H830" i="1"/>
  <c r="G830" i="1"/>
  <c r="F828" i="2" s="1"/>
  <c r="G828" i="2" s="1"/>
  <c r="F830" i="1"/>
  <c r="A828" i="2" s="1"/>
  <c r="H829" i="1"/>
  <c r="G829" i="1"/>
  <c r="F827" i="2" s="1"/>
  <c r="G827" i="2" s="1"/>
  <c r="F829" i="1"/>
  <c r="A827" i="2" s="1"/>
  <c r="H828" i="1"/>
  <c r="G828" i="1"/>
  <c r="F826" i="2" s="1"/>
  <c r="G826" i="2" s="1"/>
  <c r="F828" i="1"/>
  <c r="A826" i="2" s="1"/>
  <c r="H827" i="1"/>
  <c r="G827" i="1"/>
  <c r="F825" i="2" s="1"/>
  <c r="G825" i="2" s="1"/>
  <c r="F827" i="1"/>
  <c r="A825" i="2" s="1"/>
  <c r="H826" i="1"/>
  <c r="G826" i="1"/>
  <c r="F824" i="2" s="1"/>
  <c r="G824" i="2" s="1"/>
  <c r="F826" i="1"/>
  <c r="A824" i="2" s="1"/>
  <c r="H825" i="1"/>
  <c r="G825" i="1"/>
  <c r="F823" i="2" s="1"/>
  <c r="G823" i="2" s="1"/>
  <c r="F825" i="1"/>
  <c r="A823" i="2" s="1"/>
  <c r="H824" i="1"/>
  <c r="G824" i="1"/>
  <c r="F822" i="2" s="1"/>
  <c r="G822" i="2" s="1"/>
  <c r="F824" i="1"/>
  <c r="A822" i="2" s="1"/>
  <c r="H823" i="1"/>
  <c r="G823" i="1"/>
  <c r="F821" i="2" s="1"/>
  <c r="G821" i="2" s="1"/>
  <c r="F823" i="1"/>
  <c r="A821" i="2" s="1"/>
  <c r="H822" i="1"/>
  <c r="G822" i="1"/>
  <c r="F820" i="2" s="1"/>
  <c r="G820" i="2" s="1"/>
  <c r="F822" i="1"/>
  <c r="A820" i="2" s="1"/>
  <c r="H821" i="1"/>
  <c r="G821" i="1"/>
  <c r="F819" i="2" s="1"/>
  <c r="G819" i="2" s="1"/>
  <c r="F821" i="1"/>
  <c r="A819" i="2" s="1"/>
  <c r="H820" i="1"/>
  <c r="G820" i="1"/>
  <c r="F818" i="2" s="1"/>
  <c r="G818" i="2" s="1"/>
  <c r="F820" i="1"/>
  <c r="A818" i="2" s="1"/>
  <c r="H819" i="1"/>
  <c r="G819" i="1"/>
  <c r="F817" i="2" s="1"/>
  <c r="G817" i="2" s="1"/>
  <c r="F819" i="1"/>
  <c r="A817" i="2" s="1"/>
  <c r="H818" i="1"/>
  <c r="G818" i="1"/>
  <c r="F816" i="2" s="1"/>
  <c r="G816" i="2" s="1"/>
  <c r="F818" i="1"/>
  <c r="A816" i="2" s="1"/>
  <c r="H817" i="1"/>
  <c r="G817" i="1"/>
  <c r="F815" i="2" s="1"/>
  <c r="G815" i="2" s="1"/>
  <c r="F817" i="1"/>
  <c r="A815" i="2" s="1"/>
  <c r="H816" i="1"/>
  <c r="G816" i="1"/>
  <c r="F814" i="2" s="1"/>
  <c r="G814" i="2" s="1"/>
  <c r="F816" i="1"/>
  <c r="A814" i="2" s="1"/>
  <c r="H815" i="1"/>
  <c r="G815" i="1"/>
  <c r="F813" i="2" s="1"/>
  <c r="G813" i="2" s="1"/>
  <c r="F815" i="1"/>
  <c r="A813" i="2" s="1"/>
  <c r="H814" i="1"/>
  <c r="G814" i="1"/>
  <c r="F812" i="2" s="1"/>
  <c r="G812" i="2" s="1"/>
  <c r="F814" i="1"/>
  <c r="A812" i="2" s="1"/>
  <c r="H813" i="1"/>
  <c r="G813" i="1"/>
  <c r="F811" i="2" s="1"/>
  <c r="G811" i="2" s="1"/>
  <c r="F813" i="1"/>
  <c r="A811" i="2" s="1"/>
  <c r="H812" i="1"/>
  <c r="G812" i="1"/>
  <c r="F810" i="2" s="1"/>
  <c r="G810" i="2" s="1"/>
  <c r="F812" i="1"/>
  <c r="A810" i="2" s="1"/>
  <c r="H811" i="1"/>
  <c r="G811" i="1"/>
  <c r="F809" i="2" s="1"/>
  <c r="G809" i="2" s="1"/>
  <c r="F811" i="1"/>
  <c r="A809" i="2" s="1"/>
  <c r="H810" i="1"/>
  <c r="G810" i="1"/>
  <c r="F808" i="2" s="1"/>
  <c r="G808" i="2" s="1"/>
  <c r="F810" i="1"/>
  <c r="A808" i="2" s="1"/>
  <c r="H809" i="1"/>
  <c r="G809" i="1"/>
  <c r="F807" i="2" s="1"/>
  <c r="G807" i="2" s="1"/>
  <c r="F809" i="1"/>
  <c r="A807" i="2" s="1"/>
  <c r="H808" i="1"/>
  <c r="G808" i="1"/>
  <c r="F806" i="2" s="1"/>
  <c r="G806" i="2" s="1"/>
  <c r="F808" i="1"/>
  <c r="A806" i="2" s="1"/>
  <c r="H807" i="1"/>
  <c r="G807" i="1"/>
  <c r="F805" i="2" s="1"/>
  <c r="G805" i="2" s="1"/>
  <c r="F807" i="1"/>
  <c r="A805" i="2" s="1"/>
  <c r="H806" i="1"/>
  <c r="G806" i="1"/>
  <c r="F804" i="2" s="1"/>
  <c r="G804" i="2" s="1"/>
  <c r="F806" i="1"/>
  <c r="A804" i="2" s="1"/>
  <c r="H805" i="1"/>
  <c r="G805" i="1"/>
  <c r="F803" i="2" s="1"/>
  <c r="G803" i="2" s="1"/>
  <c r="F805" i="1"/>
  <c r="A803" i="2" s="1"/>
  <c r="H804" i="1"/>
  <c r="G804" i="1"/>
  <c r="F802" i="2" s="1"/>
  <c r="G802" i="2" s="1"/>
  <c r="F804" i="1"/>
  <c r="A802" i="2" s="1"/>
  <c r="H803" i="1"/>
  <c r="G803" i="1"/>
  <c r="F801" i="2" s="1"/>
  <c r="G801" i="2" s="1"/>
  <c r="F803" i="1"/>
  <c r="A801" i="2" s="1"/>
  <c r="H802" i="1"/>
  <c r="G802" i="1"/>
  <c r="F800" i="2" s="1"/>
  <c r="G800" i="2" s="1"/>
  <c r="F802" i="1"/>
  <c r="A800" i="2" s="1"/>
  <c r="H801" i="1"/>
  <c r="G801" i="1"/>
  <c r="F799" i="2" s="1"/>
  <c r="G799" i="2" s="1"/>
  <c r="F801" i="1"/>
  <c r="A799" i="2" s="1"/>
  <c r="H800" i="1"/>
  <c r="G800" i="1"/>
  <c r="F798" i="2" s="1"/>
  <c r="G798" i="2" s="1"/>
  <c r="F800" i="1"/>
  <c r="A798" i="2" s="1"/>
  <c r="H799" i="1"/>
  <c r="G799" i="1"/>
  <c r="F797" i="2" s="1"/>
  <c r="G797" i="2" s="1"/>
  <c r="F799" i="1"/>
  <c r="A797" i="2" s="1"/>
  <c r="H798" i="1"/>
  <c r="G798" i="1"/>
  <c r="F796" i="2" s="1"/>
  <c r="G796" i="2" s="1"/>
  <c r="F798" i="1"/>
  <c r="A796" i="2" s="1"/>
  <c r="H797" i="1"/>
  <c r="G797" i="1"/>
  <c r="F795" i="2" s="1"/>
  <c r="G795" i="2" s="1"/>
  <c r="F797" i="1"/>
  <c r="A795" i="2" s="1"/>
  <c r="H796" i="1"/>
  <c r="G796" i="1"/>
  <c r="F794" i="2" s="1"/>
  <c r="G794" i="2" s="1"/>
  <c r="F796" i="1"/>
  <c r="A794" i="2" s="1"/>
  <c r="H795" i="1"/>
  <c r="G795" i="1"/>
  <c r="F793" i="2" s="1"/>
  <c r="G793" i="2" s="1"/>
  <c r="F795" i="1"/>
  <c r="A793" i="2" s="1"/>
  <c r="H794" i="1"/>
  <c r="G794" i="1"/>
  <c r="F792" i="2" s="1"/>
  <c r="G792" i="2" s="1"/>
  <c r="F794" i="1"/>
  <c r="A792" i="2" s="1"/>
  <c r="H793" i="1"/>
  <c r="G793" i="1"/>
  <c r="F791" i="2" s="1"/>
  <c r="G791" i="2" s="1"/>
  <c r="F793" i="1"/>
  <c r="A791" i="2" s="1"/>
  <c r="H792" i="1"/>
  <c r="G792" i="1"/>
  <c r="F790" i="2" s="1"/>
  <c r="G790" i="2" s="1"/>
  <c r="F792" i="1"/>
  <c r="A790" i="2" s="1"/>
  <c r="H791" i="1"/>
  <c r="G791" i="1"/>
  <c r="F789" i="2" s="1"/>
  <c r="G789" i="2" s="1"/>
  <c r="F791" i="1"/>
  <c r="A789" i="2" s="1"/>
  <c r="H790" i="1"/>
  <c r="G790" i="1"/>
  <c r="F788" i="2" s="1"/>
  <c r="G788" i="2" s="1"/>
  <c r="F790" i="1"/>
  <c r="A788" i="2" s="1"/>
  <c r="H789" i="1"/>
  <c r="G789" i="1"/>
  <c r="F787" i="2" s="1"/>
  <c r="G787" i="2" s="1"/>
  <c r="F789" i="1"/>
  <c r="A787" i="2" s="1"/>
  <c r="H788" i="1"/>
  <c r="G788" i="1"/>
  <c r="F786" i="2" s="1"/>
  <c r="G786" i="2" s="1"/>
  <c r="F788" i="1"/>
  <c r="A786" i="2" s="1"/>
  <c r="H787" i="1"/>
  <c r="G787" i="1"/>
  <c r="F785" i="2" s="1"/>
  <c r="G785" i="2" s="1"/>
  <c r="F787" i="1"/>
  <c r="A785" i="2" s="1"/>
  <c r="H786" i="1"/>
  <c r="G786" i="1"/>
  <c r="F784" i="2" s="1"/>
  <c r="G784" i="2" s="1"/>
  <c r="F786" i="1"/>
  <c r="A784" i="2" s="1"/>
  <c r="H785" i="1"/>
  <c r="G785" i="1"/>
  <c r="F783" i="2" s="1"/>
  <c r="G783" i="2" s="1"/>
  <c r="F785" i="1"/>
  <c r="A783" i="2" s="1"/>
  <c r="H784" i="1"/>
  <c r="G784" i="1"/>
  <c r="F782" i="2" s="1"/>
  <c r="G782" i="2" s="1"/>
  <c r="F784" i="1"/>
  <c r="A782" i="2" s="1"/>
  <c r="H783" i="1"/>
  <c r="G783" i="1"/>
  <c r="F781" i="2" s="1"/>
  <c r="G781" i="2" s="1"/>
  <c r="F783" i="1"/>
  <c r="A781" i="2" s="1"/>
  <c r="H782" i="1"/>
  <c r="G782" i="1"/>
  <c r="F780" i="2" s="1"/>
  <c r="G780" i="2" s="1"/>
  <c r="F782" i="1"/>
  <c r="A780" i="2" s="1"/>
  <c r="H781" i="1"/>
  <c r="G781" i="1"/>
  <c r="F779" i="2" s="1"/>
  <c r="G779" i="2" s="1"/>
  <c r="F781" i="1"/>
  <c r="A779" i="2" s="1"/>
  <c r="H780" i="1"/>
  <c r="G780" i="1"/>
  <c r="F778" i="2" s="1"/>
  <c r="G778" i="2" s="1"/>
  <c r="F780" i="1"/>
  <c r="A778" i="2" s="1"/>
  <c r="H779" i="1"/>
  <c r="G779" i="1"/>
  <c r="F777" i="2" s="1"/>
  <c r="G777" i="2" s="1"/>
  <c r="F779" i="1"/>
  <c r="A777" i="2" s="1"/>
  <c r="H778" i="1"/>
  <c r="G778" i="1"/>
  <c r="F776" i="2" s="1"/>
  <c r="G776" i="2" s="1"/>
  <c r="F778" i="1"/>
  <c r="A776" i="2" s="1"/>
  <c r="H777" i="1"/>
  <c r="G777" i="1"/>
  <c r="F775" i="2" s="1"/>
  <c r="G775" i="2" s="1"/>
  <c r="F777" i="1"/>
  <c r="A775" i="2" s="1"/>
  <c r="H776" i="1"/>
  <c r="G776" i="1"/>
  <c r="F774" i="2" s="1"/>
  <c r="G774" i="2" s="1"/>
  <c r="F776" i="1"/>
  <c r="A774" i="2" s="1"/>
  <c r="H775" i="1"/>
  <c r="G775" i="1"/>
  <c r="F773" i="2" s="1"/>
  <c r="G773" i="2" s="1"/>
  <c r="F775" i="1"/>
  <c r="A773" i="2" s="1"/>
  <c r="H774" i="1"/>
  <c r="G774" i="1"/>
  <c r="F772" i="2" s="1"/>
  <c r="G772" i="2" s="1"/>
  <c r="F774" i="1"/>
  <c r="A772" i="2" s="1"/>
  <c r="H773" i="1"/>
  <c r="G773" i="1"/>
  <c r="F771" i="2" s="1"/>
  <c r="G771" i="2" s="1"/>
  <c r="F773" i="1"/>
  <c r="A771" i="2" s="1"/>
  <c r="H772" i="1"/>
  <c r="G772" i="1"/>
  <c r="F770" i="2" s="1"/>
  <c r="G770" i="2" s="1"/>
  <c r="F772" i="1"/>
  <c r="A770" i="2" s="1"/>
  <c r="H771" i="1"/>
  <c r="G771" i="1"/>
  <c r="F769" i="2" s="1"/>
  <c r="G769" i="2" s="1"/>
  <c r="F771" i="1"/>
  <c r="A769" i="2" s="1"/>
  <c r="H770" i="1"/>
  <c r="G770" i="1"/>
  <c r="F768" i="2" s="1"/>
  <c r="G768" i="2" s="1"/>
  <c r="F770" i="1"/>
  <c r="A768" i="2" s="1"/>
  <c r="H769" i="1"/>
  <c r="G769" i="1"/>
  <c r="F767" i="2" s="1"/>
  <c r="G767" i="2" s="1"/>
  <c r="F769" i="1"/>
  <c r="A767" i="2" s="1"/>
  <c r="H768" i="1"/>
  <c r="G768" i="1"/>
  <c r="F766" i="2" s="1"/>
  <c r="G766" i="2" s="1"/>
  <c r="F768" i="1"/>
  <c r="A766" i="2" s="1"/>
  <c r="H767" i="1"/>
  <c r="G767" i="1"/>
  <c r="F765" i="2" s="1"/>
  <c r="G765" i="2" s="1"/>
  <c r="F767" i="1"/>
  <c r="A765" i="2" s="1"/>
  <c r="H766" i="1"/>
  <c r="G766" i="1"/>
  <c r="F764" i="2" s="1"/>
  <c r="G764" i="2" s="1"/>
  <c r="F766" i="1"/>
  <c r="A764" i="2" s="1"/>
  <c r="H765" i="1"/>
  <c r="G765" i="1"/>
  <c r="F763" i="2" s="1"/>
  <c r="G763" i="2" s="1"/>
  <c r="F765" i="1"/>
  <c r="A763" i="2" s="1"/>
  <c r="H764" i="1"/>
  <c r="G764" i="1"/>
  <c r="F762" i="2" s="1"/>
  <c r="G762" i="2" s="1"/>
  <c r="F764" i="1"/>
  <c r="A762" i="2" s="1"/>
  <c r="H763" i="1"/>
  <c r="G763" i="1"/>
  <c r="F761" i="2" s="1"/>
  <c r="G761" i="2" s="1"/>
  <c r="F763" i="1"/>
  <c r="A761" i="2" s="1"/>
  <c r="H762" i="1"/>
  <c r="G762" i="1"/>
  <c r="F760" i="2" s="1"/>
  <c r="G760" i="2" s="1"/>
  <c r="F762" i="1"/>
  <c r="A760" i="2" s="1"/>
  <c r="H761" i="1"/>
  <c r="G761" i="1"/>
  <c r="F759" i="2" s="1"/>
  <c r="G759" i="2" s="1"/>
  <c r="F761" i="1"/>
  <c r="A759" i="2" s="1"/>
  <c r="H760" i="1"/>
  <c r="G760" i="1"/>
  <c r="F758" i="2" s="1"/>
  <c r="G758" i="2" s="1"/>
  <c r="F760" i="1"/>
  <c r="A758" i="2" s="1"/>
  <c r="H759" i="1"/>
  <c r="G759" i="1"/>
  <c r="F757" i="2" s="1"/>
  <c r="G757" i="2" s="1"/>
  <c r="F759" i="1"/>
  <c r="A757" i="2" s="1"/>
  <c r="H758" i="1"/>
  <c r="G758" i="1"/>
  <c r="F756" i="2" s="1"/>
  <c r="G756" i="2" s="1"/>
  <c r="F758" i="1"/>
  <c r="A756" i="2" s="1"/>
  <c r="H757" i="1"/>
  <c r="G757" i="1"/>
  <c r="F755" i="2" s="1"/>
  <c r="G755" i="2" s="1"/>
  <c r="F757" i="1"/>
  <c r="A755" i="2" s="1"/>
  <c r="H756" i="1"/>
  <c r="G756" i="1"/>
  <c r="F754" i="2" s="1"/>
  <c r="G754" i="2" s="1"/>
  <c r="F756" i="1"/>
  <c r="A754" i="2" s="1"/>
  <c r="H755" i="1"/>
  <c r="G755" i="1"/>
  <c r="F753" i="2" s="1"/>
  <c r="G753" i="2" s="1"/>
  <c r="F755" i="1"/>
  <c r="A753" i="2" s="1"/>
  <c r="H754" i="1"/>
  <c r="G754" i="1"/>
  <c r="F752" i="2" s="1"/>
  <c r="G752" i="2" s="1"/>
  <c r="F754" i="1"/>
  <c r="A752" i="2" s="1"/>
  <c r="H753" i="1"/>
  <c r="G753" i="1"/>
  <c r="F751" i="2" s="1"/>
  <c r="G751" i="2" s="1"/>
  <c r="F753" i="1"/>
  <c r="A751" i="2" s="1"/>
  <c r="H752" i="1"/>
  <c r="G752" i="1"/>
  <c r="F750" i="2" s="1"/>
  <c r="G750" i="2" s="1"/>
  <c r="F752" i="1"/>
  <c r="A750" i="2" s="1"/>
  <c r="H751" i="1"/>
  <c r="G751" i="1"/>
  <c r="F749" i="2" s="1"/>
  <c r="G749" i="2" s="1"/>
  <c r="F751" i="1"/>
  <c r="A749" i="2" s="1"/>
  <c r="H750" i="1"/>
  <c r="G750" i="1"/>
  <c r="F748" i="2" s="1"/>
  <c r="G748" i="2" s="1"/>
  <c r="F750" i="1"/>
  <c r="A748" i="2" s="1"/>
  <c r="H749" i="1"/>
  <c r="G749" i="1"/>
  <c r="F747" i="2" s="1"/>
  <c r="G747" i="2" s="1"/>
  <c r="F749" i="1"/>
  <c r="A747" i="2" s="1"/>
  <c r="H748" i="1"/>
  <c r="G748" i="1"/>
  <c r="F746" i="2" s="1"/>
  <c r="G746" i="2" s="1"/>
  <c r="F748" i="1"/>
  <c r="A746" i="2" s="1"/>
  <c r="H747" i="1"/>
  <c r="G747" i="1"/>
  <c r="F745" i="2" s="1"/>
  <c r="G745" i="2" s="1"/>
  <c r="F747" i="1"/>
  <c r="A745" i="2" s="1"/>
  <c r="H746" i="1"/>
  <c r="G746" i="1"/>
  <c r="F744" i="2" s="1"/>
  <c r="G744" i="2" s="1"/>
  <c r="F746" i="1"/>
  <c r="A744" i="2" s="1"/>
  <c r="H745" i="1"/>
  <c r="G745" i="1"/>
  <c r="F743" i="2" s="1"/>
  <c r="G743" i="2" s="1"/>
  <c r="F745" i="1"/>
  <c r="A743" i="2" s="1"/>
  <c r="H744" i="1"/>
  <c r="G744" i="1"/>
  <c r="F742" i="2" s="1"/>
  <c r="G742" i="2" s="1"/>
  <c r="F744" i="1"/>
  <c r="A742" i="2" s="1"/>
  <c r="H743" i="1"/>
  <c r="G743" i="1"/>
  <c r="F741" i="2" s="1"/>
  <c r="G741" i="2" s="1"/>
  <c r="F743" i="1"/>
  <c r="A741" i="2" s="1"/>
  <c r="H742" i="1"/>
  <c r="G742" i="1"/>
  <c r="F740" i="2" s="1"/>
  <c r="G740" i="2" s="1"/>
  <c r="F742" i="1"/>
  <c r="A740" i="2" s="1"/>
  <c r="H741" i="1"/>
  <c r="G741" i="1"/>
  <c r="F739" i="2" s="1"/>
  <c r="G739" i="2" s="1"/>
  <c r="F741" i="1"/>
  <c r="A739" i="2" s="1"/>
  <c r="H740" i="1"/>
  <c r="G740" i="1"/>
  <c r="F738" i="2" s="1"/>
  <c r="G738" i="2" s="1"/>
  <c r="F740" i="1"/>
  <c r="A738" i="2" s="1"/>
  <c r="H739" i="1"/>
  <c r="G739" i="1"/>
  <c r="F737" i="2" s="1"/>
  <c r="G737" i="2" s="1"/>
  <c r="F739" i="1"/>
  <c r="A737" i="2" s="1"/>
  <c r="H738" i="1"/>
  <c r="G738" i="1"/>
  <c r="F736" i="2" s="1"/>
  <c r="G736" i="2" s="1"/>
  <c r="F738" i="1"/>
  <c r="A736" i="2" s="1"/>
  <c r="H737" i="1"/>
  <c r="G737" i="1"/>
  <c r="F735" i="2" s="1"/>
  <c r="G735" i="2" s="1"/>
  <c r="F737" i="1"/>
  <c r="A735" i="2" s="1"/>
  <c r="H736" i="1"/>
  <c r="G736" i="1"/>
  <c r="F734" i="2" s="1"/>
  <c r="G734" i="2" s="1"/>
  <c r="F736" i="1"/>
  <c r="A734" i="2" s="1"/>
  <c r="H735" i="1"/>
  <c r="G735" i="1"/>
  <c r="F733" i="2" s="1"/>
  <c r="G733" i="2" s="1"/>
  <c r="F735" i="1"/>
  <c r="A733" i="2" s="1"/>
  <c r="H734" i="1"/>
  <c r="G734" i="1"/>
  <c r="F732" i="2" s="1"/>
  <c r="G732" i="2" s="1"/>
  <c r="F734" i="1"/>
  <c r="A732" i="2" s="1"/>
  <c r="H733" i="1"/>
  <c r="G733" i="1"/>
  <c r="F731" i="2" s="1"/>
  <c r="G731" i="2" s="1"/>
  <c r="F733" i="1"/>
  <c r="A731" i="2" s="1"/>
  <c r="H732" i="1"/>
  <c r="G732" i="1"/>
  <c r="F730" i="2" s="1"/>
  <c r="G730" i="2" s="1"/>
  <c r="F732" i="1"/>
  <c r="A730" i="2" s="1"/>
  <c r="H731" i="1"/>
  <c r="G731" i="1"/>
  <c r="F729" i="2" s="1"/>
  <c r="G729" i="2" s="1"/>
  <c r="F731" i="1"/>
  <c r="A729" i="2" s="1"/>
  <c r="H730" i="1"/>
  <c r="G730" i="1"/>
  <c r="F728" i="2" s="1"/>
  <c r="G728" i="2" s="1"/>
  <c r="F730" i="1"/>
  <c r="A728" i="2" s="1"/>
  <c r="H729" i="1"/>
  <c r="G729" i="1"/>
  <c r="F727" i="2" s="1"/>
  <c r="G727" i="2" s="1"/>
  <c r="F729" i="1"/>
  <c r="A727" i="2" s="1"/>
  <c r="H728" i="1"/>
  <c r="G728" i="1"/>
  <c r="F726" i="2" s="1"/>
  <c r="G726" i="2" s="1"/>
  <c r="F728" i="1"/>
  <c r="A726" i="2" s="1"/>
  <c r="H727" i="1"/>
  <c r="G727" i="1"/>
  <c r="F725" i="2" s="1"/>
  <c r="G725" i="2" s="1"/>
  <c r="F727" i="1"/>
  <c r="A725" i="2" s="1"/>
  <c r="H726" i="1"/>
  <c r="G726" i="1"/>
  <c r="F724" i="2" s="1"/>
  <c r="G724" i="2" s="1"/>
  <c r="F726" i="1"/>
  <c r="A724" i="2" s="1"/>
  <c r="H725" i="1"/>
  <c r="G725" i="1"/>
  <c r="F723" i="2" s="1"/>
  <c r="G723" i="2" s="1"/>
  <c r="F725" i="1"/>
  <c r="A723" i="2" s="1"/>
  <c r="H724" i="1"/>
  <c r="G724" i="1"/>
  <c r="F722" i="2" s="1"/>
  <c r="G722" i="2" s="1"/>
  <c r="F724" i="1"/>
  <c r="A722" i="2" s="1"/>
  <c r="H723" i="1"/>
  <c r="G723" i="1"/>
  <c r="F721" i="2" s="1"/>
  <c r="G721" i="2" s="1"/>
  <c r="F723" i="1"/>
  <c r="A721" i="2" s="1"/>
  <c r="H722" i="1"/>
  <c r="G722" i="1"/>
  <c r="F720" i="2" s="1"/>
  <c r="G720" i="2" s="1"/>
  <c r="F722" i="1"/>
  <c r="A720" i="2" s="1"/>
  <c r="H721" i="1"/>
  <c r="G721" i="1"/>
  <c r="F719" i="2" s="1"/>
  <c r="G719" i="2" s="1"/>
  <c r="F721" i="1"/>
  <c r="A719" i="2" s="1"/>
  <c r="H720" i="1"/>
  <c r="G720" i="1"/>
  <c r="F718" i="2" s="1"/>
  <c r="G718" i="2" s="1"/>
  <c r="F720" i="1"/>
  <c r="A718" i="2" s="1"/>
  <c r="H719" i="1"/>
  <c r="G719" i="1"/>
  <c r="F717" i="2" s="1"/>
  <c r="G717" i="2" s="1"/>
  <c r="F719" i="1"/>
  <c r="A717" i="2" s="1"/>
  <c r="H718" i="1"/>
  <c r="G718" i="1"/>
  <c r="F716" i="2" s="1"/>
  <c r="G716" i="2" s="1"/>
  <c r="F718" i="1"/>
  <c r="A716" i="2" s="1"/>
  <c r="H717" i="1"/>
  <c r="G717" i="1"/>
  <c r="F715" i="2" s="1"/>
  <c r="G715" i="2" s="1"/>
  <c r="F717" i="1"/>
  <c r="A715" i="2" s="1"/>
  <c r="H716" i="1"/>
  <c r="G716" i="1"/>
  <c r="F714" i="2" s="1"/>
  <c r="G714" i="2" s="1"/>
  <c r="F716" i="1"/>
  <c r="A714" i="2" s="1"/>
  <c r="H715" i="1"/>
  <c r="G715" i="1"/>
  <c r="F713" i="2" s="1"/>
  <c r="G713" i="2" s="1"/>
  <c r="F715" i="1"/>
  <c r="A713" i="2" s="1"/>
  <c r="H714" i="1"/>
  <c r="G714" i="1"/>
  <c r="F712" i="2" s="1"/>
  <c r="G712" i="2" s="1"/>
  <c r="F714" i="1"/>
  <c r="A712" i="2" s="1"/>
  <c r="H713" i="1"/>
  <c r="G713" i="1"/>
  <c r="F711" i="2" s="1"/>
  <c r="G711" i="2" s="1"/>
  <c r="F713" i="1"/>
  <c r="A711" i="2" s="1"/>
  <c r="H712" i="1"/>
  <c r="G712" i="1"/>
  <c r="F710" i="2" s="1"/>
  <c r="G710" i="2" s="1"/>
  <c r="F712" i="1"/>
  <c r="A710" i="2" s="1"/>
  <c r="H711" i="1"/>
  <c r="G711" i="1"/>
  <c r="F709" i="2" s="1"/>
  <c r="G709" i="2" s="1"/>
  <c r="F711" i="1"/>
  <c r="A709" i="2" s="1"/>
  <c r="H710" i="1"/>
  <c r="G710" i="1"/>
  <c r="F708" i="2" s="1"/>
  <c r="G708" i="2" s="1"/>
  <c r="F710" i="1"/>
  <c r="A708" i="2" s="1"/>
  <c r="H709" i="1"/>
  <c r="G709" i="1"/>
  <c r="F707" i="2" s="1"/>
  <c r="G707" i="2" s="1"/>
  <c r="F709" i="1"/>
  <c r="A707" i="2" s="1"/>
  <c r="H708" i="1"/>
  <c r="G708" i="1"/>
  <c r="F706" i="2" s="1"/>
  <c r="G706" i="2" s="1"/>
  <c r="F708" i="1"/>
  <c r="A706" i="2" s="1"/>
  <c r="H707" i="1"/>
  <c r="G707" i="1"/>
  <c r="F705" i="2" s="1"/>
  <c r="G705" i="2" s="1"/>
  <c r="F707" i="1"/>
  <c r="A705" i="2" s="1"/>
  <c r="H706" i="1"/>
  <c r="G706" i="1"/>
  <c r="F704" i="2" s="1"/>
  <c r="G704" i="2" s="1"/>
  <c r="F706" i="1"/>
  <c r="A704" i="2" s="1"/>
  <c r="H705" i="1"/>
  <c r="G705" i="1"/>
  <c r="F703" i="2" s="1"/>
  <c r="G703" i="2" s="1"/>
  <c r="F705" i="1"/>
  <c r="A703" i="2" s="1"/>
  <c r="H704" i="1"/>
  <c r="G704" i="1"/>
  <c r="F702" i="2" s="1"/>
  <c r="G702" i="2" s="1"/>
  <c r="F704" i="1"/>
  <c r="A702" i="2" s="1"/>
  <c r="H703" i="1"/>
  <c r="G703" i="1"/>
  <c r="F701" i="2" s="1"/>
  <c r="G701" i="2" s="1"/>
  <c r="F703" i="1"/>
  <c r="A701" i="2" s="1"/>
  <c r="H702" i="1"/>
  <c r="G702" i="1"/>
  <c r="F700" i="2" s="1"/>
  <c r="G700" i="2" s="1"/>
  <c r="F702" i="1"/>
  <c r="A700" i="2" s="1"/>
  <c r="H701" i="1"/>
  <c r="G701" i="1"/>
  <c r="F699" i="2" s="1"/>
  <c r="G699" i="2" s="1"/>
  <c r="F701" i="1"/>
  <c r="A699" i="2" s="1"/>
  <c r="H700" i="1"/>
  <c r="G700" i="1"/>
  <c r="F698" i="2" s="1"/>
  <c r="G698" i="2" s="1"/>
  <c r="F700" i="1"/>
  <c r="A698" i="2" s="1"/>
  <c r="H699" i="1"/>
  <c r="G699" i="1"/>
  <c r="F697" i="2" s="1"/>
  <c r="G697" i="2" s="1"/>
  <c r="F699" i="1"/>
  <c r="A697" i="2" s="1"/>
  <c r="H698" i="1"/>
  <c r="G698" i="1"/>
  <c r="F696" i="2" s="1"/>
  <c r="G696" i="2" s="1"/>
  <c r="F698" i="1"/>
  <c r="A696" i="2" s="1"/>
  <c r="H697" i="1"/>
  <c r="G697" i="1"/>
  <c r="F695" i="2" s="1"/>
  <c r="G695" i="2" s="1"/>
  <c r="F697" i="1"/>
  <c r="A695" i="2" s="1"/>
  <c r="H696" i="1"/>
  <c r="G696" i="1"/>
  <c r="F694" i="2" s="1"/>
  <c r="G694" i="2" s="1"/>
  <c r="F696" i="1"/>
  <c r="A694" i="2" s="1"/>
  <c r="H695" i="1"/>
  <c r="G695" i="1"/>
  <c r="F693" i="2" s="1"/>
  <c r="G693" i="2" s="1"/>
  <c r="F695" i="1"/>
  <c r="A693" i="2" s="1"/>
  <c r="H694" i="1"/>
  <c r="G694" i="1"/>
  <c r="F692" i="2" s="1"/>
  <c r="G692" i="2" s="1"/>
  <c r="F694" i="1"/>
  <c r="A692" i="2" s="1"/>
  <c r="H693" i="1"/>
  <c r="G693" i="1"/>
  <c r="F691" i="2" s="1"/>
  <c r="G691" i="2" s="1"/>
  <c r="F693" i="1"/>
  <c r="A691" i="2" s="1"/>
  <c r="H692" i="1"/>
  <c r="G692" i="1"/>
  <c r="F690" i="2" s="1"/>
  <c r="G690" i="2" s="1"/>
  <c r="F692" i="1"/>
  <c r="A690" i="2" s="1"/>
  <c r="H691" i="1"/>
  <c r="G691" i="1"/>
  <c r="F689" i="2" s="1"/>
  <c r="G689" i="2" s="1"/>
  <c r="F691" i="1"/>
  <c r="A689" i="2" s="1"/>
  <c r="H690" i="1"/>
  <c r="G690" i="1"/>
  <c r="F688" i="2" s="1"/>
  <c r="G688" i="2" s="1"/>
  <c r="F690" i="1"/>
  <c r="A688" i="2" s="1"/>
  <c r="H689" i="1"/>
  <c r="G689" i="1"/>
  <c r="F687" i="2" s="1"/>
  <c r="G687" i="2" s="1"/>
  <c r="F689" i="1"/>
  <c r="A687" i="2" s="1"/>
  <c r="H688" i="1"/>
  <c r="G688" i="1"/>
  <c r="F686" i="2" s="1"/>
  <c r="G686" i="2" s="1"/>
  <c r="F688" i="1"/>
  <c r="A686" i="2" s="1"/>
  <c r="H687" i="1"/>
  <c r="G687" i="1"/>
  <c r="F685" i="2" s="1"/>
  <c r="G685" i="2" s="1"/>
  <c r="F687" i="1"/>
  <c r="A685" i="2" s="1"/>
  <c r="H686" i="1"/>
  <c r="G686" i="1"/>
  <c r="F684" i="2" s="1"/>
  <c r="G684" i="2" s="1"/>
  <c r="F686" i="1"/>
  <c r="A684" i="2" s="1"/>
  <c r="H685" i="1"/>
  <c r="G685" i="1"/>
  <c r="F683" i="2" s="1"/>
  <c r="G683" i="2" s="1"/>
  <c r="F685" i="1"/>
  <c r="A683" i="2" s="1"/>
  <c r="H684" i="1"/>
  <c r="G684" i="1"/>
  <c r="F682" i="2" s="1"/>
  <c r="G682" i="2" s="1"/>
  <c r="F684" i="1"/>
  <c r="A682" i="2" s="1"/>
  <c r="H683" i="1"/>
  <c r="G683" i="1"/>
  <c r="F681" i="2" s="1"/>
  <c r="G681" i="2" s="1"/>
  <c r="F683" i="1"/>
  <c r="A681" i="2" s="1"/>
  <c r="H682" i="1"/>
  <c r="G682" i="1"/>
  <c r="F680" i="2" s="1"/>
  <c r="G680" i="2" s="1"/>
  <c r="F682" i="1"/>
  <c r="A680" i="2" s="1"/>
  <c r="H681" i="1"/>
  <c r="G681" i="1"/>
  <c r="F679" i="2" s="1"/>
  <c r="G679" i="2" s="1"/>
  <c r="F681" i="1"/>
  <c r="A679" i="2" s="1"/>
  <c r="H680" i="1"/>
  <c r="G680" i="1"/>
  <c r="F678" i="2" s="1"/>
  <c r="G678" i="2" s="1"/>
  <c r="F680" i="1"/>
  <c r="A678" i="2" s="1"/>
  <c r="H679" i="1"/>
  <c r="G679" i="1"/>
  <c r="F677" i="2" s="1"/>
  <c r="G677" i="2" s="1"/>
  <c r="F679" i="1"/>
  <c r="A677" i="2" s="1"/>
  <c r="H678" i="1"/>
  <c r="G678" i="1"/>
  <c r="F676" i="2" s="1"/>
  <c r="G676" i="2" s="1"/>
  <c r="F678" i="1"/>
  <c r="A676" i="2" s="1"/>
  <c r="H677" i="1"/>
  <c r="G677" i="1"/>
  <c r="F675" i="2" s="1"/>
  <c r="G675" i="2" s="1"/>
  <c r="F677" i="1"/>
  <c r="A675" i="2" s="1"/>
  <c r="H676" i="1"/>
  <c r="G676" i="1"/>
  <c r="F674" i="2" s="1"/>
  <c r="G674" i="2" s="1"/>
  <c r="F676" i="1"/>
  <c r="A674" i="2" s="1"/>
  <c r="H675" i="1"/>
  <c r="G675" i="1"/>
  <c r="F673" i="2" s="1"/>
  <c r="G673" i="2" s="1"/>
  <c r="F675" i="1"/>
  <c r="A673" i="2" s="1"/>
  <c r="H674" i="1"/>
  <c r="G674" i="1"/>
  <c r="F672" i="2" s="1"/>
  <c r="G672" i="2" s="1"/>
  <c r="F674" i="1"/>
  <c r="A672" i="2" s="1"/>
  <c r="H673" i="1"/>
  <c r="G673" i="1"/>
  <c r="F671" i="2" s="1"/>
  <c r="G671" i="2" s="1"/>
  <c r="F673" i="1"/>
  <c r="A671" i="2" s="1"/>
  <c r="H672" i="1"/>
  <c r="G672" i="1"/>
  <c r="F670" i="2" s="1"/>
  <c r="G670" i="2" s="1"/>
  <c r="F672" i="1"/>
  <c r="A670" i="2" s="1"/>
  <c r="H671" i="1"/>
  <c r="G671" i="1"/>
  <c r="F669" i="2" s="1"/>
  <c r="G669" i="2" s="1"/>
  <c r="F671" i="1"/>
  <c r="A669" i="2" s="1"/>
  <c r="H670" i="1"/>
  <c r="G670" i="1"/>
  <c r="F668" i="2" s="1"/>
  <c r="G668" i="2" s="1"/>
  <c r="F670" i="1"/>
  <c r="A668" i="2" s="1"/>
  <c r="H669" i="1"/>
  <c r="G669" i="1"/>
  <c r="F667" i="2" s="1"/>
  <c r="G667" i="2" s="1"/>
  <c r="F669" i="1"/>
  <c r="A667" i="2" s="1"/>
  <c r="H668" i="1"/>
  <c r="G668" i="1"/>
  <c r="F666" i="2" s="1"/>
  <c r="G666" i="2" s="1"/>
  <c r="F668" i="1"/>
  <c r="A666" i="2" s="1"/>
  <c r="H667" i="1"/>
  <c r="G667" i="1"/>
  <c r="F665" i="2" s="1"/>
  <c r="G665" i="2" s="1"/>
  <c r="F667" i="1"/>
  <c r="A665" i="2" s="1"/>
  <c r="H666" i="1"/>
  <c r="G666" i="1"/>
  <c r="F664" i="2" s="1"/>
  <c r="G664" i="2" s="1"/>
  <c r="F666" i="1"/>
  <c r="A664" i="2" s="1"/>
  <c r="H665" i="1"/>
  <c r="G665" i="1"/>
  <c r="F663" i="2" s="1"/>
  <c r="G663" i="2" s="1"/>
  <c r="F665" i="1"/>
  <c r="A663" i="2" s="1"/>
  <c r="H664" i="1"/>
  <c r="G664" i="1"/>
  <c r="F662" i="2" s="1"/>
  <c r="G662" i="2" s="1"/>
  <c r="F664" i="1"/>
  <c r="A662" i="2" s="1"/>
  <c r="H663" i="1"/>
  <c r="G663" i="1"/>
  <c r="F661" i="2" s="1"/>
  <c r="G661" i="2" s="1"/>
  <c r="F663" i="1"/>
  <c r="A661" i="2" s="1"/>
  <c r="H662" i="1"/>
  <c r="G662" i="1"/>
  <c r="F660" i="2" s="1"/>
  <c r="G660" i="2" s="1"/>
  <c r="F662" i="1"/>
  <c r="A660" i="2" s="1"/>
  <c r="H661" i="1"/>
  <c r="G661" i="1"/>
  <c r="F659" i="2" s="1"/>
  <c r="G659" i="2" s="1"/>
  <c r="F661" i="1"/>
  <c r="A659" i="2" s="1"/>
  <c r="H660" i="1"/>
  <c r="G660" i="1"/>
  <c r="F658" i="2" s="1"/>
  <c r="G658" i="2" s="1"/>
  <c r="F660" i="1"/>
  <c r="A658" i="2" s="1"/>
  <c r="H659" i="1"/>
  <c r="G659" i="1"/>
  <c r="F657" i="2" s="1"/>
  <c r="G657" i="2" s="1"/>
  <c r="F659" i="1"/>
  <c r="A657" i="2" s="1"/>
  <c r="H658" i="1"/>
  <c r="G658" i="1"/>
  <c r="F656" i="2" s="1"/>
  <c r="G656" i="2" s="1"/>
  <c r="F658" i="1"/>
  <c r="A656" i="2" s="1"/>
  <c r="H657" i="1"/>
  <c r="G657" i="1"/>
  <c r="F655" i="2" s="1"/>
  <c r="G655" i="2" s="1"/>
  <c r="F657" i="1"/>
  <c r="A655" i="2" s="1"/>
  <c r="H656" i="1"/>
  <c r="G656" i="1"/>
  <c r="F654" i="2" s="1"/>
  <c r="G654" i="2" s="1"/>
  <c r="F656" i="1"/>
  <c r="A654" i="2" s="1"/>
  <c r="H655" i="1"/>
  <c r="G655" i="1"/>
  <c r="F653" i="2" s="1"/>
  <c r="G653" i="2" s="1"/>
  <c r="F655" i="1"/>
  <c r="A653" i="2" s="1"/>
  <c r="H654" i="1"/>
  <c r="G654" i="1"/>
  <c r="F652" i="2" s="1"/>
  <c r="G652" i="2" s="1"/>
  <c r="F654" i="1"/>
  <c r="A652" i="2" s="1"/>
  <c r="H653" i="1"/>
  <c r="G653" i="1"/>
  <c r="F651" i="2" s="1"/>
  <c r="G651" i="2" s="1"/>
  <c r="F653" i="1"/>
  <c r="A651" i="2" s="1"/>
  <c r="H652" i="1"/>
  <c r="G652" i="1"/>
  <c r="F650" i="2" s="1"/>
  <c r="G650" i="2" s="1"/>
  <c r="F652" i="1"/>
  <c r="A650" i="2" s="1"/>
  <c r="H651" i="1"/>
  <c r="G651" i="1"/>
  <c r="F649" i="2" s="1"/>
  <c r="G649" i="2" s="1"/>
  <c r="F651" i="1"/>
  <c r="A649" i="2" s="1"/>
  <c r="H650" i="1"/>
  <c r="G650" i="1"/>
  <c r="F648" i="2" s="1"/>
  <c r="G648" i="2" s="1"/>
  <c r="F650" i="1"/>
  <c r="A648" i="2" s="1"/>
  <c r="H649" i="1"/>
  <c r="G649" i="1"/>
  <c r="F647" i="2" s="1"/>
  <c r="G647" i="2" s="1"/>
  <c r="F649" i="1"/>
  <c r="A647" i="2" s="1"/>
  <c r="H648" i="1"/>
  <c r="G648" i="1"/>
  <c r="F646" i="2" s="1"/>
  <c r="G646" i="2" s="1"/>
  <c r="F648" i="1"/>
  <c r="A646" i="2" s="1"/>
  <c r="H647" i="1"/>
  <c r="G647" i="1"/>
  <c r="F645" i="2" s="1"/>
  <c r="G645" i="2" s="1"/>
  <c r="F647" i="1"/>
  <c r="A645" i="2" s="1"/>
  <c r="H646" i="1"/>
  <c r="G646" i="1"/>
  <c r="F644" i="2" s="1"/>
  <c r="G644" i="2" s="1"/>
  <c r="F646" i="1"/>
  <c r="A644" i="2" s="1"/>
  <c r="H645" i="1"/>
  <c r="G645" i="1"/>
  <c r="F643" i="2" s="1"/>
  <c r="G643" i="2" s="1"/>
  <c r="F645" i="1"/>
  <c r="A643" i="2" s="1"/>
  <c r="H644" i="1"/>
  <c r="G644" i="1"/>
  <c r="F642" i="2" s="1"/>
  <c r="G642" i="2" s="1"/>
  <c r="F644" i="1"/>
  <c r="A642" i="2" s="1"/>
  <c r="H643" i="1"/>
  <c r="G643" i="1"/>
  <c r="F641" i="2" s="1"/>
  <c r="G641" i="2" s="1"/>
  <c r="F643" i="1"/>
  <c r="A641" i="2" s="1"/>
  <c r="H642" i="1"/>
  <c r="G642" i="1"/>
  <c r="F640" i="2" s="1"/>
  <c r="G640" i="2" s="1"/>
  <c r="F642" i="1"/>
  <c r="A640" i="2" s="1"/>
  <c r="H641" i="1"/>
  <c r="G641" i="1"/>
  <c r="F639" i="2" s="1"/>
  <c r="G639" i="2" s="1"/>
  <c r="F641" i="1"/>
  <c r="A639" i="2" s="1"/>
  <c r="H640" i="1"/>
  <c r="G640" i="1"/>
  <c r="F638" i="2" s="1"/>
  <c r="G638" i="2" s="1"/>
  <c r="F640" i="1"/>
  <c r="A638" i="2" s="1"/>
  <c r="H639" i="1"/>
  <c r="G639" i="1"/>
  <c r="F637" i="2" s="1"/>
  <c r="G637" i="2" s="1"/>
  <c r="F639" i="1"/>
  <c r="A637" i="2" s="1"/>
  <c r="H638" i="1"/>
  <c r="G638" i="1"/>
  <c r="F636" i="2" s="1"/>
  <c r="G636" i="2" s="1"/>
  <c r="F638" i="1"/>
  <c r="A636" i="2" s="1"/>
  <c r="H637" i="1"/>
  <c r="G637" i="1"/>
  <c r="F635" i="2" s="1"/>
  <c r="G635" i="2" s="1"/>
  <c r="F637" i="1"/>
  <c r="A635" i="2" s="1"/>
  <c r="H636" i="1"/>
  <c r="G636" i="1"/>
  <c r="F634" i="2" s="1"/>
  <c r="G634" i="2" s="1"/>
  <c r="F636" i="1"/>
  <c r="A634" i="2" s="1"/>
  <c r="H635" i="1"/>
  <c r="G635" i="1"/>
  <c r="F633" i="2" s="1"/>
  <c r="G633" i="2" s="1"/>
  <c r="F635" i="1"/>
  <c r="A633" i="2" s="1"/>
  <c r="H634" i="1"/>
  <c r="G634" i="1"/>
  <c r="F632" i="2" s="1"/>
  <c r="G632" i="2" s="1"/>
  <c r="F634" i="1"/>
  <c r="A632" i="2" s="1"/>
  <c r="H633" i="1"/>
  <c r="G633" i="1"/>
  <c r="F631" i="2" s="1"/>
  <c r="G631" i="2" s="1"/>
  <c r="F633" i="1"/>
  <c r="A631" i="2" s="1"/>
  <c r="H632" i="1"/>
  <c r="G632" i="1"/>
  <c r="F630" i="2" s="1"/>
  <c r="G630" i="2" s="1"/>
  <c r="F632" i="1"/>
  <c r="A630" i="2" s="1"/>
  <c r="H631" i="1"/>
  <c r="G631" i="1"/>
  <c r="F629" i="2" s="1"/>
  <c r="G629" i="2" s="1"/>
  <c r="F631" i="1"/>
  <c r="A629" i="2" s="1"/>
  <c r="H630" i="1"/>
  <c r="G630" i="1"/>
  <c r="F628" i="2" s="1"/>
  <c r="G628" i="2" s="1"/>
  <c r="F630" i="1"/>
  <c r="A628" i="2" s="1"/>
  <c r="H629" i="1"/>
  <c r="G629" i="1"/>
  <c r="F627" i="2" s="1"/>
  <c r="G627" i="2" s="1"/>
  <c r="F629" i="1"/>
  <c r="A627" i="2" s="1"/>
  <c r="H628" i="1"/>
  <c r="G628" i="1"/>
  <c r="F626" i="2" s="1"/>
  <c r="G626" i="2" s="1"/>
  <c r="F628" i="1"/>
  <c r="A626" i="2" s="1"/>
  <c r="H627" i="1"/>
  <c r="G627" i="1"/>
  <c r="F625" i="2" s="1"/>
  <c r="G625" i="2" s="1"/>
  <c r="F627" i="1"/>
  <c r="A625" i="2" s="1"/>
  <c r="H626" i="1"/>
  <c r="G626" i="1"/>
  <c r="F624" i="2" s="1"/>
  <c r="G624" i="2" s="1"/>
  <c r="F626" i="1"/>
  <c r="A624" i="2" s="1"/>
  <c r="H625" i="1"/>
  <c r="G625" i="1"/>
  <c r="F623" i="2" s="1"/>
  <c r="G623" i="2" s="1"/>
  <c r="F625" i="1"/>
  <c r="A623" i="2" s="1"/>
  <c r="H624" i="1"/>
  <c r="G624" i="1"/>
  <c r="F622" i="2" s="1"/>
  <c r="G622" i="2" s="1"/>
  <c r="F624" i="1"/>
  <c r="A622" i="2" s="1"/>
  <c r="H623" i="1"/>
  <c r="G623" i="1"/>
  <c r="F621" i="2" s="1"/>
  <c r="G621" i="2" s="1"/>
  <c r="F623" i="1"/>
  <c r="A621" i="2" s="1"/>
  <c r="H622" i="1"/>
  <c r="G622" i="1"/>
  <c r="F620" i="2" s="1"/>
  <c r="G620" i="2" s="1"/>
  <c r="F622" i="1"/>
  <c r="A620" i="2" s="1"/>
  <c r="H621" i="1"/>
  <c r="G621" i="1"/>
  <c r="F619" i="2" s="1"/>
  <c r="G619" i="2" s="1"/>
  <c r="F621" i="1"/>
  <c r="A619" i="2" s="1"/>
  <c r="H620" i="1"/>
  <c r="G620" i="1"/>
  <c r="F618" i="2" s="1"/>
  <c r="G618" i="2" s="1"/>
  <c r="F620" i="1"/>
  <c r="A618" i="2" s="1"/>
  <c r="H619" i="1"/>
  <c r="G619" i="1"/>
  <c r="F617" i="2" s="1"/>
  <c r="G617" i="2" s="1"/>
  <c r="F619" i="1"/>
  <c r="A617" i="2" s="1"/>
  <c r="H618" i="1"/>
  <c r="G618" i="1"/>
  <c r="F616" i="2" s="1"/>
  <c r="G616" i="2" s="1"/>
  <c r="F618" i="1"/>
  <c r="A616" i="2" s="1"/>
  <c r="H617" i="1"/>
  <c r="G617" i="1"/>
  <c r="F615" i="2" s="1"/>
  <c r="G615" i="2" s="1"/>
  <c r="F617" i="1"/>
  <c r="A615" i="2" s="1"/>
  <c r="H616" i="1"/>
  <c r="G616" i="1"/>
  <c r="F614" i="2" s="1"/>
  <c r="G614" i="2" s="1"/>
  <c r="F616" i="1"/>
  <c r="A614" i="2" s="1"/>
  <c r="H615" i="1"/>
  <c r="G615" i="1"/>
  <c r="F613" i="2" s="1"/>
  <c r="G613" i="2" s="1"/>
  <c r="F615" i="1"/>
  <c r="A613" i="2" s="1"/>
  <c r="H614" i="1"/>
  <c r="G614" i="1"/>
  <c r="F612" i="2" s="1"/>
  <c r="G612" i="2" s="1"/>
  <c r="F614" i="1"/>
  <c r="A612" i="2" s="1"/>
  <c r="H613" i="1"/>
  <c r="G613" i="1"/>
  <c r="F611" i="2" s="1"/>
  <c r="G611" i="2" s="1"/>
  <c r="F613" i="1"/>
  <c r="A611" i="2" s="1"/>
  <c r="H612" i="1"/>
  <c r="G612" i="1"/>
  <c r="F610" i="2" s="1"/>
  <c r="G610" i="2" s="1"/>
  <c r="F612" i="1"/>
  <c r="A610" i="2" s="1"/>
  <c r="H611" i="1"/>
  <c r="G611" i="1"/>
  <c r="F609" i="2" s="1"/>
  <c r="G609" i="2" s="1"/>
  <c r="F611" i="1"/>
  <c r="A609" i="2" s="1"/>
  <c r="H610" i="1"/>
  <c r="G610" i="1"/>
  <c r="F608" i="2" s="1"/>
  <c r="G608" i="2" s="1"/>
  <c r="F610" i="1"/>
  <c r="A608" i="2" s="1"/>
  <c r="H609" i="1"/>
  <c r="G609" i="1"/>
  <c r="F607" i="2" s="1"/>
  <c r="G607" i="2" s="1"/>
  <c r="F609" i="1"/>
  <c r="A607" i="2" s="1"/>
  <c r="H608" i="1"/>
  <c r="G608" i="1"/>
  <c r="F606" i="2" s="1"/>
  <c r="G606" i="2" s="1"/>
  <c r="F608" i="1"/>
  <c r="A606" i="2" s="1"/>
  <c r="H607" i="1"/>
  <c r="G607" i="1"/>
  <c r="F605" i="2" s="1"/>
  <c r="G605" i="2" s="1"/>
  <c r="F607" i="1"/>
  <c r="A605" i="2" s="1"/>
  <c r="H606" i="1"/>
  <c r="G606" i="1"/>
  <c r="F604" i="2" s="1"/>
  <c r="G604" i="2" s="1"/>
  <c r="F606" i="1"/>
  <c r="A604" i="2" s="1"/>
  <c r="H605" i="1"/>
  <c r="G605" i="1"/>
  <c r="F603" i="2" s="1"/>
  <c r="G603" i="2" s="1"/>
  <c r="F605" i="1"/>
  <c r="A603" i="2" s="1"/>
  <c r="H604" i="1"/>
  <c r="G604" i="1"/>
  <c r="F602" i="2" s="1"/>
  <c r="G602" i="2" s="1"/>
  <c r="F604" i="1"/>
  <c r="A602" i="2" s="1"/>
  <c r="H603" i="1"/>
  <c r="G603" i="1"/>
  <c r="F601" i="2" s="1"/>
  <c r="G601" i="2" s="1"/>
  <c r="F603" i="1"/>
  <c r="A601" i="2" s="1"/>
  <c r="H602" i="1"/>
  <c r="G602" i="1"/>
  <c r="F600" i="2" s="1"/>
  <c r="G600" i="2" s="1"/>
  <c r="F602" i="1"/>
  <c r="A600" i="2" s="1"/>
  <c r="H601" i="1"/>
  <c r="G601" i="1"/>
  <c r="F599" i="2" s="1"/>
  <c r="G599" i="2" s="1"/>
  <c r="F601" i="1"/>
  <c r="A599" i="2" s="1"/>
  <c r="H600" i="1"/>
  <c r="G600" i="1"/>
  <c r="F598" i="2" s="1"/>
  <c r="G598" i="2" s="1"/>
  <c r="F600" i="1"/>
  <c r="A598" i="2" s="1"/>
  <c r="H599" i="1"/>
  <c r="G599" i="1"/>
  <c r="F597" i="2" s="1"/>
  <c r="G597" i="2" s="1"/>
  <c r="F599" i="1"/>
  <c r="A597" i="2" s="1"/>
  <c r="H598" i="1"/>
  <c r="G598" i="1"/>
  <c r="F596" i="2" s="1"/>
  <c r="G596" i="2" s="1"/>
  <c r="F598" i="1"/>
  <c r="A596" i="2" s="1"/>
  <c r="H597" i="1"/>
  <c r="G597" i="1"/>
  <c r="F595" i="2" s="1"/>
  <c r="G595" i="2" s="1"/>
  <c r="F597" i="1"/>
  <c r="A595" i="2" s="1"/>
  <c r="H596" i="1"/>
  <c r="G596" i="1"/>
  <c r="F594" i="2" s="1"/>
  <c r="G594" i="2" s="1"/>
  <c r="F596" i="1"/>
  <c r="A594" i="2" s="1"/>
  <c r="H595" i="1"/>
  <c r="G595" i="1"/>
  <c r="F593" i="2" s="1"/>
  <c r="G593" i="2" s="1"/>
  <c r="F595" i="1"/>
  <c r="A593" i="2" s="1"/>
  <c r="H594" i="1"/>
  <c r="G594" i="1"/>
  <c r="F592" i="2" s="1"/>
  <c r="G592" i="2" s="1"/>
  <c r="F594" i="1"/>
  <c r="A592" i="2" s="1"/>
  <c r="H593" i="1"/>
  <c r="G593" i="1"/>
  <c r="F591" i="2" s="1"/>
  <c r="G591" i="2" s="1"/>
  <c r="F593" i="1"/>
  <c r="A591" i="2" s="1"/>
  <c r="H592" i="1"/>
  <c r="G592" i="1"/>
  <c r="F590" i="2" s="1"/>
  <c r="G590" i="2" s="1"/>
  <c r="F592" i="1"/>
  <c r="A590" i="2" s="1"/>
  <c r="H591" i="1"/>
  <c r="G591" i="1"/>
  <c r="F589" i="2" s="1"/>
  <c r="G589" i="2" s="1"/>
  <c r="F591" i="1"/>
  <c r="A589" i="2" s="1"/>
  <c r="H590" i="1"/>
  <c r="G590" i="1"/>
  <c r="F588" i="2" s="1"/>
  <c r="G588" i="2" s="1"/>
  <c r="F590" i="1"/>
  <c r="A588" i="2" s="1"/>
  <c r="H589" i="1"/>
  <c r="G589" i="1"/>
  <c r="F587" i="2" s="1"/>
  <c r="G587" i="2" s="1"/>
  <c r="F589" i="1"/>
  <c r="A587" i="2" s="1"/>
  <c r="H588" i="1"/>
  <c r="G588" i="1"/>
  <c r="F586" i="2" s="1"/>
  <c r="G586" i="2" s="1"/>
  <c r="F588" i="1"/>
  <c r="A586" i="2" s="1"/>
  <c r="H587" i="1"/>
  <c r="G587" i="1"/>
  <c r="F585" i="2" s="1"/>
  <c r="G585" i="2" s="1"/>
  <c r="F587" i="1"/>
  <c r="A585" i="2" s="1"/>
  <c r="H586" i="1"/>
  <c r="G586" i="1"/>
  <c r="F584" i="2" s="1"/>
  <c r="G584" i="2" s="1"/>
  <c r="F586" i="1"/>
  <c r="A584" i="2" s="1"/>
  <c r="H585" i="1"/>
  <c r="G585" i="1"/>
  <c r="F583" i="2" s="1"/>
  <c r="G583" i="2" s="1"/>
  <c r="F585" i="1"/>
  <c r="A583" i="2" s="1"/>
  <c r="H584" i="1"/>
  <c r="G584" i="1"/>
  <c r="F582" i="2" s="1"/>
  <c r="G582" i="2" s="1"/>
  <c r="F584" i="1"/>
  <c r="A582" i="2" s="1"/>
  <c r="H583" i="1"/>
  <c r="G583" i="1"/>
  <c r="F581" i="2" s="1"/>
  <c r="G581" i="2" s="1"/>
  <c r="F583" i="1"/>
  <c r="A581" i="2" s="1"/>
  <c r="H582" i="1"/>
  <c r="G582" i="1"/>
  <c r="F580" i="2" s="1"/>
  <c r="G580" i="2" s="1"/>
  <c r="F582" i="1"/>
  <c r="A580" i="2" s="1"/>
  <c r="H581" i="1"/>
  <c r="G581" i="1"/>
  <c r="F579" i="2" s="1"/>
  <c r="G579" i="2" s="1"/>
  <c r="F581" i="1"/>
  <c r="A579" i="2" s="1"/>
  <c r="H580" i="1"/>
  <c r="G580" i="1"/>
  <c r="F578" i="2" s="1"/>
  <c r="G578" i="2" s="1"/>
  <c r="F580" i="1"/>
  <c r="A578" i="2" s="1"/>
  <c r="H579" i="1"/>
  <c r="G579" i="1"/>
  <c r="F577" i="2" s="1"/>
  <c r="G577" i="2" s="1"/>
  <c r="F579" i="1"/>
  <c r="A577" i="2" s="1"/>
  <c r="H578" i="1"/>
  <c r="G578" i="1"/>
  <c r="F576" i="2" s="1"/>
  <c r="G576" i="2" s="1"/>
  <c r="F578" i="1"/>
  <c r="A576" i="2" s="1"/>
  <c r="H577" i="1"/>
  <c r="G577" i="1"/>
  <c r="F575" i="2" s="1"/>
  <c r="G575" i="2" s="1"/>
  <c r="F577" i="1"/>
  <c r="A575" i="2" s="1"/>
  <c r="H576" i="1"/>
  <c r="G576" i="1"/>
  <c r="F574" i="2" s="1"/>
  <c r="G574" i="2" s="1"/>
  <c r="F576" i="1"/>
  <c r="A574" i="2" s="1"/>
  <c r="H575" i="1"/>
  <c r="G575" i="1"/>
  <c r="F573" i="2" s="1"/>
  <c r="G573" i="2" s="1"/>
  <c r="F575" i="1"/>
  <c r="A573" i="2" s="1"/>
  <c r="H574" i="1"/>
  <c r="G574" i="1"/>
  <c r="F572" i="2" s="1"/>
  <c r="G572" i="2" s="1"/>
  <c r="F574" i="1"/>
  <c r="A572" i="2" s="1"/>
  <c r="H573" i="1"/>
  <c r="G573" i="1"/>
  <c r="F571" i="2" s="1"/>
  <c r="G571" i="2" s="1"/>
  <c r="F573" i="1"/>
  <c r="A571" i="2" s="1"/>
  <c r="H572" i="1"/>
  <c r="G572" i="1"/>
  <c r="F570" i="2" s="1"/>
  <c r="G570" i="2" s="1"/>
  <c r="F572" i="1"/>
  <c r="A570" i="2" s="1"/>
  <c r="H571" i="1"/>
  <c r="G571" i="1"/>
  <c r="F569" i="2" s="1"/>
  <c r="G569" i="2" s="1"/>
  <c r="F571" i="1"/>
  <c r="A569" i="2" s="1"/>
  <c r="H570" i="1"/>
  <c r="G570" i="1"/>
  <c r="F568" i="2" s="1"/>
  <c r="G568" i="2" s="1"/>
  <c r="F570" i="1"/>
  <c r="A568" i="2" s="1"/>
  <c r="H569" i="1"/>
  <c r="G569" i="1"/>
  <c r="F567" i="2" s="1"/>
  <c r="G567" i="2" s="1"/>
  <c r="F569" i="1"/>
  <c r="A567" i="2" s="1"/>
  <c r="H568" i="1"/>
  <c r="G568" i="1"/>
  <c r="F566" i="2" s="1"/>
  <c r="G566" i="2" s="1"/>
  <c r="F568" i="1"/>
  <c r="A566" i="2" s="1"/>
  <c r="H567" i="1"/>
  <c r="G567" i="1"/>
  <c r="F565" i="2" s="1"/>
  <c r="G565" i="2" s="1"/>
  <c r="F567" i="1"/>
  <c r="A565" i="2" s="1"/>
  <c r="H566" i="1"/>
  <c r="G566" i="1"/>
  <c r="F564" i="2" s="1"/>
  <c r="G564" i="2" s="1"/>
  <c r="F566" i="1"/>
  <c r="A564" i="2" s="1"/>
  <c r="H565" i="1"/>
  <c r="G565" i="1"/>
  <c r="F563" i="2" s="1"/>
  <c r="G563" i="2" s="1"/>
  <c r="F565" i="1"/>
  <c r="A563" i="2" s="1"/>
  <c r="H564" i="1"/>
  <c r="G564" i="1"/>
  <c r="F562" i="2" s="1"/>
  <c r="G562" i="2" s="1"/>
  <c r="F564" i="1"/>
  <c r="A562" i="2" s="1"/>
  <c r="H563" i="1"/>
  <c r="G563" i="1"/>
  <c r="F561" i="2" s="1"/>
  <c r="G561" i="2" s="1"/>
  <c r="F563" i="1"/>
  <c r="A561" i="2" s="1"/>
  <c r="H562" i="1"/>
  <c r="G562" i="1"/>
  <c r="F560" i="2" s="1"/>
  <c r="G560" i="2" s="1"/>
  <c r="F562" i="1"/>
  <c r="A560" i="2" s="1"/>
  <c r="H561" i="1"/>
  <c r="G561" i="1"/>
  <c r="F559" i="2" s="1"/>
  <c r="G559" i="2" s="1"/>
  <c r="F561" i="1"/>
  <c r="A559" i="2" s="1"/>
  <c r="H560" i="1"/>
  <c r="G560" i="1"/>
  <c r="F558" i="2" s="1"/>
  <c r="G558" i="2" s="1"/>
  <c r="F560" i="1"/>
  <c r="A558" i="2" s="1"/>
  <c r="H559" i="1"/>
  <c r="G559" i="1"/>
  <c r="F557" i="2" s="1"/>
  <c r="G557" i="2" s="1"/>
  <c r="F559" i="1"/>
  <c r="A557" i="2" s="1"/>
  <c r="H558" i="1"/>
  <c r="G558" i="1"/>
  <c r="F556" i="2" s="1"/>
  <c r="G556" i="2" s="1"/>
  <c r="F558" i="1"/>
  <c r="A556" i="2" s="1"/>
  <c r="H557" i="1"/>
  <c r="G557" i="1"/>
  <c r="F555" i="2" s="1"/>
  <c r="G555" i="2" s="1"/>
  <c r="F557" i="1"/>
  <c r="A555" i="2" s="1"/>
  <c r="H556" i="1"/>
  <c r="G556" i="1"/>
  <c r="F554" i="2" s="1"/>
  <c r="G554" i="2" s="1"/>
  <c r="F556" i="1"/>
  <c r="A554" i="2" s="1"/>
  <c r="H555" i="1"/>
  <c r="G555" i="1"/>
  <c r="F553" i="2" s="1"/>
  <c r="G553" i="2" s="1"/>
  <c r="F555" i="1"/>
  <c r="A553" i="2" s="1"/>
  <c r="H554" i="1"/>
  <c r="G554" i="1"/>
  <c r="F552" i="2" s="1"/>
  <c r="G552" i="2" s="1"/>
  <c r="F554" i="1"/>
  <c r="A552" i="2" s="1"/>
  <c r="H553" i="1"/>
  <c r="G553" i="1"/>
  <c r="F551" i="2" s="1"/>
  <c r="G551" i="2" s="1"/>
  <c r="F553" i="1"/>
  <c r="A551" i="2" s="1"/>
  <c r="H552" i="1"/>
  <c r="G552" i="1"/>
  <c r="F550" i="2" s="1"/>
  <c r="G550" i="2" s="1"/>
  <c r="F552" i="1"/>
  <c r="A550" i="2" s="1"/>
  <c r="H551" i="1"/>
  <c r="G551" i="1"/>
  <c r="F549" i="2" s="1"/>
  <c r="G549" i="2" s="1"/>
  <c r="F551" i="1"/>
  <c r="A549" i="2" s="1"/>
  <c r="H550" i="1"/>
  <c r="G550" i="1"/>
  <c r="F548" i="2" s="1"/>
  <c r="G548" i="2" s="1"/>
  <c r="F550" i="1"/>
  <c r="A548" i="2" s="1"/>
  <c r="H549" i="1"/>
  <c r="G549" i="1"/>
  <c r="F547" i="2" s="1"/>
  <c r="G547" i="2" s="1"/>
  <c r="F549" i="1"/>
  <c r="A547" i="2" s="1"/>
  <c r="H548" i="1"/>
  <c r="G548" i="1"/>
  <c r="F546" i="2" s="1"/>
  <c r="G546" i="2" s="1"/>
  <c r="F548" i="1"/>
  <c r="A546" i="2" s="1"/>
  <c r="H547" i="1"/>
  <c r="G547" i="1"/>
  <c r="F545" i="2" s="1"/>
  <c r="G545" i="2" s="1"/>
  <c r="F547" i="1"/>
  <c r="A545" i="2" s="1"/>
  <c r="H546" i="1"/>
  <c r="G546" i="1"/>
  <c r="F544" i="2" s="1"/>
  <c r="G544" i="2" s="1"/>
  <c r="F546" i="1"/>
  <c r="A544" i="2" s="1"/>
  <c r="H545" i="1"/>
  <c r="G545" i="1"/>
  <c r="F543" i="2" s="1"/>
  <c r="G543" i="2" s="1"/>
  <c r="F545" i="1"/>
  <c r="A543" i="2" s="1"/>
  <c r="H544" i="1"/>
  <c r="G544" i="1"/>
  <c r="F542" i="2" s="1"/>
  <c r="G542" i="2" s="1"/>
  <c r="F544" i="1"/>
  <c r="A542" i="2" s="1"/>
  <c r="H543" i="1"/>
  <c r="G543" i="1"/>
  <c r="F541" i="2" s="1"/>
  <c r="G541" i="2" s="1"/>
  <c r="F543" i="1"/>
  <c r="A541" i="2" s="1"/>
  <c r="H542" i="1"/>
  <c r="G542" i="1"/>
  <c r="F540" i="2" s="1"/>
  <c r="G540" i="2" s="1"/>
  <c r="F542" i="1"/>
  <c r="A540" i="2" s="1"/>
  <c r="H541" i="1"/>
  <c r="G541" i="1"/>
  <c r="F539" i="2" s="1"/>
  <c r="G539" i="2" s="1"/>
  <c r="F541" i="1"/>
  <c r="A539" i="2" s="1"/>
  <c r="H540" i="1"/>
  <c r="G540" i="1"/>
  <c r="F538" i="2" s="1"/>
  <c r="G538" i="2" s="1"/>
  <c r="F540" i="1"/>
  <c r="A538" i="2" s="1"/>
  <c r="H539" i="1"/>
  <c r="G539" i="1"/>
  <c r="F537" i="2" s="1"/>
  <c r="G537" i="2" s="1"/>
  <c r="F539" i="1"/>
  <c r="A537" i="2" s="1"/>
  <c r="H538" i="1"/>
  <c r="G538" i="1"/>
  <c r="F536" i="2" s="1"/>
  <c r="G536" i="2" s="1"/>
  <c r="F538" i="1"/>
  <c r="A536" i="2" s="1"/>
  <c r="H537" i="1"/>
  <c r="G537" i="1"/>
  <c r="F535" i="2" s="1"/>
  <c r="G535" i="2" s="1"/>
  <c r="F537" i="1"/>
  <c r="A535" i="2" s="1"/>
  <c r="H536" i="1"/>
  <c r="G536" i="1"/>
  <c r="F534" i="2" s="1"/>
  <c r="G534" i="2" s="1"/>
  <c r="F536" i="1"/>
  <c r="A534" i="2" s="1"/>
  <c r="H535" i="1"/>
  <c r="G535" i="1"/>
  <c r="F533" i="2" s="1"/>
  <c r="G533" i="2" s="1"/>
  <c r="F535" i="1"/>
  <c r="A533" i="2" s="1"/>
  <c r="H534" i="1"/>
  <c r="G534" i="1"/>
  <c r="F532" i="2" s="1"/>
  <c r="G532" i="2" s="1"/>
  <c r="F534" i="1"/>
  <c r="A532" i="2" s="1"/>
  <c r="H533" i="1"/>
  <c r="G533" i="1"/>
  <c r="F531" i="2" s="1"/>
  <c r="G531" i="2" s="1"/>
  <c r="F533" i="1"/>
  <c r="A531" i="2" s="1"/>
  <c r="H532" i="1"/>
  <c r="G532" i="1"/>
  <c r="F530" i="2" s="1"/>
  <c r="G530" i="2" s="1"/>
  <c r="F532" i="1"/>
  <c r="A530" i="2" s="1"/>
  <c r="H531" i="1"/>
  <c r="G531" i="1"/>
  <c r="F529" i="2" s="1"/>
  <c r="G529" i="2" s="1"/>
  <c r="F531" i="1"/>
  <c r="A529" i="2" s="1"/>
  <c r="H530" i="1"/>
  <c r="G530" i="1"/>
  <c r="F528" i="2" s="1"/>
  <c r="G528" i="2" s="1"/>
  <c r="F530" i="1"/>
  <c r="A528" i="2" s="1"/>
  <c r="H529" i="1"/>
  <c r="G529" i="1"/>
  <c r="F527" i="2" s="1"/>
  <c r="G527" i="2" s="1"/>
  <c r="F529" i="1"/>
  <c r="A527" i="2" s="1"/>
  <c r="H528" i="1"/>
  <c r="G528" i="1"/>
  <c r="F526" i="2" s="1"/>
  <c r="G526" i="2" s="1"/>
  <c r="F528" i="1"/>
  <c r="A526" i="2" s="1"/>
  <c r="H527" i="1"/>
  <c r="G527" i="1"/>
  <c r="F525" i="2" s="1"/>
  <c r="G525" i="2" s="1"/>
  <c r="F527" i="1"/>
  <c r="A525" i="2" s="1"/>
  <c r="H526" i="1"/>
  <c r="G526" i="1"/>
  <c r="F524" i="2" s="1"/>
  <c r="G524" i="2" s="1"/>
  <c r="F526" i="1"/>
  <c r="A524" i="2" s="1"/>
  <c r="H525" i="1"/>
  <c r="G525" i="1"/>
  <c r="F523" i="2" s="1"/>
  <c r="G523" i="2" s="1"/>
  <c r="F525" i="1"/>
  <c r="A523" i="2" s="1"/>
  <c r="H524" i="1"/>
  <c r="G524" i="1"/>
  <c r="F522" i="2" s="1"/>
  <c r="G522" i="2" s="1"/>
  <c r="F524" i="1"/>
  <c r="A522" i="2" s="1"/>
  <c r="H523" i="1"/>
  <c r="G523" i="1"/>
  <c r="F521" i="2" s="1"/>
  <c r="G521" i="2" s="1"/>
  <c r="F523" i="1"/>
  <c r="A521" i="2" s="1"/>
  <c r="H522" i="1"/>
  <c r="G522" i="1"/>
  <c r="F520" i="2" s="1"/>
  <c r="G520" i="2" s="1"/>
  <c r="F522" i="1"/>
  <c r="A520" i="2" s="1"/>
  <c r="H521" i="1"/>
  <c r="G521" i="1"/>
  <c r="F519" i="2" s="1"/>
  <c r="G519" i="2" s="1"/>
  <c r="F521" i="1"/>
  <c r="A519" i="2" s="1"/>
  <c r="H520" i="1"/>
  <c r="G520" i="1"/>
  <c r="F518" i="2" s="1"/>
  <c r="G518" i="2" s="1"/>
  <c r="F520" i="1"/>
  <c r="A518" i="2" s="1"/>
  <c r="H519" i="1"/>
  <c r="G519" i="1"/>
  <c r="F517" i="2" s="1"/>
  <c r="G517" i="2" s="1"/>
  <c r="F519" i="1"/>
  <c r="A517" i="2" s="1"/>
  <c r="H518" i="1"/>
  <c r="G518" i="1"/>
  <c r="F516" i="2" s="1"/>
  <c r="G516" i="2" s="1"/>
  <c r="F518" i="1"/>
  <c r="A516" i="2" s="1"/>
  <c r="H517" i="1"/>
  <c r="G517" i="1"/>
  <c r="F515" i="2" s="1"/>
  <c r="G515" i="2" s="1"/>
  <c r="F517" i="1"/>
  <c r="A515" i="2" s="1"/>
  <c r="H516" i="1"/>
  <c r="G516" i="1"/>
  <c r="F514" i="2" s="1"/>
  <c r="G514" i="2" s="1"/>
  <c r="F516" i="1"/>
  <c r="A514" i="2" s="1"/>
  <c r="H515" i="1"/>
  <c r="G515" i="1"/>
  <c r="F513" i="2" s="1"/>
  <c r="G513" i="2" s="1"/>
  <c r="F515" i="1"/>
  <c r="A513" i="2" s="1"/>
  <c r="H514" i="1"/>
  <c r="G514" i="1"/>
  <c r="F512" i="2" s="1"/>
  <c r="G512" i="2" s="1"/>
  <c r="F514" i="1"/>
  <c r="A512" i="2" s="1"/>
  <c r="H513" i="1"/>
  <c r="G513" i="1"/>
  <c r="F511" i="2" s="1"/>
  <c r="G511" i="2" s="1"/>
  <c r="F513" i="1"/>
  <c r="A511" i="2" s="1"/>
  <c r="H512" i="1"/>
  <c r="G512" i="1"/>
  <c r="F510" i="2" s="1"/>
  <c r="G510" i="2" s="1"/>
  <c r="F512" i="1"/>
  <c r="A510" i="2" s="1"/>
  <c r="H511" i="1"/>
  <c r="G511" i="1"/>
  <c r="F509" i="2" s="1"/>
  <c r="G509" i="2" s="1"/>
  <c r="F511" i="1"/>
  <c r="A509" i="2" s="1"/>
  <c r="H510" i="1"/>
  <c r="G510" i="1"/>
  <c r="F508" i="2" s="1"/>
  <c r="G508" i="2" s="1"/>
  <c r="F510" i="1"/>
  <c r="A508" i="2" s="1"/>
  <c r="H509" i="1"/>
  <c r="G509" i="1"/>
  <c r="F507" i="2" s="1"/>
  <c r="G507" i="2" s="1"/>
  <c r="F509" i="1"/>
  <c r="A507" i="2" s="1"/>
  <c r="H508" i="1"/>
  <c r="G508" i="1"/>
  <c r="F506" i="2" s="1"/>
  <c r="G506" i="2" s="1"/>
  <c r="F508" i="1"/>
  <c r="A506" i="2" s="1"/>
  <c r="H507" i="1"/>
  <c r="G507" i="1"/>
  <c r="F505" i="2" s="1"/>
  <c r="G505" i="2" s="1"/>
  <c r="F507" i="1"/>
  <c r="A505" i="2" s="1"/>
  <c r="H506" i="1"/>
  <c r="G506" i="1"/>
  <c r="F504" i="2" s="1"/>
  <c r="G504" i="2" s="1"/>
  <c r="F506" i="1"/>
  <c r="A504" i="2" s="1"/>
  <c r="H505" i="1"/>
  <c r="G505" i="1"/>
  <c r="F503" i="2" s="1"/>
  <c r="G503" i="2" s="1"/>
  <c r="F505" i="1"/>
  <c r="A503" i="2" s="1"/>
  <c r="H504" i="1"/>
  <c r="G504" i="1"/>
  <c r="F502" i="2" s="1"/>
  <c r="G502" i="2" s="1"/>
  <c r="F504" i="1"/>
  <c r="A502" i="2" s="1"/>
  <c r="H503" i="1"/>
  <c r="G503" i="1"/>
  <c r="F501" i="2" s="1"/>
  <c r="G501" i="2" s="1"/>
  <c r="F503" i="1"/>
  <c r="A501" i="2" s="1"/>
  <c r="H502" i="1"/>
  <c r="G502" i="1"/>
  <c r="F500" i="2" s="1"/>
  <c r="G500" i="2" s="1"/>
  <c r="F502" i="1"/>
  <c r="A500" i="2" s="1"/>
  <c r="H501" i="1"/>
  <c r="G501" i="1"/>
  <c r="F499" i="2" s="1"/>
  <c r="G499" i="2" s="1"/>
  <c r="F501" i="1"/>
  <c r="A499" i="2" s="1"/>
  <c r="H500" i="1"/>
  <c r="G500" i="1"/>
  <c r="F498" i="2" s="1"/>
  <c r="G498" i="2" s="1"/>
  <c r="F500" i="1"/>
  <c r="A498" i="2" s="1"/>
  <c r="H499" i="1"/>
  <c r="G499" i="1"/>
  <c r="F497" i="2" s="1"/>
  <c r="G497" i="2" s="1"/>
  <c r="F499" i="1"/>
  <c r="A497" i="2" s="1"/>
  <c r="H498" i="1"/>
  <c r="G498" i="1"/>
  <c r="F496" i="2" s="1"/>
  <c r="G496" i="2" s="1"/>
  <c r="F498" i="1"/>
  <c r="A496" i="2" s="1"/>
  <c r="H497" i="1"/>
  <c r="G497" i="1"/>
  <c r="F495" i="2" s="1"/>
  <c r="G495" i="2" s="1"/>
  <c r="F497" i="1"/>
  <c r="A495" i="2" s="1"/>
  <c r="H496" i="1"/>
  <c r="G496" i="1"/>
  <c r="F494" i="2" s="1"/>
  <c r="G494" i="2" s="1"/>
  <c r="F496" i="1"/>
  <c r="A494" i="2" s="1"/>
  <c r="H495" i="1"/>
  <c r="G495" i="1"/>
  <c r="F493" i="2" s="1"/>
  <c r="G493" i="2" s="1"/>
  <c r="F495" i="1"/>
  <c r="A493" i="2" s="1"/>
  <c r="H494" i="1"/>
  <c r="G494" i="1"/>
  <c r="F492" i="2" s="1"/>
  <c r="G492" i="2" s="1"/>
  <c r="F494" i="1"/>
  <c r="A492" i="2" s="1"/>
  <c r="H493" i="1"/>
  <c r="G493" i="1"/>
  <c r="F491" i="2" s="1"/>
  <c r="G491" i="2" s="1"/>
  <c r="F493" i="1"/>
  <c r="A491" i="2" s="1"/>
  <c r="H492" i="1"/>
  <c r="G492" i="1"/>
  <c r="F490" i="2" s="1"/>
  <c r="G490" i="2" s="1"/>
  <c r="F492" i="1"/>
  <c r="A490" i="2" s="1"/>
  <c r="H491" i="1"/>
  <c r="G491" i="1"/>
  <c r="F489" i="2" s="1"/>
  <c r="G489" i="2" s="1"/>
  <c r="F491" i="1"/>
  <c r="A489" i="2" s="1"/>
  <c r="H490" i="1"/>
  <c r="G490" i="1"/>
  <c r="F488" i="2" s="1"/>
  <c r="G488" i="2" s="1"/>
  <c r="F490" i="1"/>
  <c r="A488" i="2" s="1"/>
  <c r="H489" i="1"/>
  <c r="G489" i="1"/>
  <c r="F487" i="2" s="1"/>
  <c r="G487" i="2" s="1"/>
  <c r="F489" i="1"/>
  <c r="A487" i="2" s="1"/>
  <c r="H488" i="1"/>
  <c r="G488" i="1"/>
  <c r="F486" i="2" s="1"/>
  <c r="G486" i="2" s="1"/>
  <c r="F488" i="1"/>
  <c r="A486" i="2" s="1"/>
  <c r="H487" i="1"/>
  <c r="G487" i="1"/>
  <c r="F485" i="2" s="1"/>
  <c r="G485" i="2" s="1"/>
  <c r="F487" i="1"/>
  <c r="A485" i="2" s="1"/>
  <c r="H486" i="1"/>
  <c r="G486" i="1"/>
  <c r="F484" i="2" s="1"/>
  <c r="G484" i="2" s="1"/>
  <c r="F486" i="1"/>
  <c r="A484" i="2" s="1"/>
  <c r="H485" i="1"/>
  <c r="G485" i="1"/>
  <c r="F483" i="2" s="1"/>
  <c r="G483" i="2" s="1"/>
  <c r="F485" i="1"/>
  <c r="A483" i="2" s="1"/>
  <c r="H484" i="1"/>
  <c r="G484" i="1"/>
  <c r="F482" i="2" s="1"/>
  <c r="G482" i="2" s="1"/>
  <c r="F484" i="1"/>
  <c r="A482" i="2" s="1"/>
  <c r="H483" i="1"/>
  <c r="G483" i="1"/>
  <c r="F481" i="2" s="1"/>
  <c r="G481" i="2" s="1"/>
  <c r="F483" i="1"/>
  <c r="A481" i="2" s="1"/>
  <c r="H482" i="1"/>
  <c r="G482" i="1"/>
  <c r="F480" i="2" s="1"/>
  <c r="G480" i="2" s="1"/>
  <c r="F482" i="1"/>
  <c r="A480" i="2" s="1"/>
  <c r="H481" i="1"/>
  <c r="G481" i="1"/>
  <c r="F479" i="2" s="1"/>
  <c r="G479" i="2" s="1"/>
  <c r="F481" i="1"/>
  <c r="A479" i="2" s="1"/>
  <c r="H480" i="1"/>
  <c r="G480" i="1"/>
  <c r="F478" i="2" s="1"/>
  <c r="G478" i="2" s="1"/>
  <c r="F480" i="1"/>
  <c r="A478" i="2" s="1"/>
  <c r="H479" i="1"/>
  <c r="G479" i="1"/>
  <c r="F477" i="2" s="1"/>
  <c r="G477" i="2" s="1"/>
  <c r="F479" i="1"/>
  <c r="A477" i="2" s="1"/>
  <c r="H478" i="1"/>
  <c r="G478" i="1"/>
  <c r="F476" i="2" s="1"/>
  <c r="G476" i="2" s="1"/>
  <c r="F478" i="1"/>
  <c r="A476" i="2" s="1"/>
  <c r="H477" i="1"/>
  <c r="G477" i="1"/>
  <c r="F475" i="2" s="1"/>
  <c r="G475" i="2" s="1"/>
  <c r="F477" i="1"/>
  <c r="A475" i="2" s="1"/>
  <c r="H476" i="1"/>
  <c r="G476" i="1"/>
  <c r="F474" i="2" s="1"/>
  <c r="G474" i="2" s="1"/>
  <c r="F476" i="1"/>
  <c r="A474" i="2" s="1"/>
  <c r="H475" i="1"/>
  <c r="G475" i="1"/>
  <c r="F473" i="2" s="1"/>
  <c r="G473" i="2" s="1"/>
  <c r="F475" i="1"/>
  <c r="A473" i="2" s="1"/>
  <c r="H474" i="1"/>
  <c r="G474" i="1"/>
  <c r="F472" i="2" s="1"/>
  <c r="G472" i="2" s="1"/>
  <c r="F474" i="1"/>
  <c r="A472" i="2" s="1"/>
  <c r="H473" i="1"/>
  <c r="G473" i="1"/>
  <c r="F471" i="2" s="1"/>
  <c r="G471" i="2" s="1"/>
  <c r="F473" i="1"/>
  <c r="A471" i="2" s="1"/>
  <c r="H472" i="1"/>
  <c r="G472" i="1"/>
  <c r="F470" i="2" s="1"/>
  <c r="G470" i="2" s="1"/>
  <c r="F472" i="1"/>
  <c r="A470" i="2" s="1"/>
  <c r="H471" i="1"/>
  <c r="G471" i="1"/>
  <c r="F469" i="2" s="1"/>
  <c r="G469" i="2" s="1"/>
  <c r="F471" i="1"/>
  <c r="A469" i="2" s="1"/>
  <c r="H470" i="1"/>
  <c r="G470" i="1"/>
  <c r="F468" i="2" s="1"/>
  <c r="G468" i="2" s="1"/>
  <c r="F470" i="1"/>
  <c r="A468" i="2" s="1"/>
  <c r="H469" i="1"/>
  <c r="G469" i="1"/>
  <c r="F467" i="2" s="1"/>
  <c r="G467" i="2" s="1"/>
  <c r="F469" i="1"/>
  <c r="A467" i="2" s="1"/>
  <c r="H468" i="1"/>
  <c r="G468" i="1"/>
  <c r="F466" i="2" s="1"/>
  <c r="G466" i="2" s="1"/>
  <c r="F468" i="1"/>
  <c r="A466" i="2" s="1"/>
  <c r="H467" i="1"/>
  <c r="G467" i="1"/>
  <c r="F465" i="2" s="1"/>
  <c r="G465" i="2" s="1"/>
  <c r="F467" i="1"/>
  <c r="A465" i="2" s="1"/>
  <c r="H466" i="1"/>
  <c r="G466" i="1"/>
  <c r="F464" i="2" s="1"/>
  <c r="G464" i="2" s="1"/>
  <c r="F466" i="1"/>
  <c r="A464" i="2" s="1"/>
  <c r="H465" i="1"/>
  <c r="G465" i="1"/>
  <c r="F463" i="2" s="1"/>
  <c r="G463" i="2" s="1"/>
  <c r="F465" i="1"/>
  <c r="A463" i="2" s="1"/>
  <c r="H464" i="1"/>
  <c r="G464" i="1"/>
  <c r="F462" i="2" s="1"/>
  <c r="G462" i="2" s="1"/>
  <c r="F464" i="1"/>
  <c r="A462" i="2" s="1"/>
  <c r="H463" i="1"/>
  <c r="G463" i="1"/>
  <c r="F461" i="2" s="1"/>
  <c r="G461" i="2" s="1"/>
  <c r="F463" i="1"/>
  <c r="A461" i="2" s="1"/>
  <c r="H462" i="1"/>
  <c r="G462" i="1"/>
  <c r="F460" i="2" s="1"/>
  <c r="G460" i="2" s="1"/>
  <c r="F462" i="1"/>
  <c r="A460" i="2" s="1"/>
  <c r="H461" i="1"/>
  <c r="G461" i="1"/>
  <c r="F459" i="2" s="1"/>
  <c r="G459" i="2" s="1"/>
  <c r="F461" i="1"/>
  <c r="A459" i="2" s="1"/>
  <c r="H460" i="1"/>
  <c r="G460" i="1"/>
  <c r="F458" i="2" s="1"/>
  <c r="G458" i="2" s="1"/>
  <c r="F460" i="1"/>
  <c r="A458" i="2" s="1"/>
  <c r="H459" i="1"/>
  <c r="G459" i="1"/>
  <c r="F457" i="2" s="1"/>
  <c r="G457" i="2" s="1"/>
  <c r="F459" i="1"/>
  <c r="A457" i="2" s="1"/>
  <c r="H458" i="1"/>
  <c r="G458" i="1"/>
  <c r="F456" i="2" s="1"/>
  <c r="G456" i="2" s="1"/>
  <c r="F458" i="1"/>
  <c r="A456" i="2" s="1"/>
  <c r="H457" i="1"/>
  <c r="G457" i="1"/>
  <c r="F455" i="2" s="1"/>
  <c r="G455" i="2" s="1"/>
  <c r="F457" i="1"/>
  <c r="A455" i="2" s="1"/>
  <c r="H456" i="1"/>
  <c r="G456" i="1"/>
  <c r="F454" i="2" s="1"/>
  <c r="G454" i="2" s="1"/>
  <c r="F456" i="1"/>
  <c r="A454" i="2" s="1"/>
  <c r="H455" i="1"/>
  <c r="G455" i="1"/>
  <c r="F453" i="2" s="1"/>
  <c r="G453" i="2" s="1"/>
  <c r="F455" i="1"/>
  <c r="A453" i="2" s="1"/>
  <c r="H454" i="1"/>
  <c r="G454" i="1"/>
  <c r="F452" i="2" s="1"/>
  <c r="G452" i="2" s="1"/>
  <c r="F454" i="1"/>
  <c r="A452" i="2" s="1"/>
  <c r="H453" i="1"/>
  <c r="G453" i="1"/>
  <c r="F451" i="2" s="1"/>
  <c r="G451" i="2" s="1"/>
  <c r="F453" i="1"/>
  <c r="A451" i="2" s="1"/>
  <c r="H452" i="1"/>
  <c r="G452" i="1"/>
  <c r="F450" i="2" s="1"/>
  <c r="G450" i="2" s="1"/>
  <c r="F452" i="1"/>
  <c r="A450" i="2" s="1"/>
  <c r="H451" i="1"/>
  <c r="G451" i="1"/>
  <c r="F449" i="2" s="1"/>
  <c r="G449" i="2" s="1"/>
  <c r="F451" i="1"/>
  <c r="A449" i="2" s="1"/>
  <c r="H450" i="1"/>
  <c r="G450" i="1"/>
  <c r="F448" i="2" s="1"/>
  <c r="G448" i="2" s="1"/>
  <c r="F450" i="1"/>
  <c r="A448" i="2" s="1"/>
  <c r="H449" i="1"/>
  <c r="G449" i="1"/>
  <c r="F447" i="2" s="1"/>
  <c r="G447" i="2" s="1"/>
  <c r="F449" i="1"/>
  <c r="A447" i="2" s="1"/>
  <c r="H448" i="1"/>
  <c r="G448" i="1"/>
  <c r="F446" i="2" s="1"/>
  <c r="G446" i="2" s="1"/>
  <c r="F448" i="1"/>
  <c r="A446" i="2" s="1"/>
  <c r="H447" i="1"/>
  <c r="G447" i="1"/>
  <c r="F445" i="2" s="1"/>
  <c r="G445" i="2" s="1"/>
  <c r="F447" i="1"/>
  <c r="A445" i="2" s="1"/>
  <c r="H446" i="1"/>
  <c r="G446" i="1"/>
  <c r="F444" i="2" s="1"/>
  <c r="G444" i="2" s="1"/>
  <c r="F446" i="1"/>
  <c r="A444" i="2" s="1"/>
  <c r="H445" i="1"/>
  <c r="G445" i="1"/>
  <c r="F443" i="2" s="1"/>
  <c r="G443" i="2" s="1"/>
  <c r="F445" i="1"/>
  <c r="A443" i="2" s="1"/>
  <c r="H444" i="1"/>
  <c r="G444" i="1"/>
  <c r="F442" i="2" s="1"/>
  <c r="G442" i="2" s="1"/>
  <c r="F444" i="1"/>
  <c r="A442" i="2" s="1"/>
  <c r="H443" i="1"/>
  <c r="G443" i="1"/>
  <c r="F441" i="2" s="1"/>
  <c r="G441" i="2" s="1"/>
  <c r="F443" i="1"/>
  <c r="A441" i="2" s="1"/>
  <c r="H442" i="1"/>
  <c r="G442" i="1"/>
  <c r="F440" i="2" s="1"/>
  <c r="G440" i="2" s="1"/>
  <c r="F442" i="1"/>
  <c r="A440" i="2" s="1"/>
  <c r="H441" i="1"/>
  <c r="G441" i="1"/>
  <c r="F439" i="2" s="1"/>
  <c r="G439" i="2" s="1"/>
  <c r="F441" i="1"/>
  <c r="A439" i="2" s="1"/>
  <c r="H440" i="1"/>
  <c r="G440" i="1"/>
  <c r="F438" i="2" s="1"/>
  <c r="G438" i="2" s="1"/>
  <c r="F440" i="1"/>
  <c r="A438" i="2" s="1"/>
  <c r="H439" i="1"/>
  <c r="G439" i="1"/>
  <c r="F437" i="2" s="1"/>
  <c r="G437" i="2" s="1"/>
  <c r="F439" i="1"/>
  <c r="A437" i="2" s="1"/>
  <c r="H438" i="1"/>
  <c r="G438" i="1"/>
  <c r="F436" i="2" s="1"/>
  <c r="G436" i="2" s="1"/>
  <c r="F438" i="1"/>
  <c r="A436" i="2" s="1"/>
  <c r="H437" i="1"/>
  <c r="G437" i="1"/>
  <c r="F435" i="2" s="1"/>
  <c r="G435" i="2" s="1"/>
  <c r="F437" i="1"/>
  <c r="A435" i="2" s="1"/>
  <c r="H436" i="1"/>
  <c r="G436" i="1"/>
  <c r="F434" i="2" s="1"/>
  <c r="G434" i="2" s="1"/>
  <c r="F436" i="1"/>
  <c r="A434" i="2" s="1"/>
  <c r="H435" i="1"/>
  <c r="G435" i="1"/>
  <c r="F433" i="2" s="1"/>
  <c r="G433" i="2" s="1"/>
  <c r="F435" i="1"/>
  <c r="A433" i="2" s="1"/>
  <c r="H434" i="1"/>
  <c r="G434" i="1"/>
  <c r="F432" i="2" s="1"/>
  <c r="G432" i="2" s="1"/>
  <c r="F434" i="1"/>
  <c r="A432" i="2" s="1"/>
  <c r="H433" i="1"/>
  <c r="G433" i="1"/>
  <c r="F431" i="2" s="1"/>
  <c r="G431" i="2" s="1"/>
  <c r="F433" i="1"/>
  <c r="A431" i="2" s="1"/>
  <c r="H432" i="1"/>
  <c r="G432" i="1"/>
  <c r="F430" i="2" s="1"/>
  <c r="G430" i="2" s="1"/>
  <c r="F432" i="1"/>
  <c r="A430" i="2" s="1"/>
  <c r="H431" i="1"/>
  <c r="G431" i="1"/>
  <c r="F429" i="2" s="1"/>
  <c r="G429" i="2" s="1"/>
  <c r="F431" i="1"/>
  <c r="A429" i="2" s="1"/>
  <c r="H430" i="1"/>
  <c r="G430" i="1"/>
  <c r="F428" i="2" s="1"/>
  <c r="G428" i="2" s="1"/>
  <c r="F430" i="1"/>
  <c r="A428" i="2" s="1"/>
  <c r="H429" i="1"/>
  <c r="G429" i="1"/>
  <c r="F427" i="2" s="1"/>
  <c r="G427" i="2" s="1"/>
  <c r="F429" i="1"/>
  <c r="A427" i="2" s="1"/>
  <c r="H428" i="1"/>
  <c r="G428" i="1"/>
  <c r="F426" i="2" s="1"/>
  <c r="G426" i="2" s="1"/>
  <c r="F428" i="1"/>
  <c r="A426" i="2" s="1"/>
  <c r="H427" i="1"/>
  <c r="G427" i="1"/>
  <c r="F425" i="2" s="1"/>
  <c r="G425" i="2" s="1"/>
  <c r="F427" i="1"/>
  <c r="A425" i="2" s="1"/>
  <c r="H426" i="1"/>
  <c r="G426" i="1"/>
  <c r="F424" i="2" s="1"/>
  <c r="G424" i="2" s="1"/>
  <c r="F426" i="1"/>
  <c r="A424" i="2" s="1"/>
  <c r="H425" i="1"/>
  <c r="G425" i="1"/>
  <c r="F423" i="2" s="1"/>
  <c r="G423" i="2" s="1"/>
  <c r="F425" i="1"/>
  <c r="A423" i="2" s="1"/>
  <c r="H424" i="1"/>
  <c r="G424" i="1"/>
  <c r="F422" i="2" s="1"/>
  <c r="G422" i="2" s="1"/>
  <c r="F424" i="1"/>
  <c r="A422" i="2" s="1"/>
  <c r="H423" i="1"/>
  <c r="G423" i="1"/>
  <c r="F421" i="2" s="1"/>
  <c r="G421" i="2" s="1"/>
  <c r="F423" i="1"/>
  <c r="A421" i="2" s="1"/>
  <c r="H422" i="1"/>
  <c r="G422" i="1"/>
  <c r="F420" i="2" s="1"/>
  <c r="G420" i="2" s="1"/>
  <c r="F422" i="1"/>
  <c r="A420" i="2" s="1"/>
  <c r="H421" i="1"/>
  <c r="G421" i="1"/>
  <c r="F419" i="2" s="1"/>
  <c r="G419" i="2" s="1"/>
  <c r="F421" i="1"/>
  <c r="A419" i="2" s="1"/>
  <c r="H420" i="1"/>
  <c r="G420" i="1"/>
  <c r="F418" i="2" s="1"/>
  <c r="G418" i="2" s="1"/>
  <c r="F420" i="1"/>
  <c r="A418" i="2" s="1"/>
  <c r="H419" i="1"/>
  <c r="G419" i="1"/>
  <c r="F417" i="2" s="1"/>
  <c r="G417" i="2" s="1"/>
  <c r="F419" i="1"/>
  <c r="A417" i="2" s="1"/>
  <c r="H418" i="1"/>
  <c r="G418" i="1"/>
  <c r="F416" i="2" s="1"/>
  <c r="G416" i="2" s="1"/>
  <c r="F418" i="1"/>
  <c r="A416" i="2" s="1"/>
  <c r="H417" i="1"/>
  <c r="G417" i="1"/>
  <c r="F415" i="2" s="1"/>
  <c r="G415" i="2" s="1"/>
  <c r="F417" i="1"/>
  <c r="A415" i="2" s="1"/>
  <c r="H416" i="1"/>
  <c r="G416" i="1"/>
  <c r="F414" i="2" s="1"/>
  <c r="G414" i="2" s="1"/>
  <c r="F416" i="1"/>
  <c r="A414" i="2" s="1"/>
  <c r="H415" i="1"/>
  <c r="G415" i="1"/>
  <c r="F413" i="2" s="1"/>
  <c r="G413" i="2" s="1"/>
  <c r="F415" i="1"/>
  <c r="A413" i="2" s="1"/>
  <c r="H414" i="1"/>
  <c r="G414" i="1"/>
  <c r="F412" i="2" s="1"/>
  <c r="G412" i="2" s="1"/>
  <c r="F414" i="1"/>
  <c r="A412" i="2" s="1"/>
  <c r="H413" i="1"/>
  <c r="G413" i="1"/>
  <c r="F411" i="2" s="1"/>
  <c r="G411" i="2" s="1"/>
  <c r="F413" i="1"/>
  <c r="A411" i="2" s="1"/>
  <c r="H412" i="1"/>
  <c r="G412" i="1"/>
  <c r="F410" i="2" s="1"/>
  <c r="G410" i="2" s="1"/>
  <c r="F412" i="1"/>
  <c r="A410" i="2" s="1"/>
  <c r="H411" i="1"/>
  <c r="G411" i="1"/>
  <c r="F409" i="2" s="1"/>
  <c r="G409" i="2" s="1"/>
  <c r="F411" i="1"/>
  <c r="A409" i="2" s="1"/>
  <c r="H410" i="1"/>
  <c r="G410" i="1"/>
  <c r="F408" i="2" s="1"/>
  <c r="G408" i="2" s="1"/>
  <c r="F410" i="1"/>
  <c r="A408" i="2" s="1"/>
  <c r="H409" i="1"/>
  <c r="G409" i="1"/>
  <c r="F407" i="2" s="1"/>
  <c r="G407" i="2" s="1"/>
  <c r="F409" i="1"/>
  <c r="A407" i="2" s="1"/>
  <c r="H408" i="1"/>
  <c r="G408" i="1"/>
  <c r="F406" i="2" s="1"/>
  <c r="G406" i="2" s="1"/>
  <c r="F408" i="1"/>
  <c r="A406" i="2" s="1"/>
  <c r="H407" i="1"/>
  <c r="G407" i="1"/>
  <c r="F405" i="2" s="1"/>
  <c r="G405" i="2" s="1"/>
  <c r="F407" i="1"/>
  <c r="A405" i="2" s="1"/>
  <c r="H406" i="1"/>
  <c r="G406" i="1"/>
  <c r="F404" i="2" s="1"/>
  <c r="G404" i="2" s="1"/>
  <c r="F406" i="1"/>
  <c r="A404" i="2" s="1"/>
  <c r="H405" i="1"/>
  <c r="G405" i="1"/>
  <c r="F403" i="2" s="1"/>
  <c r="G403" i="2" s="1"/>
  <c r="F405" i="1"/>
  <c r="A403" i="2" s="1"/>
  <c r="H404" i="1"/>
  <c r="G404" i="1"/>
  <c r="F402" i="2" s="1"/>
  <c r="G402" i="2" s="1"/>
  <c r="F404" i="1"/>
  <c r="A402" i="2" s="1"/>
  <c r="H403" i="1"/>
  <c r="G403" i="1"/>
  <c r="F401" i="2" s="1"/>
  <c r="G401" i="2" s="1"/>
  <c r="F403" i="1"/>
  <c r="A401" i="2" s="1"/>
  <c r="H402" i="1"/>
  <c r="G402" i="1"/>
  <c r="F400" i="2" s="1"/>
  <c r="G400" i="2" s="1"/>
  <c r="F402" i="1"/>
  <c r="A400" i="2" s="1"/>
  <c r="H401" i="1"/>
  <c r="G401" i="1"/>
  <c r="F399" i="2" s="1"/>
  <c r="G399" i="2" s="1"/>
  <c r="F401" i="1"/>
  <c r="A399" i="2" s="1"/>
  <c r="H400" i="1"/>
  <c r="G400" i="1"/>
  <c r="F398" i="2" s="1"/>
  <c r="G398" i="2" s="1"/>
  <c r="F400" i="1"/>
  <c r="A398" i="2" s="1"/>
  <c r="H399" i="1"/>
  <c r="G399" i="1"/>
  <c r="F397" i="2" s="1"/>
  <c r="G397" i="2" s="1"/>
  <c r="F399" i="1"/>
  <c r="A397" i="2" s="1"/>
  <c r="H398" i="1"/>
  <c r="G398" i="1"/>
  <c r="F396" i="2" s="1"/>
  <c r="G396" i="2" s="1"/>
  <c r="F398" i="1"/>
  <c r="A396" i="2" s="1"/>
  <c r="H397" i="1"/>
  <c r="G397" i="1"/>
  <c r="F395" i="2" s="1"/>
  <c r="G395" i="2" s="1"/>
  <c r="F397" i="1"/>
  <c r="A395" i="2" s="1"/>
  <c r="H396" i="1"/>
  <c r="G396" i="1"/>
  <c r="F394" i="2" s="1"/>
  <c r="G394" i="2" s="1"/>
  <c r="F396" i="1"/>
  <c r="A394" i="2" s="1"/>
  <c r="H395" i="1"/>
  <c r="G395" i="1"/>
  <c r="F393" i="2" s="1"/>
  <c r="G393" i="2" s="1"/>
  <c r="F395" i="1"/>
  <c r="A393" i="2" s="1"/>
  <c r="H394" i="1"/>
  <c r="G394" i="1"/>
  <c r="F392" i="2" s="1"/>
  <c r="G392" i="2" s="1"/>
  <c r="F394" i="1"/>
  <c r="A392" i="2" s="1"/>
  <c r="H393" i="1"/>
  <c r="G393" i="1"/>
  <c r="F391" i="2" s="1"/>
  <c r="G391" i="2" s="1"/>
  <c r="F393" i="1"/>
  <c r="A391" i="2" s="1"/>
  <c r="H392" i="1"/>
  <c r="G392" i="1"/>
  <c r="F390" i="2" s="1"/>
  <c r="G390" i="2" s="1"/>
  <c r="F392" i="1"/>
  <c r="A390" i="2" s="1"/>
  <c r="H391" i="1"/>
  <c r="G391" i="1"/>
  <c r="F389" i="2" s="1"/>
  <c r="G389" i="2" s="1"/>
  <c r="F391" i="1"/>
  <c r="A389" i="2" s="1"/>
  <c r="H390" i="1"/>
  <c r="G390" i="1"/>
  <c r="F388" i="2" s="1"/>
  <c r="G388" i="2" s="1"/>
  <c r="F390" i="1"/>
  <c r="A388" i="2" s="1"/>
  <c r="H389" i="1"/>
  <c r="G389" i="1"/>
  <c r="F387" i="2" s="1"/>
  <c r="G387" i="2" s="1"/>
  <c r="F389" i="1"/>
  <c r="A387" i="2" s="1"/>
  <c r="H388" i="1"/>
  <c r="G388" i="1"/>
  <c r="F386" i="2" s="1"/>
  <c r="G386" i="2" s="1"/>
  <c r="F388" i="1"/>
  <c r="A386" i="2" s="1"/>
  <c r="H387" i="1"/>
  <c r="G387" i="1"/>
  <c r="F385" i="2" s="1"/>
  <c r="G385" i="2" s="1"/>
  <c r="F387" i="1"/>
  <c r="A385" i="2" s="1"/>
  <c r="H386" i="1"/>
  <c r="G386" i="1"/>
  <c r="F384" i="2" s="1"/>
  <c r="G384" i="2" s="1"/>
  <c r="F386" i="1"/>
  <c r="A384" i="2" s="1"/>
  <c r="H385" i="1"/>
  <c r="G385" i="1"/>
  <c r="F383" i="2" s="1"/>
  <c r="G383" i="2" s="1"/>
  <c r="F385" i="1"/>
  <c r="A383" i="2" s="1"/>
  <c r="H384" i="1"/>
  <c r="G384" i="1"/>
  <c r="F382" i="2" s="1"/>
  <c r="G382" i="2" s="1"/>
  <c r="F384" i="1"/>
  <c r="A382" i="2" s="1"/>
  <c r="H383" i="1"/>
  <c r="G383" i="1"/>
  <c r="F381" i="2" s="1"/>
  <c r="G381" i="2" s="1"/>
  <c r="F383" i="1"/>
  <c r="A381" i="2" s="1"/>
  <c r="H382" i="1"/>
  <c r="G382" i="1"/>
  <c r="F380" i="2" s="1"/>
  <c r="G380" i="2" s="1"/>
  <c r="F382" i="1"/>
  <c r="A380" i="2" s="1"/>
  <c r="H381" i="1"/>
  <c r="G381" i="1"/>
  <c r="F379" i="2" s="1"/>
  <c r="G379" i="2" s="1"/>
  <c r="F381" i="1"/>
  <c r="A379" i="2" s="1"/>
  <c r="H380" i="1"/>
  <c r="G380" i="1"/>
  <c r="F378" i="2" s="1"/>
  <c r="G378" i="2" s="1"/>
  <c r="F380" i="1"/>
  <c r="A378" i="2" s="1"/>
  <c r="H379" i="1"/>
  <c r="G379" i="1"/>
  <c r="F377" i="2" s="1"/>
  <c r="G377" i="2" s="1"/>
  <c r="F379" i="1"/>
  <c r="A377" i="2" s="1"/>
  <c r="H378" i="1"/>
  <c r="G378" i="1"/>
  <c r="F376" i="2" s="1"/>
  <c r="G376" i="2" s="1"/>
  <c r="F378" i="1"/>
  <c r="A376" i="2" s="1"/>
  <c r="H377" i="1"/>
  <c r="G377" i="1"/>
  <c r="F375" i="2" s="1"/>
  <c r="G375" i="2" s="1"/>
  <c r="F377" i="1"/>
  <c r="A375" i="2" s="1"/>
  <c r="H376" i="1"/>
  <c r="G376" i="1"/>
  <c r="F374" i="2" s="1"/>
  <c r="G374" i="2" s="1"/>
  <c r="F376" i="1"/>
  <c r="A374" i="2" s="1"/>
  <c r="H375" i="1"/>
  <c r="G375" i="1"/>
  <c r="F373" i="2" s="1"/>
  <c r="G373" i="2" s="1"/>
  <c r="F375" i="1"/>
  <c r="A373" i="2" s="1"/>
  <c r="H374" i="1"/>
  <c r="G374" i="1"/>
  <c r="F372" i="2" s="1"/>
  <c r="G372" i="2" s="1"/>
  <c r="F374" i="1"/>
  <c r="A372" i="2" s="1"/>
  <c r="H373" i="1"/>
  <c r="G373" i="1"/>
  <c r="F371" i="2" s="1"/>
  <c r="G371" i="2" s="1"/>
  <c r="F373" i="1"/>
  <c r="A371" i="2" s="1"/>
  <c r="H372" i="1"/>
  <c r="G372" i="1"/>
  <c r="F370" i="2" s="1"/>
  <c r="G370" i="2" s="1"/>
  <c r="F372" i="1"/>
  <c r="A370" i="2" s="1"/>
  <c r="H371" i="1"/>
  <c r="G371" i="1"/>
  <c r="F369" i="2" s="1"/>
  <c r="G369" i="2" s="1"/>
  <c r="F371" i="1"/>
  <c r="A369" i="2" s="1"/>
  <c r="H370" i="1"/>
  <c r="G370" i="1"/>
  <c r="F368" i="2" s="1"/>
  <c r="G368" i="2" s="1"/>
  <c r="F370" i="1"/>
  <c r="A368" i="2" s="1"/>
  <c r="H369" i="1"/>
  <c r="G369" i="1"/>
  <c r="F367" i="2" s="1"/>
  <c r="G367" i="2" s="1"/>
  <c r="F369" i="1"/>
  <c r="A367" i="2" s="1"/>
  <c r="H368" i="1"/>
  <c r="G368" i="1"/>
  <c r="F366" i="2" s="1"/>
  <c r="G366" i="2" s="1"/>
  <c r="F368" i="1"/>
  <c r="A366" i="2" s="1"/>
  <c r="H367" i="1"/>
  <c r="G367" i="1"/>
  <c r="F365" i="2" s="1"/>
  <c r="G365" i="2" s="1"/>
  <c r="F367" i="1"/>
  <c r="A365" i="2" s="1"/>
  <c r="H366" i="1"/>
  <c r="G366" i="1"/>
  <c r="F364" i="2" s="1"/>
  <c r="G364" i="2" s="1"/>
  <c r="F366" i="1"/>
  <c r="A364" i="2" s="1"/>
  <c r="H365" i="1"/>
  <c r="G365" i="1"/>
  <c r="F363" i="2" s="1"/>
  <c r="G363" i="2" s="1"/>
  <c r="F365" i="1"/>
  <c r="A363" i="2" s="1"/>
  <c r="H364" i="1"/>
  <c r="G364" i="1"/>
  <c r="F362" i="2" s="1"/>
  <c r="G362" i="2" s="1"/>
  <c r="F364" i="1"/>
  <c r="A362" i="2" s="1"/>
  <c r="H363" i="1"/>
  <c r="G363" i="1"/>
  <c r="F361" i="2" s="1"/>
  <c r="G361" i="2" s="1"/>
  <c r="F363" i="1"/>
  <c r="A361" i="2" s="1"/>
  <c r="H362" i="1"/>
  <c r="G362" i="1"/>
  <c r="F360" i="2" s="1"/>
  <c r="G360" i="2" s="1"/>
  <c r="F362" i="1"/>
  <c r="A360" i="2" s="1"/>
  <c r="H361" i="1"/>
  <c r="G361" i="1"/>
  <c r="F359" i="2" s="1"/>
  <c r="G359" i="2" s="1"/>
  <c r="F361" i="1"/>
  <c r="A359" i="2" s="1"/>
  <c r="H360" i="1"/>
  <c r="G360" i="1"/>
  <c r="F358" i="2" s="1"/>
  <c r="G358" i="2" s="1"/>
  <c r="F360" i="1"/>
  <c r="A358" i="2" s="1"/>
  <c r="H359" i="1"/>
  <c r="G359" i="1"/>
  <c r="F357" i="2" s="1"/>
  <c r="G357" i="2" s="1"/>
  <c r="F359" i="1"/>
  <c r="A357" i="2" s="1"/>
  <c r="H358" i="1"/>
  <c r="G358" i="1"/>
  <c r="F356" i="2" s="1"/>
  <c r="G356" i="2" s="1"/>
  <c r="F358" i="1"/>
  <c r="A356" i="2" s="1"/>
  <c r="H357" i="1"/>
  <c r="G357" i="1"/>
  <c r="F355" i="2" s="1"/>
  <c r="G355" i="2" s="1"/>
  <c r="F357" i="1"/>
  <c r="A355" i="2" s="1"/>
  <c r="H356" i="1"/>
  <c r="G356" i="1"/>
  <c r="F354" i="2" s="1"/>
  <c r="G354" i="2" s="1"/>
  <c r="F356" i="1"/>
  <c r="A354" i="2" s="1"/>
  <c r="H355" i="1"/>
  <c r="G355" i="1"/>
  <c r="F353" i="2" s="1"/>
  <c r="G353" i="2" s="1"/>
  <c r="F355" i="1"/>
  <c r="A353" i="2" s="1"/>
  <c r="H354" i="1"/>
  <c r="G354" i="1"/>
  <c r="F352" i="2" s="1"/>
  <c r="G352" i="2" s="1"/>
  <c r="F354" i="1"/>
  <c r="A352" i="2" s="1"/>
  <c r="H353" i="1"/>
  <c r="G353" i="1"/>
  <c r="F351" i="2" s="1"/>
  <c r="G351" i="2" s="1"/>
  <c r="F353" i="1"/>
  <c r="A351" i="2" s="1"/>
  <c r="H352" i="1"/>
  <c r="G352" i="1"/>
  <c r="F350" i="2" s="1"/>
  <c r="G350" i="2" s="1"/>
  <c r="F352" i="1"/>
  <c r="A350" i="2" s="1"/>
  <c r="H351" i="1"/>
  <c r="G351" i="1"/>
  <c r="F349" i="2" s="1"/>
  <c r="G349" i="2" s="1"/>
  <c r="F351" i="1"/>
  <c r="A349" i="2" s="1"/>
  <c r="H350" i="1"/>
  <c r="G350" i="1"/>
  <c r="F348" i="2" s="1"/>
  <c r="G348" i="2" s="1"/>
  <c r="F350" i="1"/>
  <c r="A348" i="2" s="1"/>
  <c r="H349" i="1"/>
  <c r="G349" i="1"/>
  <c r="F347" i="2" s="1"/>
  <c r="G347" i="2" s="1"/>
  <c r="F349" i="1"/>
  <c r="A347" i="2" s="1"/>
  <c r="H348" i="1"/>
  <c r="G348" i="1"/>
  <c r="F346" i="2" s="1"/>
  <c r="G346" i="2" s="1"/>
  <c r="F348" i="1"/>
  <c r="A346" i="2" s="1"/>
  <c r="H347" i="1"/>
  <c r="G347" i="1"/>
  <c r="F345" i="2" s="1"/>
  <c r="G345" i="2" s="1"/>
  <c r="F347" i="1"/>
  <c r="A345" i="2" s="1"/>
  <c r="H346" i="1"/>
  <c r="G346" i="1"/>
  <c r="F344" i="2" s="1"/>
  <c r="G344" i="2" s="1"/>
  <c r="F346" i="1"/>
  <c r="A344" i="2" s="1"/>
  <c r="H345" i="1"/>
  <c r="G345" i="1"/>
  <c r="F343" i="2" s="1"/>
  <c r="G343" i="2" s="1"/>
  <c r="F345" i="1"/>
  <c r="A343" i="2" s="1"/>
  <c r="H344" i="1"/>
  <c r="G344" i="1"/>
  <c r="F342" i="2" s="1"/>
  <c r="G342" i="2" s="1"/>
  <c r="F344" i="1"/>
  <c r="A342" i="2" s="1"/>
  <c r="H343" i="1"/>
  <c r="G343" i="1"/>
  <c r="F341" i="2" s="1"/>
  <c r="G341" i="2" s="1"/>
  <c r="F343" i="1"/>
  <c r="A341" i="2" s="1"/>
  <c r="H342" i="1"/>
  <c r="G342" i="1"/>
  <c r="F340" i="2" s="1"/>
  <c r="G340" i="2" s="1"/>
  <c r="F342" i="1"/>
  <c r="A340" i="2" s="1"/>
  <c r="H341" i="1"/>
  <c r="G341" i="1"/>
  <c r="F339" i="2" s="1"/>
  <c r="G339" i="2" s="1"/>
  <c r="F341" i="1"/>
  <c r="A339" i="2" s="1"/>
  <c r="H340" i="1"/>
  <c r="G340" i="1"/>
  <c r="F338" i="2" s="1"/>
  <c r="G338" i="2" s="1"/>
  <c r="F340" i="1"/>
  <c r="A338" i="2" s="1"/>
  <c r="H339" i="1"/>
  <c r="G339" i="1"/>
  <c r="F337" i="2" s="1"/>
  <c r="G337" i="2" s="1"/>
  <c r="F339" i="1"/>
  <c r="A337" i="2" s="1"/>
  <c r="H338" i="1"/>
  <c r="G338" i="1"/>
  <c r="F336" i="2" s="1"/>
  <c r="G336" i="2" s="1"/>
  <c r="F338" i="1"/>
  <c r="A336" i="2" s="1"/>
  <c r="H337" i="1"/>
  <c r="G337" i="1"/>
  <c r="F335" i="2" s="1"/>
  <c r="G335" i="2" s="1"/>
  <c r="F337" i="1"/>
  <c r="A335" i="2" s="1"/>
  <c r="H336" i="1"/>
  <c r="G336" i="1"/>
  <c r="F334" i="2" s="1"/>
  <c r="G334" i="2" s="1"/>
  <c r="F336" i="1"/>
  <c r="A334" i="2" s="1"/>
  <c r="H335" i="1"/>
  <c r="G335" i="1"/>
  <c r="F333" i="2" s="1"/>
  <c r="G333" i="2" s="1"/>
  <c r="F335" i="1"/>
  <c r="A333" i="2" s="1"/>
  <c r="H334" i="1"/>
  <c r="G334" i="1"/>
  <c r="F332" i="2" s="1"/>
  <c r="G332" i="2" s="1"/>
  <c r="F334" i="1"/>
  <c r="A332" i="2" s="1"/>
  <c r="H333" i="1"/>
  <c r="G333" i="1"/>
  <c r="F331" i="2" s="1"/>
  <c r="G331" i="2" s="1"/>
  <c r="F333" i="1"/>
  <c r="A331" i="2" s="1"/>
  <c r="H332" i="1"/>
  <c r="G332" i="1"/>
  <c r="F330" i="2" s="1"/>
  <c r="G330" i="2" s="1"/>
  <c r="F332" i="1"/>
  <c r="A330" i="2" s="1"/>
  <c r="H331" i="1"/>
  <c r="G331" i="1"/>
  <c r="F329" i="2" s="1"/>
  <c r="G329" i="2" s="1"/>
  <c r="F331" i="1"/>
  <c r="A329" i="2" s="1"/>
  <c r="H330" i="1"/>
  <c r="G330" i="1"/>
  <c r="F328" i="2" s="1"/>
  <c r="G328" i="2" s="1"/>
  <c r="F330" i="1"/>
  <c r="A328" i="2" s="1"/>
  <c r="H329" i="1"/>
  <c r="G329" i="1"/>
  <c r="F327" i="2" s="1"/>
  <c r="G327" i="2" s="1"/>
  <c r="F329" i="1"/>
  <c r="A327" i="2" s="1"/>
  <c r="H328" i="1"/>
  <c r="G328" i="1"/>
  <c r="F326" i="2" s="1"/>
  <c r="G326" i="2" s="1"/>
  <c r="F328" i="1"/>
  <c r="A326" i="2" s="1"/>
  <c r="H327" i="1"/>
  <c r="G327" i="1"/>
  <c r="F325" i="2" s="1"/>
  <c r="G325" i="2" s="1"/>
  <c r="F327" i="1"/>
  <c r="A325" i="2" s="1"/>
  <c r="H326" i="1"/>
  <c r="G326" i="1"/>
  <c r="F324" i="2" s="1"/>
  <c r="G324" i="2" s="1"/>
  <c r="F326" i="1"/>
  <c r="A324" i="2" s="1"/>
  <c r="H325" i="1"/>
  <c r="G325" i="1"/>
  <c r="F323" i="2" s="1"/>
  <c r="G323" i="2" s="1"/>
  <c r="F325" i="1"/>
  <c r="A323" i="2" s="1"/>
  <c r="H324" i="1"/>
  <c r="G324" i="1"/>
  <c r="F322" i="2" s="1"/>
  <c r="G322" i="2" s="1"/>
  <c r="F324" i="1"/>
  <c r="A322" i="2" s="1"/>
  <c r="H323" i="1"/>
  <c r="G323" i="1"/>
  <c r="F321" i="2" s="1"/>
  <c r="G321" i="2" s="1"/>
  <c r="F323" i="1"/>
  <c r="A321" i="2" s="1"/>
  <c r="H322" i="1"/>
  <c r="G322" i="1"/>
  <c r="F320" i="2" s="1"/>
  <c r="G320" i="2" s="1"/>
  <c r="F322" i="1"/>
  <c r="A320" i="2" s="1"/>
  <c r="H321" i="1"/>
  <c r="G321" i="1"/>
  <c r="F319" i="2" s="1"/>
  <c r="G319" i="2" s="1"/>
  <c r="F321" i="1"/>
  <c r="A319" i="2" s="1"/>
  <c r="H320" i="1"/>
  <c r="G320" i="1"/>
  <c r="F318" i="2" s="1"/>
  <c r="G318" i="2" s="1"/>
  <c r="F320" i="1"/>
  <c r="A318" i="2" s="1"/>
  <c r="H319" i="1"/>
  <c r="G319" i="1"/>
  <c r="F317" i="2" s="1"/>
  <c r="G317" i="2" s="1"/>
  <c r="F319" i="1"/>
  <c r="A317" i="2" s="1"/>
  <c r="H318" i="1"/>
  <c r="G318" i="1"/>
  <c r="F316" i="2" s="1"/>
  <c r="G316" i="2" s="1"/>
  <c r="F318" i="1"/>
  <c r="A316" i="2" s="1"/>
  <c r="H317" i="1"/>
  <c r="G317" i="1"/>
  <c r="F315" i="2" s="1"/>
  <c r="G315" i="2" s="1"/>
  <c r="F317" i="1"/>
  <c r="A315" i="2" s="1"/>
  <c r="H316" i="1"/>
  <c r="G316" i="1"/>
  <c r="F314" i="2" s="1"/>
  <c r="G314" i="2" s="1"/>
  <c r="F316" i="1"/>
  <c r="A314" i="2" s="1"/>
  <c r="H315" i="1"/>
  <c r="G315" i="1"/>
  <c r="F313" i="2" s="1"/>
  <c r="G313" i="2" s="1"/>
  <c r="F315" i="1"/>
  <c r="A313" i="2" s="1"/>
  <c r="H314" i="1"/>
  <c r="G314" i="1"/>
  <c r="F312" i="2" s="1"/>
  <c r="G312" i="2" s="1"/>
  <c r="F314" i="1"/>
  <c r="A312" i="2" s="1"/>
  <c r="H313" i="1"/>
  <c r="G313" i="1"/>
  <c r="F311" i="2" s="1"/>
  <c r="G311" i="2" s="1"/>
  <c r="F313" i="1"/>
  <c r="A311" i="2" s="1"/>
  <c r="H312" i="1"/>
  <c r="G312" i="1"/>
  <c r="F310" i="2" s="1"/>
  <c r="G310" i="2" s="1"/>
  <c r="F312" i="1"/>
  <c r="A310" i="2" s="1"/>
  <c r="H311" i="1"/>
  <c r="G311" i="1"/>
  <c r="F309" i="2" s="1"/>
  <c r="G309" i="2" s="1"/>
  <c r="F311" i="1"/>
  <c r="A309" i="2" s="1"/>
  <c r="H310" i="1"/>
  <c r="G310" i="1"/>
  <c r="F308" i="2" s="1"/>
  <c r="G308" i="2" s="1"/>
  <c r="F310" i="1"/>
  <c r="A308" i="2" s="1"/>
  <c r="H309" i="1"/>
  <c r="G309" i="1"/>
  <c r="F307" i="2" s="1"/>
  <c r="G307" i="2" s="1"/>
  <c r="F309" i="1"/>
  <c r="A307" i="2" s="1"/>
  <c r="H308" i="1"/>
  <c r="G308" i="1"/>
  <c r="F306" i="2" s="1"/>
  <c r="G306" i="2" s="1"/>
  <c r="F308" i="1"/>
  <c r="A306" i="2" s="1"/>
  <c r="H307" i="1"/>
  <c r="G307" i="1"/>
  <c r="F305" i="2" s="1"/>
  <c r="G305" i="2" s="1"/>
  <c r="F307" i="1"/>
  <c r="A305" i="2" s="1"/>
  <c r="H306" i="1"/>
  <c r="G306" i="1"/>
  <c r="F304" i="2" s="1"/>
  <c r="G304" i="2" s="1"/>
  <c r="F306" i="1"/>
  <c r="A304" i="2" s="1"/>
  <c r="H305" i="1"/>
  <c r="G305" i="1"/>
  <c r="F303" i="2" s="1"/>
  <c r="G303" i="2" s="1"/>
  <c r="F305" i="1"/>
  <c r="A303" i="2" s="1"/>
  <c r="H304" i="1"/>
  <c r="G304" i="1"/>
  <c r="F302" i="2" s="1"/>
  <c r="G302" i="2" s="1"/>
  <c r="F304" i="1"/>
  <c r="A302" i="2" s="1"/>
  <c r="H303" i="1"/>
  <c r="G303" i="1"/>
  <c r="F301" i="2" s="1"/>
  <c r="G301" i="2" s="1"/>
  <c r="F303" i="1"/>
  <c r="A301" i="2" s="1"/>
  <c r="H302" i="1"/>
  <c r="G302" i="1"/>
  <c r="F300" i="2" s="1"/>
  <c r="G300" i="2" s="1"/>
  <c r="F302" i="1"/>
  <c r="A300" i="2" s="1"/>
  <c r="H301" i="1"/>
  <c r="G301" i="1"/>
  <c r="F299" i="2" s="1"/>
  <c r="G299" i="2" s="1"/>
  <c r="F301" i="1"/>
  <c r="A299" i="2" s="1"/>
  <c r="H300" i="1"/>
  <c r="G300" i="1"/>
  <c r="F298" i="2" s="1"/>
  <c r="G298" i="2" s="1"/>
  <c r="F300" i="1"/>
  <c r="A298" i="2" s="1"/>
  <c r="H299" i="1"/>
  <c r="G299" i="1"/>
  <c r="F297" i="2" s="1"/>
  <c r="G297" i="2" s="1"/>
  <c r="F299" i="1"/>
  <c r="A297" i="2" s="1"/>
  <c r="H298" i="1"/>
  <c r="G298" i="1"/>
  <c r="F296" i="2" s="1"/>
  <c r="G296" i="2" s="1"/>
  <c r="F298" i="1"/>
  <c r="A296" i="2" s="1"/>
  <c r="H297" i="1"/>
  <c r="G297" i="1"/>
  <c r="F295" i="2" s="1"/>
  <c r="G295" i="2" s="1"/>
  <c r="F297" i="1"/>
  <c r="A295" i="2" s="1"/>
  <c r="H296" i="1"/>
  <c r="G296" i="1"/>
  <c r="F294" i="2" s="1"/>
  <c r="G294" i="2" s="1"/>
  <c r="F296" i="1"/>
  <c r="A294" i="2" s="1"/>
  <c r="H295" i="1"/>
  <c r="G295" i="1"/>
  <c r="F293" i="2" s="1"/>
  <c r="G293" i="2" s="1"/>
  <c r="F295" i="1"/>
  <c r="A293" i="2" s="1"/>
  <c r="H294" i="1"/>
  <c r="G294" i="1"/>
  <c r="F292" i="2" s="1"/>
  <c r="G292" i="2" s="1"/>
  <c r="F294" i="1"/>
  <c r="A292" i="2" s="1"/>
  <c r="H293" i="1"/>
  <c r="G293" i="1"/>
  <c r="F291" i="2" s="1"/>
  <c r="G291" i="2" s="1"/>
  <c r="F293" i="1"/>
  <c r="A291" i="2" s="1"/>
  <c r="H292" i="1"/>
  <c r="G292" i="1"/>
  <c r="F290" i="2" s="1"/>
  <c r="G290" i="2" s="1"/>
  <c r="F292" i="1"/>
  <c r="A290" i="2" s="1"/>
  <c r="H291" i="1"/>
  <c r="G291" i="1"/>
  <c r="F289" i="2" s="1"/>
  <c r="G289" i="2" s="1"/>
  <c r="F291" i="1"/>
  <c r="A289" i="2" s="1"/>
  <c r="H290" i="1"/>
  <c r="G290" i="1"/>
  <c r="F288" i="2" s="1"/>
  <c r="G288" i="2" s="1"/>
  <c r="F290" i="1"/>
  <c r="A288" i="2" s="1"/>
  <c r="H289" i="1"/>
  <c r="G289" i="1"/>
  <c r="F287" i="2" s="1"/>
  <c r="G287" i="2" s="1"/>
  <c r="F289" i="1"/>
  <c r="A287" i="2" s="1"/>
  <c r="H288" i="1"/>
  <c r="G288" i="1"/>
  <c r="F286" i="2" s="1"/>
  <c r="G286" i="2" s="1"/>
  <c r="F288" i="1"/>
  <c r="A286" i="2" s="1"/>
  <c r="H287" i="1"/>
  <c r="G287" i="1"/>
  <c r="F285" i="2" s="1"/>
  <c r="G285" i="2" s="1"/>
  <c r="F287" i="1"/>
  <c r="A285" i="2" s="1"/>
  <c r="H286" i="1"/>
  <c r="G286" i="1"/>
  <c r="F284" i="2" s="1"/>
  <c r="G284" i="2" s="1"/>
  <c r="F286" i="1"/>
  <c r="A284" i="2" s="1"/>
  <c r="H285" i="1"/>
  <c r="G285" i="1"/>
  <c r="F283" i="2" s="1"/>
  <c r="G283" i="2" s="1"/>
  <c r="F285" i="1"/>
  <c r="A283" i="2" s="1"/>
  <c r="H284" i="1"/>
  <c r="G284" i="1"/>
  <c r="F282" i="2" s="1"/>
  <c r="G282" i="2" s="1"/>
  <c r="F284" i="1"/>
  <c r="A282" i="2" s="1"/>
  <c r="H283" i="1"/>
  <c r="G283" i="1"/>
  <c r="F281" i="2" s="1"/>
  <c r="G281" i="2" s="1"/>
  <c r="F283" i="1"/>
  <c r="A281" i="2" s="1"/>
  <c r="H282" i="1"/>
  <c r="G282" i="1"/>
  <c r="F280" i="2" s="1"/>
  <c r="G280" i="2" s="1"/>
  <c r="F282" i="1"/>
  <c r="A280" i="2" s="1"/>
  <c r="H281" i="1"/>
  <c r="G281" i="1"/>
  <c r="F279" i="2" s="1"/>
  <c r="G279" i="2" s="1"/>
  <c r="F281" i="1"/>
  <c r="A279" i="2" s="1"/>
  <c r="H280" i="1"/>
  <c r="G280" i="1"/>
  <c r="F278" i="2" s="1"/>
  <c r="G278" i="2" s="1"/>
  <c r="F280" i="1"/>
  <c r="A278" i="2" s="1"/>
  <c r="H279" i="1"/>
  <c r="G279" i="1"/>
  <c r="F277" i="2" s="1"/>
  <c r="G277" i="2" s="1"/>
  <c r="F279" i="1"/>
  <c r="A277" i="2" s="1"/>
  <c r="H278" i="1"/>
  <c r="G278" i="1"/>
  <c r="F276" i="2" s="1"/>
  <c r="G276" i="2" s="1"/>
  <c r="F278" i="1"/>
  <c r="A276" i="2" s="1"/>
  <c r="H277" i="1"/>
  <c r="G277" i="1"/>
  <c r="F275" i="2" s="1"/>
  <c r="G275" i="2" s="1"/>
  <c r="F277" i="1"/>
  <c r="A275" i="2" s="1"/>
  <c r="H276" i="1"/>
  <c r="G276" i="1"/>
  <c r="F274" i="2" s="1"/>
  <c r="G274" i="2" s="1"/>
  <c r="F276" i="1"/>
  <c r="A274" i="2" s="1"/>
  <c r="H275" i="1"/>
  <c r="G275" i="1"/>
  <c r="F273" i="2" s="1"/>
  <c r="G273" i="2" s="1"/>
  <c r="F275" i="1"/>
  <c r="A273" i="2" s="1"/>
  <c r="H274" i="1"/>
  <c r="G274" i="1"/>
  <c r="F272" i="2" s="1"/>
  <c r="G272" i="2" s="1"/>
  <c r="F274" i="1"/>
  <c r="A272" i="2" s="1"/>
  <c r="H273" i="1"/>
  <c r="G273" i="1"/>
  <c r="F271" i="2" s="1"/>
  <c r="G271" i="2" s="1"/>
  <c r="F273" i="1"/>
  <c r="A271" i="2" s="1"/>
  <c r="H272" i="1"/>
  <c r="G272" i="1"/>
  <c r="F270" i="2" s="1"/>
  <c r="G270" i="2" s="1"/>
  <c r="F272" i="1"/>
  <c r="A270" i="2" s="1"/>
  <c r="H271" i="1"/>
  <c r="G271" i="1"/>
  <c r="F269" i="2" s="1"/>
  <c r="G269" i="2" s="1"/>
  <c r="F271" i="1"/>
  <c r="A269" i="2" s="1"/>
  <c r="H270" i="1"/>
  <c r="G270" i="1"/>
  <c r="F268" i="2" s="1"/>
  <c r="G268" i="2" s="1"/>
  <c r="F270" i="1"/>
  <c r="A268" i="2" s="1"/>
  <c r="H269" i="1"/>
  <c r="G269" i="1"/>
  <c r="F267" i="2" s="1"/>
  <c r="G267" i="2" s="1"/>
  <c r="F269" i="1"/>
  <c r="A267" i="2" s="1"/>
  <c r="H268" i="1"/>
  <c r="G268" i="1"/>
  <c r="F266" i="2" s="1"/>
  <c r="G266" i="2" s="1"/>
  <c r="F268" i="1"/>
  <c r="A266" i="2" s="1"/>
  <c r="H267" i="1"/>
  <c r="G267" i="1"/>
  <c r="F265" i="2" s="1"/>
  <c r="G265" i="2" s="1"/>
  <c r="F267" i="1"/>
  <c r="A265" i="2" s="1"/>
  <c r="H266" i="1"/>
  <c r="G266" i="1"/>
  <c r="F264" i="2" s="1"/>
  <c r="G264" i="2" s="1"/>
  <c r="F266" i="1"/>
  <c r="A264" i="2" s="1"/>
  <c r="H265" i="1"/>
  <c r="G265" i="1"/>
  <c r="F263" i="2" s="1"/>
  <c r="G263" i="2" s="1"/>
  <c r="F265" i="1"/>
  <c r="A263" i="2" s="1"/>
  <c r="H264" i="1"/>
  <c r="G264" i="1"/>
  <c r="F262" i="2" s="1"/>
  <c r="G262" i="2" s="1"/>
  <c r="F264" i="1"/>
  <c r="A262" i="2" s="1"/>
  <c r="H263" i="1"/>
  <c r="G263" i="1"/>
  <c r="F261" i="2" s="1"/>
  <c r="G261" i="2" s="1"/>
  <c r="F263" i="1"/>
  <c r="A261" i="2" s="1"/>
  <c r="H262" i="1"/>
  <c r="G262" i="1"/>
  <c r="F260" i="2" s="1"/>
  <c r="G260" i="2" s="1"/>
  <c r="F262" i="1"/>
  <c r="A260" i="2" s="1"/>
  <c r="H261" i="1"/>
  <c r="G261" i="1"/>
  <c r="F259" i="2" s="1"/>
  <c r="G259" i="2" s="1"/>
  <c r="F261" i="1"/>
  <c r="A259" i="2" s="1"/>
  <c r="H260" i="1"/>
  <c r="G260" i="1"/>
  <c r="F258" i="2" s="1"/>
  <c r="G258" i="2" s="1"/>
  <c r="F260" i="1"/>
  <c r="A258" i="2" s="1"/>
  <c r="H259" i="1"/>
  <c r="G259" i="1"/>
  <c r="F257" i="2" s="1"/>
  <c r="G257" i="2" s="1"/>
  <c r="F259" i="1"/>
  <c r="A257" i="2" s="1"/>
  <c r="H258" i="1"/>
  <c r="G258" i="1"/>
  <c r="F256" i="2" s="1"/>
  <c r="G256" i="2" s="1"/>
  <c r="F258" i="1"/>
  <c r="A256" i="2" s="1"/>
  <c r="H257" i="1"/>
  <c r="G257" i="1"/>
  <c r="F255" i="2" s="1"/>
  <c r="G255" i="2" s="1"/>
  <c r="F257" i="1"/>
  <c r="A255" i="2" s="1"/>
  <c r="H256" i="1"/>
  <c r="G256" i="1"/>
  <c r="F254" i="2" s="1"/>
  <c r="G254" i="2" s="1"/>
  <c r="F256" i="1"/>
  <c r="A254" i="2" s="1"/>
  <c r="H255" i="1"/>
  <c r="G255" i="1"/>
  <c r="F253" i="2" s="1"/>
  <c r="G253" i="2" s="1"/>
  <c r="F255" i="1"/>
  <c r="A253" i="2" s="1"/>
  <c r="H254" i="1"/>
  <c r="G254" i="1"/>
  <c r="F252" i="2" s="1"/>
  <c r="G252" i="2" s="1"/>
  <c r="F254" i="1"/>
  <c r="A252" i="2" s="1"/>
  <c r="H253" i="1"/>
  <c r="G253" i="1"/>
  <c r="F251" i="2" s="1"/>
  <c r="G251" i="2" s="1"/>
  <c r="F253" i="1"/>
  <c r="A251" i="2" s="1"/>
  <c r="H252" i="1"/>
  <c r="G252" i="1"/>
  <c r="F250" i="2" s="1"/>
  <c r="G250" i="2" s="1"/>
  <c r="F252" i="1"/>
  <c r="A250" i="2" s="1"/>
  <c r="H251" i="1"/>
  <c r="G251" i="1"/>
  <c r="F249" i="2" s="1"/>
  <c r="G249" i="2" s="1"/>
  <c r="F251" i="1"/>
  <c r="A249" i="2" s="1"/>
  <c r="H250" i="1"/>
  <c r="G250" i="1"/>
  <c r="F248" i="2" s="1"/>
  <c r="G248" i="2" s="1"/>
  <c r="F250" i="1"/>
  <c r="A248" i="2" s="1"/>
  <c r="H249" i="1"/>
  <c r="G249" i="1"/>
  <c r="F247" i="2" s="1"/>
  <c r="G247" i="2" s="1"/>
  <c r="F249" i="1"/>
  <c r="A247" i="2" s="1"/>
  <c r="H248" i="1"/>
  <c r="G248" i="1"/>
  <c r="F246" i="2" s="1"/>
  <c r="G246" i="2" s="1"/>
  <c r="F248" i="1"/>
  <c r="A246" i="2" s="1"/>
  <c r="H247" i="1"/>
  <c r="G247" i="1"/>
  <c r="F245" i="2" s="1"/>
  <c r="G245" i="2" s="1"/>
  <c r="F247" i="1"/>
  <c r="A245" i="2" s="1"/>
  <c r="H246" i="1"/>
  <c r="G246" i="1"/>
  <c r="F244" i="2" s="1"/>
  <c r="G244" i="2" s="1"/>
  <c r="F246" i="1"/>
  <c r="A244" i="2" s="1"/>
  <c r="H245" i="1"/>
  <c r="G245" i="1"/>
  <c r="F243" i="2" s="1"/>
  <c r="G243" i="2" s="1"/>
  <c r="F245" i="1"/>
  <c r="A243" i="2" s="1"/>
  <c r="H244" i="1"/>
  <c r="G244" i="1"/>
  <c r="F242" i="2" s="1"/>
  <c r="G242" i="2" s="1"/>
  <c r="F244" i="1"/>
  <c r="A242" i="2" s="1"/>
  <c r="H243" i="1"/>
  <c r="G243" i="1"/>
  <c r="F241" i="2" s="1"/>
  <c r="G241" i="2" s="1"/>
  <c r="F243" i="1"/>
  <c r="A241" i="2" s="1"/>
  <c r="H242" i="1"/>
  <c r="G242" i="1"/>
  <c r="F240" i="2" s="1"/>
  <c r="G240" i="2" s="1"/>
  <c r="F242" i="1"/>
  <c r="A240" i="2" s="1"/>
  <c r="H241" i="1"/>
  <c r="G241" i="1"/>
  <c r="F239" i="2" s="1"/>
  <c r="G239" i="2" s="1"/>
  <c r="F241" i="1"/>
  <c r="A239" i="2" s="1"/>
  <c r="H240" i="1"/>
  <c r="G240" i="1"/>
  <c r="F238" i="2" s="1"/>
  <c r="G238" i="2" s="1"/>
  <c r="F240" i="1"/>
  <c r="A238" i="2" s="1"/>
  <c r="H239" i="1"/>
  <c r="G239" i="1"/>
  <c r="F237" i="2" s="1"/>
  <c r="G237" i="2" s="1"/>
  <c r="F239" i="1"/>
  <c r="A237" i="2" s="1"/>
  <c r="H238" i="1"/>
  <c r="G238" i="1"/>
  <c r="F236" i="2" s="1"/>
  <c r="G236" i="2" s="1"/>
  <c r="F238" i="1"/>
  <c r="A236" i="2" s="1"/>
  <c r="H237" i="1"/>
  <c r="G237" i="1"/>
  <c r="F235" i="2" s="1"/>
  <c r="G235" i="2" s="1"/>
  <c r="F237" i="1"/>
  <c r="A235" i="2" s="1"/>
  <c r="H236" i="1"/>
  <c r="G236" i="1"/>
  <c r="F234" i="2" s="1"/>
  <c r="G234" i="2" s="1"/>
  <c r="F236" i="1"/>
  <c r="A234" i="2" s="1"/>
  <c r="H235" i="1"/>
  <c r="G235" i="1"/>
  <c r="F233" i="2" s="1"/>
  <c r="G233" i="2" s="1"/>
  <c r="F235" i="1"/>
  <c r="A233" i="2" s="1"/>
  <c r="H234" i="1"/>
  <c r="G234" i="1"/>
  <c r="F232" i="2" s="1"/>
  <c r="G232" i="2" s="1"/>
  <c r="F234" i="1"/>
  <c r="A232" i="2" s="1"/>
  <c r="H233" i="1"/>
  <c r="G233" i="1"/>
  <c r="F231" i="2" s="1"/>
  <c r="G231" i="2" s="1"/>
  <c r="F233" i="1"/>
  <c r="A231" i="2" s="1"/>
  <c r="H232" i="1"/>
  <c r="G232" i="1"/>
  <c r="F230" i="2" s="1"/>
  <c r="G230" i="2" s="1"/>
  <c r="F232" i="1"/>
  <c r="A230" i="2" s="1"/>
  <c r="H231" i="1"/>
  <c r="G231" i="1"/>
  <c r="F229" i="2" s="1"/>
  <c r="G229" i="2" s="1"/>
  <c r="F231" i="1"/>
  <c r="A229" i="2" s="1"/>
  <c r="H230" i="1"/>
  <c r="G230" i="1"/>
  <c r="F228" i="2" s="1"/>
  <c r="G228" i="2" s="1"/>
  <c r="F230" i="1"/>
  <c r="A228" i="2" s="1"/>
  <c r="H229" i="1"/>
  <c r="G229" i="1"/>
  <c r="F227" i="2" s="1"/>
  <c r="G227" i="2" s="1"/>
  <c r="F229" i="1"/>
  <c r="A227" i="2" s="1"/>
  <c r="H228" i="1"/>
  <c r="G228" i="1"/>
  <c r="F226" i="2" s="1"/>
  <c r="G226" i="2" s="1"/>
  <c r="F228" i="1"/>
  <c r="A226" i="2" s="1"/>
  <c r="H227" i="1"/>
  <c r="G227" i="1"/>
  <c r="F225" i="2" s="1"/>
  <c r="G225" i="2" s="1"/>
  <c r="F227" i="1"/>
  <c r="A225" i="2" s="1"/>
  <c r="H226" i="1"/>
  <c r="G226" i="1"/>
  <c r="F224" i="2" s="1"/>
  <c r="G224" i="2" s="1"/>
  <c r="F226" i="1"/>
  <c r="A224" i="2" s="1"/>
  <c r="H225" i="1"/>
  <c r="G225" i="1"/>
  <c r="F223" i="2" s="1"/>
  <c r="G223" i="2" s="1"/>
  <c r="F225" i="1"/>
  <c r="A223" i="2" s="1"/>
  <c r="H224" i="1"/>
  <c r="G224" i="1"/>
  <c r="F222" i="2" s="1"/>
  <c r="G222" i="2" s="1"/>
  <c r="F224" i="1"/>
  <c r="A222" i="2" s="1"/>
  <c r="H223" i="1"/>
  <c r="G223" i="1"/>
  <c r="F221" i="2" s="1"/>
  <c r="G221" i="2" s="1"/>
  <c r="F223" i="1"/>
  <c r="A221" i="2" s="1"/>
  <c r="H222" i="1"/>
  <c r="G222" i="1"/>
  <c r="F220" i="2" s="1"/>
  <c r="G220" i="2" s="1"/>
  <c r="F222" i="1"/>
  <c r="A220" i="2" s="1"/>
  <c r="H221" i="1"/>
  <c r="G221" i="1"/>
  <c r="F219" i="2" s="1"/>
  <c r="G219" i="2" s="1"/>
  <c r="F221" i="1"/>
  <c r="A219" i="2" s="1"/>
  <c r="H220" i="1"/>
  <c r="G220" i="1"/>
  <c r="F218" i="2" s="1"/>
  <c r="G218" i="2" s="1"/>
  <c r="F220" i="1"/>
  <c r="A218" i="2" s="1"/>
  <c r="H219" i="1"/>
  <c r="G219" i="1"/>
  <c r="F217" i="2" s="1"/>
  <c r="G217" i="2" s="1"/>
  <c r="F219" i="1"/>
  <c r="A217" i="2" s="1"/>
  <c r="H218" i="1"/>
  <c r="G218" i="1"/>
  <c r="F216" i="2" s="1"/>
  <c r="G216" i="2" s="1"/>
  <c r="F218" i="1"/>
  <c r="A216" i="2" s="1"/>
  <c r="H217" i="1"/>
  <c r="G217" i="1"/>
  <c r="F215" i="2" s="1"/>
  <c r="G215" i="2" s="1"/>
  <c r="F217" i="1"/>
  <c r="A215" i="2" s="1"/>
  <c r="H216" i="1"/>
  <c r="G216" i="1"/>
  <c r="F214" i="2" s="1"/>
  <c r="G214" i="2" s="1"/>
  <c r="F216" i="1"/>
  <c r="A214" i="2" s="1"/>
  <c r="H215" i="1"/>
  <c r="G215" i="1"/>
  <c r="F213" i="2" s="1"/>
  <c r="G213" i="2" s="1"/>
  <c r="F215" i="1"/>
  <c r="A213" i="2" s="1"/>
  <c r="H214" i="1"/>
  <c r="G214" i="1"/>
  <c r="F212" i="2" s="1"/>
  <c r="G212" i="2" s="1"/>
  <c r="F214" i="1"/>
  <c r="A212" i="2" s="1"/>
  <c r="H213" i="1"/>
  <c r="G213" i="1"/>
  <c r="F211" i="2" s="1"/>
  <c r="G211" i="2" s="1"/>
  <c r="F213" i="1"/>
  <c r="A211" i="2" s="1"/>
  <c r="H212" i="1"/>
  <c r="G212" i="1"/>
  <c r="F210" i="2" s="1"/>
  <c r="G210" i="2" s="1"/>
  <c r="F212" i="1"/>
  <c r="A210" i="2" s="1"/>
  <c r="H211" i="1"/>
  <c r="G211" i="1"/>
  <c r="F209" i="2" s="1"/>
  <c r="G209" i="2" s="1"/>
  <c r="F211" i="1"/>
  <c r="A209" i="2" s="1"/>
  <c r="H210" i="1"/>
  <c r="G210" i="1"/>
  <c r="F208" i="2" s="1"/>
  <c r="G208" i="2" s="1"/>
  <c r="F210" i="1"/>
  <c r="A208" i="2" s="1"/>
  <c r="H209" i="1"/>
  <c r="G209" i="1"/>
  <c r="F207" i="2" s="1"/>
  <c r="G207" i="2" s="1"/>
  <c r="F209" i="1"/>
  <c r="A207" i="2" s="1"/>
  <c r="H208" i="1"/>
  <c r="G208" i="1"/>
  <c r="F206" i="2" s="1"/>
  <c r="G206" i="2" s="1"/>
  <c r="F208" i="1"/>
  <c r="A206" i="2" s="1"/>
  <c r="H207" i="1"/>
  <c r="G207" i="1"/>
  <c r="F205" i="2" s="1"/>
  <c r="G205" i="2" s="1"/>
  <c r="F207" i="1"/>
  <c r="A205" i="2" s="1"/>
  <c r="H206" i="1"/>
  <c r="G206" i="1"/>
  <c r="F204" i="2" s="1"/>
  <c r="G204" i="2" s="1"/>
  <c r="F206" i="1"/>
  <c r="A204" i="2" s="1"/>
  <c r="H205" i="1"/>
  <c r="G205" i="1"/>
  <c r="F203" i="2" s="1"/>
  <c r="G203" i="2" s="1"/>
  <c r="F205" i="1"/>
  <c r="A203" i="2" s="1"/>
  <c r="H204" i="1"/>
  <c r="G204" i="1"/>
  <c r="F202" i="2" s="1"/>
  <c r="G202" i="2" s="1"/>
  <c r="F204" i="1"/>
  <c r="A202" i="2" s="1"/>
  <c r="H203" i="1"/>
  <c r="G203" i="1"/>
  <c r="F201" i="2" s="1"/>
  <c r="G201" i="2" s="1"/>
  <c r="F203" i="1"/>
  <c r="A201" i="2" s="1"/>
  <c r="H202" i="1"/>
  <c r="G202" i="1"/>
  <c r="F200" i="2" s="1"/>
  <c r="G200" i="2" s="1"/>
  <c r="F202" i="1"/>
  <c r="A200" i="2" s="1"/>
  <c r="H201" i="1"/>
  <c r="G201" i="1"/>
  <c r="F199" i="2" s="1"/>
  <c r="G199" i="2" s="1"/>
  <c r="F201" i="1"/>
  <c r="A199" i="2" s="1"/>
  <c r="H200" i="1"/>
  <c r="G200" i="1"/>
  <c r="F198" i="2" s="1"/>
  <c r="G198" i="2" s="1"/>
  <c r="F200" i="1"/>
  <c r="A198" i="2" s="1"/>
  <c r="H199" i="1"/>
  <c r="G199" i="1"/>
  <c r="F197" i="2" s="1"/>
  <c r="G197" i="2" s="1"/>
  <c r="F199" i="1"/>
  <c r="A197" i="2" s="1"/>
  <c r="H198" i="1"/>
  <c r="G198" i="1"/>
  <c r="F196" i="2" s="1"/>
  <c r="G196" i="2" s="1"/>
  <c r="F198" i="1"/>
  <c r="A196" i="2" s="1"/>
  <c r="H197" i="1"/>
  <c r="G197" i="1"/>
  <c r="F195" i="2" s="1"/>
  <c r="G195" i="2" s="1"/>
  <c r="F197" i="1"/>
  <c r="A195" i="2" s="1"/>
  <c r="H196" i="1"/>
  <c r="G196" i="1"/>
  <c r="F194" i="2" s="1"/>
  <c r="G194" i="2" s="1"/>
  <c r="F196" i="1"/>
  <c r="A194" i="2" s="1"/>
  <c r="H195" i="1"/>
  <c r="G195" i="1"/>
  <c r="F193" i="2" s="1"/>
  <c r="G193" i="2" s="1"/>
  <c r="F195" i="1"/>
  <c r="A193" i="2" s="1"/>
  <c r="H194" i="1"/>
  <c r="G194" i="1"/>
  <c r="F192" i="2" s="1"/>
  <c r="G192" i="2" s="1"/>
  <c r="F194" i="1"/>
  <c r="A192" i="2" s="1"/>
  <c r="H193" i="1"/>
  <c r="G193" i="1"/>
  <c r="F191" i="2" s="1"/>
  <c r="G191" i="2" s="1"/>
  <c r="F193" i="1"/>
  <c r="A191" i="2" s="1"/>
  <c r="H192" i="1"/>
  <c r="G192" i="1"/>
  <c r="F190" i="2" s="1"/>
  <c r="G190" i="2" s="1"/>
  <c r="F192" i="1"/>
  <c r="A190" i="2" s="1"/>
  <c r="H191" i="1"/>
  <c r="G191" i="1"/>
  <c r="F189" i="2" s="1"/>
  <c r="G189" i="2" s="1"/>
  <c r="F191" i="1"/>
  <c r="A189" i="2" s="1"/>
  <c r="H190" i="1"/>
  <c r="G190" i="1"/>
  <c r="F188" i="2" s="1"/>
  <c r="G188" i="2" s="1"/>
  <c r="F190" i="1"/>
  <c r="A188" i="2" s="1"/>
  <c r="H189" i="1"/>
  <c r="G189" i="1"/>
  <c r="F187" i="2" s="1"/>
  <c r="G187" i="2" s="1"/>
  <c r="F189" i="1"/>
  <c r="A187" i="2" s="1"/>
  <c r="H188" i="1"/>
  <c r="G188" i="1"/>
  <c r="F186" i="2" s="1"/>
  <c r="G186" i="2" s="1"/>
  <c r="F188" i="1"/>
  <c r="A186" i="2" s="1"/>
  <c r="H187" i="1"/>
  <c r="G187" i="1"/>
  <c r="F185" i="2" s="1"/>
  <c r="G185" i="2" s="1"/>
  <c r="F187" i="1"/>
  <c r="A185" i="2" s="1"/>
  <c r="H186" i="1"/>
  <c r="G186" i="1"/>
  <c r="F184" i="2" s="1"/>
  <c r="G184" i="2" s="1"/>
  <c r="F186" i="1"/>
  <c r="A184" i="2" s="1"/>
  <c r="H185" i="1"/>
  <c r="G185" i="1"/>
  <c r="F183" i="2" s="1"/>
  <c r="G183" i="2" s="1"/>
  <c r="F185" i="1"/>
  <c r="A183" i="2" s="1"/>
  <c r="H184" i="1"/>
  <c r="G184" i="1"/>
  <c r="F182" i="2" s="1"/>
  <c r="G182" i="2" s="1"/>
  <c r="F184" i="1"/>
  <c r="A182" i="2" s="1"/>
  <c r="H183" i="1"/>
  <c r="G183" i="1"/>
  <c r="F181" i="2" s="1"/>
  <c r="G181" i="2" s="1"/>
  <c r="F183" i="1"/>
  <c r="A181" i="2" s="1"/>
  <c r="H182" i="1"/>
  <c r="G182" i="1"/>
  <c r="F180" i="2" s="1"/>
  <c r="G180" i="2" s="1"/>
  <c r="F182" i="1"/>
  <c r="A180" i="2" s="1"/>
  <c r="H181" i="1"/>
  <c r="G181" i="1"/>
  <c r="F179" i="2" s="1"/>
  <c r="G179" i="2" s="1"/>
  <c r="F181" i="1"/>
  <c r="A179" i="2" s="1"/>
  <c r="H180" i="1"/>
  <c r="G180" i="1"/>
  <c r="F178" i="2" s="1"/>
  <c r="G178" i="2" s="1"/>
  <c r="F180" i="1"/>
  <c r="A178" i="2" s="1"/>
  <c r="H179" i="1"/>
  <c r="G179" i="1"/>
  <c r="F177" i="2" s="1"/>
  <c r="G177" i="2" s="1"/>
  <c r="F179" i="1"/>
  <c r="A177" i="2" s="1"/>
  <c r="H178" i="1"/>
  <c r="G178" i="1"/>
  <c r="F176" i="2" s="1"/>
  <c r="G176" i="2" s="1"/>
  <c r="F178" i="1"/>
  <c r="A176" i="2" s="1"/>
  <c r="H177" i="1"/>
  <c r="G177" i="1"/>
  <c r="F175" i="2" s="1"/>
  <c r="G175" i="2" s="1"/>
  <c r="F177" i="1"/>
  <c r="A175" i="2" s="1"/>
  <c r="H176" i="1"/>
  <c r="G176" i="1"/>
  <c r="F174" i="2" s="1"/>
  <c r="G174" i="2" s="1"/>
  <c r="F176" i="1"/>
  <c r="A174" i="2" s="1"/>
  <c r="H175" i="1"/>
  <c r="G175" i="1"/>
  <c r="F173" i="2" s="1"/>
  <c r="G173" i="2" s="1"/>
  <c r="F175" i="1"/>
  <c r="A173" i="2" s="1"/>
  <c r="H174" i="1"/>
  <c r="G174" i="1"/>
  <c r="F172" i="2" s="1"/>
  <c r="G172" i="2" s="1"/>
  <c r="F174" i="1"/>
  <c r="A172" i="2" s="1"/>
  <c r="H173" i="1"/>
  <c r="G173" i="1"/>
  <c r="F171" i="2" s="1"/>
  <c r="G171" i="2" s="1"/>
  <c r="F173" i="1"/>
  <c r="A171" i="2" s="1"/>
  <c r="H172" i="1"/>
  <c r="G172" i="1"/>
  <c r="F170" i="2" s="1"/>
  <c r="G170" i="2" s="1"/>
  <c r="F172" i="1"/>
  <c r="A170" i="2" s="1"/>
  <c r="H171" i="1"/>
  <c r="G171" i="1"/>
  <c r="F169" i="2" s="1"/>
  <c r="G169" i="2" s="1"/>
  <c r="F171" i="1"/>
  <c r="A169" i="2" s="1"/>
  <c r="H170" i="1"/>
  <c r="G170" i="1"/>
  <c r="F168" i="2" s="1"/>
  <c r="G168" i="2" s="1"/>
  <c r="F170" i="1"/>
  <c r="A168" i="2" s="1"/>
  <c r="H169" i="1"/>
  <c r="G169" i="1"/>
  <c r="F167" i="2" s="1"/>
  <c r="G167" i="2" s="1"/>
  <c r="F169" i="1"/>
  <c r="A167" i="2" s="1"/>
  <c r="H168" i="1"/>
  <c r="G168" i="1"/>
  <c r="F166" i="2" s="1"/>
  <c r="G166" i="2" s="1"/>
  <c r="F168" i="1"/>
  <c r="A166" i="2" s="1"/>
  <c r="H167" i="1"/>
  <c r="G167" i="1"/>
  <c r="F165" i="2" s="1"/>
  <c r="G165" i="2" s="1"/>
  <c r="F167" i="1"/>
  <c r="A165" i="2" s="1"/>
  <c r="H166" i="1"/>
  <c r="G166" i="1"/>
  <c r="F164" i="2" s="1"/>
  <c r="G164" i="2" s="1"/>
  <c r="F166" i="1"/>
  <c r="A164" i="2" s="1"/>
  <c r="H165" i="1"/>
  <c r="G165" i="1"/>
  <c r="F163" i="2" s="1"/>
  <c r="G163" i="2" s="1"/>
  <c r="F165" i="1"/>
  <c r="A163" i="2" s="1"/>
  <c r="H164" i="1"/>
  <c r="G164" i="1"/>
  <c r="F162" i="2" s="1"/>
  <c r="G162" i="2" s="1"/>
  <c r="F164" i="1"/>
  <c r="A162" i="2" s="1"/>
  <c r="H163" i="1"/>
  <c r="G163" i="1"/>
  <c r="F161" i="2" s="1"/>
  <c r="G161" i="2" s="1"/>
  <c r="F163" i="1"/>
  <c r="A161" i="2" s="1"/>
  <c r="H162" i="1"/>
  <c r="G162" i="1"/>
  <c r="F160" i="2" s="1"/>
  <c r="G160" i="2" s="1"/>
  <c r="F162" i="1"/>
  <c r="A160" i="2" s="1"/>
  <c r="H161" i="1"/>
  <c r="G161" i="1"/>
  <c r="F159" i="2" s="1"/>
  <c r="G159" i="2" s="1"/>
  <c r="F161" i="1"/>
  <c r="A159" i="2" s="1"/>
  <c r="H160" i="1"/>
  <c r="G160" i="1"/>
  <c r="F158" i="2" s="1"/>
  <c r="G158" i="2" s="1"/>
  <c r="F160" i="1"/>
  <c r="A158" i="2" s="1"/>
  <c r="H159" i="1"/>
  <c r="G159" i="1"/>
  <c r="F157" i="2" s="1"/>
  <c r="G157" i="2" s="1"/>
  <c r="F159" i="1"/>
  <c r="A157" i="2" s="1"/>
  <c r="H158" i="1"/>
  <c r="G158" i="1"/>
  <c r="F156" i="2" s="1"/>
  <c r="G156" i="2" s="1"/>
  <c r="F158" i="1"/>
  <c r="A156" i="2" s="1"/>
  <c r="H157" i="1"/>
  <c r="G157" i="1"/>
  <c r="F155" i="2" s="1"/>
  <c r="G155" i="2" s="1"/>
  <c r="F157" i="1"/>
  <c r="A155" i="2" s="1"/>
  <c r="H156" i="1"/>
  <c r="G156" i="1"/>
  <c r="F154" i="2" s="1"/>
  <c r="G154" i="2" s="1"/>
  <c r="F156" i="1"/>
  <c r="A154" i="2" s="1"/>
  <c r="H155" i="1"/>
  <c r="G155" i="1"/>
  <c r="F153" i="2" s="1"/>
  <c r="G153" i="2" s="1"/>
  <c r="F155" i="1"/>
  <c r="A153" i="2" s="1"/>
  <c r="H154" i="1"/>
  <c r="G154" i="1"/>
  <c r="F152" i="2" s="1"/>
  <c r="G152" i="2" s="1"/>
  <c r="F154" i="1"/>
  <c r="A152" i="2" s="1"/>
  <c r="H153" i="1"/>
  <c r="G153" i="1"/>
  <c r="F151" i="2" s="1"/>
  <c r="G151" i="2" s="1"/>
  <c r="F153" i="1"/>
  <c r="A151" i="2" s="1"/>
  <c r="H152" i="1"/>
  <c r="G152" i="1"/>
  <c r="F150" i="2" s="1"/>
  <c r="G150" i="2" s="1"/>
  <c r="F152" i="1"/>
  <c r="A150" i="2" s="1"/>
  <c r="H151" i="1"/>
  <c r="G151" i="1"/>
  <c r="F149" i="2" s="1"/>
  <c r="G149" i="2" s="1"/>
  <c r="F151" i="1"/>
  <c r="A149" i="2" s="1"/>
  <c r="H150" i="1"/>
  <c r="G150" i="1"/>
  <c r="F148" i="2" s="1"/>
  <c r="G148" i="2" s="1"/>
  <c r="F150" i="1"/>
  <c r="A148" i="2" s="1"/>
  <c r="H149" i="1"/>
  <c r="G149" i="1"/>
  <c r="F147" i="2" s="1"/>
  <c r="G147" i="2" s="1"/>
  <c r="F149" i="1"/>
  <c r="A147" i="2" s="1"/>
  <c r="H148" i="1"/>
  <c r="G148" i="1"/>
  <c r="F146" i="2" s="1"/>
  <c r="G146" i="2" s="1"/>
  <c r="F148" i="1"/>
  <c r="A146" i="2" s="1"/>
  <c r="H147" i="1"/>
  <c r="G147" i="1"/>
  <c r="F145" i="2" s="1"/>
  <c r="G145" i="2" s="1"/>
  <c r="F147" i="1"/>
  <c r="A145" i="2" s="1"/>
  <c r="H146" i="1"/>
  <c r="G146" i="1"/>
  <c r="F144" i="2" s="1"/>
  <c r="G144" i="2" s="1"/>
  <c r="F146" i="1"/>
  <c r="A144" i="2" s="1"/>
  <c r="H145" i="1"/>
  <c r="G145" i="1"/>
  <c r="F143" i="2" s="1"/>
  <c r="G143" i="2" s="1"/>
  <c r="F145" i="1"/>
  <c r="A143" i="2" s="1"/>
  <c r="H144" i="1"/>
  <c r="G144" i="1"/>
  <c r="F142" i="2" s="1"/>
  <c r="G142" i="2" s="1"/>
  <c r="F144" i="1"/>
  <c r="A142" i="2" s="1"/>
  <c r="H143" i="1"/>
  <c r="G143" i="1"/>
  <c r="F141" i="2" s="1"/>
  <c r="G141" i="2" s="1"/>
  <c r="F143" i="1"/>
  <c r="A141" i="2" s="1"/>
  <c r="H142" i="1"/>
  <c r="G142" i="1"/>
  <c r="F140" i="2" s="1"/>
  <c r="G140" i="2" s="1"/>
  <c r="F142" i="1"/>
  <c r="A140" i="2" s="1"/>
  <c r="H141" i="1"/>
  <c r="G141" i="1"/>
  <c r="F139" i="2" s="1"/>
  <c r="G139" i="2" s="1"/>
  <c r="F141" i="1"/>
  <c r="A139" i="2" s="1"/>
  <c r="H140" i="1"/>
  <c r="G140" i="1"/>
  <c r="F138" i="2" s="1"/>
  <c r="G138" i="2" s="1"/>
  <c r="F140" i="1"/>
  <c r="A138" i="2" s="1"/>
  <c r="H139" i="1"/>
  <c r="G139" i="1"/>
  <c r="F137" i="2" s="1"/>
  <c r="G137" i="2" s="1"/>
  <c r="F139" i="1"/>
  <c r="A137" i="2" s="1"/>
  <c r="H138" i="1"/>
  <c r="G138" i="1"/>
  <c r="F136" i="2" s="1"/>
  <c r="G136" i="2" s="1"/>
  <c r="F138" i="1"/>
  <c r="A136" i="2" s="1"/>
  <c r="H137" i="1"/>
  <c r="G137" i="1"/>
  <c r="F135" i="2" s="1"/>
  <c r="G135" i="2" s="1"/>
  <c r="F137" i="1"/>
  <c r="A135" i="2" s="1"/>
  <c r="H136" i="1"/>
  <c r="G136" i="1"/>
  <c r="F134" i="2" s="1"/>
  <c r="G134" i="2" s="1"/>
  <c r="F136" i="1"/>
  <c r="A134" i="2" s="1"/>
  <c r="H135" i="1"/>
  <c r="G135" i="1"/>
  <c r="F133" i="2" s="1"/>
  <c r="G133" i="2" s="1"/>
  <c r="F135" i="1"/>
  <c r="A133" i="2" s="1"/>
  <c r="H134" i="1"/>
  <c r="G134" i="1"/>
  <c r="F132" i="2" s="1"/>
  <c r="G132" i="2" s="1"/>
  <c r="F134" i="1"/>
  <c r="A132" i="2" s="1"/>
  <c r="H133" i="1"/>
  <c r="G133" i="1"/>
  <c r="F131" i="2" s="1"/>
  <c r="G131" i="2" s="1"/>
  <c r="F133" i="1"/>
  <c r="A131" i="2" s="1"/>
  <c r="H132" i="1"/>
  <c r="G132" i="1"/>
  <c r="F130" i="2" s="1"/>
  <c r="G130" i="2" s="1"/>
  <c r="F132" i="1"/>
  <c r="A130" i="2" s="1"/>
  <c r="H131" i="1"/>
  <c r="G131" i="1"/>
  <c r="F129" i="2" s="1"/>
  <c r="G129" i="2" s="1"/>
  <c r="F131" i="1"/>
  <c r="A129" i="2" s="1"/>
  <c r="H130" i="1"/>
  <c r="G130" i="1"/>
  <c r="F128" i="2" s="1"/>
  <c r="G128" i="2" s="1"/>
  <c r="F130" i="1"/>
  <c r="A128" i="2" s="1"/>
  <c r="H129" i="1"/>
  <c r="G129" i="1"/>
  <c r="F127" i="2" s="1"/>
  <c r="G127" i="2" s="1"/>
  <c r="F129" i="1"/>
  <c r="A127" i="2" s="1"/>
  <c r="H128" i="1"/>
  <c r="G128" i="1"/>
  <c r="F126" i="2" s="1"/>
  <c r="G126" i="2" s="1"/>
  <c r="F128" i="1"/>
  <c r="A126" i="2" s="1"/>
  <c r="H127" i="1"/>
  <c r="G127" i="1"/>
  <c r="F125" i="2" s="1"/>
  <c r="G125" i="2" s="1"/>
  <c r="F127" i="1"/>
  <c r="A125" i="2" s="1"/>
  <c r="H126" i="1"/>
  <c r="G126" i="1"/>
  <c r="F124" i="2" s="1"/>
  <c r="G124" i="2" s="1"/>
  <c r="F126" i="1"/>
  <c r="A124" i="2" s="1"/>
  <c r="H125" i="1"/>
  <c r="G125" i="1"/>
  <c r="F123" i="2" s="1"/>
  <c r="G123" i="2" s="1"/>
  <c r="F125" i="1"/>
  <c r="A123" i="2" s="1"/>
  <c r="H124" i="1"/>
  <c r="G124" i="1"/>
  <c r="F122" i="2" s="1"/>
  <c r="G122" i="2" s="1"/>
  <c r="F124" i="1"/>
  <c r="A122" i="2" s="1"/>
  <c r="H123" i="1"/>
  <c r="G123" i="1"/>
  <c r="F121" i="2" s="1"/>
  <c r="G121" i="2" s="1"/>
  <c r="F123" i="1"/>
  <c r="A121" i="2" s="1"/>
  <c r="H122" i="1"/>
  <c r="G122" i="1"/>
  <c r="F120" i="2" s="1"/>
  <c r="G120" i="2" s="1"/>
  <c r="F122" i="1"/>
  <c r="A120" i="2" s="1"/>
  <c r="H121" i="1"/>
  <c r="G121" i="1"/>
  <c r="F119" i="2" s="1"/>
  <c r="G119" i="2" s="1"/>
  <c r="F121" i="1"/>
  <c r="A119" i="2" s="1"/>
  <c r="H120" i="1"/>
  <c r="G120" i="1"/>
  <c r="F118" i="2" s="1"/>
  <c r="G118" i="2" s="1"/>
  <c r="F120" i="1"/>
  <c r="A118" i="2" s="1"/>
  <c r="H119" i="1"/>
  <c r="G119" i="1"/>
  <c r="F117" i="2" s="1"/>
  <c r="G117" i="2" s="1"/>
  <c r="F119" i="1"/>
  <c r="A117" i="2" s="1"/>
  <c r="H118" i="1"/>
  <c r="G118" i="1"/>
  <c r="F116" i="2" s="1"/>
  <c r="G116" i="2" s="1"/>
  <c r="F118" i="1"/>
  <c r="A116" i="2" s="1"/>
  <c r="H117" i="1"/>
  <c r="G117" i="1"/>
  <c r="F115" i="2" s="1"/>
  <c r="G115" i="2" s="1"/>
  <c r="F117" i="1"/>
  <c r="A115" i="2" s="1"/>
  <c r="H116" i="1"/>
  <c r="G116" i="1"/>
  <c r="F114" i="2" s="1"/>
  <c r="G114" i="2" s="1"/>
  <c r="F116" i="1"/>
  <c r="A114" i="2" s="1"/>
  <c r="H115" i="1"/>
  <c r="G115" i="1"/>
  <c r="F113" i="2" s="1"/>
  <c r="G113" i="2" s="1"/>
  <c r="F115" i="1"/>
  <c r="A113" i="2" s="1"/>
  <c r="H114" i="1"/>
  <c r="G114" i="1"/>
  <c r="F112" i="2" s="1"/>
  <c r="G112" i="2" s="1"/>
  <c r="F114" i="1"/>
  <c r="A112" i="2" s="1"/>
  <c r="H113" i="1"/>
  <c r="G113" i="1"/>
  <c r="F111" i="2" s="1"/>
  <c r="G111" i="2" s="1"/>
  <c r="F113" i="1"/>
  <c r="A111" i="2" s="1"/>
  <c r="H112" i="1"/>
  <c r="G112" i="1"/>
  <c r="F110" i="2" s="1"/>
  <c r="G110" i="2" s="1"/>
  <c r="F112" i="1"/>
  <c r="A110" i="2" s="1"/>
  <c r="H111" i="1"/>
  <c r="G111" i="1"/>
  <c r="F109" i="2" s="1"/>
  <c r="G109" i="2" s="1"/>
  <c r="F111" i="1"/>
  <c r="A109" i="2" s="1"/>
  <c r="H110" i="1"/>
  <c r="G110" i="1"/>
  <c r="F108" i="2" s="1"/>
  <c r="G108" i="2" s="1"/>
  <c r="F110" i="1"/>
  <c r="A108" i="2" s="1"/>
  <c r="H109" i="1"/>
  <c r="G109" i="1"/>
  <c r="F107" i="2" s="1"/>
  <c r="G107" i="2" s="1"/>
  <c r="F109" i="1"/>
  <c r="A107" i="2" s="1"/>
  <c r="H108" i="1"/>
  <c r="G108" i="1"/>
  <c r="F106" i="2" s="1"/>
  <c r="G106" i="2" s="1"/>
  <c r="F108" i="1"/>
  <c r="A106" i="2" s="1"/>
  <c r="H107" i="1"/>
  <c r="G107" i="1"/>
  <c r="F105" i="2" s="1"/>
  <c r="G105" i="2" s="1"/>
  <c r="F107" i="1"/>
  <c r="A105" i="2" s="1"/>
  <c r="H106" i="1"/>
  <c r="G106" i="1"/>
  <c r="F104" i="2" s="1"/>
  <c r="G104" i="2" s="1"/>
  <c r="F106" i="1"/>
  <c r="A104" i="2" s="1"/>
  <c r="H105" i="1"/>
  <c r="G105" i="1"/>
  <c r="F103" i="2" s="1"/>
  <c r="G103" i="2" s="1"/>
  <c r="F105" i="1"/>
  <c r="A103" i="2" s="1"/>
  <c r="H104" i="1"/>
  <c r="G104" i="1"/>
  <c r="F102" i="2" s="1"/>
  <c r="G102" i="2" s="1"/>
  <c r="F104" i="1"/>
  <c r="A102" i="2" s="1"/>
  <c r="H103" i="1"/>
  <c r="G103" i="1"/>
  <c r="F101" i="2" s="1"/>
  <c r="G101" i="2" s="1"/>
  <c r="F103" i="1"/>
  <c r="A101" i="2" s="1"/>
  <c r="H102" i="1"/>
  <c r="G102" i="1"/>
  <c r="F100" i="2" s="1"/>
  <c r="G100" i="2" s="1"/>
  <c r="F102" i="1"/>
  <c r="A100" i="2" s="1"/>
  <c r="H101" i="1"/>
  <c r="G101" i="1"/>
  <c r="F99" i="2" s="1"/>
  <c r="G99" i="2" s="1"/>
  <c r="F101" i="1"/>
  <c r="A99" i="2" s="1"/>
  <c r="H100" i="1"/>
  <c r="G100" i="1"/>
  <c r="F98" i="2" s="1"/>
  <c r="G98" i="2" s="1"/>
  <c r="F100" i="1"/>
  <c r="A98" i="2" s="1"/>
  <c r="H99" i="1"/>
  <c r="G99" i="1"/>
  <c r="F97" i="2" s="1"/>
  <c r="G97" i="2" s="1"/>
  <c r="F99" i="1"/>
  <c r="A97" i="2" s="1"/>
  <c r="H98" i="1"/>
  <c r="G98" i="1"/>
  <c r="F96" i="2" s="1"/>
  <c r="G96" i="2" s="1"/>
  <c r="F98" i="1"/>
  <c r="A96" i="2" s="1"/>
  <c r="H97" i="1"/>
  <c r="G97" i="1"/>
  <c r="F95" i="2" s="1"/>
  <c r="G95" i="2" s="1"/>
  <c r="F97" i="1"/>
  <c r="A95" i="2" s="1"/>
  <c r="H96" i="1"/>
  <c r="G96" i="1"/>
  <c r="F94" i="2" s="1"/>
  <c r="G94" i="2" s="1"/>
  <c r="F96" i="1"/>
  <c r="A94" i="2" s="1"/>
  <c r="H95" i="1"/>
  <c r="G95" i="1"/>
  <c r="F93" i="2" s="1"/>
  <c r="G93" i="2" s="1"/>
  <c r="F95" i="1"/>
  <c r="A93" i="2" s="1"/>
  <c r="H94" i="1"/>
  <c r="G94" i="1"/>
  <c r="F92" i="2" s="1"/>
  <c r="G92" i="2" s="1"/>
  <c r="F94" i="1"/>
  <c r="A92" i="2" s="1"/>
  <c r="H93" i="1"/>
  <c r="G93" i="1"/>
  <c r="F91" i="2" s="1"/>
  <c r="G91" i="2" s="1"/>
  <c r="F93" i="1"/>
  <c r="A91" i="2" s="1"/>
  <c r="H92" i="1"/>
  <c r="G92" i="1"/>
  <c r="F90" i="2" s="1"/>
  <c r="G90" i="2" s="1"/>
  <c r="F92" i="1"/>
  <c r="A90" i="2" s="1"/>
  <c r="H91" i="1"/>
  <c r="G91" i="1"/>
  <c r="F89" i="2" s="1"/>
  <c r="G89" i="2" s="1"/>
  <c r="F91" i="1"/>
  <c r="A89" i="2" s="1"/>
  <c r="H90" i="1"/>
  <c r="G90" i="1"/>
  <c r="F88" i="2" s="1"/>
  <c r="G88" i="2" s="1"/>
  <c r="F90" i="1"/>
  <c r="A88" i="2" s="1"/>
  <c r="H89" i="1"/>
  <c r="G89" i="1"/>
  <c r="F87" i="2" s="1"/>
  <c r="G87" i="2" s="1"/>
  <c r="F89" i="1"/>
  <c r="A87" i="2" s="1"/>
  <c r="H88" i="1"/>
  <c r="G88" i="1"/>
  <c r="F86" i="2" s="1"/>
  <c r="G86" i="2" s="1"/>
  <c r="F88" i="1"/>
  <c r="A86" i="2" s="1"/>
  <c r="H87" i="1"/>
  <c r="G87" i="1"/>
  <c r="F85" i="2" s="1"/>
  <c r="G85" i="2" s="1"/>
  <c r="F87" i="1"/>
  <c r="A85" i="2" s="1"/>
  <c r="H86" i="1"/>
  <c r="G86" i="1"/>
  <c r="F84" i="2" s="1"/>
  <c r="G84" i="2" s="1"/>
  <c r="F86" i="1"/>
  <c r="A84" i="2" s="1"/>
  <c r="H85" i="1"/>
  <c r="G85" i="1"/>
  <c r="F83" i="2" s="1"/>
  <c r="G83" i="2" s="1"/>
  <c r="F85" i="1"/>
  <c r="A83" i="2" s="1"/>
  <c r="H84" i="1"/>
  <c r="G84" i="1"/>
  <c r="F82" i="2" s="1"/>
  <c r="G82" i="2" s="1"/>
  <c r="F84" i="1"/>
  <c r="A82" i="2" s="1"/>
  <c r="H83" i="1"/>
  <c r="G83" i="1"/>
  <c r="F81" i="2" s="1"/>
  <c r="G81" i="2" s="1"/>
  <c r="F83" i="1"/>
  <c r="A81" i="2" s="1"/>
  <c r="H82" i="1"/>
  <c r="G82" i="1"/>
  <c r="F80" i="2" s="1"/>
  <c r="G80" i="2" s="1"/>
  <c r="F82" i="1"/>
  <c r="A80" i="2" s="1"/>
  <c r="H81" i="1"/>
  <c r="G81" i="1"/>
  <c r="F79" i="2" s="1"/>
  <c r="G79" i="2" s="1"/>
  <c r="F81" i="1"/>
  <c r="A79" i="2" s="1"/>
  <c r="H80" i="1"/>
  <c r="G80" i="1"/>
  <c r="F78" i="2" s="1"/>
  <c r="G78" i="2" s="1"/>
  <c r="F80" i="1"/>
  <c r="A78" i="2" s="1"/>
  <c r="H79" i="1"/>
  <c r="G79" i="1"/>
  <c r="F77" i="2" s="1"/>
  <c r="G77" i="2" s="1"/>
  <c r="F79" i="1"/>
  <c r="A77" i="2" s="1"/>
  <c r="H78" i="1"/>
  <c r="G78" i="1"/>
  <c r="F76" i="2" s="1"/>
  <c r="G76" i="2" s="1"/>
  <c r="F78" i="1"/>
  <c r="A76" i="2" s="1"/>
  <c r="H77" i="1"/>
  <c r="G77" i="1"/>
  <c r="F75" i="2" s="1"/>
  <c r="G75" i="2" s="1"/>
  <c r="F77" i="1"/>
  <c r="A75" i="2" s="1"/>
  <c r="H76" i="1"/>
  <c r="G76" i="1"/>
  <c r="F74" i="2" s="1"/>
  <c r="G74" i="2" s="1"/>
  <c r="F76" i="1"/>
  <c r="A74" i="2" s="1"/>
  <c r="H75" i="1"/>
  <c r="G75" i="1"/>
  <c r="F73" i="2" s="1"/>
  <c r="G73" i="2" s="1"/>
  <c r="F75" i="1"/>
  <c r="A73" i="2" s="1"/>
  <c r="H74" i="1"/>
  <c r="G74" i="1"/>
  <c r="F72" i="2" s="1"/>
  <c r="G72" i="2" s="1"/>
  <c r="F74" i="1"/>
  <c r="A72" i="2" s="1"/>
  <c r="H73" i="1"/>
  <c r="G73" i="1"/>
  <c r="F71" i="2" s="1"/>
  <c r="G71" i="2" s="1"/>
  <c r="F73" i="1"/>
  <c r="A71" i="2" s="1"/>
  <c r="H72" i="1"/>
  <c r="G72" i="1"/>
  <c r="F70" i="2" s="1"/>
  <c r="G70" i="2" s="1"/>
  <c r="F72" i="1"/>
  <c r="A70" i="2" s="1"/>
  <c r="H71" i="1"/>
  <c r="G71" i="1"/>
  <c r="F69" i="2" s="1"/>
  <c r="G69" i="2" s="1"/>
  <c r="F71" i="1"/>
  <c r="A69" i="2" s="1"/>
  <c r="H70" i="1"/>
  <c r="G70" i="1"/>
  <c r="F68" i="2" s="1"/>
  <c r="G68" i="2" s="1"/>
  <c r="F70" i="1"/>
  <c r="A68" i="2" s="1"/>
  <c r="H69" i="1"/>
  <c r="G69" i="1"/>
  <c r="F67" i="2" s="1"/>
  <c r="G67" i="2" s="1"/>
  <c r="F69" i="1"/>
  <c r="A67" i="2" s="1"/>
  <c r="H68" i="1"/>
  <c r="G68" i="1"/>
  <c r="F66" i="2" s="1"/>
  <c r="G66" i="2" s="1"/>
  <c r="F68" i="1"/>
  <c r="A66" i="2" s="1"/>
  <c r="H67" i="1"/>
  <c r="G67" i="1"/>
  <c r="F65" i="2" s="1"/>
  <c r="G65" i="2" s="1"/>
  <c r="F67" i="1"/>
  <c r="A65" i="2" s="1"/>
  <c r="H66" i="1"/>
  <c r="G66" i="1"/>
  <c r="F64" i="2" s="1"/>
  <c r="G64" i="2" s="1"/>
  <c r="F66" i="1"/>
  <c r="A64" i="2" s="1"/>
  <c r="H65" i="1"/>
  <c r="G65" i="1"/>
  <c r="F63" i="2" s="1"/>
  <c r="G63" i="2" s="1"/>
  <c r="F65" i="1"/>
  <c r="A63" i="2" s="1"/>
  <c r="H64" i="1"/>
  <c r="G64" i="1"/>
  <c r="F62" i="2" s="1"/>
  <c r="G62" i="2" s="1"/>
  <c r="F64" i="1"/>
  <c r="A62" i="2" s="1"/>
  <c r="H63" i="1"/>
  <c r="G63" i="1"/>
  <c r="F61" i="2" s="1"/>
  <c r="G61" i="2" s="1"/>
  <c r="F63" i="1"/>
  <c r="A61" i="2" s="1"/>
  <c r="H62" i="1"/>
  <c r="G62" i="1"/>
  <c r="F60" i="2" s="1"/>
  <c r="G60" i="2" s="1"/>
  <c r="F62" i="1"/>
  <c r="A60" i="2" s="1"/>
  <c r="H61" i="1"/>
  <c r="G61" i="1"/>
  <c r="F59" i="2" s="1"/>
  <c r="G59" i="2" s="1"/>
  <c r="F61" i="1"/>
  <c r="A59" i="2" s="1"/>
  <c r="H60" i="1"/>
  <c r="G60" i="1"/>
  <c r="F58" i="2" s="1"/>
  <c r="G58" i="2" s="1"/>
  <c r="F60" i="1"/>
  <c r="A58" i="2" s="1"/>
  <c r="H59" i="1"/>
  <c r="G59" i="1"/>
  <c r="F57" i="2" s="1"/>
  <c r="G57" i="2" s="1"/>
  <c r="F59" i="1"/>
  <c r="A57" i="2" s="1"/>
  <c r="H58" i="1"/>
  <c r="G58" i="1"/>
  <c r="F56" i="2" s="1"/>
  <c r="G56" i="2" s="1"/>
  <c r="F58" i="1"/>
  <c r="A56" i="2" s="1"/>
  <c r="H57" i="1"/>
  <c r="G57" i="1"/>
  <c r="F55" i="2" s="1"/>
  <c r="G55" i="2" s="1"/>
  <c r="F57" i="1"/>
  <c r="A55" i="2" s="1"/>
  <c r="H56" i="1"/>
  <c r="G56" i="1"/>
  <c r="F54" i="2" s="1"/>
  <c r="G54" i="2" s="1"/>
  <c r="F56" i="1"/>
  <c r="A54" i="2" s="1"/>
  <c r="H55" i="1"/>
  <c r="G55" i="1"/>
  <c r="F53" i="2" s="1"/>
  <c r="G53" i="2" s="1"/>
  <c r="F55" i="1"/>
  <c r="A53" i="2" s="1"/>
  <c r="H54" i="1"/>
  <c r="G54" i="1"/>
  <c r="F52" i="2" s="1"/>
  <c r="G52" i="2" s="1"/>
  <c r="F54" i="1"/>
  <c r="A52" i="2" s="1"/>
  <c r="H53" i="1"/>
  <c r="G53" i="1"/>
  <c r="F51" i="2" s="1"/>
  <c r="G51" i="2" s="1"/>
  <c r="F53" i="1"/>
  <c r="A51" i="2" s="1"/>
  <c r="H52" i="1"/>
  <c r="G52" i="1"/>
  <c r="F50" i="2" s="1"/>
  <c r="G50" i="2" s="1"/>
  <c r="F52" i="1"/>
  <c r="A50" i="2" s="1"/>
  <c r="H51" i="1"/>
  <c r="G51" i="1"/>
  <c r="F49" i="2" s="1"/>
  <c r="G49" i="2" s="1"/>
  <c r="F51" i="1"/>
  <c r="A49" i="2" s="1"/>
  <c r="H50" i="1"/>
  <c r="G50" i="1"/>
  <c r="F48" i="2" s="1"/>
  <c r="G48" i="2" s="1"/>
  <c r="F50" i="1"/>
  <c r="A48" i="2" s="1"/>
  <c r="H49" i="1"/>
  <c r="G49" i="1"/>
  <c r="F47" i="2" s="1"/>
  <c r="G47" i="2" s="1"/>
  <c r="F49" i="1"/>
  <c r="A47" i="2" s="1"/>
  <c r="H48" i="1"/>
  <c r="G48" i="1"/>
  <c r="F46" i="2" s="1"/>
  <c r="G46" i="2" s="1"/>
  <c r="F48" i="1"/>
  <c r="A46" i="2" s="1"/>
  <c r="H47" i="1"/>
  <c r="G47" i="1"/>
  <c r="F45" i="2" s="1"/>
  <c r="G45" i="2" s="1"/>
  <c r="F47" i="1"/>
  <c r="A45" i="2" s="1"/>
  <c r="H46" i="1"/>
  <c r="G46" i="1"/>
  <c r="F44" i="2" s="1"/>
  <c r="G44" i="2" s="1"/>
  <c r="F46" i="1"/>
  <c r="A44" i="2" s="1"/>
  <c r="H45" i="1"/>
  <c r="G45" i="1"/>
  <c r="F43" i="2" s="1"/>
  <c r="G43" i="2" s="1"/>
  <c r="F45" i="1"/>
  <c r="A43" i="2" s="1"/>
  <c r="H44" i="1"/>
  <c r="G44" i="1"/>
  <c r="F42" i="2" s="1"/>
  <c r="G42" i="2" s="1"/>
  <c r="F44" i="1"/>
  <c r="A42" i="2" s="1"/>
  <c r="H43" i="1"/>
  <c r="G43" i="1"/>
  <c r="F41" i="2" s="1"/>
  <c r="G41" i="2" s="1"/>
  <c r="F43" i="1"/>
  <c r="A41" i="2" s="1"/>
  <c r="H42" i="1"/>
  <c r="G42" i="1"/>
  <c r="F40" i="2" s="1"/>
  <c r="G40" i="2" s="1"/>
  <c r="F42" i="1"/>
  <c r="A40" i="2" s="1"/>
  <c r="H41" i="1"/>
  <c r="G41" i="1"/>
  <c r="F39" i="2" s="1"/>
  <c r="G39" i="2" s="1"/>
  <c r="F41" i="1"/>
  <c r="A39" i="2" s="1"/>
  <c r="H40" i="1"/>
  <c r="G40" i="1"/>
  <c r="F38" i="2" s="1"/>
  <c r="G38" i="2" s="1"/>
  <c r="F40" i="1"/>
  <c r="A38" i="2" s="1"/>
  <c r="H39" i="1"/>
  <c r="G39" i="1"/>
  <c r="F37" i="2" s="1"/>
  <c r="G37" i="2" s="1"/>
  <c r="F39" i="1"/>
  <c r="A37" i="2" s="1"/>
  <c r="H38" i="1"/>
  <c r="G38" i="1"/>
  <c r="F36" i="2" s="1"/>
  <c r="G36" i="2" s="1"/>
  <c r="F38" i="1"/>
  <c r="A36" i="2" s="1"/>
  <c r="H37" i="1"/>
  <c r="G37" i="1"/>
  <c r="F35" i="2" s="1"/>
  <c r="G35" i="2" s="1"/>
  <c r="F37" i="1"/>
  <c r="A35" i="2" s="1"/>
  <c r="H36" i="1"/>
  <c r="G36" i="1"/>
  <c r="F34" i="2" s="1"/>
  <c r="G34" i="2" s="1"/>
  <c r="F36" i="1"/>
  <c r="A34" i="2" s="1"/>
  <c r="H35" i="1"/>
  <c r="G35" i="1"/>
  <c r="F33" i="2" s="1"/>
  <c r="G33" i="2" s="1"/>
  <c r="F35" i="1"/>
  <c r="A33" i="2" s="1"/>
  <c r="H34" i="1"/>
  <c r="G34" i="1"/>
  <c r="F32" i="2" s="1"/>
  <c r="G32" i="2" s="1"/>
  <c r="F34" i="1"/>
  <c r="A32" i="2" s="1"/>
  <c r="H33" i="1"/>
  <c r="G33" i="1"/>
  <c r="F31" i="2" s="1"/>
  <c r="G31" i="2" s="1"/>
  <c r="F33" i="1"/>
  <c r="A31" i="2" s="1"/>
  <c r="H32" i="1"/>
  <c r="G32" i="1"/>
  <c r="F30" i="2" s="1"/>
  <c r="G30" i="2" s="1"/>
  <c r="F32" i="1"/>
  <c r="A30" i="2" s="1"/>
  <c r="H31" i="1"/>
  <c r="G31" i="1"/>
  <c r="F29" i="2" s="1"/>
  <c r="G29" i="2" s="1"/>
  <c r="F31" i="1"/>
  <c r="A29" i="2" s="1"/>
  <c r="H30" i="1"/>
  <c r="G30" i="1"/>
  <c r="F28" i="2" s="1"/>
  <c r="G28" i="2" s="1"/>
  <c r="F30" i="1"/>
  <c r="A28" i="2" s="1"/>
  <c r="H29" i="1"/>
  <c r="G29" i="1"/>
  <c r="F27" i="2" s="1"/>
  <c r="G27" i="2" s="1"/>
  <c r="F29" i="1"/>
  <c r="A27" i="2" s="1"/>
  <c r="H28" i="1"/>
  <c r="G28" i="1"/>
  <c r="F26" i="2" s="1"/>
  <c r="G26" i="2" s="1"/>
  <c r="F28" i="1"/>
  <c r="A26" i="2" s="1"/>
  <c r="H27" i="1"/>
  <c r="G27" i="1"/>
  <c r="F25" i="2" s="1"/>
  <c r="G25" i="2" s="1"/>
  <c r="F27" i="1"/>
  <c r="A25" i="2" s="1"/>
  <c r="H26" i="1"/>
  <c r="G26" i="1"/>
  <c r="F24" i="2" s="1"/>
  <c r="G24" i="2" s="1"/>
  <c r="F26" i="1"/>
  <c r="A24" i="2" s="1"/>
  <c r="H25" i="1"/>
  <c r="G25" i="1"/>
  <c r="F23" i="2" s="1"/>
  <c r="G23" i="2" s="1"/>
  <c r="F25" i="1"/>
  <c r="A23" i="2" s="1"/>
  <c r="F24" i="1"/>
  <c r="A22" i="2" s="1"/>
  <c r="F23" i="1"/>
  <c r="A21" i="2" s="1"/>
  <c r="F22" i="1"/>
  <c r="A20" i="2" s="1"/>
  <c r="F21" i="1"/>
  <c r="A19" i="2" s="1"/>
  <c r="F20" i="1"/>
  <c r="A18" i="2" s="1"/>
  <c r="G5" i="1"/>
  <c r="F3" i="2" s="1"/>
  <c r="D14" i="2" s="1"/>
  <c r="H1005" i="1" l="1"/>
  <c r="E998" i="2"/>
  <c r="D993" i="2"/>
  <c r="E992" i="2"/>
  <c r="D987" i="2"/>
  <c r="E986" i="2"/>
  <c r="D981" i="2"/>
  <c r="E980" i="2"/>
  <c r="D975" i="2"/>
  <c r="E974" i="2"/>
  <c r="D969" i="2"/>
  <c r="E968" i="2"/>
  <c r="D963" i="2"/>
  <c r="E962" i="2"/>
  <c r="D957" i="2"/>
  <c r="E956" i="2"/>
  <c r="D951" i="2"/>
  <c r="E950" i="2"/>
  <c r="D945" i="2"/>
  <c r="E944" i="2"/>
  <c r="D939" i="2"/>
  <c r="E938" i="2"/>
  <c r="D933" i="2"/>
  <c r="E932" i="2"/>
  <c r="D927" i="2"/>
  <c r="E926" i="2"/>
  <c r="D921" i="2"/>
  <c r="E920" i="2"/>
  <c r="D915" i="2"/>
  <c r="E1000" i="2"/>
  <c r="D998" i="2"/>
  <c r="E997" i="2"/>
  <c r="D992" i="2"/>
  <c r="E991" i="2"/>
  <c r="D986" i="2"/>
  <c r="E985" i="2"/>
  <c r="D980" i="2"/>
  <c r="E979" i="2"/>
  <c r="D974" i="2"/>
  <c r="E973" i="2"/>
  <c r="D968" i="2"/>
  <c r="E967" i="2"/>
  <c r="D962" i="2"/>
  <c r="E961" i="2"/>
  <c r="D956" i="2"/>
  <c r="E955" i="2"/>
  <c r="D950" i="2"/>
  <c r="E949" i="2"/>
  <c r="D944" i="2"/>
  <c r="E943" i="2"/>
  <c r="D938" i="2"/>
  <c r="E937" i="2"/>
  <c r="D932" i="2"/>
  <c r="E931" i="2"/>
  <c r="D926" i="2"/>
  <c r="E925" i="2"/>
  <c r="D920" i="2"/>
  <c r="E919" i="2"/>
  <c r="D914" i="2"/>
  <c r="E913" i="2"/>
  <c r="D908" i="2"/>
  <c r="E907" i="2"/>
  <c r="D902" i="2"/>
  <c r="E901" i="2"/>
  <c r="D896" i="2"/>
  <c r="E895" i="2"/>
  <c r="D890" i="2"/>
  <c r="E889" i="2"/>
  <c r="D884" i="2"/>
  <c r="E883" i="2"/>
  <c r="D878" i="2"/>
  <c r="E877" i="2"/>
  <c r="D872" i="2"/>
  <c r="E871" i="2"/>
  <c r="D866" i="2"/>
  <c r="E865" i="2"/>
  <c r="D860" i="2"/>
  <c r="E859" i="2"/>
  <c r="D854" i="2"/>
  <c r="E853" i="2"/>
  <c r="D848" i="2"/>
  <c r="E847" i="2"/>
  <c r="D996" i="2"/>
  <c r="E995" i="2"/>
  <c r="D990" i="2"/>
  <c r="E989" i="2"/>
  <c r="D984" i="2"/>
  <c r="E983" i="2"/>
  <c r="D978" i="2"/>
  <c r="E977" i="2"/>
  <c r="D972" i="2"/>
  <c r="E971" i="2"/>
  <c r="D966" i="2"/>
  <c r="E965" i="2"/>
  <c r="D960" i="2"/>
  <c r="E959" i="2"/>
  <c r="D954" i="2"/>
  <c r="E953" i="2"/>
  <c r="D948" i="2"/>
  <c r="E947" i="2"/>
  <c r="D942" i="2"/>
  <c r="E941" i="2"/>
  <c r="D936" i="2"/>
  <c r="E935" i="2"/>
  <c r="D930" i="2"/>
  <c r="E929" i="2"/>
  <c r="D924" i="2"/>
  <c r="E923" i="2"/>
  <c r="D918" i="2"/>
  <c r="E917" i="2"/>
  <c r="D912" i="2"/>
  <c r="E911" i="2"/>
  <c r="D906" i="2"/>
  <c r="E905" i="2"/>
  <c r="D900" i="2"/>
  <c r="E899" i="2"/>
  <c r="D894" i="2"/>
  <c r="E893" i="2"/>
  <c r="D888" i="2"/>
  <c r="E887" i="2"/>
  <c r="D882" i="2"/>
  <c r="E881" i="2"/>
  <c r="D876" i="2"/>
  <c r="E875" i="2"/>
  <c r="D870" i="2"/>
  <c r="E869" i="2"/>
  <c r="D864" i="2"/>
  <c r="E863" i="2"/>
  <c r="D858" i="2"/>
  <c r="E857" i="2"/>
  <c r="D852" i="2"/>
  <c r="E851" i="2"/>
  <c r="D846" i="2"/>
  <c r="E845" i="2"/>
  <c r="D840" i="2"/>
  <c r="E839" i="2"/>
  <c r="D834" i="2"/>
  <c r="E833" i="2"/>
  <c r="D828" i="2"/>
  <c r="E827" i="2"/>
  <c r="D822" i="2"/>
  <c r="E821" i="2"/>
  <c r="D816" i="2"/>
  <c r="E815" i="2"/>
  <c r="D810" i="2"/>
  <c r="E809" i="2"/>
  <c r="D804" i="2"/>
  <c r="E803" i="2"/>
  <c r="D798" i="2"/>
  <c r="E797" i="2"/>
  <c r="D792" i="2"/>
  <c r="E791" i="2"/>
  <c r="D786" i="2"/>
  <c r="E785" i="2"/>
  <c r="D780" i="2"/>
  <c r="E779" i="2"/>
  <c r="D774" i="2"/>
  <c r="E773" i="2"/>
  <c r="D768" i="2"/>
  <c r="E767" i="2"/>
  <c r="D762" i="2"/>
  <c r="E761" i="2"/>
  <c r="D756" i="2"/>
  <c r="E755" i="2"/>
  <c r="D750" i="2"/>
  <c r="E749" i="2"/>
  <c r="D994" i="2"/>
  <c r="E993" i="2"/>
  <c r="D988" i="2"/>
  <c r="E987" i="2"/>
  <c r="D982" i="2"/>
  <c r="E981" i="2"/>
  <c r="D976" i="2"/>
  <c r="E975" i="2"/>
  <c r="D970" i="2"/>
  <c r="E969" i="2"/>
  <c r="D964" i="2"/>
  <c r="E963" i="2"/>
  <c r="D958" i="2"/>
  <c r="E957" i="2"/>
  <c r="D952" i="2"/>
  <c r="E951" i="2"/>
  <c r="D946" i="2"/>
  <c r="E945" i="2"/>
  <c r="D940" i="2"/>
  <c r="E939" i="2"/>
  <c r="D934" i="2"/>
  <c r="E933" i="2"/>
  <c r="D928" i="2"/>
  <c r="E927" i="2"/>
  <c r="D922" i="2"/>
  <c r="E921" i="2"/>
  <c r="D916" i="2"/>
  <c r="E915" i="2"/>
  <c r="D910" i="2"/>
  <c r="E909" i="2"/>
  <c r="D904" i="2"/>
  <c r="E903" i="2"/>
  <c r="D898" i="2"/>
  <c r="E897" i="2"/>
  <c r="D892" i="2"/>
  <c r="E891" i="2"/>
  <c r="D886" i="2"/>
  <c r="E885" i="2"/>
  <c r="D880" i="2"/>
  <c r="E879" i="2"/>
  <c r="D874" i="2"/>
  <c r="E873" i="2"/>
  <c r="D868" i="2"/>
  <c r="E867" i="2"/>
  <c r="D862" i="2"/>
  <c r="E861" i="2"/>
  <c r="D856" i="2"/>
  <c r="E855" i="2"/>
  <c r="D850" i="2"/>
  <c r="E849" i="2"/>
  <c r="D844" i="2"/>
  <c r="E843" i="2"/>
  <c r="D838" i="2"/>
  <c r="E837" i="2"/>
  <c r="D832" i="2"/>
  <c r="E831" i="2"/>
  <c r="D826" i="2"/>
  <c r="E825" i="2"/>
  <c r="D820" i="2"/>
  <c r="E819" i="2"/>
  <c r="D814" i="2"/>
  <c r="E813" i="2"/>
  <c r="D808" i="2"/>
  <c r="E807" i="2"/>
  <c r="D802" i="2"/>
  <c r="E801" i="2"/>
  <c r="D796" i="2"/>
  <c r="E795" i="2"/>
  <c r="D790" i="2"/>
  <c r="E789" i="2"/>
  <c r="D784" i="2"/>
  <c r="E783" i="2"/>
  <c r="D778" i="2"/>
  <c r="E777" i="2"/>
  <c r="D772" i="2"/>
  <c r="E771" i="2"/>
  <c r="D766" i="2"/>
  <c r="E765" i="2"/>
  <c r="D760" i="2"/>
  <c r="E759" i="2"/>
  <c r="D754" i="2"/>
  <c r="E753" i="2"/>
  <c r="D748" i="2"/>
  <c r="E747" i="2"/>
  <c r="D742" i="2"/>
  <c r="D997" i="2"/>
  <c r="D835" i="2"/>
  <c r="E834" i="2"/>
  <c r="D833" i="2"/>
  <c r="E832" i="2"/>
  <c r="D831" i="2"/>
  <c r="E830" i="2"/>
  <c r="D817" i="2"/>
  <c r="E816" i="2"/>
  <c r="D815" i="2"/>
  <c r="E814" i="2"/>
  <c r="D813" i="2"/>
  <c r="E812" i="2"/>
  <c r="D799" i="2"/>
  <c r="E798" i="2"/>
  <c r="D797" i="2"/>
  <c r="E796" i="2"/>
  <c r="D795" i="2"/>
  <c r="E794" i="2"/>
  <c r="D781" i="2"/>
  <c r="E780" i="2"/>
  <c r="D779" i="2"/>
  <c r="E778" i="2"/>
  <c r="D777" i="2"/>
  <c r="E776" i="2"/>
  <c r="D763" i="2"/>
  <c r="E762" i="2"/>
  <c r="D761" i="2"/>
  <c r="E760" i="2"/>
  <c r="D759" i="2"/>
  <c r="E758" i="2"/>
  <c r="D745" i="2"/>
  <c r="E744" i="2"/>
  <c r="D738" i="2"/>
  <c r="E737" i="2"/>
  <c r="D732" i="2"/>
  <c r="E731" i="2"/>
  <c r="D726" i="2"/>
  <c r="E725" i="2"/>
  <c r="D720" i="2"/>
  <c r="E719" i="2"/>
  <c r="D714" i="2"/>
  <c r="E713" i="2"/>
  <c r="D708" i="2"/>
  <c r="E707" i="2"/>
  <c r="D702" i="2"/>
  <c r="E701" i="2"/>
  <c r="D696" i="2"/>
  <c r="E695" i="2"/>
  <c r="D690" i="2"/>
  <c r="E689" i="2"/>
  <c r="D684" i="2"/>
  <c r="E683" i="2"/>
  <c r="D678" i="2"/>
  <c r="E677" i="2"/>
  <c r="D672" i="2"/>
  <c r="E671" i="2"/>
  <c r="D666" i="2"/>
  <c r="E665" i="2"/>
  <c r="D660" i="2"/>
  <c r="E659" i="2"/>
  <c r="D654" i="2"/>
  <c r="E653" i="2"/>
  <c r="D648" i="2"/>
  <c r="E647" i="2"/>
  <c r="D642" i="2"/>
  <c r="E641" i="2"/>
  <c r="D636" i="2"/>
  <c r="E635" i="2"/>
  <c r="D630" i="2"/>
  <c r="E629" i="2"/>
  <c r="D624" i="2"/>
  <c r="E623" i="2"/>
  <c r="D618" i="2"/>
  <c r="E617" i="2"/>
  <c r="D612" i="2"/>
  <c r="E611" i="2"/>
  <c r="D606" i="2"/>
  <c r="E605" i="2"/>
  <c r="D600" i="2"/>
  <c r="E599" i="2"/>
  <c r="D594" i="2"/>
  <c r="E593" i="2"/>
  <c r="D588" i="2"/>
  <c r="E587" i="2"/>
  <c r="D582" i="2"/>
  <c r="D1000" i="2"/>
  <c r="E914" i="2"/>
  <c r="D913" i="2"/>
  <c r="E912" i="2"/>
  <c r="D911" i="2"/>
  <c r="E910" i="2"/>
  <c r="D909" i="2"/>
  <c r="E908" i="2"/>
  <c r="D907" i="2"/>
  <c r="E906" i="2"/>
  <c r="D905" i="2"/>
  <c r="E904" i="2"/>
  <c r="D903" i="2"/>
  <c r="E902" i="2"/>
  <c r="D901" i="2"/>
  <c r="E900" i="2"/>
  <c r="D899" i="2"/>
  <c r="E898" i="2"/>
  <c r="D897" i="2"/>
  <c r="E896" i="2"/>
  <c r="D895" i="2"/>
  <c r="E894" i="2"/>
  <c r="D893" i="2"/>
  <c r="E892" i="2"/>
  <c r="D891" i="2"/>
  <c r="E890" i="2"/>
  <c r="D889" i="2"/>
  <c r="E888" i="2"/>
  <c r="D887" i="2"/>
  <c r="E886" i="2"/>
  <c r="D885" i="2"/>
  <c r="E884" i="2"/>
  <c r="D883" i="2"/>
  <c r="E882" i="2"/>
  <c r="D881" i="2"/>
  <c r="E880" i="2"/>
  <c r="D879" i="2"/>
  <c r="E878" i="2"/>
  <c r="D877" i="2"/>
  <c r="E876" i="2"/>
  <c r="D875" i="2"/>
  <c r="E874" i="2"/>
  <c r="D873" i="2"/>
  <c r="E872" i="2"/>
  <c r="D871" i="2"/>
  <c r="E870" i="2"/>
  <c r="D869" i="2"/>
  <c r="E868" i="2"/>
  <c r="D867" i="2"/>
  <c r="E866" i="2"/>
  <c r="D865" i="2"/>
  <c r="E864" i="2"/>
  <c r="D863" i="2"/>
  <c r="E862" i="2"/>
  <c r="D861" i="2"/>
  <c r="E860" i="2"/>
  <c r="D859" i="2"/>
  <c r="E858" i="2"/>
  <c r="D857" i="2"/>
  <c r="E856" i="2"/>
  <c r="D855" i="2"/>
  <c r="E854" i="2"/>
  <c r="D853" i="2"/>
  <c r="E852" i="2"/>
  <c r="D851" i="2"/>
  <c r="E850" i="2"/>
  <c r="D849" i="2"/>
  <c r="E848" i="2"/>
  <c r="D847" i="2"/>
  <c r="E846" i="2"/>
  <c r="D845" i="2"/>
  <c r="E844" i="2"/>
  <c r="D843" i="2"/>
  <c r="E842" i="2"/>
  <c r="D829" i="2"/>
  <c r="E828" i="2"/>
  <c r="D827" i="2"/>
  <c r="E826" i="2"/>
  <c r="D825" i="2"/>
  <c r="E824" i="2"/>
  <c r="D811" i="2"/>
  <c r="E810" i="2"/>
  <c r="D809" i="2"/>
  <c r="E808" i="2"/>
  <c r="D807" i="2"/>
  <c r="E806" i="2"/>
  <c r="D793" i="2"/>
  <c r="E792" i="2"/>
  <c r="D791" i="2"/>
  <c r="E790" i="2"/>
  <c r="D789" i="2"/>
  <c r="E788" i="2"/>
  <c r="D775" i="2"/>
  <c r="E774" i="2"/>
  <c r="D773" i="2"/>
  <c r="E772" i="2"/>
  <c r="D771" i="2"/>
  <c r="E770" i="2"/>
  <c r="D757" i="2"/>
  <c r="E756" i="2"/>
  <c r="D755" i="2"/>
  <c r="E754" i="2"/>
  <c r="D753" i="2"/>
  <c r="E752" i="2"/>
  <c r="D743" i="2"/>
  <c r="E742" i="2"/>
  <c r="E741" i="2"/>
  <c r="D736" i="2"/>
  <c r="E735" i="2"/>
  <c r="D730" i="2"/>
  <c r="E729" i="2"/>
  <c r="D724" i="2"/>
  <c r="E723" i="2"/>
  <c r="D718" i="2"/>
  <c r="E717" i="2"/>
  <c r="D712" i="2"/>
  <c r="E711" i="2"/>
  <c r="D706" i="2"/>
  <c r="E705" i="2"/>
  <c r="D700" i="2"/>
  <c r="E699" i="2"/>
  <c r="D694" i="2"/>
  <c r="E693" i="2"/>
  <c r="D688" i="2"/>
  <c r="E687" i="2"/>
  <c r="D682" i="2"/>
  <c r="E681" i="2"/>
  <c r="D676" i="2"/>
  <c r="E675" i="2"/>
  <c r="D670" i="2"/>
  <c r="E669" i="2"/>
  <c r="D664" i="2"/>
  <c r="E663" i="2"/>
  <c r="D658" i="2"/>
  <c r="E657" i="2"/>
  <c r="D652" i="2"/>
  <c r="E651" i="2"/>
  <c r="D646" i="2"/>
  <c r="E645" i="2"/>
  <c r="D640" i="2"/>
  <c r="E639" i="2"/>
  <c r="D841" i="2"/>
  <c r="E840" i="2"/>
  <c r="D839" i="2"/>
  <c r="E838" i="2"/>
  <c r="D837" i="2"/>
  <c r="E836" i="2"/>
  <c r="D823" i="2"/>
  <c r="E822" i="2"/>
  <c r="D821" i="2"/>
  <c r="E820" i="2"/>
  <c r="D819" i="2"/>
  <c r="E818" i="2"/>
  <c r="D805" i="2"/>
  <c r="E804" i="2"/>
  <c r="D803" i="2"/>
  <c r="E802" i="2"/>
  <c r="D801" i="2"/>
  <c r="E800" i="2"/>
  <c r="D787" i="2"/>
  <c r="E786" i="2"/>
  <c r="D785" i="2"/>
  <c r="E784" i="2"/>
  <c r="D783" i="2"/>
  <c r="E782" i="2"/>
  <c r="D769" i="2"/>
  <c r="E768" i="2"/>
  <c r="D767" i="2"/>
  <c r="E766" i="2"/>
  <c r="D765" i="2"/>
  <c r="E764" i="2"/>
  <c r="D751" i="2"/>
  <c r="E750" i="2"/>
  <c r="D749" i="2"/>
  <c r="E748" i="2"/>
  <c r="D747" i="2"/>
  <c r="E746" i="2"/>
  <c r="D740" i="2"/>
  <c r="E739" i="2"/>
  <c r="D734" i="2"/>
  <c r="E733" i="2"/>
  <c r="D728" i="2"/>
  <c r="E727" i="2"/>
  <c r="D722" i="2"/>
  <c r="E721" i="2"/>
  <c r="D716" i="2"/>
  <c r="E715" i="2"/>
  <c r="D710" i="2"/>
  <c r="E709" i="2"/>
  <c r="D704" i="2"/>
  <c r="E703" i="2"/>
  <c r="D698" i="2"/>
  <c r="E697" i="2"/>
  <c r="D692" i="2"/>
  <c r="E691" i="2"/>
  <c r="D686" i="2"/>
  <c r="E685" i="2"/>
  <c r="D680" i="2"/>
  <c r="E679" i="2"/>
  <c r="D674" i="2"/>
  <c r="E673" i="2"/>
  <c r="D668" i="2"/>
  <c r="E667" i="2"/>
  <c r="D662" i="2"/>
  <c r="E661" i="2"/>
  <c r="D656" i="2"/>
  <c r="E655" i="2"/>
  <c r="D650" i="2"/>
  <c r="E649" i="2"/>
  <c r="D644" i="2"/>
  <c r="E643" i="2"/>
  <c r="D638" i="2"/>
  <c r="E637" i="2"/>
  <c r="D632" i="2"/>
  <c r="E631" i="2"/>
  <c r="D626" i="2"/>
  <c r="E625" i="2"/>
  <c r="D620" i="2"/>
  <c r="E619" i="2"/>
  <c r="D614" i="2"/>
  <c r="E613" i="2"/>
  <c r="D608" i="2"/>
  <c r="E607" i="2"/>
  <c r="D602" i="2"/>
  <c r="E601" i="2"/>
  <c r="D596" i="2"/>
  <c r="E595" i="2"/>
  <c r="D590" i="2"/>
  <c r="E589" i="2"/>
  <c r="D584" i="2"/>
  <c r="E583" i="2"/>
  <c r="D991" i="2"/>
  <c r="E990" i="2"/>
  <c r="D989" i="2"/>
  <c r="E988" i="2"/>
  <c r="D973" i="2"/>
  <c r="E972" i="2"/>
  <c r="D971" i="2"/>
  <c r="E970" i="2"/>
  <c r="D955" i="2"/>
  <c r="E954" i="2"/>
  <c r="D953" i="2"/>
  <c r="E952" i="2"/>
  <c r="D937" i="2"/>
  <c r="E936" i="2"/>
  <c r="D935" i="2"/>
  <c r="E934" i="2"/>
  <c r="D919" i="2"/>
  <c r="E918" i="2"/>
  <c r="D917" i="2"/>
  <c r="E916" i="2"/>
  <c r="D741" i="2"/>
  <c r="E740" i="2"/>
  <c r="D739" i="2"/>
  <c r="E738" i="2"/>
  <c r="D737" i="2"/>
  <c r="E736" i="2"/>
  <c r="D735" i="2"/>
  <c r="E734" i="2"/>
  <c r="D733" i="2"/>
  <c r="E732" i="2"/>
  <c r="D731" i="2"/>
  <c r="E730" i="2"/>
  <c r="D729" i="2"/>
  <c r="E728" i="2"/>
  <c r="D727" i="2"/>
  <c r="E726" i="2"/>
  <c r="D725" i="2"/>
  <c r="E724" i="2"/>
  <c r="D723" i="2"/>
  <c r="E722" i="2"/>
  <c r="D721" i="2"/>
  <c r="E720" i="2"/>
  <c r="D719" i="2"/>
  <c r="E718" i="2"/>
  <c r="D717" i="2"/>
  <c r="E716" i="2"/>
  <c r="D715" i="2"/>
  <c r="E714" i="2"/>
  <c r="D713" i="2"/>
  <c r="E712" i="2"/>
  <c r="D711" i="2"/>
  <c r="E710" i="2"/>
  <c r="D709" i="2"/>
  <c r="E708" i="2"/>
  <c r="D707" i="2"/>
  <c r="E706" i="2"/>
  <c r="D705" i="2"/>
  <c r="E704" i="2"/>
  <c r="D703" i="2"/>
  <c r="E702" i="2"/>
  <c r="D701" i="2"/>
  <c r="E700" i="2"/>
  <c r="D699" i="2"/>
  <c r="E698" i="2"/>
  <c r="D697" i="2"/>
  <c r="E696" i="2"/>
  <c r="D695" i="2"/>
  <c r="E694" i="2"/>
  <c r="D693" i="2"/>
  <c r="E692" i="2"/>
  <c r="D691" i="2"/>
  <c r="E690" i="2"/>
  <c r="D689" i="2"/>
  <c r="E688" i="2"/>
  <c r="D687" i="2"/>
  <c r="E686" i="2"/>
  <c r="D685" i="2"/>
  <c r="E684" i="2"/>
  <c r="D683" i="2"/>
  <c r="E682" i="2"/>
  <c r="D681" i="2"/>
  <c r="E680" i="2"/>
  <c r="D679" i="2"/>
  <c r="E678" i="2"/>
  <c r="D677" i="2"/>
  <c r="E676" i="2"/>
  <c r="D675" i="2"/>
  <c r="E674" i="2"/>
  <c r="D673" i="2"/>
  <c r="E672" i="2"/>
  <c r="D671" i="2"/>
  <c r="E670" i="2"/>
  <c r="D669" i="2"/>
  <c r="E668" i="2"/>
  <c r="D667" i="2"/>
  <c r="E666" i="2"/>
  <c r="D665" i="2"/>
  <c r="E664" i="2"/>
  <c r="D663" i="2"/>
  <c r="E662" i="2"/>
  <c r="D661" i="2"/>
  <c r="E660" i="2"/>
  <c r="D659" i="2"/>
  <c r="E658" i="2"/>
  <c r="D657" i="2"/>
  <c r="E656" i="2"/>
  <c r="D655" i="2"/>
  <c r="E654" i="2"/>
  <c r="D653" i="2"/>
  <c r="E652" i="2"/>
  <c r="D651" i="2"/>
  <c r="E650" i="2"/>
  <c r="D649" i="2"/>
  <c r="E648" i="2"/>
  <c r="D647" i="2"/>
  <c r="E646" i="2"/>
  <c r="D645" i="2"/>
  <c r="E644" i="2"/>
  <c r="D643" i="2"/>
  <c r="E642" i="2"/>
  <c r="D641" i="2"/>
  <c r="E640" i="2"/>
  <c r="D639" i="2"/>
  <c r="E638" i="2"/>
  <c r="D637" i="2"/>
  <c r="E636" i="2"/>
  <c r="D635" i="2"/>
  <c r="E634" i="2"/>
  <c r="D621" i="2"/>
  <c r="E620" i="2"/>
  <c r="D619" i="2"/>
  <c r="E618" i="2"/>
  <c r="D617" i="2"/>
  <c r="E616" i="2"/>
  <c r="D603" i="2"/>
  <c r="E602" i="2"/>
  <c r="D601" i="2"/>
  <c r="E600" i="2"/>
  <c r="D599" i="2"/>
  <c r="E598" i="2"/>
  <c r="D585" i="2"/>
  <c r="E584" i="2"/>
  <c r="D583" i="2"/>
  <c r="E582" i="2"/>
  <c r="E581" i="2"/>
  <c r="D576" i="2"/>
  <c r="E575" i="2"/>
  <c r="D570" i="2"/>
  <c r="E569" i="2"/>
  <c r="D564" i="2"/>
  <c r="E563" i="2"/>
  <c r="D558" i="2"/>
  <c r="E557" i="2"/>
  <c r="D552" i="2"/>
  <c r="E551" i="2"/>
  <c r="D546" i="2"/>
  <c r="E545" i="2"/>
  <c r="D540" i="2"/>
  <c r="E539" i="2"/>
  <c r="D534" i="2"/>
  <c r="E533" i="2"/>
  <c r="D528" i="2"/>
  <c r="E527" i="2"/>
  <c r="D522" i="2"/>
  <c r="E521" i="2"/>
  <c r="D516" i="2"/>
  <c r="E515" i="2"/>
  <c r="D510" i="2"/>
  <c r="E509" i="2"/>
  <c r="D504" i="2"/>
  <c r="E996" i="2"/>
  <c r="D995" i="2"/>
  <c r="E994" i="2"/>
  <c r="D979" i="2"/>
  <c r="E978" i="2"/>
  <c r="D977" i="2"/>
  <c r="E976" i="2"/>
  <c r="D961" i="2"/>
  <c r="E960" i="2"/>
  <c r="D959" i="2"/>
  <c r="E958" i="2"/>
  <c r="D943" i="2"/>
  <c r="E942" i="2"/>
  <c r="D941" i="2"/>
  <c r="E940" i="2"/>
  <c r="D925" i="2"/>
  <c r="E924" i="2"/>
  <c r="D923" i="2"/>
  <c r="E922" i="2"/>
  <c r="D633" i="2"/>
  <c r="E632" i="2"/>
  <c r="D631" i="2"/>
  <c r="E630" i="2"/>
  <c r="D629" i="2"/>
  <c r="E628" i="2"/>
  <c r="D615" i="2"/>
  <c r="E614" i="2"/>
  <c r="D613" i="2"/>
  <c r="E612" i="2"/>
  <c r="D611" i="2"/>
  <c r="E610" i="2"/>
  <c r="D597" i="2"/>
  <c r="E596" i="2"/>
  <c r="D595" i="2"/>
  <c r="E594" i="2"/>
  <c r="D593" i="2"/>
  <c r="E592" i="2"/>
  <c r="D580" i="2"/>
  <c r="E579" i="2"/>
  <c r="D574" i="2"/>
  <c r="E573" i="2"/>
  <c r="D568" i="2"/>
  <c r="E567" i="2"/>
  <c r="D562" i="2"/>
  <c r="E561" i="2"/>
  <c r="D556" i="2"/>
  <c r="E555" i="2"/>
  <c r="D550" i="2"/>
  <c r="E549" i="2"/>
  <c r="D544" i="2"/>
  <c r="E543" i="2"/>
  <c r="D538" i="2"/>
  <c r="E537" i="2"/>
  <c r="D532" i="2"/>
  <c r="E531" i="2"/>
  <c r="D526" i="2"/>
  <c r="E525" i="2"/>
  <c r="D520" i="2"/>
  <c r="E519" i="2"/>
  <c r="D514" i="2"/>
  <c r="E513" i="2"/>
  <c r="D508" i="2"/>
  <c r="E507" i="2"/>
  <c r="D502" i="2"/>
  <c r="E501" i="2"/>
  <c r="D496" i="2"/>
  <c r="E495" i="2"/>
  <c r="D490" i="2"/>
  <c r="E489" i="2"/>
  <c r="D484" i="2"/>
  <c r="E483" i="2"/>
  <c r="D478" i="2"/>
  <c r="E477" i="2"/>
  <c r="D472" i="2"/>
  <c r="E471" i="2"/>
  <c r="D466" i="2"/>
  <c r="E465" i="2"/>
  <c r="D460" i="2"/>
  <c r="E459" i="2"/>
  <c r="D454" i="2"/>
  <c r="E453" i="2"/>
  <c r="D448" i="2"/>
  <c r="E447" i="2"/>
  <c r="D442" i="2"/>
  <c r="E441" i="2"/>
  <c r="D436" i="2"/>
  <c r="E435" i="2"/>
  <c r="D430" i="2"/>
  <c r="E429" i="2"/>
  <c r="D424" i="2"/>
  <c r="E423" i="2"/>
  <c r="D418" i="2"/>
  <c r="E417" i="2"/>
  <c r="D412" i="2"/>
  <c r="E411" i="2"/>
  <c r="D406" i="2"/>
  <c r="E405" i="2"/>
  <c r="D400" i="2"/>
  <c r="E399" i="2"/>
  <c r="D985" i="2"/>
  <c r="E984" i="2"/>
  <c r="D983" i="2"/>
  <c r="E982" i="2"/>
  <c r="D967" i="2"/>
  <c r="E966" i="2"/>
  <c r="D965" i="2"/>
  <c r="E964" i="2"/>
  <c r="D949" i="2"/>
  <c r="E948" i="2"/>
  <c r="D947" i="2"/>
  <c r="E946" i="2"/>
  <c r="D931" i="2"/>
  <c r="E930" i="2"/>
  <c r="D929" i="2"/>
  <c r="E928" i="2"/>
  <c r="D627" i="2"/>
  <c r="E626" i="2"/>
  <c r="D625" i="2"/>
  <c r="E624" i="2"/>
  <c r="D623" i="2"/>
  <c r="E622" i="2"/>
  <c r="D609" i="2"/>
  <c r="E608" i="2"/>
  <c r="D607" i="2"/>
  <c r="E606" i="2"/>
  <c r="D605" i="2"/>
  <c r="E604" i="2"/>
  <c r="D591" i="2"/>
  <c r="E590" i="2"/>
  <c r="D589" i="2"/>
  <c r="E588" i="2"/>
  <c r="D587" i="2"/>
  <c r="E586" i="2"/>
  <c r="D578" i="2"/>
  <c r="E577" i="2"/>
  <c r="D572" i="2"/>
  <c r="E571" i="2"/>
  <c r="D566" i="2"/>
  <c r="E565" i="2"/>
  <c r="D560" i="2"/>
  <c r="E559" i="2"/>
  <c r="D554" i="2"/>
  <c r="E553" i="2"/>
  <c r="D548" i="2"/>
  <c r="E547" i="2"/>
  <c r="D542" i="2"/>
  <c r="E541" i="2"/>
  <c r="D536" i="2"/>
  <c r="E535" i="2"/>
  <c r="D530" i="2"/>
  <c r="E529" i="2"/>
  <c r="D524" i="2"/>
  <c r="E523" i="2"/>
  <c r="D518" i="2"/>
  <c r="E517" i="2"/>
  <c r="D512" i="2"/>
  <c r="E511" i="2"/>
  <c r="D506" i="2"/>
  <c r="E505" i="2"/>
  <c r="D500" i="2"/>
  <c r="E499" i="2"/>
  <c r="D494" i="2"/>
  <c r="E493" i="2"/>
  <c r="D488" i="2"/>
  <c r="E487" i="2"/>
  <c r="D482" i="2"/>
  <c r="E481" i="2"/>
  <c r="D476" i="2"/>
  <c r="E475" i="2"/>
  <c r="D470" i="2"/>
  <c r="E469" i="2"/>
  <c r="D464" i="2"/>
  <c r="E463" i="2"/>
  <c r="D458" i="2"/>
  <c r="E457" i="2"/>
  <c r="D452" i="2"/>
  <c r="E451" i="2"/>
  <c r="D446" i="2"/>
  <c r="E445" i="2"/>
  <c r="D440" i="2"/>
  <c r="E439" i="2"/>
  <c r="D434" i="2"/>
  <c r="E433" i="2"/>
  <c r="D428" i="2"/>
  <c r="E427" i="2"/>
  <c r="D422" i="2"/>
  <c r="E421" i="2"/>
  <c r="D416" i="2"/>
  <c r="E415" i="2"/>
  <c r="D410" i="2"/>
  <c r="E409" i="2"/>
  <c r="D404" i="2"/>
  <c r="E403" i="2"/>
  <c r="D398" i="2"/>
  <c r="E397" i="2"/>
  <c r="D492" i="2"/>
  <c r="E491" i="2"/>
  <c r="D474" i="2"/>
  <c r="E473" i="2"/>
  <c r="D456" i="2"/>
  <c r="E455" i="2"/>
  <c r="D438" i="2"/>
  <c r="E437" i="2"/>
  <c r="D420" i="2"/>
  <c r="E419" i="2"/>
  <c r="D402" i="2"/>
  <c r="E401" i="2"/>
  <c r="D392" i="2"/>
  <c r="E391" i="2"/>
  <c r="D386" i="2"/>
  <c r="E385" i="2"/>
  <c r="D380" i="2"/>
  <c r="E379" i="2"/>
  <c r="D374" i="2"/>
  <c r="E373" i="2"/>
  <c r="D368" i="2"/>
  <c r="E367" i="2"/>
  <c r="D362" i="2"/>
  <c r="E361" i="2"/>
  <c r="D356" i="2"/>
  <c r="E355" i="2"/>
  <c r="D350" i="2"/>
  <c r="E349" i="2"/>
  <c r="D344" i="2"/>
  <c r="E343" i="2"/>
  <c r="D338" i="2"/>
  <c r="E337" i="2"/>
  <c r="D332" i="2"/>
  <c r="E331" i="2"/>
  <c r="D326" i="2"/>
  <c r="E325" i="2"/>
  <c r="D320" i="2"/>
  <c r="E319" i="2"/>
  <c r="D314" i="2"/>
  <c r="E313" i="2"/>
  <c r="D308" i="2"/>
  <c r="E307" i="2"/>
  <c r="D302" i="2"/>
  <c r="E301" i="2"/>
  <c r="D296" i="2"/>
  <c r="E295" i="2"/>
  <c r="D290" i="2"/>
  <c r="E289" i="2"/>
  <c r="D284" i="2"/>
  <c r="E283" i="2"/>
  <c r="D278" i="2"/>
  <c r="E277" i="2"/>
  <c r="D272" i="2"/>
  <c r="E271" i="2"/>
  <c r="D266" i="2"/>
  <c r="E265" i="2"/>
  <c r="D260" i="2"/>
  <c r="E259" i="2"/>
  <c r="D254" i="2"/>
  <c r="E253" i="2"/>
  <c r="D248" i="2"/>
  <c r="E247" i="2"/>
  <c r="D242" i="2"/>
  <c r="E241" i="2"/>
  <c r="D236" i="2"/>
  <c r="E235" i="2"/>
  <c r="D230" i="2"/>
  <c r="E229" i="2"/>
  <c r="D224" i="2"/>
  <c r="E223" i="2"/>
  <c r="D218" i="2"/>
  <c r="E217" i="2"/>
  <c r="D212" i="2"/>
  <c r="E211" i="2"/>
  <c r="D206" i="2"/>
  <c r="E205" i="2"/>
  <c r="D200" i="2"/>
  <c r="E199" i="2"/>
  <c r="D194" i="2"/>
  <c r="E193" i="2"/>
  <c r="D188" i="2"/>
  <c r="E187" i="2"/>
  <c r="D182" i="2"/>
  <c r="E181" i="2"/>
  <c r="D176" i="2"/>
  <c r="D836" i="2"/>
  <c r="E835" i="2"/>
  <c r="D818" i="2"/>
  <c r="E817" i="2"/>
  <c r="D800" i="2"/>
  <c r="E799" i="2"/>
  <c r="D782" i="2"/>
  <c r="E781" i="2"/>
  <c r="D764" i="2"/>
  <c r="E763" i="2"/>
  <c r="D746" i="2"/>
  <c r="E745" i="2"/>
  <c r="D744" i="2"/>
  <c r="E743" i="2"/>
  <c r="D634" i="2"/>
  <c r="E633" i="2"/>
  <c r="D616" i="2"/>
  <c r="E615" i="2"/>
  <c r="D598" i="2"/>
  <c r="E597" i="2"/>
  <c r="D491" i="2"/>
  <c r="E490" i="2"/>
  <c r="D489" i="2"/>
  <c r="E488" i="2"/>
  <c r="D487" i="2"/>
  <c r="E486" i="2"/>
  <c r="D473" i="2"/>
  <c r="E472" i="2"/>
  <c r="D471" i="2"/>
  <c r="E470" i="2"/>
  <c r="D469" i="2"/>
  <c r="E468" i="2"/>
  <c r="D455" i="2"/>
  <c r="E454" i="2"/>
  <c r="D453" i="2"/>
  <c r="E452" i="2"/>
  <c r="D451" i="2"/>
  <c r="E450" i="2"/>
  <c r="D437" i="2"/>
  <c r="E436" i="2"/>
  <c r="D435" i="2"/>
  <c r="E434" i="2"/>
  <c r="D433" i="2"/>
  <c r="E432" i="2"/>
  <c r="D419" i="2"/>
  <c r="E418" i="2"/>
  <c r="D417" i="2"/>
  <c r="E416" i="2"/>
  <c r="D415" i="2"/>
  <c r="E414" i="2"/>
  <c r="D401" i="2"/>
  <c r="E400" i="2"/>
  <c r="D399" i="2"/>
  <c r="E398" i="2"/>
  <c r="D397" i="2"/>
  <c r="E396" i="2"/>
  <c r="D391" i="2"/>
  <c r="E390" i="2"/>
  <c r="D385" i="2"/>
  <c r="E384" i="2"/>
  <c r="D379" i="2"/>
  <c r="E378" i="2"/>
  <c r="D373" i="2"/>
  <c r="E372" i="2"/>
  <c r="D367" i="2"/>
  <c r="E366" i="2"/>
  <c r="D361" i="2"/>
  <c r="E360" i="2"/>
  <c r="D355" i="2"/>
  <c r="E354" i="2"/>
  <c r="D349" i="2"/>
  <c r="E348" i="2"/>
  <c r="D343" i="2"/>
  <c r="E342" i="2"/>
  <c r="D337" i="2"/>
  <c r="E336" i="2"/>
  <c r="D331" i="2"/>
  <c r="E330" i="2"/>
  <c r="D325" i="2"/>
  <c r="E324" i="2"/>
  <c r="D319" i="2"/>
  <c r="E318" i="2"/>
  <c r="D313" i="2"/>
  <c r="E312" i="2"/>
  <c r="D307" i="2"/>
  <c r="E306" i="2"/>
  <c r="D301" i="2"/>
  <c r="E300" i="2"/>
  <c r="D295" i="2"/>
  <c r="E294" i="2"/>
  <c r="D289" i="2"/>
  <c r="E288" i="2"/>
  <c r="D283" i="2"/>
  <c r="E282" i="2"/>
  <c r="D277" i="2"/>
  <c r="E276" i="2"/>
  <c r="D271" i="2"/>
  <c r="E270" i="2"/>
  <c r="D265" i="2"/>
  <c r="E264" i="2"/>
  <c r="D259" i="2"/>
  <c r="E258" i="2"/>
  <c r="D253" i="2"/>
  <c r="E252" i="2"/>
  <c r="D247" i="2"/>
  <c r="E246" i="2"/>
  <c r="D241" i="2"/>
  <c r="E240" i="2"/>
  <c r="D235" i="2"/>
  <c r="E234" i="2"/>
  <c r="D229" i="2"/>
  <c r="E228" i="2"/>
  <c r="D223" i="2"/>
  <c r="E222" i="2"/>
  <c r="D217" i="2"/>
  <c r="E216" i="2"/>
  <c r="D211" i="2"/>
  <c r="E210" i="2"/>
  <c r="D205" i="2"/>
  <c r="E204" i="2"/>
  <c r="D199" i="2"/>
  <c r="E198" i="2"/>
  <c r="D193" i="2"/>
  <c r="E192" i="2"/>
  <c r="D187" i="2"/>
  <c r="E186" i="2"/>
  <c r="D181" i="2"/>
  <c r="E180" i="2"/>
  <c r="D175" i="2"/>
  <c r="E174" i="2"/>
  <c r="D169" i="2"/>
  <c r="E168" i="2"/>
  <c r="D163" i="2"/>
  <c r="E162" i="2"/>
  <c r="D157" i="2"/>
  <c r="E156" i="2"/>
  <c r="D151" i="2"/>
  <c r="E150" i="2"/>
  <c r="D145" i="2"/>
  <c r="E144" i="2"/>
  <c r="D139" i="2"/>
  <c r="E138" i="2"/>
  <c r="D133" i="2"/>
  <c r="E132" i="2"/>
  <c r="D127" i="2"/>
  <c r="E126" i="2"/>
  <c r="D121" i="2"/>
  <c r="E120" i="2"/>
  <c r="D115" i="2"/>
  <c r="E114" i="2"/>
  <c r="D109" i="2"/>
  <c r="E108" i="2"/>
  <c r="D103" i="2"/>
  <c r="E102" i="2"/>
  <c r="D97" i="2"/>
  <c r="E96" i="2"/>
  <c r="D91" i="2"/>
  <c r="E90" i="2"/>
  <c r="D85" i="2"/>
  <c r="E84" i="2"/>
  <c r="D79" i="2"/>
  <c r="E78" i="2"/>
  <c r="D581" i="2"/>
  <c r="E580" i="2"/>
  <c r="D579" i="2"/>
  <c r="E578" i="2"/>
  <c r="D577" i="2"/>
  <c r="E576" i="2"/>
  <c r="D575" i="2"/>
  <c r="E574" i="2"/>
  <c r="D573" i="2"/>
  <c r="E572" i="2"/>
  <c r="D571" i="2"/>
  <c r="E570" i="2"/>
  <c r="D569" i="2"/>
  <c r="E568" i="2"/>
  <c r="D567" i="2"/>
  <c r="E566" i="2"/>
  <c r="D565" i="2"/>
  <c r="E564" i="2"/>
  <c r="D563" i="2"/>
  <c r="E562" i="2"/>
  <c r="D561" i="2"/>
  <c r="E560" i="2"/>
  <c r="D559" i="2"/>
  <c r="E558" i="2"/>
  <c r="D557" i="2"/>
  <c r="E556" i="2"/>
  <c r="D555" i="2"/>
  <c r="E554" i="2"/>
  <c r="D553" i="2"/>
  <c r="D830" i="2"/>
  <c r="E829" i="2"/>
  <c r="D812" i="2"/>
  <c r="E811" i="2"/>
  <c r="D794" i="2"/>
  <c r="E793" i="2"/>
  <c r="D776" i="2"/>
  <c r="E775" i="2"/>
  <c r="D758" i="2"/>
  <c r="E757" i="2"/>
  <c r="D628" i="2"/>
  <c r="E627" i="2"/>
  <c r="D610" i="2"/>
  <c r="E609" i="2"/>
  <c r="D592" i="2"/>
  <c r="E591" i="2"/>
  <c r="D503" i="2"/>
  <c r="E502" i="2"/>
  <c r="D501" i="2"/>
  <c r="E500" i="2"/>
  <c r="D499" i="2"/>
  <c r="E498" i="2"/>
  <c r="D485" i="2"/>
  <c r="E484" i="2"/>
  <c r="D483" i="2"/>
  <c r="E482" i="2"/>
  <c r="D481" i="2"/>
  <c r="E480" i="2"/>
  <c r="D467" i="2"/>
  <c r="E466" i="2"/>
  <c r="D465" i="2"/>
  <c r="E464" i="2"/>
  <c r="D463" i="2"/>
  <c r="E462" i="2"/>
  <c r="D449" i="2"/>
  <c r="E448" i="2"/>
  <c r="D447" i="2"/>
  <c r="E446" i="2"/>
  <c r="D445" i="2"/>
  <c r="E444" i="2"/>
  <c r="D431" i="2"/>
  <c r="E430" i="2"/>
  <c r="D429" i="2"/>
  <c r="E428" i="2"/>
  <c r="D427" i="2"/>
  <c r="E426" i="2"/>
  <c r="D413" i="2"/>
  <c r="E412" i="2"/>
  <c r="D411" i="2"/>
  <c r="E410" i="2"/>
  <c r="D409" i="2"/>
  <c r="E408" i="2"/>
  <c r="D395" i="2"/>
  <c r="E394" i="2"/>
  <c r="D389" i="2"/>
  <c r="E388" i="2"/>
  <c r="D383" i="2"/>
  <c r="E382" i="2"/>
  <c r="D377" i="2"/>
  <c r="E376" i="2"/>
  <c r="D371" i="2"/>
  <c r="E370" i="2"/>
  <c r="D365" i="2"/>
  <c r="E364" i="2"/>
  <c r="D359" i="2"/>
  <c r="E358" i="2"/>
  <c r="D353" i="2"/>
  <c r="E352" i="2"/>
  <c r="D347" i="2"/>
  <c r="E346" i="2"/>
  <c r="D341" i="2"/>
  <c r="E340" i="2"/>
  <c r="D335" i="2"/>
  <c r="E334" i="2"/>
  <c r="D329" i="2"/>
  <c r="E328" i="2"/>
  <c r="D323" i="2"/>
  <c r="E322" i="2"/>
  <c r="D317" i="2"/>
  <c r="E316" i="2"/>
  <c r="D311" i="2"/>
  <c r="E310" i="2"/>
  <c r="D305" i="2"/>
  <c r="E304" i="2"/>
  <c r="D299" i="2"/>
  <c r="E298" i="2"/>
  <c r="D293" i="2"/>
  <c r="E292" i="2"/>
  <c r="D287" i="2"/>
  <c r="E286" i="2"/>
  <c r="D281" i="2"/>
  <c r="E280" i="2"/>
  <c r="D275" i="2"/>
  <c r="E274" i="2"/>
  <c r="D269" i="2"/>
  <c r="E268" i="2"/>
  <c r="D263" i="2"/>
  <c r="E262" i="2"/>
  <c r="D257" i="2"/>
  <c r="E256" i="2"/>
  <c r="D251" i="2"/>
  <c r="E250" i="2"/>
  <c r="D245" i="2"/>
  <c r="E244" i="2"/>
  <c r="D239" i="2"/>
  <c r="E238" i="2"/>
  <c r="D233" i="2"/>
  <c r="E232" i="2"/>
  <c r="D227" i="2"/>
  <c r="E226" i="2"/>
  <c r="D221" i="2"/>
  <c r="E220" i="2"/>
  <c r="D215" i="2"/>
  <c r="E214" i="2"/>
  <c r="D209" i="2"/>
  <c r="E208" i="2"/>
  <c r="D203" i="2"/>
  <c r="E202" i="2"/>
  <c r="D197" i="2"/>
  <c r="E196" i="2"/>
  <c r="D191" i="2"/>
  <c r="E190" i="2"/>
  <c r="D185" i="2"/>
  <c r="E184" i="2"/>
  <c r="D179" i="2"/>
  <c r="E178" i="2"/>
  <c r="D173" i="2"/>
  <c r="E172" i="2"/>
  <c r="D167" i="2"/>
  <c r="E166" i="2"/>
  <c r="D161" i="2"/>
  <c r="E160" i="2"/>
  <c r="D155" i="2"/>
  <c r="E154" i="2"/>
  <c r="D149" i="2"/>
  <c r="E148" i="2"/>
  <c r="D143" i="2"/>
  <c r="E142" i="2"/>
  <c r="D137" i="2"/>
  <c r="E136" i="2"/>
  <c r="D131" i="2"/>
  <c r="E130" i="2"/>
  <c r="D125" i="2"/>
  <c r="E124" i="2"/>
  <c r="D119" i="2"/>
  <c r="E118" i="2"/>
  <c r="D113" i="2"/>
  <c r="E112" i="2"/>
  <c r="D107" i="2"/>
  <c r="E106" i="2"/>
  <c r="D101" i="2"/>
  <c r="E100" i="2"/>
  <c r="D95" i="2"/>
  <c r="E94" i="2"/>
  <c r="D89" i="2"/>
  <c r="E88" i="2"/>
  <c r="D83" i="2"/>
  <c r="E82" i="2"/>
  <c r="D498" i="2"/>
  <c r="D842" i="2"/>
  <c r="E841" i="2"/>
  <c r="D824" i="2"/>
  <c r="E823" i="2"/>
  <c r="D806" i="2"/>
  <c r="E805" i="2"/>
  <c r="D788" i="2"/>
  <c r="E787" i="2"/>
  <c r="D770" i="2"/>
  <c r="E769" i="2"/>
  <c r="D752" i="2"/>
  <c r="E751" i="2"/>
  <c r="D622" i="2"/>
  <c r="E621" i="2"/>
  <c r="D604" i="2"/>
  <c r="E603" i="2"/>
  <c r="D586" i="2"/>
  <c r="E585" i="2"/>
  <c r="D497" i="2"/>
  <c r="E496" i="2"/>
  <c r="D495" i="2"/>
  <c r="E494" i="2"/>
  <c r="D493" i="2"/>
  <c r="E492" i="2"/>
  <c r="D479" i="2"/>
  <c r="E478" i="2"/>
  <c r="D477" i="2"/>
  <c r="E476" i="2"/>
  <c r="D475" i="2"/>
  <c r="E474" i="2"/>
  <c r="D461" i="2"/>
  <c r="E460" i="2"/>
  <c r="D459" i="2"/>
  <c r="E458" i="2"/>
  <c r="D457" i="2"/>
  <c r="E456" i="2"/>
  <c r="D443" i="2"/>
  <c r="E442" i="2"/>
  <c r="D441" i="2"/>
  <c r="E440" i="2"/>
  <c r="D439" i="2"/>
  <c r="E438" i="2"/>
  <c r="D425" i="2"/>
  <c r="E424" i="2"/>
  <c r="D423" i="2"/>
  <c r="E422" i="2"/>
  <c r="D421" i="2"/>
  <c r="E420" i="2"/>
  <c r="D407" i="2"/>
  <c r="E406" i="2"/>
  <c r="D405" i="2"/>
  <c r="E404" i="2"/>
  <c r="D403" i="2"/>
  <c r="E402" i="2"/>
  <c r="D393" i="2"/>
  <c r="E392" i="2"/>
  <c r="D387" i="2"/>
  <c r="E386" i="2"/>
  <c r="D381" i="2"/>
  <c r="E380" i="2"/>
  <c r="D375" i="2"/>
  <c r="E374" i="2"/>
  <c r="D369" i="2"/>
  <c r="E368" i="2"/>
  <c r="D363" i="2"/>
  <c r="E362" i="2"/>
  <c r="D357" i="2"/>
  <c r="E356" i="2"/>
  <c r="D351" i="2"/>
  <c r="E350" i="2"/>
  <c r="D345" i="2"/>
  <c r="E344" i="2"/>
  <c r="D339" i="2"/>
  <c r="E338" i="2"/>
  <c r="D333" i="2"/>
  <c r="E332" i="2"/>
  <c r="D327" i="2"/>
  <c r="E326" i="2"/>
  <c r="D321" i="2"/>
  <c r="E320" i="2"/>
  <c r="D315" i="2"/>
  <c r="E314" i="2"/>
  <c r="D309" i="2"/>
  <c r="E308" i="2"/>
  <c r="D303" i="2"/>
  <c r="E302" i="2"/>
  <c r="D297" i="2"/>
  <c r="E296" i="2"/>
  <c r="D291" i="2"/>
  <c r="E290" i="2"/>
  <c r="D285" i="2"/>
  <c r="E284" i="2"/>
  <c r="D279" i="2"/>
  <c r="E278" i="2"/>
  <c r="D273" i="2"/>
  <c r="E272" i="2"/>
  <c r="D267" i="2"/>
  <c r="E266" i="2"/>
  <c r="D261" i="2"/>
  <c r="E260" i="2"/>
  <c r="D255" i="2"/>
  <c r="E254" i="2"/>
  <c r="D249" i="2"/>
  <c r="E248" i="2"/>
  <c r="D243" i="2"/>
  <c r="E242" i="2"/>
  <c r="D237" i="2"/>
  <c r="E236" i="2"/>
  <c r="D231" i="2"/>
  <c r="E230" i="2"/>
  <c r="D225" i="2"/>
  <c r="E224" i="2"/>
  <c r="D219" i="2"/>
  <c r="E218" i="2"/>
  <c r="D213" i="2"/>
  <c r="E212" i="2"/>
  <c r="D207" i="2"/>
  <c r="E206" i="2"/>
  <c r="D201" i="2"/>
  <c r="E200" i="2"/>
  <c r="D195" i="2"/>
  <c r="E194" i="2"/>
  <c r="D189" i="2"/>
  <c r="E188" i="2"/>
  <c r="D183" i="2"/>
  <c r="E182" i="2"/>
  <c r="D177" i="2"/>
  <c r="E176" i="2"/>
  <c r="D171" i="2"/>
  <c r="E170" i="2"/>
  <c r="D165" i="2"/>
  <c r="E164" i="2"/>
  <c r="D159" i="2"/>
  <c r="E158" i="2"/>
  <c r="D153" i="2"/>
  <c r="E152" i="2"/>
  <c r="D147" i="2"/>
  <c r="E146" i="2"/>
  <c r="D141" i="2"/>
  <c r="E140" i="2"/>
  <c r="D135" i="2"/>
  <c r="E134" i="2"/>
  <c r="D129" i="2"/>
  <c r="E128" i="2"/>
  <c r="D123" i="2"/>
  <c r="E122" i="2"/>
  <c r="D117" i="2"/>
  <c r="E116" i="2"/>
  <c r="D111" i="2"/>
  <c r="E110" i="2"/>
  <c r="D105" i="2"/>
  <c r="E104" i="2"/>
  <c r="D99" i="2"/>
  <c r="E98" i="2"/>
  <c r="D93" i="2"/>
  <c r="E92" i="2"/>
  <c r="D87" i="2"/>
  <c r="E86" i="2"/>
  <c r="D81" i="2"/>
  <c r="E80" i="2"/>
  <c r="D486" i="2"/>
  <c r="E485" i="2"/>
  <c r="D462" i="2"/>
  <c r="E461" i="2"/>
  <c r="D432" i="2"/>
  <c r="E431" i="2"/>
  <c r="D408" i="2"/>
  <c r="E407" i="2"/>
  <c r="D390" i="2"/>
  <c r="E389" i="2"/>
  <c r="D388" i="2"/>
  <c r="E387" i="2"/>
  <c r="D372" i="2"/>
  <c r="E371" i="2"/>
  <c r="D370" i="2"/>
  <c r="E369" i="2"/>
  <c r="D354" i="2"/>
  <c r="E353" i="2"/>
  <c r="D352" i="2"/>
  <c r="E351" i="2"/>
  <c r="D336" i="2"/>
  <c r="E335" i="2"/>
  <c r="D334" i="2"/>
  <c r="E333" i="2"/>
  <c r="D318" i="2"/>
  <c r="E317" i="2"/>
  <c r="D316" i="2"/>
  <c r="E315" i="2"/>
  <c r="D300" i="2"/>
  <c r="E299" i="2"/>
  <c r="D298" i="2"/>
  <c r="E297" i="2"/>
  <c r="D282" i="2"/>
  <c r="E281" i="2"/>
  <c r="D280" i="2"/>
  <c r="E279" i="2"/>
  <c r="D264" i="2"/>
  <c r="E263" i="2"/>
  <c r="D262" i="2"/>
  <c r="E261" i="2"/>
  <c r="D246" i="2"/>
  <c r="E245" i="2"/>
  <c r="D244" i="2"/>
  <c r="E243" i="2"/>
  <c r="D228" i="2"/>
  <c r="E227" i="2"/>
  <c r="D226" i="2"/>
  <c r="E225" i="2"/>
  <c r="D210" i="2"/>
  <c r="E209" i="2"/>
  <c r="D208" i="2"/>
  <c r="E207" i="2"/>
  <c r="D192" i="2"/>
  <c r="E191" i="2"/>
  <c r="D190" i="2"/>
  <c r="E189" i="2"/>
  <c r="D73" i="2"/>
  <c r="E72" i="2"/>
  <c r="D67" i="2"/>
  <c r="E66" i="2"/>
  <c r="D61" i="2"/>
  <c r="E60" i="2"/>
  <c r="D55" i="2"/>
  <c r="E54" i="2"/>
  <c r="D49" i="2"/>
  <c r="E48" i="2"/>
  <c r="D43" i="2"/>
  <c r="E42" i="2"/>
  <c r="D37" i="2"/>
  <c r="E36" i="2"/>
  <c r="D31" i="2"/>
  <c r="E30" i="2"/>
  <c r="D25" i="2"/>
  <c r="E24" i="2"/>
  <c r="E175" i="2"/>
  <c r="D174" i="2"/>
  <c r="E173" i="2"/>
  <c r="D172" i="2"/>
  <c r="E171" i="2"/>
  <c r="D170" i="2"/>
  <c r="E169" i="2"/>
  <c r="D168" i="2"/>
  <c r="E167" i="2"/>
  <c r="D166" i="2"/>
  <c r="E165" i="2"/>
  <c r="D164" i="2"/>
  <c r="E163" i="2"/>
  <c r="D162" i="2"/>
  <c r="E161" i="2"/>
  <c r="D160" i="2"/>
  <c r="E159" i="2"/>
  <c r="D158" i="2"/>
  <c r="E157" i="2"/>
  <c r="D156" i="2"/>
  <c r="E155" i="2"/>
  <c r="D154" i="2"/>
  <c r="E153" i="2"/>
  <c r="D152" i="2"/>
  <c r="E151" i="2"/>
  <c r="D150" i="2"/>
  <c r="E149" i="2"/>
  <c r="D148" i="2"/>
  <c r="E147" i="2"/>
  <c r="D146" i="2"/>
  <c r="E145" i="2"/>
  <c r="D144" i="2"/>
  <c r="E143" i="2"/>
  <c r="D142" i="2"/>
  <c r="E141" i="2"/>
  <c r="D140" i="2"/>
  <c r="E139" i="2"/>
  <c r="D138" i="2"/>
  <c r="E137" i="2"/>
  <c r="D136" i="2"/>
  <c r="E135" i="2"/>
  <c r="D134" i="2"/>
  <c r="E133" i="2"/>
  <c r="D132" i="2"/>
  <c r="E131" i="2"/>
  <c r="D130" i="2"/>
  <c r="E129" i="2"/>
  <c r="D128" i="2"/>
  <c r="E127" i="2"/>
  <c r="D126" i="2"/>
  <c r="E125" i="2"/>
  <c r="D124" i="2"/>
  <c r="E123" i="2"/>
  <c r="D122" i="2"/>
  <c r="E121" i="2"/>
  <c r="D120" i="2"/>
  <c r="E119" i="2"/>
  <c r="D118" i="2"/>
  <c r="E117" i="2"/>
  <c r="D116" i="2"/>
  <c r="E115" i="2"/>
  <c r="D114" i="2"/>
  <c r="E113" i="2"/>
  <c r="D112" i="2"/>
  <c r="E111" i="2"/>
  <c r="D110" i="2"/>
  <c r="E109" i="2"/>
  <c r="D108" i="2"/>
  <c r="E107" i="2"/>
  <c r="D106" i="2"/>
  <c r="E105" i="2"/>
  <c r="D104" i="2"/>
  <c r="E103" i="2"/>
  <c r="D102" i="2"/>
  <c r="E101" i="2"/>
  <c r="D100" i="2"/>
  <c r="E99" i="2"/>
  <c r="D98" i="2"/>
  <c r="E97" i="2"/>
  <c r="D96" i="2"/>
  <c r="E95" i="2"/>
  <c r="D94" i="2"/>
  <c r="E93" i="2"/>
  <c r="D92" i="2"/>
  <c r="E91" i="2"/>
  <c r="D90" i="2"/>
  <c r="E89" i="2"/>
  <c r="D88" i="2"/>
  <c r="E87" i="2"/>
  <c r="D86" i="2"/>
  <c r="E85" i="2"/>
  <c r="D84" i="2"/>
  <c r="E83" i="2"/>
  <c r="D82" i="2"/>
  <c r="E81" i="2"/>
  <c r="D80" i="2"/>
  <c r="E79" i="2"/>
  <c r="D78" i="2"/>
  <c r="E77" i="2"/>
  <c r="D72" i="2"/>
  <c r="E71" i="2"/>
  <c r="D66" i="2"/>
  <c r="E65" i="2"/>
  <c r="D60" i="2"/>
  <c r="E59" i="2"/>
  <c r="D54" i="2"/>
  <c r="E53" i="2"/>
  <c r="D48" i="2"/>
  <c r="E47" i="2"/>
  <c r="D42" i="2"/>
  <c r="E41" i="2"/>
  <c r="D36" i="2"/>
  <c r="E35" i="2"/>
  <c r="D30" i="2"/>
  <c r="E29" i="2"/>
  <c r="D24" i="2"/>
  <c r="E23" i="2"/>
  <c r="D480" i="2"/>
  <c r="E479" i="2"/>
  <c r="D450" i="2"/>
  <c r="E449" i="2"/>
  <c r="D426" i="2"/>
  <c r="E425" i="2"/>
  <c r="D396" i="2"/>
  <c r="E395" i="2"/>
  <c r="D394" i="2"/>
  <c r="E393" i="2"/>
  <c r="D378" i="2"/>
  <c r="E377" i="2"/>
  <c r="D376" i="2"/>
  <c r="E375" i="2"/>
  <c r="D360" i="2"/>
  <c r="E359" i="2"/>
  <c r="D358" i="2"/>
  <c r="E357" i="2"/>
  <c r="D342" i="2"/>
  <c r="E341" i="2"/>
  <c r="D340" i="2"/>
  <c r="E339" i="2"/>
  <c r="D324" i="2"/>
  <c r="E323" i="2"/>
  <c r="D322" i="2"/>
  <c r="E321" i="2"/>
  <c r="D306" i="2"/>
  <c r="E305" i="2"/>
  <c r="D304" i="2"/>
  <c r="E303" i="2"/>
  <c r="D288" i="2"/>
  <c r="E287" i="2"/>
  <c r="D286" i="2"/>
  <c r="E285" i="2"/>
  <c r="D270" i="2"/>
  <c r="E269" i="2"/>
  <c r="D268" i="2"/>
  <c r="E267" i="2"/>
  <c r="D252" i="2"/>
  <c r="E251" i="2"/>
  <c r="D250" i="2"/>
  <c r="E249" i="2"/>
  <c r="D234" i="2"/>
  <c r="E233" i="2"/>
  <c r="D232" i="2"/>
  <c r="E231" i="2"/>
  <c r="D216" i="2"/>
  <c r="E215" i="2"/>
  <c r="D214" i="2"/>
  <c r="E213" i="2"/>
  <c r="D198" i="2"/>
  <c r="E197" i="2"/>
  <c r="D196" i="2"/>
  <c r="E195" i="2"/>
  <c r="D180" i="2"/>
  <c r="E179" i="2"/>
  <c r="D178" i="2"/>
  <c r="E177" i="2"/>
  <c r="D77" i="2"/>
  <c r="E76" i="2"/>
  <c r="D71" i="2"/>
  <c r="E70" i="2"/>
  <c r="D65" i="2"/>
  <c r="E64" i="2"/>
  <c r="D59" i="2"/>
  <c r="E58" i="2"/>
  <c r="D53" i="2"/>
  <c r="E52" i="2"/>
  <c r="D47" i="2"/>
  <c r="E46" i="2"/>
  <c r="D41" i="2"/>
  <c r="E40" i="2"/>
  <c r="D35" i="2"/>
  <c r="E34" i="2"/>
  <c r="D29" i="2"/>
  <c r="E28" i="2"/>
  <c r="D23" i="2"/>
  <c r="E552" i="2"/>
  <c r="D551" i="2"/>
  <c r="E550" i="2"/>
  <c r="D549" i="2"/>
  <c r="E548" i="2"/>
  <c r="D547" i="2"/>
  <c r="E546" i="2"/>
  <c r="D545" i="2"/>
  <c r="E544" i="2"/>
  <c r="D543" i="2"/>
  <c r="E542" i="2"/>
  <c r="D541" i="2"/>
  <c r="E540" i="2"/>
  <c r="D539" i="2"/>
  <c r="E538" i="2"/>
  <c r="D537" i="2"/>
  <c r="E536" i="2"/>
  <c r="D535" i="2"/>
  <c r="E534" i="2"/>
  <c r="D533" i="2"/>
  <c r="E532" i="2"/>
  <c r="D531" i="2"/>
  <c r="E530" i="2"/>
  <c r="D529" i="2"/>
  <c r="E528" i="2"/>
  <c r="D527" i="2"/>
  <c r="E526" i="2"/>
  <c r="D525" i="2"/>
  <c r="E524" i="2"/>
  <c r="D523" i="2"/>
  <c r="E522" i="2"/>
  <c r="D521" i="2"/>
  <c r="E520" i="2"/>
  <c r="D519" i="2"/>
  <c r="E518" i="2"/>
  <c r="D517" i="2"/>
  <c r="E516" i="2"/>
  <c r="D515" i="2"/>
  <c r="E514" i="2"/>
  <c r="D513" i="2"/>
  <c r="E512" i="2"/>
  <c r="D511" i="2"/>
  <c r="E510" i="2"/>
  <c r="D509" i="2"/>
  <c r="E508" i="2"/>
  <c r="D507" i="2"/>
  <c r="E506" i="2"/>
  <c r="D505" i="2"/>
  <c r="E504" i="2"/>
  <c r="E503" i="2"/>
  <c r="D76" i="2"/>
  <c r="E75" i="2"/>
  <c r="D70" i="2"/>
  <c r="E69" i="2"/>
  <c r="D64" i="2"/>
  <c r="E63" i="2"/>
  <c r="D58" i="2"/>
  <c r="E57" i="2"/>
  <c r="D52" i="2"/>
  <c r="E51" i="2"/>
  <c r="D46" i="2"/>
  <c r="E45" i="2"/>
  <c r="D40" i="2"/>
  <c r="E39" i="2"/>
  <c r="D34" i="2"/>
  <c r="E33" i="2"/>
  <c r="D28" i="2"/>
  <c r="E27" i="2"/>
  <c r="E497" i="2"/>
  <c r="D468" i="2"/>
  <c r="E467" i="2"/>
  <c r="D444" i="2"/>
  <c r="E443" i="2"/>
  <c r="D414" i="2"/>
  <c r="E413" i="2"/>
  <c r="D384" i="2"/>
  <c r="E383" i="2"/>
  <c r="D382" i="2"/>
  <c r="E381" i="2"/>
  <c r="D366" i="2"/>
  <c r="E365" i="2"/>
  <c r="D364" i="2"/>
  <c r="E363" i="2"/>
  <c r="D348" i="2"/>
  <c r="E347" i="2"/>
  <c r="D346" i="2"/>
  <c r="E345" i="2"/>
  <c r="D330" i="2"/>
  <c r="E329" i="2"/>
  <c r="D328" i="2"/>
  <c r="E327" i="2"/>
  <c r="D312" i="2"/>
  <c r="E311" i="2"/>
  <c r="D310" i="2"/>
  <c r="E309" i="2"/>
  <c r="D294" i="2"/>
  <c r="E293" i="2"/>
  <c r="D292" i="2"/>
  <c r="E291" i="2"/>
  <c r="D276" i="2"/>
  <c r="E275" i="2"/>
  <c r="D274" i="2"/>
  <c r="E273" i="2"/>
  <c r="D258" i="2"/>
  <c r="E257" i="2"/>
  <c r="D256" i="2"/>
  <c r="E255" i="2"/>
  <c r="D240" i="2"/>
  <c r="E239" i="2"/>
  <c r="D238" i="2"/>
  <c r="E237" i="2"/>
  <c r="D222" i="2"/>
  <c r="E221" i="2"/>
  <c r="D220" i="2"/>
  <c r="E219" i="2"/>
  <c r="D204" i="2"/>
  <c r="E203" i="2"/>
  <c r="D202" i="2"/>
  <c r="E201" i="2"/>
  <c r="D186" i="2"/>
  <c r="E185" i="2"/>
  <c r="D184" i="2"/>
  <c r="E183" i="2"/>
  <c r="D75" i="2"/>
  <c r="E74" i="2"/>
  <c r="D69" i="2"/>
  <c r="E68" i="2"/>
  <c r="D63" i="2"/>
  <c r="E62" i="2"/>
  <c r="D57" i="2"/>
  <c r="E56" i="2"/>
  <c r="D51" i="2"/>
  <c r="E50" i="2"/>
  <c r="D45" i="2"/>
  <c r="E44" i="2"/>
  <c r="D39" i="2"/>
  <c r="E38" i="2"/>
  <c r="D33" i="2"/>
  <c r="E32" i="2"/>
  <c r="D27" i="2"/>
  <c r="E26" i="2"/>
  <c r="D74" i="2"/>
  <c r="E73" i="2"/>
  <c r="D68" i="2"/>
  <c r="E67" i="2"/>
  <c r="D62" i="2"/>
  <c r="E61" i="2"/>
  <c r="D56" i="2"/>
  <c r="E55" i="2"/>
  <c r="D50" i="2"/>
  <c r="E49" i="2"/>
  <c r="D44" i="2"/>
  <c r="E43" i="2"/>
  <c r="D38" i="2"/>
  <c r="E37" i="2"/>
  <c r="D32" i="2"/>
  <c r="E31" i="2"/>
  <c r="D26" i="2"/>
  <c r="E25" i="2"/>
  <c r="G1015" i="1" l="1"/>
  <c r="G1013" i="1" s="1"/>
  <c r="G1014" i="1"/>
  <c r="G1012" i="1" s="1"/>
  <c r="H21" i="1"/>
  <c r="F19" i="2"/>
  <c r="F20" i="2"/>
  <c r="H22" i="1"/>
  <c r="F22" i="2"/>
  <c r="H24" i="1"/>
  <c r="H23" i="1"/>
  <c r="F21" i="2"/>
  <c r="H20" i="1"/>
  <c r="F18" i="2"/>
  <c r="H1006" i="1" l="1"/>
  <c r="H1008" i="1" s="1"/>
  <c r="G22" i="2"/>
  <c r="E22" i="2" s="1"/>
  <c r="D22" i="2"/>
  <c r="G21" i="2"/>
  <c r="E21" i="2" s="1"/>
  <c r="D21" i="2"/>
  <c r="D19" i="2"/>
  <c r="G19" i="2"/>
  <c r="E19" i="2" s="1"/>
  <c r="D18" i="2"/>
  <c r="G18" i="2"/>
  <c r="G20" i="2"/>
  <c r="E20" i="2" s="1"/>
  <c r="D20" i="2"/>
  <c r="G1002" i="2" l="1"/>
  <c r="G1003" i="2" s="1"/>
  <c r="E18" i="2"/>
  <c r="G1005" i="2" l="1"/>
  <c r="G1004" i="2" s="1"/>
  <c r="G1006" i="2" s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<sst xmlns="http://schemas.openxmlformats.org/spreadsheetml/2006/main" count="149" uniqueCount="79">
  <si>
    <t>Description</t>
  </si>
  <si>
    <t>Acha Co.,Ltd.</t>
  </si>
  <si>
    <t>www.achadirect.com</t>
  </si>
  <si>
    <t>Ship to</t>
  </si>
  <si>
    <t>Invoice</t>
  </si>
  <si>
    <t>Date</t>
  </si>
  <si>
    <t>Invoice #</t>
  </si>
  <si>
    <t>Item code</t>
  </si>
  <si>
    <t>Pranakorn, Bangkok 10200 Thailand</t>
  </si>
  <si>
    <t>Price Each</t>
  </si>
  <si>
    <t>Amount</t>
  </si>
  <si>
    <t>Quantity</t>
  </si>
  <si>
    <t xml:space="preserve">Bill to  </t>
  </si>
  <si>
    <t>Options (Color/Size)</t>
  </si>
  <si>
    <t xml:space="preserve">PO Number </t>
  </si>
  <si>
    <t xml:space="preserve">Via </t>
  </si>
  <si>
    <t xml:space="preserve">Rep. </t>
  </si>
  <si>
    <t>Check out our webstore - www.achadirect.com</t>
  </si>
  <si>
    <t>Total Amount</t>
  </si>
  <si>
    <t>Currency</t>
  </si>
  <si>
    <t>USD Exchange Rate</t>
  </si>
  <si>
    <t>THB</t>
  </si>
  <si>
    <t>Walk IN</t>
  </si>
  <si>
    <t>Total EURO</t>
  </si>
  <si>
    <t>Change THB</t>
  </si>
  <si>
    <t>Given EURO</t>
  </si>
  <si>
    <t>Discount</t>
  </si>
  <si>
    <t xml:space="preserve">                   TAX INVOICE/DELIVERY ORDER/ RECEIPT</t>
  </si>
  <si>
    <t xml:space="preserve">Invoice # </t>
  </si>
  <si>
    <t>Pranakorn, Bangkok 10200</t>
  </si>
  <si>
    <t>Thailand</t>
  </si>
  <si>
    <t>Bill to  (Customer name)</t>
  </si>
  <si>
    <t>Item Code</t>
  </si>
  <si>
    <t>Qty</t>
  </si>
  <si>
    <t>Sale price(US)</t>
  </si>
  <si>
    <t>Amount (US)</t>
  </si>
  <si>
    <t>Baht price</t>
  </si>
  <si>
    <t>Amount baht</t>
  </si>
  <si>
    <t>TOTAL</t>
  </si>
  <si>
    <t>LESS DISCOUNT</t>
  </si>
  <si>
    <t>SUB TOTAL</t>
  </si>
  <si>
    <t>VALUE ADDED TAX 7%</t>
  </si>
  <si>
    <t>GRAND TOTAL</t>
  </si>
  <si>
    <t>TAX ID NO. 0105545048072</t>
  </si>
  <si>
    <t>.</t>
  </si>
  <si>
    <t>247 - 249 Tanow Road, Bavornives</t>
  </si>
  <si>
    <t>247,249 Tanow Road, Bavornives</t>
  </si>
  <si>
    <t>FAX: + 66-02046-6650</t>
  </si>
  <si>
    <t>TEL: +  66-02057-5858</t>
  </si>
  <si>
    <t>TEL: + 66 2057 - 5858</t>
  </si>
  <si>
    <t>FAX: + 66 2046 - 6650</t>
  </si>
  <si>
    <t>MFR4S</t>
  </si>
  <si>
    <t>MFR5S</t>
  </si>
  <si>
    <t>MFR8S</t>
  </si>
  <si>
    <t>MFR6</t>
  </si>
  <si>
    <t>MFR8</t>
  </si>
  <si>
    <r>
      <t xml:space="preserve">Nom Yen
(Light Peach+Light Rose)
</t>
    </r>
    <r>
      <rPr>
        <sz val="10"/>
        <rFont val="Calibri"/>
        <family val="2"/>
      </rPr>
      <t>(</t>
    </r>
    <r>
      <rPr>
        <sz val="10"/>
        <rFont val="Tahoma"/>
        <family val="2"/>
        <charset val="222"/>
      </rPr>
      <t>นมเย็น</t>
    </r>
    <r>
      <rPr>
        <sz val="10"/>
        <rFont val="Calibri"/>
        <family val="2"/>
      </rPr>
      <t>)</t>
    </r>
  </si>
  <si>
    <t>42.24</t>
  </si>
  <si>
    <t>Didi</t>
  </si>
  <si>
    <t>Three Thousand Three Hundred Eighty Three and 55/100 cents THB</t>
  </si>
  <si>
    <t>ROQUE Co., Ltd.</t>
  </si>
  <si>
    <t>Mr. Nakajima</t>
  </si>
  <si>
    <t>2-11-1 Sannomiyacho,</t>
  </si>
  <si>
    <t>Center Plaza West Building 7F</t>
  </si>
  <si>
    <t>Kobe Chuo-ku, Hyogo, 650-0021 Japan</t>
  </si>
  <si>
    <t>JAPAN</t>
  </si>
  <si>
    <t>4mm multi-crystal ferido glued balls with resin cover and 16g (1.2mm) threading (sold per pcs)</t>
  </si>
  <si>
    <t>1 piece: 5mm ball with ferido-glued multi crystals, 1.2mm threading (16g), with resin cover</t>
  </si>
  <si>
    <t>1 piece: 8mm ball with ferido-glued multi crystals with resin cover 1.2mm threading (16g)</t>
  </si>
  <si>
    <t>6mm multi-crystal ferido glued balls with resin cover and 14g (1.6mm) threading (sold per pcs)</t>
  </si>
  <si>
    <t>8mm multi-crystal ferido glued balls with resin cover and 14g (1.6mm) threading (sold per pcs)</t>
  </si>
  <si>
    <t>Multi Crystal balls</t>
  </si>
  <si>
    <t>COUNTRY OF ORIGIN: THAILAND</t>
  </si>
  <si>
    <t>PCS</t>
  </si>
  <si>
    <t>Exchange Rate:</t>
  </si>
  <si>
    <t>Total Order USD:</t>
  </si>
  <si>
    <t>Total Invoice USD:</t>
  </si>
  <si>
    <t>Total Order THB:</t>
  </si>
  <si>
    <t>Total Invoice THB: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</si>
</sst>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;@"/>
    <numFmt numFmtId="166" formatCode="#.#&quot; mm&quot;"/>
    <numFmt numFmtId="167" formatCode="_-* #,##0.00_-;\-* #,##0.00_-;_-* &quot;-&quot;??_-;_-@_-"/>
  </numFmts>
  <fonts count="36">
    <font>
      <sz val="10"/>
      <name val="Arial"/>
    </font>
    <font>
      <sz val="11"/>
      <color theme="1"/>
      <name val="Calibri"/>
      <family val="2"/>
      <scheme val="minor"/>
    </font>
    <font>
      <b/>
      <sz val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u/>
      <sz val="10"/>
      <color indexed="12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1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u/>
      <sz val="11"/>
      <color indexed="12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b/>
      <sz val="14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sz val="8"/>
      <color rgb="FF000000"/>
      <name val="Tahoma"/>
      <family val="2"/>
    </font>
    <font>
      <sz val="10"/>
      <name val="Arial"/>
      <family val="2"/>
      <charset val="204"/>
    </font>
    <font>
      <sz val="11"/>
      <color indexed="8"/>
      <name val="Calibri"/>
      <family val="2"/>
    </font>
    <font>
      <sz val="11"/>
      <color theme="1"/>
      <name val="Calibri"/>
      <family val="2"/>
      <charset val="129"/>
      <scheme val="minor"/>
    </font>
    <font>
      <sz val="10"/>
      <name val="Comic Sans MS"/>
      <family val="4"/>
    </font>
    <font>
      <sz val="10"/>
      <name val="Arial"/>
      <family val="2"/>
      <charset val="222"/>
    </font>
    <font>
      <sz val="10"/>
      <name val="Arial"/>
      <family val="2"/>
      <charset val="134"/>
    </font>
    <font>
      <sz val="9"/>
      <name val="宋体"/>
      <charset val="134"/>
    </font>
    <font>
      <sz val="12"/>
      <name val="宋体"/>
      <charset val="134"/>
    </font>
    <font>
      <u/>
      <sz val="9.9"/>
      <color theme="10"/>
      <name val="Calibri"/>
      <family val="2"/>
    </font>
    <font>
      <u/>
      <sz val="10"/>
      <color theme="10"/>
      <name val="Arial"/>
      <family val="2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128"/>
      <scheme val="minor"/>
    </font>
    <font>
      <sz val="10"/>
      <name val="Calibri"/>
      <family val="2"/>
    </font>
    <font>
      <sz val="10"/>
      <name val="Tahoma"/>
      <family val="2"/>
      <charset val="22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55635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1" fillId="0" borderId="0"/>
    <xf numFmtId="0" fontId="22" fillId="0" borderId="0"/>
    <xf numFmtId="0" fontId="1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/>
    <xf numFmtId="0" fontId="8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1" fillId="0" borderId="0"/>
    <xf numFmtId="0" fontId="12" fillId="0" borderId="0"/>
    <xf numFmtId="0" fontId="24" fillId="0" borderId="0">
      <alignment vertical="center"/>
    </xf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24" fillId="0" borderId="0">
      <alignment vertical="center"/>
    </xf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0" borderId="0"/>
    <xf numFmtId="0" fontId="12" fillId="0" borderId="0" applyNumberFormat="0" applyFill="0" applyBorder="0" applyAlignment="0" applyProtection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6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24" fillId="0" borderId="0">
      <alignment vertical="center"/>
    </xf>
    <xf numFmtId="0" fontId="29" fillId="0" borderId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28" fillId="0" borderId="0">
      <alignment vertical="center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32" fillId="0" borderId="0"/>
    <xf numFmtId="0" fontId="12" fillId="0" borderId="0"/>
    <xf numFmtId="0" fontId="27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1" fillId="0" borderId="0"/>
    <xf numFmtId="0" fontId="26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 applyNumberFormat="0" applyFill="0" applyBorder="0" applyAlignment="0" applyProtection="0"/>
    <xf numFmtId="44" fontId="12" fillId="0" borderId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0" fontId="12" fillId="0" borderId="0"/>
    <xf numFmtId="0" fontId="12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" fillId="0" borderId="0"/>
    <xf numFmtId="0" fontId="12" fillId="0" borderId="0" applyNumberFormat="0" applyFill="0" applyBorder="0" applyAlignment="0" applyProtection="0"/>
    <xf numFmtId="0" fontId="1" fillId="0" borderId="0"/>
    <xf numFmtId="0" fontId="12" fillId="0" borderId="0"/>
    <xf numFmtId="0" fontId="12" fillId="0" borderId="0"/>
    <xf numFmtId="167" fontId="1" fillId="0" borderId="0" applyFont="0" applyFill="0" applyBorder="0" applyAlignment="0" applyProtection="0"/>
    <xf numFmtId="0" fontId="12" fillId="0" borderId="0"/>
    <xf numFmtId="167" fontId="1" fillId="0" borderId="0" applyFont="0" applyFill="0" applyBorder="0" applyAlignment="0" applyProtection="0"/>
    <xf numFmtId="0" fontId="1" fillId="0" borderId="0"/>
    <xf numFmtId="44" fontId="12" fillId="0" borderId="0" applyFont="0" applyFill="0" applyBorder="0" applyAlignment="0" applyProtection="0"/>
    <xf numFmtId="0" fontId="12" fillId="0" borderId="0"/>
    <xf numFmtId="0" fontId="12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43" fontId="23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2" fillId="0" borderId="0"/>
    <xf numFmtId="0" fontId="1" fillId="0" borderId="0"/>
    <xf numFmtId="0" fontId="23" fillId="0" borderId="0" applyNumberFormat="0" applyFont="0" applyFill="0" applyBorder="0" applyAlignment="0" applyProtection="0"/>
    <xf numFmtId="0" fontId="23" fillId="0" borderId="0" applyNumberFormat="0" applyFont="0" applyFill="0" applyBorder="0" applyAlignment="0" applyProtection="0"/>
    <xf numFmtId="0" fontId="12" fillId="0" borderId="0"/>
    <xf numFmtId="0" fontId="12" fillId="0" borderId="0"/>
    <xf numFmtId="0" fontId="1" fillId="0" borderId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/>
    <xf numFmtId="0" fontId="12" fillId="0" borderId="0" applyNumberFormat="0" applyFill="0" applyBorder="0" applyAlignment="0" applyProtection="0"/>
    <xf numFmtId="0" fontId="12" fillId="0" borderId="0"/>
    <xf numFmtId="0" fontId="1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33" fillId="0" borderId="0">
      <alignment vertical="center"/>
    </xf>
  </cellStyleXfs>
  <cellXfs count="159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0" fillId="2" borderId="2" xfId="0" applyFill="1" applyBorder="1"/>
    <xf numFmtId="0" fontId="0" fillId="2" borderId="0" xfId="0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left" vertical="center"/>
    </xf>
    <xf numFmtId="0" fontId="13" fillId="2" borderId="0" xfId="0" applyFont="1" applyFill="1" applyAlignment="1">
      <alignment horizontal="left" vertical="center"/>
    </xf>
    <xf numFmtId="0" fontId="0" fillId="2" borderId="0" xfId="0" applyFill="1" applyAlignment="1">
      <alignment vertical="center"/>
    </xf>
    <xf numFmtId="14" fontId="9" fillId="2" borderId="0" xfId="0" applyNumberFormat="1" applyFont="1" applyFill="1" applyAlignment="1">
      <alignment horizontal="center" vertical="center"/>
    </xf>
    <xf numFmtId="49" fontId="10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vertical="center"/>
    </xf>
    <xf numFmtId="49" fontId="10" fillId="2" borderId="0" xfId="1" applyNumberFormat="1" applyFont="1" applyFill="1" applyBorder="1" applyAlignment="1" applyProtection="1">
      <alignment horizontal="left" vertical="center"/>
    </xf>
    <xf numFmtId="0" fontId="0" fillId="2" borderId="6" xfId="0" applyFill="1" applyBorder="1"/>
    <xf numFmtId="0" fontId="0" fillId="2" borderId="7" xfId="0" applyFill="1" applyBorder="1"/>
    <xf numFmtId="0" fontId="11" fillId="2" borderId="0" xfId="0" applyFont="1" applyFill="1" applyAlignment="1">
      <alignment vertical="center"/>
    </xf>
    <xf numFmtId="0" fontId="14" fillId="2" borderId="0" xfId="1" applyFont="1" applyFill="1" applyBorder="1" applyAlignment="1" applyProtection="1">
      <alignment vertical="center"/>
    </xf>
    <xf numFmtId="0" fontId="8" fillId="2" borderId="0" xfId="1" applyFill="1" applyBorder="1" applyAlignment="1" applyProtection="1">
      <alignment vertical="center"/>
    </xf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4" fontId="6" fillId="0" borderId="11" xfId="0" applyNumberFormat="1" applyFont="1" applyBorder="1" applyAlignment="1">
      <alignment horizontal="right" vertical="center"/>
    </xf>
    <xf numFmtId="4" fontId="3" fillId="0" borderId="11" xfId="0" applyNumberFormat="1" applyFont="1" applyBorder="1" applyAlignment="1">
      <alignment horizontal="right" vertical="center"/>
    </xf>
    <xf numFmtId="0" fontId="7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vertical="center"/>
    </xf>
    <xf numFmtId="4" fontId="6" fillId="0" borderId="13" xfId="0" applyNumberFormat="1" applyFont="1" applyBorder="1" applyAlignment="1">
      <alignment horizontal="right" vertical="center"/>
    </xf>
    <xf numFmtId="4" fontId="3" fillId="0" borderId="13" xfId="0" applyNumberFormat="1" applyFont="1" applyBorder="1" applyAlignment="1">
      <alignment horizontal="right" vertical="center"/>
    </xf>
    <xf numFmtId="49" fontId="15" fillId="2" borderId="0" xfId="0" applyNumberFormat="1" applyFont="1" applyFill="1" applyAlignment="1">
      <alignment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49" fontId="10" fillId="2" borderId="0" xfId="0" applyNumberFormat="1" applyFont="1" applyFill="1" applyAlignment="1">
      <alignment horizontal="center"/>
    </xf>
    <xf numFmtId="0" fontId="12" fillId="2" borderId="0" xfId="0" applyFont="1" applyFill="1"/>
    <xf numFmtId="0" fontId="12" fillId="2" borderId="2" xfId="0" applyFont="1" applyFill="1" applyBorder="1" applyAlignment="1">
      <alignment horizontal="right" vertical="center"/>
    </xf>
    <xf numFmtId="4" fontId="5" fillId="2" borderId="2" xfId="0" applyNumberFormat="1" applyFont="1" applyFill="1" applyBorder="1" applyAlignment="1">
      <alignment horizontal="right" vertical="center"/>
    </xf>
    <xf numFmtId="0" fontId="11" fillId="2" borderId="17" xfId="0" applyFont="1" applyFill="1" applyBorder="1"/>
    <xf numFmtId="4" fontId="16" fillId="2" borderId="18" xfId="0" applyNumberFormat="1" applyFont="1" applyFill="1" applyBorder="1"/>
    <xf numFmtId="2" fontId="10" fillId="2" borderId="20" xfId="0" applyNumberFormat="1" applyFont="1" applyFill="1" applyBorder="1" applyAlignment="1">
      <alignment horizontal="center"/>
    </xf>
    <xf numFmtId="0" fontId="12" fillId="2" borderId="20" xfId="0" applyFont="1" applyFill="1" applyBorder="1" applyAlignment="1">
      <alignment horizontal="left" vertical="center" wrapText="1"/>
    </xf>
    <xf numFmtId="0" fontId="4" fillId="0" borderId="20" xfId="0" applyFont="1" applyBorder="1" applyAlignment="1">
      <alignment vertical="center"/>
    </xf>
    <xf numFmtId="0" fontId="12" fillId="2" borderId="21" xfId="0" applyFont="1" applyFill="1" applyBorder="1" applyAlignment="1">
      <alignment horizontal="left" vertical="center" wrapText="1"/>
    </xf>
    <xf numFmtId="0" fontId="19" fillId="0" borderId="22" xfId="0" applyFont="1" applyBorder="1"/>
    <xf numFmtId="0" fontId="19" fillId="0" borderId="23" xfId="0" applyFont="1" applyBorder="1"/>
    <xf numFmtId="0" fontId="12" fillId="2" borderId="24" xfId="0" applyFont="1" applyFill="1" applyBorder="1" applyAlignment="1">
      <alignment horizontal="center" vertical="center" wrapText="1"/>
    </xf>
    <xf numFmtId="165" fontId="12" fillId="2" borderId="25" xfId="0" applyNumberFormat="1" applyFont="1" applyFill="1" applyBorder="1" applyAlignment="1">
      <alignment horizontal="center" vertical="center" wrapText="1"/>
    </xf>
    <xf numFmtId="0" fontId="4" fillId="0" borderId="6" xfId="0" applyFont="1" applyBorder="1" applyAlignment="1">
      <alignment vertical="center" wrapText="1"/>
    </xf>
    <xf numFmtId="0" fontId="4" fillId="0" borderId="26" xfId="0" applyFont="1" applyBorder="1" applyAlignment="1">
      <alignment vertical="center" wrapText="1"/>
    </xf>
    <xf numFmtId="4" fontId="0" fillId="0" borderId="0" xfId="0" applyNumberFormat="1"/>
    <xf numFmtId="0" fontId="20" fillId="0" borderId="0" xfId="0" applyFont="1"/>
    <xf numFmtId="0" fontId="17" fillId="0" borderId="0" xfId="2" applyFont="1" applyAlignment="1">
      <alignment horizontal="left" vertical="center"/>
    </xf>
    <xf numFmtId="0" fontId="5" fillId="0" borderId="17" xfId="2" applyFont="1" applyBorder="1" applyAlignment="1">
      <alignment horizontal="left" vertical="center"/>
    </xf>
    <xf numFmtId="0" fontId="5" fillId="0" borderId="27" xfId="2" applyFont="1" applyBorder="1" applyAlignment="1">
      <alignment horizontal="left" vertical="center"/>
    </xf>
    <xf numFmtId="0" fontId="18" fillId="0" borderId="18" xfId="2" applyFont="1" applyBorder="1" applyAlignment="1">
      <alignment horizontal="left" vertical="center"/>
    </xf>
    <xf numFmtId="0" fontId="18" fillId="0" borderId="0" xfId="2" applyFont="1" applyAlignment="1">
      <alignment vertical="center"/>
    </xf>
    <xf numFmtId="0" fontId="12" fillId="0" borderId="0" xfId="2" applyAlignment="1">
      <alignment vertical="center"/>
    </xf>
    <xf numFmtId="0" fontId="5" fillId="0" borderId="0" xfId="2" applyFont="1" applyAlignment="1">
      <alignment vertical="center"/>
    </xf>
    <xf numFmtId="0" fontId="5" fillId="0" borderId="17" xfId="2" applyFont="1" applyBorder="1" applyAlignment="1">
      <alignment vertical="center"/>
    </xf>
    <xf numFmtId="0" fontId="12" fillId="0" borderId="27" xfId="2" applyBorder="1" applyAlignment="1">
      <alignment vertical="center"/>
    </xf>
    <xf numFmtId="0" fontId="12" fillId="0" borderId="18" xfId="2" applyBorder="1" applyAlignment="1">
      <alignment vertical="center"/>
    </xf>
    <xf numFmtId="49" fontId="10" fillId="0" borderId="28" xfId="2" applyNumberFormat="1" applyFont="1" applyBorder="1" applyAlignment="1">
      <alignment horizontal="center" vertical="center"/>
    </xf>
    <xf numFmtId="49" fontId="10" fillId="0" borderId="29" xfId="2" applyNumberFormat="1" applyFont="1" applyBorder="1" applyAlignment="1">
      <alignment horizontal="center" vertical="center"/>
    </xf>
    <xf numFmtId="165" fontId="12" fillId="2" borderId="25" xfId="2" applyNumberFormat="1" applyFill="1" applyBorder="1" applyAlignment="1">
      <alignment horizontal="center" vertical="center" wrapText="1"/>
    </xf>
    <xf numFmtId="0" fontId="2" fillId="0" borderId="30" xfId="2" applyFont="1" applyBorder="1" applyAlignment="1">
      <alignment horizontal="center" vertical="center"/>
    </xf>
    <xf numFmtId="0" fontId="8" fillId="0" borderId="0" xfId="1" applyAlignment="1" applyProtection="1">
      <alignment vertical="center"/>
    </xf>
    <xf numFmtId="14" fontId="9" fillId="0" borderId="0" xfId="2" applyNumberFormat="1" applyFont="1" applyAlignment="1">
      <alignment horizontal="center" vertical="center"/>
    </xf>
    <xf numFmtId="0" fontId="5" fillId="0" borderId="31" xfId="2" applyFont="1" applyBorder="1"/>
    <xf numFmtId="49" fontId="10" fillId="0" borderId="0" xfId="2" applyNumberFormat="1" applyFont="1"/>
    <xf numFmtId="0" fontId="5" fillId="0" borderId="15" xfId="2" applyFont="1" applyBorder="1"/>
    <xf numFmtId="0" fontId="5" fillId="0" borderId="2" xfId="2" applyFont="1" applyBorder="1"/>
    <xf numFmtId="0" fontId="5" fillId="0" borderId="32" xfId="2" applyFont="1" applyBorder="1"/>
    <xf numFmtId="0" fontId="5" fillId="0" borderId="22" xfId="1" applyNumberFormat="1" applyFont="1" applyFill="1" applyBorder="1" applyAlignment="1" applyProtection="1">
      <alignment vertical="center"/>
    </xf>
    <xf numFmtId="49" fontId="10" fillId="0" borderId="0" xfId="2" applyNumberFormat="1" applyFont="1" applyAlignment="1">
      <alignment vertical="center"/>
    </xf>
    <xf numFmtId="0" fontId="5" fillId="0" borderId="33" xfId="1" applyNumberFormat="1" applyFont="1" applyFill="1" applyBorder="1" applyAlignment="1" applyProtection="1">
      <alignment vertical="center"/>
    </xf>
    <xf numFmtId="0" fontId="5" fillId="0" borderId="0" xfId="1" applyNumberFormat="1" applyFont="1" applyFill="1" applyBorder="1" applyAlignment="1" applyProtection="1">
      <alignment vertical="center"/>
    </xf>
    <xf numFmtId="0" fontId="5" fillId="0" borderId="34" xfId="1" applyNumberFormat="1" applyFont="1" applyFill="1" applyBorder="1" applyAlignment="1" applyProtection="1">
      <alignment vertical="center"/>
    </xf>
    <xf numFmtId="0" fontId="5" fillId="0" borderId="23" xfId="1" applyNumberFormat="1" applyFont="1" applyBorder="1" applyAlignment="1" applyProtection="1">
      <alignment vertical="center"/>
    </xf>
    <xf numFmtId="0" fontId="5" fillId="0" borderId="35" xfId="1" applyNumberFormat="1" applyFont="1" applyBorder="1" applyAlignment="1" applyProtection="1">
      <alignment vertical="center"/>
    </xf>
    <xf numFmtId="0" fontId="5" fillId="0" borderId="36" xfId="1" applyNumberFormat="1" applyFont="1" applyBorder="1" applyAlignment="1" applyProtection="1">
      <alignment vertical="center"/>
    </xf>
    <xf numFmtId="0" fontId="5" fillId="0" borderId="30" xfId="1" applyNumberFormat="1" applyFont="1" applyBorder="1" applyAlignment="1" applyProtection="1">
      <alignment vertical="center"/>
    </xf>
    <xf numFmtId="49" fontId="8" fillId="0" borderId="0" xfId="1" applyNumberFormat="1" applyBorder="1" applyAlignment="1" applyProtection="1">
      <alignment vertical="center"/>
    </xf>
    <xf numFmtId="49" fontId="15" fillId="0" borderId="37" xfId="2" applyNumberFormat="1" applyFont="1" applyBorder="1" applyAlignment="1">
      <alignment horizontal="center" vertical="center"/>
    </xf>
    <xf numFmtId="49" fontId="10" fillId="0" borderId="37" xfId="2" applyNumberFormat="1" applyFont="1" applyBorder="1" applyAlignment="1">
      <alignment horizontal="center" vertical="center"/>
    </xf>
    <xf numFmtId="0" fontId="12" fillId="2" borderId="21" xfId="2" applyFill="1" applyBorder="1" applyAlignment="1">
      <alignment horizontal="left" vertical="center" wrapText="1"/>
    </xf>
    <xf numFmtId="0" fontId="7" fillId="0" borderId="21" xfId="2" applyFont="1" applyBorder="1" applyAlignment="1">
      <alignment horizontal="center" vertical="center" wrapText="1"/>
    </xf>
    <xf numFmtId="39" fontId="9" fillId="0" borderId="21" xfId="2" applyNumberFormat="1" applyFont="1" applyBorder="1" applyAlignment="1">
      <alignment vertical="center" wrapText="1"/>
    </xf>
    <xf numFmtId="4" fontId="4" fillId="0" borderId="21" xfId="2" applyNumberFormat="1" applyFont="1" applyBorder="1" applyAlignment="1">
      <alignment horizontal="right" vertical="center" wrapText="1"/>
    </xf>
    <xf numFmtId="4" fontId="3" fillId="0" borderId="38" xfId="2" applyNumberFormat="1" applyFont="1" applyBorder="1" applyAlignment="1">
      <alignment vertical="center" wrapText="1"/>
    </xf>
    <xf numFmtId="0" fontId="12" fillId="0" borderId="0" xfId="2" applyAlignment="1">
      <alignment vertical="top" wrapText="1"/>
    </xf>
    <xf numFmtId="39" fontId="9" fillId="0" borderId="20" xfId="2" applyNumberFormat="1" applyFont="1" applyBorder="1" applyAlignment="1">
      <alignment vertical="center" wrapText="1"/>
    </xf>
    <xf numFmtId="4" fontId="4" fillId="0" borderId="20" xfId="2" applyNumberFormat="1" applyFont="1" applyBorder="1" applyAlignment="1">
      <alignment horizontal="right" vertical="center" wrapText="1"/>
    </xf>
    <xf numFmtId="4" fontId="3" fillId="0" borderId="39" xfId="2" applyNumberFormat="1" applyFont="1" applyBorder="1" applyAlignment="1">
      <alignment vertical="center" wrapText="1"/>
    </xf>
    <xf numFmtId="0" fontId="4" fillId="0" borderId="12" xfId="2" applyFont="1" applyBorder="1" applyAlignment="1">
      <alignment vertical="top" wrapText="1"/>
    </xf>
    <xf numFmtId="0" fontId="4" fillId="0" borderId="26" xfId="2" applyFont="1" applyBorder="1" applyAlignment="1">
      <alignment vertical="center"/>
    </xf>
    <xf numFmtId="0" fontId="7" fillId="0" borderId="13" xfId="2" applyFont="1" applyBorder="1" applyAlignment="1">
      <alignment horizontal="center" vertical="center" wrapText="1"/>
    </xf>
    <xf numFmtId="39" fontId="9" fillId="0" borderId="13" xfId="2" applyNumberFormat="1" applyFont="1" applyBorder="1" applyAlignment="1">
      <alignment vertical="top" wrapText="1"/>
    </xf>
    <xf numFmtId="4" fontId="4" fillId="0" borderId="13" xfId="2" applyNumberFormat="1" applyFont="1" applyBorder="1" applyAlignment="1">
      <alignment horizontal="right" vertical="center"/>
    </xf>
    <xf numFmtId="4" fontId="3" fillId="0" borderId="40" xfId="2" applyNumberFormat="1" applyFont="1" applyBorder="1" applyAlignment="1">
      <alignment vertical="top" wrapText="1"/>
    </xf>
    <xf numFmtId="2" fontId="12" fillId="0" borderId="21" xfId="2" applyNumberFormat="1" applyBorder="1" applyAlignment="1">
      <alignment vertical="center"/>
    </xf>
    <xf numFmtId="2" fontId="12" fillId="0" borderId="20" xfId="2" applyNumberFormat="1" applyBorder="1" applyAlignment="1">
      <alignment horizontal="right" vertical="center"/>
    </xf>
    <xf numFmtId="2" fontId="12" fillId="0" borderId="20" xfId="2" applyNumberFormat="1" applyBorder="1" applyAlignment="1">
      <alignment vertical="center"/>
    </xf>
    <xf numFmtId="2" fontId="5" fillId="0" borderId="20" xfId="2" applyNumberFormat="1" applyFont="1" applyBorder="1" applyAlignment="1">
      <alignment vertical="center"/>
    </xf>
    <xf numFmtId="0" fontId="12" fillId="0" borderId="0" xfId="2"/>
    <xf numFmtId="49" fontId="12" fillId="0" borderId="0" xfId="2" applyNumberFormat="1" applyAlignment="1">
      <alignment vertical="center"/>
    </xf>
    <xf numFmtId="4" fontId="4" fillId="0" borderId="28" xfId="2" applyNumberFormat="1" applyFont="1" applyBorder="1" applyAlignment="1">
      <alignment vertical="center" wrapText="1"/>
    </xf>
    <xf numFmtId="0" fontId="4" fillId="0" borderId="21" xfId="0" applyFont="1" applyBorder="1" applyAlignment="1">
      <alignment vertical="center"/>
    </xf>
    <xf numFmtId="2" fontId="5" fillId="0" borderId="0" xfId="2" applyNumberFormat="1" applyFont="1" applyAlignment="1">
      <alignment horizontal="center" vertical="center"/>
    </xf>
    <xf numFmtId="0" fontId="2" fillId="0" borderId="31" xfId="2" applyFont="1" applyBorder="1" applyAlignment="1">
      <alignment vertical="center"/>
    </xf>
    <xf numFmtId="49" fontId="10" fillId="0" borderId="41" xfId="2" applyNumberFormat="1" applyFont="1" applyBorder="1" applyAlignment="1">
      <alignment vertical="center"/>
    </xf>
    <xf numFmtId="0" fontId="12" fillId="0" borderId="42" xfId="2" applyBorder="1" applyAlignment="1">
      <alignment vertical="center"/>
    </xf>
    <xf numFmtId="0" fontId="12" fillId="0" borderId="32" xfId="2" applyBorder="1" applyAlignment="1">
      <alignment vertical="center"/>
    </xf>
    <xf numFmtId="0" fontId="0" fillId="0" borderId="0" xfId="0" quotePrefix="1"/>
    <xf numFmtId="0" fontId="5" fillId="0" borderId="20" xfId="0" applyFont="1" applyBorder="1"/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19" xfId="0" applyFont="1" applyFill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 wrapText="1"/>
    </xf>
    <xf numFmtId="49" fontId="15" fillId="3" borderId="14" xfId="0" applyNumberFormat="1" applyFont="1" applyFill="1" applyBorder="1" applyAlignment="1">
      <alignment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19" fillId="0" borderId="48" xfId="0" applyFont="1" applyBorder="1"/>
    <xf numFmtId="0" fontId="19" fillId="0" borderId="49" xfId="0" applyFont="1" applyBorder="1"/>
    <xf numFmtId="0" fontId="19" fillId="0" borderId="50" xfId="0" applyFont="1" applyBorder="1"/>
    <xf numFmtId="0" fontId="19" fillId="0" borderId="33" xfId="1" applyNumberFormat="1" applyFont="1" applyFill="1" applyBorder="1" applyAlignment="1" applyProtection="1">
      <alignment vertical="center"/>
    </xf>
    <xf numFmtId="0" fontId="19" fillId="0" borderId="0" xfId="0" applyFont="1" applyAlignment="1">
      <alignment vertical="center"/>
    </xf>
    <xf numFmtId="0" fontId="19" fillId="0" borderId="34" xfId="0" applyFont="1" applyBorder="1" applyAlignment="1">
      <alignment vertical="center"/>
    </xf>
    <xf numFmtId="0" fontId="19" fillId="0" borderId="33" xfId="0" applyFont="1" applyBorder="1" applyAlignment="1">
      <alignment vertical="center"/>
    </xf>
    <xf numFmtId="0" fontId="19" fillId="0" borderId="0" xfId="1" applyNumberFormat="1" applyFont="1" applyFill="1" applyBorder="1" applyAlignment="1" applyProtection="1">
      <alignment vertical="center"/>
    </xf>
    <xf numFmtId="0" fontId="19" fillId="0" borderId="34" xfId="1" applyNumberFormat="1" applyFont="1" applyFill="1" applyBorder="1" applyAlignment="1" applyProtection="1">
      <alignment vertical="center"/>
    </xf>
    <xf numFmtId="0" fontId="19" fillId="0" borderId="35" xfId="1" applyNumberFormat="1" applyFont="1" applyFill="1" applyBorder="1" applyAlignment="1" applyProtection="1">
      <alignment vertical="center"/>
    </xf>
    <xf numFmtId="0" fontId="19" fillId="0" borderId="36" xfId="1" applyNumberFormat="1" applyFont="1" applyFill="1" applyBorder="1" applyAlignment="1" applyProtection="1">
      <alignment vertical="center"/>
    </xf>
    <xf numFmtId="0" fontId="19" fillId="0" borderId="30" xfId="1" applyNumberFormat="1" applyFont="1" applyFill="1" applyBorder="1" applyAlignment="1" applyProtection="1">
      <alignment vertical="center"/>
    </xf>
    <xf numFmtId="0" fontId="4" fillId="0" borderId="6" xfId="2" applyFont="1" applyBorder="1" applyAlignment="1">
      <alignment vertical="center" wrapText="1"/>
    </xf>
    <xf numFmtId="0" fontId="5" fillId="2" borderId="9" xfId="0" applyFont="1" applyFill="1" applyBorder="1"/>
    <xf numFmtId="0" fontId="5" fillId="2" borderId="0" xfId="0" applyFont="1" applyFill="1"/>
    <xf numFmtId="0" fontId="7" fillId="0" borderId="28" xfId="0" applyFont="1" applyBorder="1" applyAlignment="1">
      <alignment horizontal="center" vertical="center" wrapText="1"/>
    </xf>
    <xf numFmtId="0" fontId="4" fillId="0" borderId="8" xfId="0" applyFont="1" applyBorder="1" applyAlignment="1">
      <alignment vertical="center" wrapText="1"/>
    </xf>
    <xf numFmtId="4" fontId="6" fillId="0" borderId="21" xfId="0" applyNumberFormat="1" applyFont="1" applyBorder="1" applyAlignment="1">
      <alignment horizontal="right" vertical="center"/>
    </xf>
    <xf numFmtId="4" fontId="3" fillId="0" borderId="38" xfId="0" applyNumberFormat="1" applyFont="1" applyBorder="1" applyAlignment="1">
      <alignment horizontal="right" vertical="center"/>
    </xf>
    <xf numFmtId="4" fontId="3" fillId="0" borderId="53" xfId="0" applyNumberFormat="1" applyFont="1" applyBorder="1" applyAlignment="1">
      <alignment horizontal="right" vertical="center"/>
    </xf>
    <xf numFmtId="4" fontId="3" fillId="0" borderId="40" xfId="0" applyNumberFormat="1" applyFont="1" applyBorder="1" applyAlignment="1">
      <alignment horizontal="right" vertical="center"/>
    </xf>
    <xf numFmtId="0" fontId="11" fillId="3" borderId="19" xfId="0" applyFont="1" applyFill="1" applyBorder="1" applyAlignment="1">
      <alignment horizontal="center" vertical="center" wrapText="1"/>
    </xf>
    <xf numFmtId="166" fontId="4" fillId="0" borderId="0" xfId="0" applyNumberFormat="1" applyFont="1" applyAlignment="1">
      <alignment horizontal="left" vertical="center"/>
    </xf>
    <xf numFmtId="166" fontId="4" fillId="0" borderId="7" xfId="0" applyNumberFormat="1" applyFont="1" applyBorder="1" applyAlignment="1">
      <alignment horizontal="left" vertical="center"/>
    </xf>
    <xf numFmtId="49" fontId="10" fillId="2" borderId="31" xfId="0" applyNumberFormat="1" applyFont="1" applyFill="1" applyBorder="1" applyAlignment="1">
      <alignment horizontal="center"/>
    </xf>
    <xf numFmtId="49" fontId="10" fillId="2" borderId="43" xfId="0" applyNumberFormat="1" applyFont="1" applyFill="1" applyBorder="1" applyAlignment="1">
      <alignment horizontal="center"/>
    </xf>
    <xf numFmtId="49" fontId="10" fillId="2" borderId="44" xfId="0" applyNumberFormat="1" applyFont="1" applyFill="1" applyBorder="1" applyAlignment="1">
      <alignment horizontal="center"/>
    </xf>
    <xf numFmtId="49" fontId="10" fillId="2" borderId="23" xfId="0" applyNumberFormat="1" applyFont="1" applyFill="1" applyBorder="1" applyAlignment="1">
      <alignment horizontal="center"/>
    </xf>
    <xf numFmtId="49" fontId="10" fillId="2" borderId="0" xfId="0" applyNumberFormat="1" applyFont="1" applyFill="1" applyAlignment="1">
      <alignment horizontal="right" vertical="center"/>
    </xf>
    <xf numFmtId="49" fontId="10" fillId="2" borderId="0" xfId="1" applyNumberFormat="1" applyFont="1" applyFill="1" applyBorder="1" applyAlignment="1" applyProtection="1">
      <alignment horizontal="right" vertical="center"/>
    </xf>
    <xf numFmtId="0" fontId="5" fillId="3" borderId="45" xfId="0" applyFont="1" applyFill="1" applyBorder="1" applyAlignment="1">
      <alignment vertical="center"/>
    </xf>
    <xf numFmtId="0" fontId="5" fillId="3" borderId="46" xfId="0" applyFont="1" applyFill="1" applyBorder="1" applyAlignment="1">
      <alignment vertical="center"/>
    </xf>
    <xf numFmtId="0" fontId="5" fillId="3" borderId="47" xfId="0" applyFont="1" applyFill="1" applyBorder="1" applyAlignment="1">
      <alignment vertical="center"/>
    </xf>
    <xf numFmtId="0" fontId="2" fillId="3" borderId="19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26" xfId="2" applyFont="1" applyBorder="1" applyAlignment="1">
      <alignment horizontal="center" vertical="center" wrapText="1"/>
    </xf>
    <xf numFmtId="0" fontId="4" fillId="0" borderId="52" xfId="2" applyFont="1" applyBorder="1" applyAlignment="1">
      <alignment horizontal="center" vertical="center" wrapText="1"/>
    </xf>
    <xf numFmtId="0" fontId="4" fillId="0" borderId="8" xfId="2" applyFont="1" applyBorder="1" applyAlignment="1">
      <alignment horizontal="left" vertical="center" wrapText="1"/>
    </xf>
    <xf numFmtId="0" fontId="4" fillId="0" borderId="10" xfId="2" applyFont="1" applyBorder="1" applyAlignment="1">
      <alignment horizontal="left" vertical="center" wrapText="1"/>
    </xf>
  </cellXfs>
  <cellStyles count="55635">
    <cellStyle name="Comma 2" xfId="9" xr:uid="{8B70980B-B0FC-49BC-9151-3F9347C8CFA8}"/>
    <cellStyle name="Comma 2 10" xfId="6521" xr:uid="{C05C4D1A-7789-43DC-BB4A-F8D03916E331}"/>
    <cellStyle name="Comma 2 10 2" xfId="8235" xr:uid="{9D8855F1-097C-4936-9D5C-75D62D6E062D}"/>
    <cellStyle name="Comma 2 10 2 2" xfId="11657" xr:uid="{2843588F-EBFA-4EE6-B1CE-E85D489CDF54}"/>
    <cellStyle name="Comma 2 10 2 2 2" xfId="25347" xr:uid="{2364CF6B-F299-42E7-A851-B2F816CE99F4}"/>
    <cellStyle name="Comma 2 10 2 2 2 2" xfId="39039" xr:uid="{79347BCB-C5C4-4A06-A6D9-5906A9C33BF8}"/>
    <cellStyle name="Comma 2 10 2 2 2 3" xfId="53923" xr:uid="{29B0766F-DAE1-4FB9-98D4-4D58E5F25122}"/>
    <cellStyle name="Comma 2 10 2 2 3" xfId="18503" xr:uid="{BA7D22D3-AE6F-444B-A00A-DFE0D8C68799}"/>
    <cellStyle name="Comma 2 10 2 2 4" xfId="32193" xr:uid="{8F38ACC4-0C00-4D42-9F2D-F864B44FA655}"/>
    <cellStyle name="Comma 2 10 2 2 5" xfId="47077" xr:uid="{70342E14-E823-4856-99F1-F2AA4BD65E92}"/>
    <cellStyle name="Comma 2 10 2 3" xfId="21925" xr:uid="{33D10287-FD21-4008-928F-56D0619C72A1}"/>
    <cellStyle name="Comma 2 10 2 3 2" xfId="35617" xr:uid="{ED6BF29C-39EF-4B0D-86B1-8652F517E74A}"/>
    <cellStyle name="Comma 2 10 2 3 3" xfId="50501" xr:uid="{97DAAB14-30E7-4CE8-9174-1484913FD78D}"/>
    <cellStyle name="Comma 2 10 2 4" xfId="15081" xr:uid="{693434D3-106E-47F3-9FBF-DDD33810E616}"/>
    <cellStyle name="Comma 2 10 2 5" xfId="28771" xr:uid="{A62BF857-2126-4275-B817-8F786DA0F303}"/>
    <cellStyle name="Comma 2 10 2 6" xfId="43655" xr:uid="{ADDE944F-1EB7-4FFF-9ABD-BDCEBA9DD03C}"/>
    <cellStyle name="Comma 2 10 3" xfId="9945" xr:uid="{88B1B2D0-F594-4F1A-9450-EFE2A4938D85}"/>
    <cellStyle name="Comma 2 10 3 2" xfId="23635" xr:uid="{7D14CFAB-45D9-4224-B41C-65D744144245}"/>
    <cellStyle name="Comma 2 10 3 2 2" xfId="37327" xr:uid="{463DBF19-C8F8-4648-A71F-1E75263BB970}"/>
    <cellStyle name="Comma 2 10 3 2 3" xfId="52211" xr:uid="{EEA33718-18B5-429D-893E-7637E86F9392}"/>
    <cellStyle name="Comma 2 10 3 3" xfId="16791" xr:uid="{FA78271C-4A09-4026-8D7E-CD2215031801}"/>
    <cellStyle name="Comma 2 10 3 4" xfId="30481" xr:uid="{A36BEAFA-4743-4E1F-8108-DD48637733EC}"/>
    <cellStyle name="Comma 2 10 3 5" xfId="45365" xr:uid="{0DFAE68B-D2B2-43B5-9DA2-8365F6D88D98}"/>
    <cellStyle name="Comma 2 10 4" xfId="20213" xr:uid="{6A8E6A06-54A8-4EDB-A3AD-3CA6DCA35F70}"/>
    <cellStyle name="Comma 2 10 4 2" xfId="33905" xr:uid="{8F1F7FC7-EC40-45D6-8D4E-B4BCF4D51FC9}"/>
    <cellStyle name="Comma 2 10 4 3" xfId="48789" xr:uid="{B58D2288-AA98-4491-AC7B-F62087E64A13}"/>
    <cellStyle name="Comma 2 10 5" xfId="13369" xr:uid="{E1EE4862-3139-41B8-AC4C-37F1E2749608}"/>
    <cellStyle name="Comma 2 10 6" xfId="27059" xr:uid="{1CF60E1D-7551-4B80-8DF4-E1C9E5F73D60}"/>
    <cellStyle name="Comma 2 10 7" xfId="41943" xr:uid="{EA85B7A5-07E9-4CDE-924D-9724441FDA0A}"/>
    <cellStyle name="Comma 2 11" xfId="8234" xr:uid="{2F08CBDA-9A06-46F3-AB5B-5B77AF0B3588}"/>
    <cellStyle name="Comma 2 11 2" xfId="11656" xr:uid="{8D37478B-5A1A-473B-AD93-42FAC4E931AB}"/>
    <cellStyle name="Comma 2 11 2 2" xfId="25346" xr:uid="{7F06B356-86E8-44AD-B509-1F55E2D6ED9C}"/>
    <cellStyle name="Comma 2 11 2 2 2" xfId="39038" xr:uid="{F8EA24AB-B684-4261-BAF2-D5F1BBE8446E}"/>
    <cellStyle name="Comma 2 11 2 2 3" xfId="53922" xr:uid="{C01679D3-4C2A-4C76-9E40-BF6C7684B92E}"/>
    <cellStyle name="Comma 2 11 2 3" xfId="18502" xr:uid="{D47CA70F-630B-4AB6-A135-C31D2C5C5D51}"/>
    <cellStyle name="Comma 2 11 2 4" xfId="32192" xr:uid="{B91CDFDF-0448-4D3B-A434-94567C071830}"/>
    <cellStyle name="Comma 2 11 2 5" xfId="47076" xr:uid="{74D84AF6-C732-40E2-AB7D-41582AEF8DCD}"/>
    <cellStyle name="Comma 2 11 3" xfId="21924" xr:uid="{81BAEA64-6D71-49E4-856D-6A06CFC8942F}"/>
    <cellStyle name="Comma 2 11 3 2" xfId="35616" xr:uid="{3E638B47-F869-4A67-9133-3C0297892908}"/>
    <cellStyle name="Comma 2 11 3 3" xfId="50500" xr:uid="{A92BEEE6-8B95-4ED1-9C95-CE27EAC08F4B}"/>
    <cellStyle name="Comma 2 11 4" xfId="15080" xr:uid="{D376B1FB-A0A6-4FFF-8DFB-14B5A413D186}"/>
    <cellStyle name="Comma 2 11 5" xfId="28770" xr:uid="{3D2B6129-4248-4B9C-9F75-2C0B89723EA5}"/>
    <cellStyle name="Comma 2 11 6" xfId="43654" xr:uid="{68D7C131-FA8A-48F0-BAB3-7F9450BDC7F5}"/>
    <cellStyle name="Comma 2 12" xfId="9944" xr:uid="{5553BE49-785A-40B3-B774-A3D428269880}"/>
    <cellStyle name="Comma 2 12 2" xfId="23634" xr:uid="{30C7B9E2-2B02-40BD-A6ED-62E0B507B114}"/>
    <cellStyle name="Comma 2 12 2 2" xfId="37326" xr:uid="{1B8D0464-D3DC-4BE9-8CBF-0C890C617F18}"/>
    <cellStyle name="Comma 2 12 2 3" xfId="52210" xr:uid="{F8DBCDA1-B315-4074-B4F5-3EEA0A490AB3}"/>
    <cellStyle name="Comma 2 12 3" xfId="16790" xr:uid="{3231CB01-CD9F-4762-A0E4-376822B7AD0A}"/>
    <cellStyle name="Comma 2 12 4" xfId="30480" xr:uid="{CB532CA7-4BCC-48FF-95B6-2A940B9E98A1}"/>
    <cellStyle name="Comma 2 12 5" xfId="45364" xr:uid="{27F26794-BA85-4EC5-B2DF-26BEE98BD095}"/>
    <cellStyle name="Comma 2 13" xfId="20212" xr:uid="{9E5E3623-0D01-4E9D-BCF9-A1C375400D7D}"/>
    <cellStyle name="Comma 2 13 2" xfId="33904" xr:uid="{9C0850F9-16E7-442C-B360-6DE6C2E6EFF5}"/>
    <cellStyle name="Comma 2 13 3" xfId="48788" xr:uid="{37AF86F6-8EA0-466C-B274-259077012756}"/>
    <cellStyle name="Comma 2 14" xfId="13368" xr:uid="{D3CE8231-26FC-4A60-BB03-B753B7A4C9BB}"/>
    <cellStyle name="Comma 2 14 2" xfId="40752" xr:uid="{16674637-4F10-41BA-A248-06110E129A66}"/>
    <cellStyle name="Comma 2 15" xfId="27058" xr:uid="{9291C24C-E52A-4408-831C-A7D1081D7074}"/>
    <cellStyle name="Comma 2 16" xfId="41942" xr:uid="{3C145A8C-F3B7-4046-907E-64671BF71697}"/>
    <cellStyle name="Comma 2 17" xfId="6520" xr:uid="{A85DBA4A-BD53-4DE9-A5E0-5A9575A02DA0}"/>
    <cellStyle name="Comma 2 18" xfId="5930" xr:uid="{D79CBE0A-F9FC-4953-866C-B4FF0811008F}"/>
    <cellStyle name="Comma 2 19" xfId="5338" xr:uid="{845B3079-7833-470B-A3DF-7DF5E1A35C7D}"/>
    <cellStyle name="Comma 2 2" xfId="4432" xr:uid="{E8652BC2-8614-4286-AD43-5F557D801BB1}"/>
    <cellStyle name="Comma 2 2 10" xfId="8236" xr:uid="{E1D0A5C3-0DD4-472A-A4FA-22D901E9CBF9}"/>
    <cellStyle name="Comma 2 2 10 2" xfId="11658" xr:uid="{D3D8E4AE-8D8E-44CB-A2A3-77FB6BA236E5}"/>
    <cellStyle name="Comma 2 2 10 2 2" xfId="25348" xr:uid="{1F701343-0A0A-4A36-B4FA-B2F95D05B733}"/>
    <cellStyle name="Comma 2 2 10 2 2 2" xfId="39040" xr:uid="{91E09024-35AB-41FF-9DED-E840BC9BC682}"/>
    <cellStyle name="Comma 2 2 10 2 2 3" xfId="53924" xr:uid="{C8152552-F2F4-4697-A74F-3BE8C6BEFE6F}"/>
    <cellStyle name="Comma 2 2 10 2 3" xfId="18504" xr:uid="{CD93D74F-ADB5-49CB-8D2A-D7BCDA3A7376}"/>
    <cellStyle name="Comma 2 2 10 2 4" xfId="32194" xr:uid="{9251D5A9-D66C-4146-ACC0-3A521EFF72E1}"/>
    <cellStyle name="Comma 2 2 10 2 5" xfId="47078" xr:uid="{77BAA771-3047-4C5A-908B-1F26BAF42176}"/>
    <cellStyle name="Comma 2 2 10 3" xfId="21926" xr:uid="{3E6F1F3C-BA1F-46A2-AB06-D8BB3C4FD0CD}"/>
    <cellStyle name="Comma 2 2 10 3 2" xfId="35618" xr:uid="{45C613AB-782A-43BE-A58F-9CB5E93F2B62}"/>
    <cellStyle name="Comma 2 2 10 3 3" xfId="50502" xr:uid="{418D2A97-AE0A-4330-9E80-BF30AAA44004}"/>
    <cellStyle name="Comma 2 2 10 4" xfId="15082" xr:uid="{0B70EA11-FD14-4928-A559-B8078CC4081B}"/>
    <cellStyle name="Comma 2 2 10 5" xfId="28772" xr:uid="{70C079BC-82C3-4D8C-A81C-9A02280DA3BB}"/>
    <cellStyle name="Comma 2 2 10 6" xfId="43656" xr:uid="{FB06A93E-003A-4FDD-A577-1369E9C47D6C}"/>
    <cellStyle name="Comma 2 2 11" xfId="9946" xr:uid="{6CDD24D8-E0AD-4520-A418-8542C870F4F7}"/>
    <cellStyle name="Comma 2 2 11 2" xfId="23636" xr:uid="{1F18C622-1A11-4825-9729-9DF8A56F67D7}"/>
    <cellStyle name="Comma 2 2 11 2 2" xfId="37328" xr:uid="{AC7844B0-27B1-480A-9823-E11765A3CB1E}"/>
    <cellStyle name="Comma 2 2 11 2 3" xfId="52212" xr:uid="{A646F57F-9DEC-45B2-BD09-AF7AFB49E7BB}"/>
    <cellStyle name="Comma 2 2 11 3" xfId="16792" xr:uid="{9B8FB271-2E3B-486E-AEFB-89E1752019B8}"/>
    <cellStyle name="Comma 2 2 11 4" xfId="30482" xr:uid="{AEA05292-8687-4E03-A9EB-107213F663F2}"/>
    <cellStyle name="Comma 2 2 11 5" xfId="45366" xr:uid="{915E3AFF-CB4A-4284-A706-FF30A315555A}"/>
    <cellStyle name="Comma 2 2 12" xfId="20214" xr:uid="{B4A5D03C-BFDF-479F-B02C-142E4A12A492}"/>
    <cellStyle name="Comma 2 2 12 2" xfId="33906" xr:uid="{B5D0CCB5-B061-424B-98DA-96820C4C51CD}"/>
    <cellStyle name="Comma 2 2 12 3" xfId="48790" xr:uid="{8438378F-5093-4C46-9008-BE5C1D66DC7C}"/>
    <cellStyle name="Comma 2 2 13" xfId="13370" xr:uid="{93FFB044-7764-4B28-95A2-F4A8D78D0EC8}"/>
    <cellStyle name="Comma 2 2 13 2" xfId="41340" xr:uid="{EEC271FB-F8DC-4D46-B528-1CADBAB0049A}"/>
    <cellStyle name="Comma 2 2 14" xfId="27060" xr:uid="{AA92C1EA-A8A3-4A08-9EFA-389E18CB4C9E}"/>
    <cellStyle name="Comma 2 2 15" xfId="41944" xr:uid="{FEABB039-3BE5-4722-9EE7-830722913A4F}"/>
    <cellStyle name="Comma 2 2 16" xfId="6522" xr:uid="{BAFE842B-59EF-47FB-87B7-622E714A5161}"/>
    <cellStyle name="Comma 2 2 17" xfId="5958" xr:uid="{9E38491B-132C-431D-83E4-3C651C784911}"/>
    <cellStyle name="Comma 2 2 18" xfId="5366" xr:uid="{2DD6EB84-5E22-4F6F-8577-A949C90C1214}"/>
    <cellStyle name="Comma 2 2 2" xfId="4757" xr:uid="{BD114B06-0AF7-442F-A116-5CC639B33699}"/>
    <cellStyle name="Comma 2 2 2 10" xfId="20215" xr:uid="{E4A7D889-0280-47DD-B303-2C2FB3AECF03}"/>
    <cellStyle name="Comma 2 2 2 10 2" xfId="33907" xr:uid="{A6708524-72CA-413B-80E4-69DD002F874F}"/>
    <cellStyle name="Comma 2 2 2 10 3" xfId="48791" xr:uid="{96CE0F6D-5943-4FA7-AE58-D2DA3C3148F9}"/>
    <cellStyle name="Comma 2 2 2 11" xfId="13371" xr:uid="{2CA56733-AE60-4BEA-8812-19AE176D6C6F}"/>
    <cellStyle name="Comma 2 2 2 11 2" xfId="41388" xr:uid="{989E9F61-BCD0-41AA-8282-2BEED45262E7}"/>
    <cellStyle name="Comma 2 2 2 12" xfId="27061" xr:uid="{B867E7FD-76E6-453E-B2A2-4BF9870EC584}"/>
    <cellStyle name="Comma 2 2 2 13" xfId="41945" xr:uid="{EAEDA318-2126-411E-B7F3-8875C9DDD247}"/>
    <cellStyle name="Comma 2 2 2 14" xfId="6523" xr:uid="{A100D31F-C2F1-46E0-8E4E-FA1FE0E82181}"/>
    <cellStyle name="Comma 2 2 2 2" xfId="5328" xr:uid="{7E40EB13-EB7B-4BF4-AD79-EC35D455CD6A}"/>
    <cellStyle name="Comma 2 2 2 2 10" xfId="13372" xr:uid="{4188B74F-27F8-429D-B0FD-A86B05107634}"/>
    <cellStyle name="Comma 2 2 2 2 10 2" xfId="41934" xr:uid="{935E3DF1-FBC9-4B3D-9165-0A8E74226D8F}"/>
    <cellStyle name="Comma 2 2 2 2 11" xfId="27062" xr:uid="{5ED269F4-3025-47AF-AD83-473DB8A393F6}"/>
    <cellStyle name="Comma 2 2 2 2 12" xfId="41946" xr:uid="{8BC1F9B6-771B-4BD6-B8D8-34A9C67DC038}"/>
    <cellStyle name="Comma 2 2 2 2 13" xfId="6524" xr:uid="{171710E7-34B9-4B69-BA43-2561DE8BBF15}"/>
    <cellStyle name="Comma 2 2 2 2 14" xfId="6517" xr:uid="{0D8A5855-AAF1-4E52-B973-4AEF7317E12F}"/>
    <cellStyle name="Comma 2 2 2 2 15" xfId="5925" xr:uid="{8DE239CE-1B6C-41C3-BB88-90D7BA3B48C3}"/>
    <cellStyle name="Comma 2 2 2 2 2" xfId="6525" xr:uid="{9D962957-E02E-4515-8179-8546C3969608}"/>
    <cellStyle name="Comma 2 2 2 2 2 10" xfId="41947" xr:uid="{7B7565B5-D31E-4191-8743-41EAD6F3A126}"/>
    <cellStyle name="Comma 2 2 2 2 2 2" xfId="6526" xr:uid="{D79ECCDA-2659-4B92-A7EB-B3D3961222F1}"/>
    <cellStyle name="Comma 2 2 2 2 2 2 2" xfId="6527" xr:uid="{5AC4265C-60DA-4B5E-B907-A1F4849BBB70}"/>
    <cellStyle name="Comma 2 2 2 2 2 2 2 2" xfId="8241" xr:uid="{0220E5D6-586C-43F5-81BB-E37C765FC77A}"/>
    <cellStyle name="Comma 2 2 2 2 2 2 2 2 2" xfId="11663" xr:uid="{FEBE9012-031D-42EF-A8CA-1B4E3609BFBC}"/>
    <cellStyle name="Comma 2 2 2 2 2 2 2 2 2 2" xfId="25353" xr:uid="{CFD7AD92-8B68-4C7C-BC37-6ECF7A2677E8}"/>
    <cellStyle name="Comma 2 2 2 2 2 2 2 2 2 2 2" xfId="39045" xr:uid="{D23F80F8-AEFB-4365-8FAA-82519AEC3124}"/>
    <cellStyle name="Comma 2 2 2 2 2 2 2 2 2 2 3" xfId="53929" xr:uid="{DBA98AC3-A804-4E6A-A775-DDFCFCF42A3C}"/>
    <cellStyle name="Comma 2 2 2 2 2 2 2 2 2 3" xfId="18509" xr:uid="{5E740CFE-8339-4606-8C23-C11E6DDF10A7}"/>
    <cellStyle name="Comma 2 2 2 2 2 2 2 2 2 4" xfId="32199" xr:uid="{CACB97CB-FB57-4712-B5CF-F326667091DA}"/>
    <cellStyle name="Comma 2 2 2 2 2 2 2 2 2 5" xfId="47083" xr:uid="{25CEA864-A43C-4A4B-96DD-629E68C641BA}"/>
    <cellStyle name="Comma 2 2 2 2 2 2 2 2 3" xfId="21931" xr:uid="{979F61ED-C923-491B-9F8B-DFED00E2767A}"/>
    <cellStyle name="Comma 2 2 2 2 2 2 2 2 3 2" xfId="35623" xr:uid="{5039BC9F-2874-4EDA-AE64-D5AC1E3F4173}"/>
    <cellStyle name="Comma 2 2 2 2 2 2 2 2 3 3" xfId="50507" xr:uid="{EBF55202-D7EE-49C1-8CBE-BDFD6C9FD8F9}"/>
    <cellStyle name="Comma 2 2 2 2 2 2 2 2 4" xfId="15087" xr:uid="{DD326BDF-12CE-4EB7-A9A4-9B9A62C50252}"/>
    <cellStyle name="Comma 2 2 2 2 2 2 2 2 5" xfId="28777" xr:uid="{2F93BC5B-F626-4A76-9CF3-4B6380309C74}"/>
    <cellStyle name="Comma 2 2 2 2 2 2 2 2 6" xfId="43661" xr:uid="{933999EE-BBEE-47E7-A58A-C590F8AD1EAA}"/>
    <cellStyle name="Comma 2 2 2 2 2 2 2 3" xfId="9951" xr:uid="{1F94B85F-25F3-4E4F-8443-E7E5C387F763}"/>
    <cellStyle name="Comma 2 2 2 2 2 2 2 3 2" xfId="23641" xr:uid="{122EC1FB-B7F6-4039-9E63-92AA1AA57AE5}"/>
    <cellStyle name="Comma 2 2 2 2 2 2 2 3 2 2" xfId="37333" xr:uid="{E61E0505-D30E-4ED7-9BC0-F3C24C54E081}"/>
    <cellStyle name="Comma 2 2 2 2 2 2 2 3 2 3" xfId="52217" xr:uid="{8FEE0E15-8275-4EC6-9929-D233721A1C71}"/>
    <cellStyle name="Comma 2 2 2 2 2 2 2 3 3" xfId="16797" xr:uid="{C7BF8019-2543-4532-B8FB-3261C81A7C11}"/>
    <cellStyle name="Comma 2 2 2 2 2 2 2 3 4" xfId="30487" xr:uid="{7A3B572A-B977-431F-A928-C42FF9613C78}"/>
    <cellStyle name="Comma 2 2 2 2 2 2 2 3 5" xfId="45371" xr:uid="{1A4FAFA6-EB67-42E0-B68E-CD4D1FA8B9E3}"/>
    <cellStyle name="Comma 2 2 2 2 2 2 2 4" xfId="20219" xr:uid="{B65DEBAC-81A5-4C2B-9E58-8280C801CE2D}"/>
    <cellStyle name="Comma 2 2 2 2 2 2 2 4 2" xfId="33911" xr:uid="{EB0EED41-4F0F-48AD-B627-907F10EE73BC}"/>
    <cellStyle name="Comma 2 2 2 2 2 2 2 4 3" xfId="48795" xr:uid="{2CCE79F1-C626-4325-9DBD-85C68938F2DD}"/>
    <cellStyle name="Comma 2 2 2 2 2 2 2 5" xfId="13375" xr:uid="{6118AC19-DC21-4409-88EC-D67AA938BD63}"/>
    <cellStyle name="Comma 2 2 2 2 2 2 2 6" xfId="27065" xr:uid="{08541470-837B-4CFF-8A03-3D3FF950B019}"/>
    <cellStyle name="Comma 2 2 2 2 2 2 2 7" xfId="41949" xr:uid="{06403F0D-73A0-406C-9F8E-308CF042A1A1}"/>
    <cellStyle name="Comma 2 2 2 2 2 2 3" xfId="8240" xr:uid="{93C10BE5-2DAB-4DBF-931A-BF254F63870C}"/>
    <cellStyle name="Comma 2 2 2 2 2 2 3 2" xfId="11662" xr:uid="{F41B95E2-2C63-47AB-A4D5-0C864B36FAF8}"/>
    <cellStyle name="Comma 2 2 2 2 2 2 3 2 2" xfId="25352" xr:uid="{6E294991-F837-4D69-8CF8-4A884EE5526A}"/>
    <cellStyle name="Comma 2 2 2 2 2 2 3 2 2 2" xfId="39044" xr:uid="{557B6402-6176-44DA-B947-AB67BEFB60B4}"/>
    <cellStyle name="Comma 2 2 2 2 2 2 3 2 2 3" xfId="53928" xr:uid="{1C9F7975-DC7D-457E-9ECA-3CB272DBD3F5}"/>
    <cellStyle name="Comma 2 2 2 2 2 2 3 2 3" xfId="18508" xr:uid="{40F3AEB7-3419-4714-B9C5-D8CB22F18796}"/>
    <cellStyle name="Comma 2 2 2 2 2 2 3 2 4" xfId="32198" xr:uid="{E73A2976-C3D3-4064-9DC0-6B1EB3F32F5E}"/>
    <cellStyle name="Comma 2 2 2 2 2 2 3 2 5" xfId="47082" xr:uid="{FD6B25A9-2575-4221-8E14-A9CAF641A647}"/>
    <cellStyle name="Comma 2 2 2 2 2 2 3 3" xfId="21930" xr:uid="{6CFED269-31F7-418C-8FE3-F6A13A918052}"/>
    <cellStyle name="Comma 2 2 2 2 2 2 3 3 2" xfId="35622" xr:uid="{3DF51C5E-48B0-46CE-9C4B-25231BFAB293}"/>
    <cellStyle name="Comma 2 2 2 2 2 2 3 3 3" xfId="50506" xr:uid="{3CCEA602-5DC3-415F-B67F-340968CC59AE}"/>
    <cellStyle name="Comma 2 2 2 2 2 2 3 4" xfId="15086" xr:uid="{9F03B9B6-CA71-4BAF-A6A8-9FAC93F0D4F2}"/>
    <cellStyle name="Comma 2 2 2 2 2 2 3 5" xfId="28776" xr:uid="{6E5A3EF3-EFFE-4698-B68A-4B78ACB3BAD9}"/>
    <cellStyle name="Comma 2 2 2 2 2 2 3 6" xfId="43660" xr:uid="{CFC42A1C-9C0E-4D54-B3C9-B8755C9E8BA9}"/>
    <cellStyle name="Comma 2 2 2 2 2 2 4" xfId="9950" xr:uid="{54D39495-8DA8-4CCE-A860-89A1CEB8D121}"/>
    <cellStyle name="Comma 2 2 2 2 2 2 4 2" xfId="23640" xr:uid="{2B158B24-B4BC-45AA-883D-450A06CF2981}"/>
    <cellStyle name="Comma 2 2 2 2 2 2 4 2 2" xfId="37332" xr:uid="{938F25DD-7080-468D-9E52-138F8073FF39}"/>
    <cellStyle name="Comma 2 2 2 2 2 2 4 2 3" xfId="52216" xr:uid="{5D12B7AD-17FB-46FE-96C1-DF5ECEA68C21}"/>
    <cellStyle name="Comma 2 2 2 2 2 2 4 3" xfId="16796" xr:uid="{1F3E7A97-024B-46F9-BACC-4220724A4E44}"/>
    <cellStyle name="Comma 2 2 2 2 2 2 4 4" xfId="30486" xr:uid="{5A5B00DD-80DB-4C8C-968E-060246AD4A48}"/>
    <cellStyle name="Comma 2 2 2 2 2 2 4 5" xfId="45370" xr:uid="{791026A5-4EAF-447A-943F-BD72A90EA5E7}"/>
    <cellStyle name="Comma 2 2 2 2 2 2 5" xfId="20218" xr:uid="{8426D95E-0541-401A-97A9-1D9372A1AECA}"/>
    <cellStyle name="Comma 2 2 2 2 2 2 5 2" xfId="33910" xr:uid="{A2FAD61B-E916-4982-8F89-80716E41B3B8}"/>
    <cellStyle name="Comma 2 2 2 2 2 2 5 3" xfId="48794" xr:uid="{7EF54824-D0B1-4CDF-ACC4-3594610FD1F7}"/>
    <cellStyle name="Comma 2 2 2 2 2 2 6" xfId="13374" xr:uid="{E9A8B18E-5B8A-4736-8C5D-D4B229E13926}"/>
    <cellStyle name="Comma 2 2 2 2 2 2 7" xfId="27064" xr:uid="{7BBE42E0-10D7-4D65-969C-5B154F78022F}"/>
    <cellStyle name="Comma 2 2 2 2 2 2 8" xfId="41948" xr:uid="{BE02195E-4361-48E9-AD36-C05469545A8F}"/>
    <cellStyle name="Comma 2 2 2 2 2 3" xfId="6528" xr:uid="{D8A0577E-B868-4035-A5B5-E2FD3F03D651}"/>
    <cellStyle name="Comma 2 2 2 2 2 3 2" xfId="8242" xr:uid="{6B3CF572-B562-4E38-8138-86676769ABDA}"/>
    <cellStyle name="Comma 2 2 2 2 2 3 2 2" xfId="11664" xr:uid="{844506A8-F422-4226-AA97-DB470FF8C82E}"/>
    <cellStyle name="Comma 2 2 2 2 2 3 2 2 2" xfId="25354" xr:uid="{BB42681F-F4EB-4010-9326-214004EB52B8}"/>
    <cellStyle name="Comma 2 2 2 2 2 3 2 2 2 2" xfId="39046" xr:uid="{39A5D01A-56EF-4738-B39F-D67A5FC81B47}"/>
    <cellStyle name="Comma 2 2 2 2 2 3 2 2 2 3" xfId="53930" xr:uid="{90902ED2-4FEB-4EC7-B206-F738693FF443}"/>
    <cellStyle name="Comma 2 2 2 2 2 3 2 2 3" xfId="18510" xr:uid="{29C7AED3-ABAF-4A06-A79F-437AAFFA5CDD}"/>
    <cellStyle name="Comma 2 2 2 2 2 3 2 2 4" xfId="32200" xr:uid="{0BC42E04-FD64-4C21-9A74-62EDE4149A69}"/>
    <cellStyle name="Comma 2 2 2 2 2 3 2 2 5" xfId="47084" xr:uid="{BD1AF2CC-DA85-4078-A045-AF263556EF0D}"/>
    <cellStyle name="Comma 2 2 2 2 2 3 2 3" xfId="21932" xr:uid="{F563CAFC-2096-461E-92FD-35E209D4667C}"/>
    <cellStyle name="Comma 2 2 2 2 2 3 2 3 2" xfId="35624" xr:uid="{2B5D9016-67D2-4E80-AA2F-671AC534A69E}"/>
    <cellStyle name="Comma 2 2 2 2 2 3 2 3 3" xfId="50508" xr:uid="{DB7C1EE5-772A-4E28-9459-8B0EA0D095BC}"/>
    <cellStyle name="Comma 2 2 2 2 2 3 2 4" xfId="15088" xr:uid="{E6710501-1992-4003-B326-19CF836E37E8}"/>
    <cellStyle name="Comma 2 2 2 2 2 3 2 5" xfId="28778" xr:uid="{EF9C7872-6097-4A20-8F86-1EFC1F7FD999}"/>
    <cellStyle name="Comma 2 2 2 2 2 3 2 6" xfId="43662" xr:uid="{16BC56BC-9838-40C6-90B7-C404036A36A1}"/>
    <cellStyle name="Comma 2 2 2 2 2 3 3" xfId="9952" xr:uid="{A43794B9-D419-467C-97C6-43554BF2C224}"/>
    <cellStyle name="Comma 2 2 2 2 2 3 3 2" xfId="23642" xr:uid="{CC7E7D08-4B9F-45BA-B198-3051196B32F5}"/>
    <cellStyle name="Comma 2 2 2 2 2 3 3 2 2" xfId="37334" xr:uid="{71B704CE-EDB9-446A-99A8-3658FAD88856}"/>
    <cellStyle name="Comma 2 2 2 2 2 3 3 2 3" xfId="52218" xr:uid="{A1ECC88B-58D9-4E0A-A57B-AB099031FB66}"/>
    <cellStyle name="Comma 2 2 2 2 2 3 3 3" xfId="16798" xr:uid="{76BD1CA2-66AE-4732-8A18-79A1F25368AF}"/>
    <cellStyle name="Comma 2 2 2 2 2 3 3 4" xfId="30488" xr:uid="{BF179EC6-A6F0-4705-9D2A-803912569AA8}"/>
    <cellStyle name="Comma 2 2 2 2 2 3 3 5" xfId="45372" xr:uid="{C646D2DE-C9DB-416F-B7C8-D521B04E5C9C}"/>
    <cellStyle name="Comma 2 2 2 2 2 3 4" xfId="20220" xr:uid="{B970C3E2-6FB8-4490-A77D-E37768A36767}"/>
    <cellStyle name="Comma 2 2 2 2 2 3 4 2" xfId="33912" xr:uid="{1E113C84-D2C0-46CA-A215-C77C18E4ADA9}"/>
    <cellStyle name="Comma 2 2 2 2 2 3 4 3" xfId="48796" xr:uid="{00B92D1A-5469-465A-90E9-A94B16B6124C}"/>
    <cellStyle name="Comma 2 2 2 2 2 3 5" xfId="13376" xr:uid="{C21B96CC-1323-4C94-B61C-D299F6369B64}"/>
    <cellStyle name="Comma 2 2 2 2 2 3 6" xfId="27066" xr:uid="{864B3C7E-76D7-495D-9400-B6AE12433541}"/>
    <cellStyle name="Comma 2 2 2 2 2 3 7" xfId="41950" xr:uid="{D68D2565-7657-4510-8902-A5828A78A76B}"/>
    <cellStyle name="Comma 2 2 2 2 2 4" xfId="6529" xr:uid="{F6A0C5DF-2B1B-4C40-BDD7-D4BA55957711}"/>
    <cellStyle name="Comma 2 2 2 2 2 4 2" xfId="8243" xr:uid="{A2E31E8B-A300-4E7E-BB8C-ECEBEF1E0F81}"/>
    <cellStyle name="Comma 2 2 2 2 2 4 2 2" xfId="11665" xr:uid="{5D0C904E-61B2-41DD-A2B9-C87CD4CC3569}"/>
    <cellStyle name="Comma 2 2 2 2 2 4 2 2 2" xfId="25355" xr:uid="{27679C54-3DAF-477A-8EFB-3BD9E17DEF96}"/>
    <cellStyle name="Comma 2 2 2 2 2 4 2 2 2 2" xfId="39047" xr:uid="{3B05954D-F399-4CA9-9D9F-2CB6146E463A}"/>
    <cellStyle name="Comma 2 2 2 2 2 4 2 2 2 3" xfId="53931" xr:uid="{01EA26F6-192D-4E56-AD8F-DF5A2298C135}"/>
    <cellStyle name="Comma 2 2 2 2 2 4 2 2 3" xfId="18511" xr:uid="{F44E2794-F47F-49B8-ADAB-D3C6FD1CECE2}"/>
    <cellStyle name="Comma 2 2 2 2 2 4 2 2 4" xfId="32201" xr:uid="{4665E010-EC54-41C2-A107-4D10A71D9EE4}"/>
    <cellStyle name="Comma 2 2 2 2 2 4 2 2 5" xfId="47085" xr:uid="{42E983FD-E2CC-4EA1-882F-7B08FD9DF397}"/>
    <cellStyle name="Comma 2 2 2 2 2 4 2 3" xfId="21933" xr:uid="{9EEF2F35-401C-488B-B059-AEB88A4DB6ED}"/>
    <cellStyle name="Comma 2 2 2 2 2 4 2 3 2" xfId="35625" xr:uid="{334EE518-E2ED-4BA1-9375-21EA0E85803C}"/>
    <cellStyle name="Comma 2 2 2 2 2 4 2 3 3" xfId="50509" xr:uid="{ABB5A704-6335-465F-8531-1B5487A2B414}"/>
    <cellStyle name="Comma 2 2 2 2 2 4 2 4" xfId="15089" xr:uid="{54347F40-5514-493A-BCD9-C91F4295A382}"/>
    <cellStyle name="Comma 2 2 2 2 2 4 2 5" xfId="28779" xr:uid="{AC88E382-BA26-4F57-B25E-B54570854911}"/>
    <cellStyle name="Comma 2 2 2 2 2 4 2 6" xfId="43663" xr:uid="{34336CB5-0703-49CD-AB6D-2BBD17462EDF}"/>
    <cellStyle name="Comma 2 2 2 2 2 4 3" xfId="9953" xr:uid="{C543F100-DEFD-4019-90D9-8CE9B784F8A5}"/>
    <cellStyle name="Comma 2 2 2 2 2 4 3 2" xfId="23643" xr:uid="{3B8E4AF9-FE3F-4C95-AA62-51D6B21630EB}"/>
    <cellStyle name="Comma 2 2 2 2 2 4 3 2 2" xfId="37335" xr:uid="{8C14EC73-EBA7-4BAA-8792-E9CFC854E804}"/>
    <cellStyle name="Comma 2 2 2 2 2 4 3 2 3" xfId="52219" xr:uid="{37857673-316B-4DE7-992D-628D86D8A64A}"/>
    <cellStyle name="Comma 2 2 2 2 2 4 3 3" xfId="16799" xr:uid="{00752146-294B-44F3-BF38-9D8031C8E40A}"/>
    <cellStyle name="Comma 2 2 2 2 2 4 3 4" xfId="30489" xr:uid="{F71861CF-A21F-4AA3-AE1C-FC8B5E9C559C}"/>
    <cellStyle name="Comma 2 2 2 2 2 4 3 5" xfId="45373" xr:uid="{8E41174E-C78D-465C-A0FE-821CBA2175E1}"/>
    <cellStyle name="Comma 2 2 2 2 2 4 4" xfId="20221" xr:uid="{B44916BB-4FE6-41C7-9A56-F28C914277EA}"/>
    <cellStyle name="Comma 2 2 2 2 2 4 4 2" xfId="33913" xr:uid="{22E56534-4D59-4008-8C62-51798861C6C8}"/>
    <cellStyle name="Comma 2 2 2 2 2 4 4 3" xfId="48797" xr:uid="{FB56BD98-CC06-4620-9376-C4BC38A0E0E8}"/>
    <cellStyle name="Comma 2 2 2 2 2 4 5" xfId="13377" xr:uid="{7C4B03DF-2ACE-4AFA-9C62-EFCE7792A94D}"/>
    <cellStyle name="Comma 2 2 2 2 2 4 6" xfId="27067" xr:uid="{8876811C-5A38-4216-9B01-69ABA3EEA911}"/>
    <cellStyle name="Comma 2 2 2 2 2 4 7" xfId="41951" xr:uid="{C9B93DD0-C2AB-4302-BE34-8A8A8C0EC9AE}"/>
    <cellStyle name="Comma 2 2 2 2 2 5" xfId="8239" xr:uid="{2C5B9EB4-8970-45A8-BE8E-307416C546CA}"/>
    <cellStyle name="Comma 2 2 2 2 2 5 2" xfId="11661" xr:uid="{8C357106-7CB0-467D-9754-15FF1A6BF698}"/>
    <cellStyle name="Comma 2 2 2 2 2 5 2 2" xfId="25351" xr:uid="{C6C0A230-D347-4CBF-BD83-5BC648B31B1F}"/>
    <cellStyle name="Comma 2 2 2 2 2 5 2 2 2" xfId="39043" xr:uid="{87029CE9-A600-4BEB-AF85-8E335996A71F}"/>
    <cellStyle name="Comma 2 2 2 2 2 5 2 2 3" xfId="53927" xr:uid="{360B555E-DFE4-4739-B99F-F9A144364D9F}"/>
    <cellStyle name="Comma 2 2 2 2 2 5 2 3" xfId="18507" xr:uid="{4CF1280A-D07D-47E5-8736-88CC9AFBFB58}"/>
    <cellStyle name="Comma 2 2 2 2 2 5 2 4" xfId="32197" xr:uid="{6631A4C9-F34E-46D5-9AF8-A943F3888408}"/>
    <cellStyle name="Comma 2 2 2 2 2 5 2 5" xfId="47081" xr:uid="{DD512130-BAF5-4656-ACFB-3B669D954EFA}"/>
    <cellStyle name="Comma 2 2 2 2 2 5 3" xfId="21929" xr:uid="{F5705D96-9EE4-4855-B66F-9E833421AD66}"/>
    <cellStyle name="Comma 2 2 2 2 2 5 3 2" xfId="35621" xr:uid="{DBCB262E-B026-4A49-B6F2-BBBE37F91DFB}"/>
    <cellStyle name="Comma 2 2 2 2 2 5 3 3" xfId="50505" xr:uid="{2CC5EE79-6C26-45A6-B852-6C5169AC141C}"/>
    <cellStyle name="Comma 2 2 2 2 2 5 4" xfId="15085" xr:uid="{8BFC84EE-F629-445A-A024-EB6CD481676C}"/>
    <cellStyle name="Comma 2 2 2 2 2 5 5" xfId="28775" xr:uid="{97C713CC-F066-4B41-9F10-342DC92499A1}"/>
    <cellStyle name="Comma 2 2 2 2 2 5 6" xfId="43659" xr:uid="{70E89F68-756D-49DF-84D7-7A1D75F063D0}"/>
    <cellStyle name="Comma 2 2 2 2 2 6" xfId="9949" xr:uid="{5A783C80-2C2F-40D8-8E7E-ACB67DE1864C}"/>
    <cellStyle name="Comma 2 2 2 2 2 6 2" xfId="23639" xr:uid="{CAEB4D68-9B57-4559-B5F4-9039DE5CDF51}"/>
    <cellStyle name="Comma 2 2 2 2 2 6 2 2" xfId="37331" xr:uid="{D7F60CED-9352-4736-A61A-9246495E794A}"/>
    <cellStyle name="Comma 2 2 2 2 2 6 2 3" xfId="52215" xr:uid="{5BAACA0B-795C-4D56-8D6F-C3C66E71F2A4}"/>
    <cellStyle name="Comma 2 2 2 2 2 6 3" xfId="16795" xr:uid="{14867C37-BA8D-49E7-B52A-8420CCD96B59}"/>
    <cellStyle name="Comma 2 2 2 2 2 6 4" xfId="30485" xr:uid="{9F0C122F-7879-4318-AA77-996EA23F004D}"/>
    <cellStyle name="Comma 2 2 2 2 2 6 5" xfId="45369" xr:uid="{CF28F1D7-B772-4ABD-AE80-9F9DBE21F087}"/>
    <cellStyle name="Comma 2 2 2 2 2 7" xfId="20217" xr:uid="{4A0390AB-9B51-4396-ABA6-343E2B444745}"/>
    <cellStyle name="Comma 2 2 2 2 2 7 2" xfId="33909" xr:uid="{1086F8F9-47EB-49F2-A749-3F24C225F677}"/>
    <cellStyle name="Comma 2 2 2 2 2 7 3" xfId="48793" xr:uid="{ACE3C029-C22F-47E4-AACE-AD765E099B5B}"/>
    <cellStyle name="Comma 2 2 2 2 2 8" xfId="13373" xr:uid="{7DB4420B-2862-48EB-A731-136879096C7A}"/>
    <cellStyle name="Comma 2 2 2 2 2 9" xfId="27063" xr:uid="{5FC926C0-F0EF-46EE-9E4C-39D3F9F4CFEB}"/>
    <cellStyle name="Comma 2 2 2 2 3" xfId="6530" xr:uid="{CEE9C18B-8992-49EE-AECC-1AFE9925FED8}"/>
    <cellStyle name="Comma 2 2 2 2 3 10" xfId="41952" xr:uid="{D5B9C936-262D-4555-A34E-9BB49E279C0D}"/>
    <cellStyle name="Comma 2 2 2 2 3 2" xfId="6531" xr:uid="{324A21B3-F58B-4B71-823F-7B560578680B}"/>
    <cellStyle name="Comma 2 2 2 2 3 2 2" xfId="6532" xr:uid="{50697802-2FB2-469C-A803-4FC28C3515FE}"/>
    <cellStyle name="Comma 2 2 2 2 3 2 2 2" xfId="8246" xr:uid="{A9048A37-FCEB-4623-90A8-8BCF63F68028}"/>
    <cellStyle name="Comma 2 2 2 2 3 2 2 2 2" xfId="11668" xr:uid="{CFD4FB51-99A4-48D9-A5B8-2B57F5295C69}"/>
    <cellStyle name="Comma 2 2 2 2 3 2 2 2 2 2" xfId="25358" xr:uid="{4B82BC7B-33C3-4D97-93A5-399C2E0FDE31}"/>
    <cellStyle name="Comma 2 2 2 2 3 2 2 2 2 2 2" xfId="39050" xr:uid="{0C83C4D1-752F-4282-A33D-20E256F2EF54}"/>
    <cellStyle name="Comma 2 2 2 2 3 2 2 2 2 2 3" xfId="53934" xr:uid="{678A1F64-6139-491B-97D7-3DE49F9F3DFF}"/>
    <cellStyle name="Comma 2 2 2 2 3 2 2 2 2 3" xfId="18514" xr:uid="{84FDE4F8-09A9-482C-8820-AAE62A1DF638}"/>
    <cellStyle name="Comma 2 2 2 2 3 2 2 2 2 4" xfId="32204" xr:uid="{A9C1CF94-2721-4D9B-B485-B2B7897760B6}"/>
    <cellStyle name="Comma 2 2 2 2 3 2 2 2 2 5" xfId="47088" xr:uid="{4C6FD9E4-05E0-49B5-99FA-951813FAA90E}"/>
    <cellStyle name="Comma 2 2 2 2 3 2 2 2 3" xfId="21936" xr:uid="{43EEBEFC-6261-4AB1-8C25-2F14E6443697}"/>
    <cellStyle name="Comma 2 2 2 2 3 2 2 2 3 2" xfId="35628" xr:uid="{106D5F56-DFA3-47C0-8BEB-0A6C66E6CF6A}"/>
    <cellStyle name="Comma 2 2 2 2 3 2 2 2 3 3" xfId="50512" xr:uid="{09B2B23B-434A-46B7-BA8E-042C6236DE7A}"/>
    <cellStyle name="Comma 2 2 2 2 3 2 2 2 4" xfId="15092" xr:uid="{38BC2774-0B87-40FA-9377-450B6BD2BC91}"/>
    <cellStyle name="Comma 2 2 2 2 3 2 2 2 5" xfId="28782" xr:uid="{E7E4A259-EA4F-4FC2-A2C6-00FC5FE0C3D7}"/>
    <cellStyle name="Comma 2 2 2 2 3 2 2 2 6" xfId="43666" xr:uid="{4F887CF3-9024-487C-8984-F55A24615B8D}"/>
    <cellStyle name="Comma 2 2 2 2 3 2 2 3" xfId="9956" xr:uid="{86A1D332-CEBE-4769-8AAF-01515245CB61}"/>
    <cellStyle name="Comma 2 2 2 2 3 2 2 3 2" xfId="23646" xr:uid="{C5A4D896-1352-44AA-81C2-5EF8A23D9B17}"/>
    <cellStyle name="Comma 2 2 2 2 3 2 2 3 2 2" xfId="37338" xr:uid="{5F17D883-0780-4F21-897B-CE4CF21D396E}"/>
    <cellStyle name="Comma 2 2 2 2 3 2 2 3 2 3" xfId="52222" xr:uid="{6EB99E1E-6899-4B9C-ABF5-0C015CEFB580}"/>
    <cellStyle name="Comma 2 2 2 2 3 2 2 3 3" xfId="16802" xr:uid="{8220E3C7-24DD-4500-AD45-9312BCD307C8}"/>
    <cellStyle name="Comma 2 2 2 2 3 2 2 3 4" xfId="30492" xr:uid="{C32F84A2-F7D1-4590-AA88-66000C9383CB}"/>
    <cellStyle name="Comma 2 2 2 2 3 2 2 3 5" xfId="45376" xr:uid="{79DB1095-ABA4-491B-9A08-DF3D54FB5581}"/>
    <cellStyle name="Comma 2 2 2 2 3 2 2 4" xfId="20224" xr:uid="{75CE3ECD-E9B6-490F-B8E8-2E44FDC0D508}"/>
    <cellStyle name="Comma 2 2 2 2 3 2 2 4 2" xfId="33916" xr:uid="{B2111644-5F13-4977-B00C-8BDAD6F23CB2}"/>
    <cellStyle name="Comma 2 2 2 2 3 2 2 4 3" xfId="48800" xr:uid="{A7BA36CD-FD91-464A-AE0C-CF77230BF58E}"/>
    <cellStyle name="Comma 2 2 2 2 3 2 2 5" xfId="13380" xr:uid="{866F06FA-E9F9-48D0-8EFD-479878925787}"/>
    <cellStyle name="Comma 2 2 2 2 3 2 2 6" xfId="27070" xr:uid="{5BE3F591-CABD-4A11-A93A-1A9AF1B4473B}"/>
    <cellStyle name="Comma 2 2 2 2 3 2 2 7" xfId="41954" xr:uid="{9DF09BF0-84A3-4FAD-AA1D-C8B8C4363DA6}"/>
    <cellStyle name="Comma 2 2 2 2 3 2 3" xfId="8245" xr:uid="{7F05CDAF-421C-469A-B1F2-AA1B2EC4997E}"/>
    <cellStyle name="Comma 2 2 2 2 3 2 3 2" xfId="11667" xr:uid="{55DCB654-5255-4406-A6E9-DE8B8F042A5E}"/>
    <cellStyle name="Comma 2 2 2 2 3 2 3 2 2" xfId="25357" xr:uid="{1DEE7B56-C3EF-466F-B1C8-EECEE778BCC2}"/>
    <cellStyle name="Comma 2 2 2 2 3 2 3 2 2 2" xfId="39049" xr:uid="{D4A8E40A-2DD1-4E07-9AAE-AFE74CC6C9EE}"/>
    <cellStyle name="Comma 2 2 2 2 3 2 3 2 2 3" xfId="53933" xr:uid="{643CEC82-7076-4342-91B5-61D0593AC2D4}"/>
    <cellStyle name="Comma 2 2 2 2 3 2 3 2 3" xfId="18513" xr:uid="{EF66EA32-0BE1-4C6B-8707-9F85F8227BE2}"/>
    <cellStyle name="Comma 2 2 2 2 3 2 3 2 4" xfId="32203" xr:uid="{85C1BE9B-78F0-484C-A675-1609F1808ACF}"/>
    <cellStyle name="Comma 2 2 2 2 3 2 3 2 5" xfId="47087" xr:uid="{AE9FF8BE-D547-4F72-A564-E65426D62FEA}"/>
    <cellStyle name="Comma 2 2 2 2 3 2 3 3" xfId="21935" xr:uid="{2DDAB5D7-57E0-43A7-9F6C-46C400FC93C8}"/>
    <cellStyle name="Comma 2 2 2 2 3 2 3 3 2" xfId="35627" xr:uid="{37BF438C-B701-4580-9132-E267F7712B95}"/>
    <cellStyle name="Comma 2 2 2 2 3 2 3 3 3" xfId="50511" xr:uid="{EF0D2438-DEB8-486E-B81E-784131BACDCB}"/>
    <cellStyle name="Comma 2 2 2 2 3 2 3 4" xfId="15091" xr:uid="{BBE76CDE-621A-48CB-9F26-CF4935FA693C}"/>
    <cellStyle name="Comma 2 2 2 2 3 2 3 5" xfId="28781" xr:uid="{6FAD8594-12C3-4539-9B4F-142A26EA6C5A}"/>
    <cellStyle name="Comma 2 2 2 2 3 2 3 6" xfId="43665" xr:uid="{2CCAFB6B-425F-4A1E-8F53-F1A32409DE10}"/>
    <cellStyle name="Comma 2 2 2 2 3 2 4" xfId="9955" xr:uid="{B3F1F8BB-CC78-4613-943F-E4F157C54F93}"/>
    <cellStyle name="Comma 2 2 2 2 3 2 4 2" xfId="23645" xr:uid="{DACA25FD-E4A3-423C-8533-841C2B35AE47}"/>
    <cellStyle name="Comma 2 2 2 2 3 2 4 2 2" xfId="37337" xr:uid="{3A7BAB63-B3D9-46C5-9E96-64988A4C646B}"/>
    <cellStyle name="Comma 2 2 2 2 3 2 4 2 3" xfId="52221" xr:uid="{528012F1-AE55-4017-9C72-210E04EF9046}"/>
    <cellStyle name="Comma 2 2 2 2 3 2 4 3" xfId="16801" xr:uid="{DE6D6F95-782E-4006-8EC3-6FA7FA695E6D}"/>
    <cellStyle name="Comma 2 2 2 2 3 2 4 4" xfId="30491" xr:uid="{02E6E4C5-EC95-4D4B-A774-50BB22433C34}"/>
    <cellStyle name="Comma 2 2 2 2 3 2 4 5" xfId="45375" xr:uid="{18F76906-537C-4BEE-99A8-49371964E06D}"/>
    <cellStyle name="Comma 2 2 2 2 3 2 5" xfId="20223" xr:uid="{ABE6A0B7-7A3F-4BB1-ADFE-6A9692ADC0B4}"/>
    <cellStyle name="Comma 2 2 2 2 3 2 5 2" xfId="33915" xr:uid="{DF2245C8-C77D-4B1D-A78F-2541257BF1CC}"/>
    <cellStyle name="Comma 2 2 2 2 3 2 5 3" xfId="48799" xr:uid="{09F3193C-99B5-431F-AF4B-A3CFEA88F657}"/>
    <cellStyle name="Comma 2 2 2 2 3 2 6" xfId="13379" xr:uid="{DB121986-FD45-4F8E-BF50-46E5856CD2D7}"/>
    <cellStyle name="Comma 2 2 2 2 3 2 7" xfId="27069" xr:uid="{FAE9D79B-4880-4346-AEAC-8845C29B793C}"/>
    <cellStyle name="Comma 2 2 2 2 3 2 8" xfId="41953" xr:uid="{E1206C72-48A6-4D18-B2C7-2122FB15A22D}"/>
    <cellStyle name="Comma 2 2 2 2 3 3" xfId="6533" xr:uid="{55DC19EE-4100-42EE-BE1D-DC554A38EB42}"/>
    <cellStyle name="Comma 2 2 2 2 3 3 2" xfId="8247" xr:uid="{BADD0059-4A1A-4BDA-B951-96BE6873AB09}"/>
    <cellStyle name="Comma 2 2 2 2 3 3 2 2" xfId="11669" xr:uid="{4A1675CE-7824-4F87-BC57-C77BB89F91D7}"/>
    <cellStyle name="Comma 2 2 2 2 3 3 2 2 2" xfId="25359" xr:uid="{107002EE-951B-4E1A-B2BF-2D269F8B5659}"/>
    <cellStyle name="Comma 2 2 2 2 3 3 2 2 2 2" xfId="39051" xr:uid="{965DF449-BF52-4F87-9AFB-DBB19FE90AD0}"/>
    <cellStyle name="Comma 2 2 2 2 3 3 2 2 2 3" xfId="53935" xr:uid="{8F60CFDC-70E4-48C0-8FE6-2D89B5FFE500}"/>
    <cellStyle name="Comma 2 2 2 2 3 3 2 2 3" xfId="18515" xr:uid="{CD956A1B-6C02-467A-A567-19ADA92C79A6}"/>
    <cellStyle name="Comma 2 2 2 2 3 3 2 2 4" xfId="32205" xr:uid="{6C4C18DC-37D0-4D21-889B-88AFCFF14D45}"/>
    <cellStyle name="Comma 2 2 2 2 3 3 2 2 5" xfId="47089" xr:uid="{E13F6C66-A4FA-4BBB-828D-072D0E5F7794}"/>
    <cellStyle name="Comma 2 2 2 2 3 3 2 3" xfId="21937" xr:uid="{1CBFADE5-F67A-49B2-A99B-5E3450899512}"/>
    <cellStyle name="Comma 2 2 2 2 3 3 2 3 2" xfId="35629" xr:uid="{21601FA1-0A2F-47AF-9AFC-7A4335E7DAD9}"/>
    <cellStyle name="Comma 2 2 2 2 3 3 2 3 3" xfId="50513" xr:uid="{F5F60DA6-9132-4D6E-981F-9870AF5A009F}"/>
    <cellStyle name="Comma 2 2 2 2 3 3 2 4" xfId="15093" xr:uid="{EE3A70CA-58D1-480D-9F75-177C6EA3A4CC}"/>
    <cellStyle name="Comma 2 2 2 2 3 3 2 5" xfId="28783" xr:uid="{ECA20AA1-A512-4FAB-A16E-E55D4D28383B}"/>
    <cellStyle name="Comma 2 2 2 2 3 3 2 6" xfId="43667" xr:uid="{D17962D4-55F6-4036-B1D4-7D0926E5271C}"/>
    <cellStyle name="Comma 2 2 2 2 3 3 3" xfId="9957" xr:uid="{DFBDB4C9-BF4B-49B6-B307-7A71929293E4}"/>
    <cellStyle name="Comma 2 2 2 2 3 3 3 2" xfId="23647" xr:uid="{28C45CEC-7D3C-427D-A662-211BFF574AF4}"/>
    <cellStyle name="Comma 2 2 2 2 3 3 3 2 2" xfId="37339" xr:uid="{F861B035-01BA-43C2-93C1-0C9AF78D78B9}"/>
    <cellStyle name="Comma 2 2 2 2 3 3 3 2 3" xfId="52223" xr:uid="{EE9419E7-AD1B-4463-97EE-D94657994D21}"/>
    <cellStyle name="Comma 2 2 2 2 3 3 3 3" xfId="16803" xr:uid="{7883752F-58C7-43B1-9D3A-DA95A83D5998}"/>
    <cellStyle name="Comma 2 2 2 2 3 3 3 4" xfId="30493" xr:uid="{1A1FE745-0DF2-4B09-9F94-50F602498505}"/>
    <cellStyle name="Comma 2 2 2 2 3 3 3 5" xfId="45377" xr:uid="{33DBB889-0F38-4263-8175-05FF484D90D8}"/>
    <cellStyle name="Comma 2 2 2 2 3 3 4" xfId="20225" xr:uid="{6EA981E3-E587-4236-80F9-E0C851547C43}"/>
    <cellStyle name="Comma 2 2 2 2 3 3 4 2" xfId="33917" xr:uid="{35368D4E-B7B2-4398-8D1F-2ACD467DB3B1}"/>
    <cellStyle name="Comma 2 2 2 2 3 3 4 3" xfId="48801" xr:uid="{D99100D8-CAA1-4E31-B3F5-734462E3902C}"/>
    <cellStyle name="Comma 2 2 2 2 3 3 5" xfId="13381" xr:uid="{485FC08A-91A3-4221-BC60-3F01071A4755}"/>
    <cellStyle name="Comma 2 2 2 2 3 3 6" xfId="27071" xr:uid="{A29A3762-C773-4F38-BA09-92858D7D754D}"/>
    <cellStyle name="Comma 2 2 2 2 3 3 7" xfId="41955" xr:uid="{DBCA3D29-E728-42B3-A3C3-82EC048A95B0}"/>
    <cellStyle name="Comma 2 2 2 2 3 4" xfId="6534" xr:uid="{26577CCA-F12A-477A-AC0B-FA762EE37AF6}"/>
    <cellStyle name="Comma 2 2 2 2 3 4 2" xfId="8248" xr:uid="{B0BDF663-FE27-4AC4-8719-58275DBFFC86}"/>
    <cellStyle name="Comma 2 2 2 2 3 4 2 2" xfId="11670" xr:uid="{62BD0698-69B9-4570-8D66-C24D067EE3C1}"/>
    <cellStyle name="Comma 2 2 2 2 3 4 2 2 2" xfId="25360" xr:uid="{9DC00136-E5F1-48BA-B01C-7C3870C35A6C}"/>
    <cellStyle name="Comma 2 2 2 2 3 4 2 2 2 2" xfId="39052" xr:uid="{5AA7C1A0-0B57-453B-84C0-447A08A8F4BE}"/>
    <cellStyle name="Comma 2 2 2 2 3 4 2 2 2 3" xfId="53936" xr:uid="{B03078C7-FAEB-4986-87AB-411EFBEC4AF6}"/>
    <cellStyle name="Comma 2 2 2 2 3 4 2 2 3" xfId="18516" xr:uid="{50F29317-9C3D-497C-A22C-5D49AEF6FFDF}"/>
    <cellStyle name="Comma 2 2 2 2 3 4 2 2 4" xfId="32206" xr:uid="{2AC4C40B-8525-4814-BC2D-3A69E2DEC441}"/>
    <cellStyle name="Comma 2 2 2 2 3 4 2 2 5" xfId="47090" xr:uid="{D35D69A0-F40A-4017-A810-DC916B3C6993}"/>
    <cellStyle name="Comma 2 2 2 2 3 4 2 3" xfId="21938" xr:uid="{4B0B2E2A-6FC3-4103-97F6-94A20A66CEF8}"/>
    <cellStyle name="Comma 2 2 2 2 3 4 2 3 2" xfId="35630" xr:uid="{BA20CA53-96A0-4DD0-8172-07D0CC0783BD}"/>
    <cellStyle name="Comma 2 2 2 2 3 4 2 3 3" xfId="50514" xr:uid="{E9A65600-C9E1-4F60-A6AA-FC6BD141AE51}"/>
    <cellStyle name="Comma 2 2 2 2 3 4 2 4" xfId="15094" xr:uid="{88FFA510-BB85-4BE8-B463-26D29D17B2AA}"/>
    <cellStyle name="Comma 2 2 2 2 3 4 2 5" xfId="28784" xr:uid="{8BD65EF4-79A8-4432-A452-7C3A962C73EE}"/>
    <cellStyle name="Comma 2 2 2 2 3 4 2 6" xfId="43668" xr:uid="{E953F2BA-1873-4A96-AF34-B52428F7F757}"/>
    <cellStyle name="Comma 2 2 2 2 3 4 3" xfId="9958" xr:uid="{96466526-A19F-4639-897A-A2BF16E89FBF}"/>
    <cellStyle name="Comma 2 2 2 2 3 4 3 2" xfId="23648" xr:uid="{8BEE27DB-E2A6-4B8C-9F51-26173707C8B2}"/>
    <cellStyle name="Comma 2 2 2 2 3 4 3 2 2" xfId="37340" xr:uid="{6B42B8DD-4020-4432-B6C0-7D9B5AE0AE43}"/>
    <cellStyle name="Comma 2 2 2 2 3 4 3 2 3" xfId="52224" xr:uid="{4A5255EF-5B0D-4454-9F34-0B61857BB6F1}"/>
    <cellStyle name="Comma 2 2 2 2 3 4 3 3" xfId="16804" xr:uid="{246DAFCF-9FE5-4E51-B36A-421EB4544216}"/>
    <cellStyle name="Comma 2 2 2 2 3 4 3 4" xfId="30494" xr:uid="{26E6F947-22CF-4399-8E9A-B45173638D4B}"/>
    <cellStyle name="Comma 2 2 2 2 3 4 3 5" xfId="45378" xr:uid="{A9FA7CA1-E578-42A0-B035-9236CD300692}"/>
    <cellStyle name="Comma 2 2 2 2 3 4 4" xfId="20226" xr:uid="{999AEB67-32E4-4136-AE90-6A250DBC2E27}"/>
    <cellStyle name="Comma 2 2 2 2 3 4 4 2" xfId="33918" xr:uid="{32EF2242-0A02-4ED0-BEDD-07D8133C7FF0}"/>
    <cellStyle name="Comma 2 2 2 2 3 4 4 3" xfId="48802" xr:uid="{A0819701-BE60-45BE-AE69-9318AA8C4393}"/>
    <cellStyle name="Comma 2 2 2 2 3 4 5" xfId="13382" xr:uid="{0C11BA55-87EB-4DC9-87B7-E1F17A9E1C77}"/>
    <cellStyle name="Comma 2 2 2 2 3 4 6" xfId="27072" xr:uid="{7159302C-6B3F-46A1-A6EA-1A8F2BC4FCFC}"/>
    <cellStyle name="Comma 2 2 2 2 3 4 7" xfId="41956" xr:uid="{7C00B4C7-F756-4D52-928E-F258B551A1FC}"/>
    <cellStyle name="Comma 2 2 2 2 3 5" xfId="8244" xr:uid="{3A38EBD8-C7EF-4F0D-84FC-64B993C893AF}"/>
    <cellStyle name="Comma 2 2 2 2 3 5 2" xfId="11666" xr:uid="{1244D431-7266-415C-B593-A7CE3393ACB3}"/>
    <cellStyle name="Comma 2 2 2 2 3 5 2 2" xfId="25356" xr:uid="{BDA111CE-0F01-4CCC-B8E0-85C5A3147D81}"/>
    <cellStyle name="Comma 2 2 2 2 3 5 2 2 2" xfId="39048" xr:uid="{DAF961CD-D6B0-496E-8276-2AF407D51954}"/>
    <cellStyle name="Comma 2 2 2 2 3 5 2 2 3" xfId="53932" xr:uid="{BCE4C196-E8B2-4983-99E0-B80A5856C71A}"/>
    <cellStyle name="Comma 2 2 2 2 3 5 2 3" xfId="18512" xr:uid="{CA405C35-2128-4E28-BE52-A90E59B6EABE}"/>
    <cellStyle name="Comma 2 2 2 2 3 5 2 4" xfId="32202" xr:uid="{CE6A582F-05F0-4838-B0AB-0D92DAC1C17C}"/>
    <cellStyle name="Comma 2 2 2 2 3 5 2 5" xfId="47086" xr:uid="{426B580D-17C0-45FD-AFDA-1451F73934F0}"/>
    <cellStyle name="Comma 2 2 2 2 3 5 3" xfId="21934" xr:uid="{743833E8-EE52-43C3-AADA-B0E6EC603018}"/>
    <cellStyle name="Comma 2 2 2 2 3 5 3 2" xfId="35626" xr:uid="{63BDEA81-507E-4C3C-A1A2-A66DC49B4ECA}"/>
    <cellStyle name="Comma 2 2 2 2 3 5 3 3" xfId="50510" xr:uid="{BF5863BF-EDC6-436E-A1D0-1034D3DEE97F}"/>
    <cellStyle name="Comma 2 2 2 2 3 5 4" xfId="15090" xr:uid="{768C61BB-460B-4FDC-9CA1-5E3D5BAE861D}"/>
    <cellStyle name="Comma 2 2 2 2 3 5 5" xfId="28780" xr:uid="{6EB222FE-DD6A-4164-87E7-646BF027B4A2}"/>
    <cellStyle name="Comma 2 2 2 2 3 5 6" xfId="43664" xr:uid="{764030B2-4036-495B-AE01-FB07C3F6F385}"/>
    <cellStyle name="Comma 2 2 2 2 3 6" xfId="9954" xr:uid="{E370B420-22C4-4DE4-B116-6443EC29A181}"/>
    <cellStyle name="Comma 2 2 2 2 3 6 2" xfId="23644" xr:uid="{693354E8-231D-4A36-B07A-C6F8492E1160}"/>
    <cellStyle name="Comma 2 2 2 2 3 6 2 2" xfId="37336" xr:uid="{CB1DE25E-89E9-4B75-8AD6-CA9CA3B2A4AB}"/>
    <cellStyle name="Comma 2 2 2 2 3 6 2 3" xfId="52220" xr:uid="{0CA72761-2D38-4A06-B23C-FFC041CD4BF8}"/>
    <cellStyle name="Comma 2 2 2 2 3 6 3" xfId="16800" xr:uid="{377E9601-0CA6-4C98-96B2-24B3DA82D300}"/>
    <cellStyle name="Comma 2 2 2 2 3 6 4" xfId="30490" xr:uid="{001DA88E-4E1A-491D-A253-DE2CD16847B9}"/>
    <cellStyle name="Comma 2 2 2 2 3 6 5" xfId="45374" xr:uid="{1CDD415E-DAA5-429B-B05E-671EBAD56A8B}"/>
    <cellStyle name="Comma 2 2 2 2 3 7" xfId="20222" xr:uid="{9FF1609F-2640-4D57-ADEC-FC87E7F2F02B}"/>
    <cellStyle name="Comma 2 2 2 2 3 7 2" xfId="33914" xr:uid="{7AD48117-3685-4A91-A521-5E0C3013A5BE}"/>
    <cellStyle name="Comma 2 2 2 2 3 7 3" xfId="48798" xr:uid="{DF0C224E-0207-4578-8B67-0B95AA37F29C}"/>
    <cellStyle name="Comma 2 2 2 2 3 8" xfId="13378" xr:uid="{D8E482C1-22CA-42D6-AFDC-03FA152810BF}"/>
    <cellStyle name="Comma 2 2 2 2 3 9" xfId="27068" xr:uid="{FDCC253E-FF61-487D-9C48-D3E12A958DAF}"/>
    <cellStyle name="Comma 2 2 2 2 4" xfId="6535" xr:uid="{67A8965D-F762-400E-88E7-4906544BEA38}"/>
    <cellStyle name="Comma 2 2 2 2 4 2" xfId="6536" xr:uid="{9A372D2B-FF20-4B8C-9517-C4D697C16601}"/>
    <cellStyle name="Comma 2 2 2 2 4 2 2" xfId="8250" xr:uid="{E3DA70DA-0D6A-4604-A9A0-B572C120022A}"/>
    <cellStyle name="Comma 2 2 2 2 4 2 2 2" xfId="11672" xr:uid="{EF7E16B4-E665-4530-B69F-F2D3367C5412}"/>
    <cellStyle name="Comma 2 2 2 2 4 2 2 2 2" xfId="25362" xr:uid="{A1CD6633-7A47-4011-868E-BF0D2FF07231}"/>
    <cellStyle name="Comma 2 2 2 2 4 2 2 2 2 2" xfId="39054" xr:uid="{BAEC42A0-3C8E-417B-9B81-8DC4F1D25A1E}"/>
    <cellStyle name="Comma 2 2 2 2 4 2 2 2 2 3" xfId="53938" xr:uid="{AC0597A8-4EF6-45DF-A9E3-C85BA1CCDC52}"/>
    <cellStyle name="Comma 2 2 2 2 4 2 2 2 3" xfId="18518" xr:uid="{E7CA9DFC-CB9B-4984-9360-24C254FF058D}"/>
    <cellStyle name="Comma 2 2 2 2 4 2 2 2 4" xfId="32208" xr:uid="{21814372-C34D-4E9D-9641-B86CDC1B39FA}"/>
    <cellStyle name="Comma 2 2 2 2 4 2 2 2 5" xfId="47092" xr:uid="{6CB7C8CE-8F40-4BB8-9C30-2FA85CC0C1D9}"/>
    <cellStyle name="Comma 2 2 2 2 4 2 2 3" xfId="21940" xr:uid="{1BC1BC7D-866C-46C0-AE75-DECE7CBDBBA7}"/>
    <cellStyle name="Comma 2 2 2 2 4 2 2 3 2" xfId="35632" xr:uid="{5570ACCC-D2DB-4879-8DFA-B68FF235720C}"/>
    <cellStyle name="Comma 2 2 2 2 4 2 2 3 3" xfId="50516" xr:uid="{12AE636B-4EB6-457B-ABE0-E1C111C5A91A}"/>
    <cellStyle name="Comma 2 2 2 2 4 2 2 4" xfId="15096" xr:uid="{45042509-8147-4804-9431-3D8611222A91}"/>
    <cellStyle name="Comma 2 2 2 2 4 2 2 5" xfId="28786" xr:uid="{BFE3EA40-530C-468E-942F-D6C69E18BB40}"/>
    <cellStyle name="Comma 2 2 2 2 4 2 2 6" xfId="43670" xr:uid="{FDC1A931-60BA-4CA5-918C-1E10C0EF0061}"/>
    <cellStyle name="Comma 2 2 2 2 4 2 3" xfId="9960" xr:uid="{AA015E0F-53B5-405C-9E33-3EF9F0C8FEDB}"/>
    <cellStyle name="Comma 2 2 2 2 4 2 3 2" xfId="23650" xr:uid="{4D0E1720-7AEA-4706-9444-1F92665B0CD1}"/>
    <cellStyle name="Comma 2 2 2 2 4 2 3 2 2" xfId="37342" xr:uid="{55957140-C0F7-4C33-B676-3750AC11D7D9}"/>
    <cellStyle name="Comma 2 2 2 2 4 2 3 2 3" xfId="52226" xr:uid="{93CA666E-FE30-4A7D-B89C-1C02D73EBA7A}"/>
    <cellStyle name="Comma 2 2 2 2 4 2 3 3" xfId="16806" xr:uid="{44A942C3-F07D-45AD-B0E6-ED5CFD1D623B}"/>
    <cellStyle name="Comma 2 2 2 2 4 2 3 4" xfId="30496" xr:uid="{9239E466-1A52-442A-9F81-425043BD2436}"/>
    <cellStyle name="Comma 2 2 2 2 4 2 3 5" xfId="45380" xr:uid="{EC3BA188-C2A2-4812-9EEE-4783E5D71277}"/>
    <cellStyle name="Comma 2 2 2 2 4 2 4" xfId="20228" xr:uid="{04C2BDFE-38E3-43DF-81C7-5DEF4192EE44}"/>
    <cellStyle name="Comma 2 2 2 2 4 2 4 2" xfId="33920" xr:uid="{93BEF73D-99FD-4646-8403-CB2FE54AC621}"/>
    <cellStyle name="Comma 2 2 2 2 4 2 4 3" xfId="48804" xr:uid="{BF4A10C4-C725-4E0E-A1ED-C3BCDED24234}"/>
    <cellStyle name="Comma 2 2 2 2 4 2 5" xfId="13384" xr:uid="{151DBC5A-969E-4790-B1E7-9D9931453A8B}"/>
    <cellStyle name="Comma 2 2 2 2 4 2 6" xfId="27074" xr:uid="{50BBD1E2-0316-4C47-AB7F-1112E3867F39}"/>
    <cellStyle name="Comma 2 2 2 2 4 2 7" xfId="41958" xr:uid="{1AE3646A-C390-4360-81D6-BC482ABA335F}"/>
    <cellStyle name="Comma 2 2 2 2 4 3" xfId="8249" xr:uid="{345162D5-8673-44FF-B518-C8804C34CE53}"/>
    <cellStyle name="Comma 2 2 2 2 4 3 2" xfId="11671" xr:uid="{360E52CA-0D7B-472A-88F2-6A90A1B7ACA6}"/>
    <cellStyle name="Comma 2 2 2 2 4 3 2 2" xfId="25361" xr:uid="{39931E3D-8A3A-41DE-965E-8291430F8F00}"/>
    <cellStyle name="Comma 2 2 2 2 4 3 2 2 2" xfId="39053" xr:uid="{3350FEE2-11E7-410A-8C5A-BADD459C8AC5}"/>
    <cellStyle name="Comma 2 2 2 2 4 3 2 2 3" xfId="53937" xr:uid="{BBB7D3BD-7844-4DB7-8747-D5DD022B0FB1}"/>
    <cellStyle name="Comma 2 2 2 2 4 3 2 3" xfId="18517" xr:uid="{1CCAA9BE-E4E3-4C37-A260-09A581942522}"/>
    <cellStyle name="Comma 2 2 2 2 4 3 2 4" xfId="32207" xr:uid="{57639AD5-BBB3-4646-9124-14A0BD3EA068}"/>
    <cellStyle name="Comma 2 2 2 2 4 3 2 5" xfId="47091" xr:uid="{EF8BF798-B57B-4E33-AA83-CDCE6AE1A3F7}"/>
    <cellStyle name="Comma 2 2 2 2 4 3 3" xfId="21939" xr:uid="{353413A5-2864-4EF0-86E3-BBEB6F138BDB}"/>
    <cellStyle name="Comma 2 2 2 2 4 3 3 2" xfId="35631" xr:uid="{1281E85B-22E8-49F4-852D-D09C4FE8F391}"/>
    <cellStyle name="Comma 2 2 2 2 4 3 3 3" xfId="50515" xr:uid="{926B2759-12B4-481C-B206-2C6695B1C6B4}"/>
    <cellStyle name="Comma 2 2 2 2 4 3 4" xfId="15095" xr:uid="{8737E0B8-B5EF-4F08-B7F3-AC1DF471B353}"/>
    <cellStyle name="Comma 2 2 2 2 4 3 5" xfId="28785" xr:uid="{3526112A-58B9-480D-9887-7B79F5FE03D0}"/>
    <cellStyle name="Comma 2 2 2 2 4 3 6" xfId="43669" xr:uid="{19FBB9EA-7752-49AA-8DEC-DC2BB891C881}"/>
    <cellStyle name="Comma 2 2 2 2 4 4" xfId="9959" xr:uid="{FAF652A8-B38C-4D12-8F08-78AD1FE7D155}"/>
    <cellStyle name="Comma 2 2 2 2 4 4 2" xfId="23649" xr:uid="{1E9EC7D0-07F7-4DA2-9313-DE1CBE21DC32}"/>
    <cellStyle name="Comma 2 2 2 2 4 4 2 2" xfId="37341" xr:uid="{102EC461-ADC4-45EC-8F91-20F23042BA2D}"/>
    <cellStyle name="Comma 2 2 2 2 4 4 2 3" xfId="52225" xr:uid="{EAD380B9-4187-41A4-BE95-E25755D69B3B}"/>
    <cellStyle name="Comma 2 2 2 2 4 4 3" xfId="16805" xr:uid="{4B55845E-4687-4878-B48E-940E82A5BA1E}"/>
    <cellStyle name="Comma 2 2 2 2 4 4 4" xfId="30495" xr:uid="{205D7C3E-E370-483E-BC7B-7D10B62519E5}"/>
    <cellStyle name="Comma 2 2 2 2 4 4 5" xfId="45379" xr:uid="{47D27B20-6352-45B5-9AC9-50356999F23D}"/>
    <cellStyle name="Comma 2 2 2 2 4 5" xfId="20227" xr:uid="{7AB170F4-E79A-4825-AB81-05720D23F4A2}"/>
    <cellStyle name="Comma 2 2 2 2 4 5 2" xfId="33919" xr:uid="{934AB8BD-D1B5-446E-9E91-61114B441CC3}"/>
    <cellStyle name="Comma 2 2 2 2 4 5 3" xfId="48803" xr:uid="{0077CB6A-F644-4ABC-BDCD-C76C600138F7}"/>
    <cellStyle name="Comma 2 2 2 2 4 6" xfId="13383" xr:uid="{7E49B1C5-014F-415E-9057-03A830E349C3}"/>
    <cellStyle name="Comma 2 2 2 2 4 7" xfId="27073" xr:uid="{7D1EA1E8-0E1B-41CA-B307-F75191D8D200}"/>
    <cellStyle name="Comma 2 2 2 2 4 8" xfId="41957" xr:uid="{DA181CC3-0EBE-4C3E-A0F0-74190BC99253}"/>
    <cellStyle name="Comma 2 2 2 2 5" xfId="6537" xr:uid="{42C5C413-6EC2-49E5-BF14-E662DEFDDAE5}"/>
    <cellStyle name="Comma 2 2 2 2 5 2" xfId="8251" xr:uid="{C864D214-B43C-49F9-A6BB-620E61505A57}"/>
    <cellStyle name="Comma 2 2 2 2 5 2 2" xfId="11673" xr:uid="{393C7CB4-FD1A-4948-94A5-51DBD3A23227}"/>
    <cellStyle name="Comma 2 2 2 2 5 2 2 2" xfId="25363" xr:uid="{625A82CD-037C-4019-8227-BE7CC5817BD5}"/>
    <cellStyle name="Comma 2 2 2 2 5 2 2 2 2" xfId="39055" xr:uid="{165FE6D3-FF20-4162-893F-D2A918837FC7}"/>
    <cellStyle name="Comma 2 2 2 2 5 2 2 2 3" xfId="53939" xr:uid="{7B82E498-8716-46E3-ACB1-588960C24F93}"/>
    <cellStyle name="Comma 2 2 2 2 5 2 2 3" xfId="18519" xr:uid="{9BB045A8-F00E-49CD-AFAF-92CDDA40D5D7}"/>
    <cellStyle name="Comma 2 2 2 2 5 2 2 4" xfId="32209" xr:uid="{2CB8E9D3-1D07-4642-9FA8-0FC5EDB71170}"/>
    <cellStyle name="Comma 2 2 2 2 5 2 2 5" xfId="47093" xr:uid="{B9F9B381-092F-4F69-A7F0-E417EF66CC08}"/>
    <cellStyle name="Comma 2 2 2 2 5 2 3" xfId="21941" xr:uid="{5BE08CCC-95E3-421A-95F1-97933A5C937A}"/>
    <cellStyle name="Comma 2 2 2 2 5 2 3 2" xfId="35633" xr:uid="{58A50FB8-7121-4F63-978F-D708D3E565A6}"/>
    <cellStyle name="Comma 2 2 2 2 5 2 3 3" xfId="50517" xr:uid="{B3619DEB-AEB8-440E-9AC4-F0579CAA572F}"/>
    <cellStyle name="Comma 2 2 2 2 5 2 4" xfId="15097" xr:uid="{CC1B6806-51E0-4507-80ED-C0066A8D6B18}"/>
    <cellStyle name="Comma 2 2 2 2 5 2 5" xfId="28787" xr:uid="{F6EB958D-885D-446A-8B54-277D1A23424B}"/>
    <cellStyle name="Comma 2 2 2 2 5 2 6" xfId="43671" xr:uid="{202EF105-1047-4C99-8C3D-56A5AEB93CBE}"/>
    <cellStyle name="Comma 2 2 2 2 5 3" xfId="9961" xr:uid="{5A8712B8-AA47-42A9-B58F-4E0D057B6BF4}"/>
    <cellStyle name="Comma 2 2 2 2 5 3 2" xfId="23651" xr:uid="{05DE7569-3980-45F2-A711-FF8031FE0385}"/>
    <cellStyle name="Comma 2 2 2 2 5 3 2 2" xfId="37343" xr:uid="{A12B984C-97C5-434F-BF4E-EC26059C4E78}"/>
    <cellStyle name="Comma 2 2 2 2 5 3 2 3" xfId="52227" xr:uid="{BCA2A393-7EBE-4CB5-AF76-D2C86D567366}"/>
    <cellStyle name="Comma 2 2 2 2 5 3 3" xfId="16807" xr:uid="{9972AD93-951A-40D3-90DF-B892B680FBC6}"/>
    <cellStyle name="Comma 2 2 2 2 5 3 4" xfId="30497" xr:uid="{7083FD73-D22C-4742-A52A-C8CA0D30B1CE}"/>
    <cellStyle name="Comma 2 2 2 2 5 3 5" xfId="45381" xr:uid="{775F2830-3FD2-4C86-9CFD-71C0CEBC557C}"/>
    <cellStyle name="Comma 2 2 2 2 5 4" xfId="20229" xr:uid="{EE629D08-C03E-4206-9A36-52B5A4EE26AA}"/>
    <cellStyle name="Comma 2 2 2 2 5 4 2" xfId="33921" xr:uid="{ECA6D2F1-1BE4-43E1-A212-CDD85D03056C}"/>
    <cellStyle name="Comma 2 2 2 2 5 4 3" xfId="48805" xr:uid="{CF2ADB4D-F309-401A-B2B1-AFB0471A84AD}"/>
    <cellStyle name="Comma 2 2 2 2 5 5" xfId="13385" xr:uid="{5E03A0DA-BB10-49CC-B7AF-013D26C9884E}"/>
    <cellStyle name="Comma 2 2 2 2 5 6" xfId="27075" xr:uid="{8F95B529-BAEE-47FC-84C0-6D84D3130AD3}"/>
    <cellStyle name="Comma 2 2 2 2 5 7" xfId="41959" xr:uid="{8860B466-AE2A-4657-89A0-EBBAC0678720}"/>
    <cellStyle name="Comma 2 2 2 2 6" xfId="6538" xr:uid="{2D49250B-35AC-48A9-A8FA-73D9E9ECDF8E}"/>
    <cellStyle name="Comma 2 2 2 2 6 2" xfId="8252" xr:uid="{4DA29CBA-7874-4220-819A-61C2A0C23C25}"/>
    <cellStyle name="Comma 2 2 2 2 6 2 2" xfId="11674" xr:uid="{C693B31B-36F1-437B-AF6E-B6BFC4AF8D4E}"/>
    <cellStyle name="Comma 2 2 2 2 6 2 2 2" xfId="25364" xr:uid="{25CA5CA4-FE66-4E4A-BE86-7287A1A7C727}"/>
    <cellStyle name="Comma 2 2 2 2 6 2 2 2 2" xfId="39056" xr:uid="{35372784-1D72-4F39-B8CC-9EC736CCCAE8}"/>
    <cellStyle name="Comma 2 2 2 2 6 2 2 2 3" xfId="53940" xr:uid="{676EDB8A-2661-40BB-9859-FB692FDCD0FF}"/>
    <cellStyle name="Comma 2 2 2 2 6 2 2 3" xfId="18520" xr:uid="{4A6BBAC0-8F1E-4810-BBB2-99CFFD6750F4}"/>
    <cellStyle name="Comma 2 2 2 2 6 2 2 4" xfId="32210" xr:uid="{BF476692-AAEB-4B0C-9E81-80BAC1855A43}"/>
    <cellStyle name="Comma 2 2 2 2 6 2 2 5" xfId="47094" xr:uid="{5F084DED-F6AF-4203-AB74-E232255DC64B}"/>
    <cellStyle name="Comma 2 2 2 2 6 2 3" xfId="21942" xr:uid="{359BEA1B-92F6-41C5-AF2E-B5C8DD6AC99F}"/>
    <cellStyle name="Comma 2 2 2 2 6 2 3 2" xfId="35634" xr:uid="{6AC3F4B8-BA33-45D7-A51B-F61B34EEA6DE}"/>
    <cellStyle name="Comma 2 2 2 2 6 2 3 3" xfId="50518" xr:uid="{909E7A9C-6CB6-4DB4-B2FE-3665773D0609}"/>
    <cellStyle name="Comma 2 2 2 2 6 2 4" xfId="15098" xr:uid="{A50169EF-D26F-441A-ACB5-69427DE59E0A}"/>
    <cellStyle name="Comma 2 2 2 2 6 2 5" xfId="28788" xr:uid="{1C0BD168-DA7A-453B-BDA5-AEB1D3186C04}"/>
    <cellStyle name="Comma 2 2 2 2 6 2 6" xfId="43672" xr:uid="{6532DC4E-7D75-47E7-9923-66142EE1E865}"/>
    <cellStyle name="Comma 2 2 2 2 6 3" xfId="9962" xr:uid="{74B60135-90FE-4224-A843-EACD7AF49D5D}"/>
    <cellStyle name="Comma 2 2 2 2 6 3 2" xfId="23652" xr:uid="{C984E12C-EB2C-42B8-AE75-D43593BF879C}"/>
    <cellStyle name="Comma 2 2 2 2 6 3 2 2" xfId="37344" xr:uid="{2766AEC3-D7A6-402E-A114-1CD849978FFC}"/>
    <cellStyle name="Comma 2 2 2 2 6 3 2 3" xfId="52228" xr:uid="{363A22EA-548A-42A5-A6FF-43B3D2A464B5}"/>
    <cellStyle name="Comma 2 2 2 2 6 3 3" xfId="16808" xr:uid="{14B1FE4B-2CA3-4D90-B32D-D0275CD4E865}"/>
    <cellStyle name="Comma 2 2 2 2 6 3 4" xfId="30498" xr:uid="{EBCF809D-7DD1-48C7-98CF-A62221337197}"/>
    <cellStyle name="Comma 2 2 2 2 6 3 5" xfId="45382" xr:uid="{CE26159B-E58D-45A6-A2CA-AC60979A43F3}"/>
    <cellStyle name="Comma 2 2 2 2 6 4" xfId="20230" xr:uid="{45884009-5972-46E2-92D7-0470D03CE911}"/>
    <cellStyle name="Comma 2 2 2 2 6 4 2" xfId="33922" xr:uid="{65C5CA6D-7DC2-40E9-81A3-0C9408EA476D}"/>
    <cellStyle name="Comma 2 2 2 2 6 4 3" xfId="48806" xr:uid="{A34FFC15-BA57-4145-9C09-4FC180D437DA}"/>
    <cellStyle name="Comma 2 2 2 2 6 5" xfId="13386" xr:uid="{B1661834-293E-4893-9CAB-D19E33929BE6}"/>
    <cellStyle name="Comma 2 2 2 2 6 6" xfId="27076" xr:uid="{8D3D1C38-2970-4CF7-98DC-EF98F4733B82}"/>
    <cellStyle name="Comma 2 2 2 2 6 7" xfId="41960" xr:uid="{15408172-1E53-4572-8CBE-A819A3857FA0}"/>
    <cellStyle name="Comma 2 2 2 2 7" xfId="8238" xr:uid="{FB1287F7-C751-4807-BAEE-B09FF116CF3A}"/>
    <cellStyle name="Comma 2 2 2 2 7 2" xfId="11660" xr:uid="{C71F8E08-F3E6-4DE3-B6C3-C439721CDCDB}"/>
    <cellStyle name="Comma 2 2 2 2 7 2 2" xfId="25350" xr:uid="{F4937028-C967-47A8-B554-06316C362175}"/>
    <cellStyle name="Comma 2 2 2 2 7 2 2 2" xfId="39042" xr:uid="{161E2B0F-F2D3-4181-A6CC-D7A54C5506B5}"/>
    <cellStyle name="Comma 2 2 2 2 7 2 2 3" xfId="53926" xr:uid="{AF8BB2DD-8663-4E20-ABFC-8926374DCC62}"/>
    <cellStyle name="Comma 2 2 2 2 7 2 3" xfId="18506" xr:uid="{6A590B3E-DC3D-4E5B-8BB6-47374A5DE9A4}"/>
    <cellStyle name="Comma 2 2 2 2 7 2 4" xfId="32196" xr:uid="{2F91DD2C-883C-4264-9874-6E84DB58200E}"/>
    <cellStyle name="Comma 2 2 2 2 7 2 5" xfId="47080" xr:uid="{59B4C42E-FDBA-4303-ABFF-D16006C89C29}"/>
    <cellStyle name="Comma 2 2 2 2 7 3" xfId="21928" xr:uid="{3ABE12B8-F527-4D12-816A-30565896FDED}"/>
    <cellStyle name="Comma 2 2 2 2 7 3 2" xfId="35620" xr:uid="{A11C84E4-E7D1-431C-AFC2-CF87487C706E}"/>
    <cellStyle name="Comma 2 2 2 2 7 3 3" xfId="50504" xr:uid="{83C79228-18F0-4A91-9E6C-0FB7CDD399D6}"/>
    <cellStyle name="Comma 2 2 2 2 7 4" xfId="15084" xr:uid="{E73211E5-700E-4FF0-81CE-C358DF76D632}"/>
    <cellStyle name="Comma 2 2 2 2 7 5" xfId="28774" xr:uid="{A2E3AB21-9F2D-488B-85A6-42FD9C4AA7D3}"/>
    <cellStyle name="Comma 2 2 2 2 7 6" xfId="43658" xr:uid="{110D0BDA-7997-4603-AFB5-D01424AA242C}"/>
    <cellStyle name="Comma 2 2 2 2 8" xfId="9948" xr:uid="{DCD478B9-C4F7-430E-B058-71E317614556}"/>
    <cellStyle name="Comma 2 2 2 2 8 2" xfId="23638" xr:uid="{F96F442A-C5B7-4EB2-A9B6-18C314A3F0C3}"/>
    <cellStyle name="Comma 2 2 2 2 8 2 2" xfId="37330" xr:uid="{D3389E07-AEC5-470F-8130-51FADF06BCFF}"/>
    <cellStyle name="Comma 2 2 2 2 8 2 3" xfId="52214" xr:uid="{BFD9D623-4134-4182-B8AF-AC15B77B86B3}"/>
    <cellStyle name="Comma 2 2 2 2 8 3" xfId="16794" xr:uid="{AB67830A-872C-43D7-8872-9CF98F63248B}"/>
    <cellStyle name="Comma 2 2 2 2 8 4" xfId="30484" xr:uid="{3D31E141-7272-446A-8BB6-E40F4291D968}"/>
    <cellStyle name="Comma 2 2 2 2 8 5" xfId="45368" xr:uid="{DD9DE17D-9489-42C6-955B-60C241062B3C}"/>
    <cellStyle name="Comma 2 2 2 2 9" xfId="20216" xr:uid="{1F45EBC4-1E14-47D6-BC06-9657EA84A1CF}"/>
    <cellStyle name="Comma 2 2 2 2 9 2" xfId="33908" xr:uid="{CA3DFF6B-1618-4D11-8D59-DEE1EF74FF13}"/>
    <cellStyle name="Comma 2 2 2 2 9 3" xfId="48792" xr:uid="{019E5B85-F62B-439C-A927-008F2DF6F908}"/>
    <cellStyle name="Comma 2 2 2 3" xfId="6539" xr:uid="{412DF873-87B7-4D00-8EB8-33E2EFDAF2B8}"/>
    <cellStyle name="Comma 2 2 2 3 10" xfId="41961" xr:uid="{7C001E83-6716-4F5C-A36B-3296A5FB2E7A}"/>
    <cellStyle name="Comma 2 2 2 3 2" xfId="6540" xr:uid="{3B43CFED-B579-40A9-9665-C11A10610EBE}"/>
    <cellStyle name="Comma 2 2 2 3 2 2" xfId="6541" xr:uid="{F9CDFAD6-B2DF-4C70-A0D1-732DC37DBD11}"/>
    <cellStyle name="Comma 2 2 2 3 2 2 2" xfId="8255" xr:uid="{D19612FF-F2DD-4A92-B7FE-6D56EA36C7C0}"/>
    <cellStyle name="Comma 2 2 2 3 2 2 2 2" xfId="11677" xr:uid="{86B65EF7-EB32-4B32-91D6-674F93461854}"/>
    <cellStyle name="Comma 2 2 2 3 2 2 2 2 2" xfId="25367" xr:uid="{377C839F-8E27-4C80-A18C-5A0E008187D5}"/>
    <cellStyle name="Comma 2 2 2 3 2 2 2 2 2 2" xfId="39059" xr:uid="{7B092A77-A762-4D9A-AFB8-892026C6B9CE}"/>
    <cellStyle name="Comma 2 2 2 3 2 2 2 2 2 3" xfId="53943" xr:uid="{37DF43F5-2211-4B92-96B3-2E750CD526EB}"/>
    <cellStyle name="Comma 2 2 2 3 2 2 2 2 3" xfId="18523" xr:uid="{8F0C9EA0-0C61-4ED6-8CC8-D91B9DC42E29}"/>
    <cellStyle name="Comma 2 2 2 3 2 2 2 2 4" xfId="32213" xr:uid="{7E1CE05E-45AE-45D3-9BF8-74533035CF14}"/>
    <cellStyle name="Comma 2 2 2 3 2 2 2 2 5" xfId="47097" xr:uid="{337718FB-4E66-4E2C-8924-82DAC94DCB66}"/>
    <cellStyle name="Comma 2 2 2 3 2 2 2 3" xfId="21945" xr:uid="{95943798-BAAE-4D87-A905-3BC082D0D7F4}"/>
    <cellStyle name="Comma 2 2 2 3 2 2 2 3 2" xfId="35637" xr:uid="{0ED8DFA7-FBB9-4B9E-B1C4-CD727E823FBD}"/>
    <cellStyle name="Comma 2 2 2 3 2 2 2 3 3" xfId="50521" xr:uid="{7D41C62A-EB5E-402B-AA75-8E6662092F9A}"/>
    <cellStyle name="Comma 2 2 2 3 2 2 2 4" xfId="15101" xr:uid="{443C553C-E3A9-4D5D-BD1C-09D50DEB046C}"/>
    <cellStyle name="Comma 2 2 2 3 2 2 2 5" xfId="28791" xr:uid="{69D1703E-8FDA-43C8-BB10-8756D2B2515D}"/>
    <cellStyle name="Comma 2 2 2 3 2 2 2 6" xfId="43675" xr:uid="{DFEA6E77-2BB5-42A0-9BD2-29FF1715F782}"/>
    <cellStyle name="Comma 2 2 2 3 2 2 3" xfId="9965" xr:uid="{7672476A-76D9-4F20-A87F-FF44E8ED9D84}"/>
    <cellStyle name="Comma 2 2 2 3 2 2 3 2" xfId="23655" xr:uid="{93998FF6-B9FD-40F1-868C-DB1A87F75CF3}"/>
    <cellStyle name="Comma 2 2 2 3 2 2 3 2 2" xfId="37347" xr:uid="{27869DE4-86DF-47BE-AF74-C3B1B924624B}"/>
    <cellStyle name="Comma 2 2 2 3 2 2 3 2 3" xfId="52231" xr:uid="{9B54ED48-1E45-42DE-9746-0754DA7A6A39}"/>
    <cellStyle name="Comma 2 2 2 3 2 2 3 3" xfId="16811" xr:uid="{EF5A6144-AC48-4405-903B-CA038E46B8C6}"/>
    <cellStyle name="Comma 2 2 2 3 2 2 3 4" xfId="30501" xr:uid="{A0555388-E56C-40CD-8037-7E1E6A53F421}"/>
    <cellStyle name="Comma 2 2 2 3 2 2 3 5" xfId="45385" xr:uid="{4CF1172B-3A4D-45CC-941C-6B2ACF9ACCF0}"/>
    <cellStyle name="Comma 2 2 2 3 2 2 4" xfId="20233" xr:uid="{69C4751A-2394-49CD-A60C-2454CF4BCC3B}"/>
    <cellStyle name="Comma 2 2 2 3 2 2 4 2" xfId="33925" xr:uid="{5BA45E6C-AE31-4653-BB91-776DDBAE1835}"/>
    <cellStyle name="Comma 2 2 2 3 2 2 4 3" xfId="48809" xr:uid="{BA18348A-9EBB-4E60-BCC0-1EB35219A568}"/>
    <cellStyle name="Comma 2 2 2 3 2 2 5" xfId="13389" xr:uid="{10835B4F-0754-4C30-96E3-3E47997413F5}"/>
    <cellStyle name="Comma 2 2 2 3 2 2 6" xfId="27079" xr:uid="{C05FE71A-8FAA-454D-8ED5-A6A2D8EFD2C5}"/>
    <cellStyle name="Comma 2 2 2 3 2 2 7" xfId="41963" xr:uid="{5EAF7735-0EA6-4AB4-AA6D-40EA3E89B92C}"/>
    <cellStyle name="Comma 2 2 2 3 2 3" xfId="8254" xr:uid="{436149F7-B3B6-45BC-865B-52CC0984B586}"/>
    <cellStyle name="Comma 2 2 2 3 2 3 2" xfId="11676" xr:uid="{7E37778C-2F4A-4EEB-A350-D3909445F511}"/>
    <cellStyle name="Comma 2 2 2 3 2 3 2 2" xfId="25366" xr:uid="{25812249-1298-48E4-84B4-88F1A578B3A8}"/>
    <cellStyle name="Comma 2 2 2 3 2 3 2 2 2" xfId="39058" xr:uid="{A8C9133B-2DEA-471F-A1A3-E72063785C0A}"/>
    <cellStyle name="Comma 2 2 2 3 2 3 2 2 3" xfId="53942" xr:uid="{2662A9CA-E249-40C2-8948-7BD15C8DBCB3}"/>
    <cellStyle name="Comma 2 2 2 3 2 3 2 3" xfId="18522" xr:uid="{E8066159-A027-4277-916D-34217AC8F51B}"/>
    <cellStyle name="Comma 2 2 2 3 2 3 2 4" xfId="32212" xr:uid="{BDB1C0D0-6845-498F-A58F-708A82BA8553}"/>
    <cellStyle name="Comma 2 2 2 3 2 3 2 5" xfId="47096" xr:uid="{00A0B8F5-A5D6-486F-A32F-004440F1BF1A}"/>
    <cellStyle name="Comma 2 2 2 3 2 3 3" xfId="21944" xr:uid="{EF5A7A38-3CE3-4181-8064-3D86294AB3F8}"/>
    <cellStyle name="Comma 2 2 2 3 2 3 3 2" xfId="35636" xr:uid="{2DF4A2ED-B9BF-4833-A922-6E08B0025DAA}"/>
    <cellStyle name="Comma 2 2 2 3 2 3 3 3" xfId="50520" xr:uid="{6B10015C-D95A-475C-86FD-C8D25F3982C4}"/>
    <cellStyle name="Comma 2 2 2 3 2 3 4" xfId="15100" xr:uid="{5686D90F-5DF6-4813-8401-1F0F5722DA98}"/>
    <cellStyle name="Comma 2 2 2 3 2 3 5" xfId="28790" xr:uid="{A4CABF2A-1ABF-4C04-91EF-E15416BBF745}"/>
    <cellStyle name="Comma 2 2 2 3 2 3 6" xfId="43674" xr:uid="{2ACDB182-2302-4291-B917-6F0740B1EC16}"/>
    <cellStyle name="Comma 2 2 2 3 2 4" xfId="9964" xr:uid="{74BE6E73-8193-4AEE-88C7-5D76C2739FD1}"/>
    <cellStyle name="Comma 2 2 2 3 2 4 2" xfId="23654" xr:uid="{4A885AD2-68FE-40B5-956F-00E0E96957B2}"/>
    <cellStyle name="Comma 2 2 2 3 2 4 2 2" xfId="37346" xr:uid="{1A581B39-7354-418C-A302-C21AF0125458}"/>
    <cellStyle name="Comma 2 2 2 3 2 4 2 3" xfId="52230" xr:uid="{E666E5F1-ABE5-4F08-AD1C-CA677BE1DE1C}"/>
    <cellStyle name="Comma 2 2 2 3 2 4 3" xfId="16810" xr:uid="{69D1C846-5309-4950-AD0E-597CCA28C9FA}"/>
    <cellStyle name="Comma 2 2 2 3 2 4 4" xfId="30500" xr:uid="{A2AC4244-21A1-45F1-8C96-770558AA334D}"/>
    <cellStyle name="Comma 2 2 2 3 2 4 5" xfId="45384" xr:uid="{203CB4E4-EDA3-4155-B9EF-59598FD2A13B}"/>
    <cellStyle name="Comma 2 2 2 3 2 5" xfId="20232" xr:uid="{2C7EC6CF-ACC5-4312-A4E6-7CF0767438B9}"/>
    <cellStyle name="Comma 2 2 2 3 2 5 2" xfId="33924" xr:uid="{FC4686F7-5E6E-427F-BCEE-F521DA8A8EB3}"/>
    <cellStyle name="Comma 2 2 2 3 2 5 3" xfId="48808" xr:uid="{8F18FD18-2A93-4A43-95C4-B192E628DEC7}"/>
    <cellStyle name="Comma 2 2 2 3 2 6" xfId="13388" xr:uid="{34856DAC-93A6-426E-AC7F-DB95B10594EE}"/>
    <cellStyle name="Comma 2 2 2 3 2 7" xfId="27078" xr:uid="{0A47200E-BDE8-44E4-A82D-AF33C92390BB}"/>
    <cellStyle name="Comma 2 2 2 3 2 8" xfId="41962" xr:uid="{062DED14-DCDA-46F6-AAE2-2375206F2EFD}"/>
    <cellStyle name="Comma 2 2 2 3 3" xfId="6542" xr:uid="{CF9B430D-1BD1-4239-BD26-B6CA2737038E}"/>
    <cellStyle name="Comma 2 2 2 3 3 2" xfId="8256" xr:uid="{DBF9FD3D-7AC6-4942-96B7-7DF69DC5497D}"/>
    <cellStyle name="Comma 2 2 2 3 3 2 2" xfId="11678" xr:uid="{A451DA28-5AD9-471E-9272-6CDA0F83A623}"/>
    <cellStyle name="Comma 2 2 2 3 3 2 2 2" xfId="25368" xr:uid="{8411FE73-E16B-42FF-AAB1-06DDD2F4FB30}"/>
    <cellStyle name="Comma 2 2 2 3 3 2 2 2 2" xfId="39060" xr:uid="{9AF81069-0B24-42B3-B69C-7F56CADE615F}"/>
    <cellStyle name="Comma 2 2 2 3 3 2 2 2 3" xfId="53944" xr:uid="{DDF7345F-5C96-4F78-B27F-45CCFFD94F28}"/>
    <cellStyle name="Comma 2 2 2 3 3 2 2 3" xfId="18524" xr:uid="{C67A0734-9CAD-4C96-934F-F2E8EDCADF3A}"/>
    <cellStyle name="Comma 2 2 2 3 3 2 2 4" xfId="32214" xr:uid="{6B03960F-07D9-4385-9648-A87836BA89B5}"/>
    <cellStyle name="Comma 2 2 2 3 3 2 2 5" xfId="47098" xr:uid="{20E3D163-D108-4704-A4AB-2BF5879FC805}"/>
    <cellStyle name="Comma 2 2 2 3 3 2 3" xfId="21946" xr:uid="{BC387C80-262D-46E5-BD3E-AEADFBEA7FF1}"/>
    <cellStyle name="Comma 2 2 2 3 3 2 3 2" xfId="35638" xr:uid="{BABEC8D7-3214-4C44-BAAA-CD192E3CDC1D}"/>
    <cellStyle name="Comma 2 2 2 3 3 2 3 3" xfId="50522" xr:uid="{E5DCAE4A-C373-4CA8-BED2-49195EE4CC2C}"/>
    <cellStyle name="Comma 2 2 2 3 3 2 4" xfId="15102" xr:uid="{C0AE0784-0A45-4396-9A4F-22CB289754D9}"/>
    <cellStyle name="Comma 2 2 2 3 3 2 5" xfId="28792" xr:uid="{A831CF9E-CCB7-41F3-950E-81FA77BF4393}"/>
    <cellStyle name="Comma 2 2 2 3 3 2 6" xfId="43676" xr:uid="{FE33E5E7-AB0E-4732-99E5-5F540FE0EAB6}"/>
    <cellStyle name="Comma 2 2 2 3 3 3" xfId="9966" xr:uid="{0B9C2F6C-6DC8-4E26-9972-ACC0DC55C84D}"/>
    <cellStyle name="Comma 2 2 2 3 3 3 2" xfId="23656" xr:uid="{82B31692-FEF6-421E-9349-8A4221B76669}"/>
    <cellStyle name="Comma 2 2 2 3 3 3 2 2" xfId="37348" xr:uid="{592AE640-22EB-4E17-A212-9CEFEA258338}"/>
    <cellStyle name="Comma 2 2 2 3 3 3 2 3" xfId="52232" xr:uid="{4117967C-F96D-4B1D-AE62-F8A08EE3DC44}"/>
    <cellStyle name="Comma 2 2 2 3 3 3 3" xfId="16812" xr:uid="{62BA038E-2DD3-4A27-AE69-B1FB16544E7B}"/>
    <cellStyle name="Comma 2 2 2 3 3 3 4" xfId="30502" xr:uid="{81881E97-018A-46C6-9744-715B24684551}"/>
    <cellStyle name="Comma 2 2 2 3 3 3 5" xfId="45386" xr:uid="{E405360B-648A-4FC3-9E6D-86F5A05696D3}"/>
    <cellStyle name="Comma 2 2 2 3 3 4" xfId="20234" xr:uid="{9589CE4E-8FDC-4670-AA5B-BAA4A617D94C}"/>
    <cellStyle name="Comma 2 2 2 3 3 4 2" xfId="33926" xr:uid="{920CCC43-B760-4330-AF52-E6433CF58FC1}"/>
    <cellStyle name="Comma 2 2 2 3 3 4 3" xfId="48810" xr:uid="{4C3F8BF5-5C0E-4745-A607-D584B36C5411}"/>
    <cellStyle name="Comma 2 2 2 3 3 5" xfId="13390" xr:uid="{CA386D46-4AFE-47DB-92EB-8CAE4C262C57}"/>
    <cellStyle name="Comma 2 2 2 3 3 6" xfId="27080" xr:uid="{4AFA0846-32D1-47AF-9BB3-DFB54592C7F9}"/>
    <cellStyle name="Comma 2 2 2 3 3 7" xfId="41964" xr:uid="{C928555E-E1B1-4D95-BC05-10EEA43357DD}"/>
    <cellStyle name="Comma 2 2 2 3 4" xfId="6543" xr:uid="{1FB42E04-7B3D-4640-ABED-F6E4AFBD0534}"/>
    <cellStyle name="Comma 2 2 2 3 4 2" xfId="8257" xr:uid="{42F13107-7D36-447B-B352-1C45D509C117}"/>
    <cellStyle name="Comma 2 2 2 3 4 2 2" xfId="11679" xr:uid="{6DFA2499-3F93-4476-8B14-400DBE62245F}"/>
    <cellStyle name="Comma 2 2 2 3 4 2 2 2" xfId="25369" xr:uid="{514CD897-9151-4A4B-9375-C32718DDA408}"/>
    <cellStyle name="Comma 2 2 2 3 4 2 2 2 2" xfId="39061" xr:uid="{A4EF99E4-F828-4F6D-A24B-3B5A2C32743E}"/>
    <cellStyle name="Comma 2 2 2 3 4 2 2 2 3" xfId="53945" xr:uid="{AE04B118-FE42-40A5-A94A-CD6A63547CC2}"/>
    <cellStyle name="Comma 2 2 2 3 4 2 2 3" xfId="18525" xr:uid="{67936F6F-B254-4B65-82E3-1E6D115B7DAA}"/>
    <cellStyle name="Comma 2 2 2 3 4 2 2 4" xfId="32215" xr:uid="{59462953-F814-4167-BB01-B40996FBB53A}"/>
    <cellStyle name="Comma 2 2 2 3 4 2 2 5" xfId="47099" xr:uid="{71DA3492-E01E-4187-8C31-3B761B0E9894}"/>
    <cellStyle name="Comma 2 2 2 3 4 2 3" xfId="21947" xr:uid="{D94A84B4-25FC-4BBA-8EDB-8F1AC7BD3133}"/>
    <cellStyle name="Comma 2 2 2 3 4 2 3 2" xfId="35639" xr:uid="{D1C0BBED-6479-450E-9705-DFA9F5708654}"/>
    <cellStyle name="Comma 2 2 2 3 4 2 3 3" xfId="50523" xr:uid="{9D997A72-6601-438F-9553-60E5BBFD30D3}"/>
    <cellStyle name="Comma 2 2 2 3 4 2 4" xfId="15103" xr:uid="{6E850B80-B2CB-4AEA-AC91-DE69BE0806F2}"/>
    <cellStyle name="Comma 2 2 2 3 4 2 5" xfId="28793" xr:uid="{AF4DB932-6E38-4BE1-8109-5EFE766CE40C}"/>
    <cellStyle name="Comma 2 2 2 3 4 2 6" xfId="43677" xr:uid="{DFB946AD-60CF-4DDC-969A-E95FAD89A7BB}"/>
    <cellStyle name="Comma 2 2 2 3 4 3" xfId="9967" xr:uid="{6E58B5EF-8FA1-4D69-8104-14008162133D}"/>
    <cellStyle name="Comma 2 2 2 3 4 3 2" xfId="23657" xr:uid="{15C0C2FD-E564-4C3E-99B0-FB604F362413}"/>
    <cellStyle name="Comma 2 2 2 3 4 3 2 2" xfId="37349" xr:uid="{FC75AFF5-38B9-48EA-9324-E6BB03E61EF7}"/>
    <cellStyle name="Comma 2 2 2 3 4 3 2 3" xfId="52233" xr:uid="{BAAA0E2C-E378-40A8-B9D2-6BB60BA351DF}"/>
    <cellStyle name="Comma 2 2 2 3 4 3 3" xfId="16813" xr:uid="{F982E5DA-6DF2-4D83-B86B-0D080EECA79C}"/>
    <cellStyle name="Comma 2 2 2 3 4 3 4" xfId="30503" xr:uid="{CE6286D1-A6FD-4E51-98C1-C82A762CEFC9}"/>
    <cellStyle name="Comma 2 2 2 3 4 3 5" xfId="45387" xr:uid="{CE5B9689-31A3-4587-8126-62D3C96B6F33}"/>
    <cellStyle name="Comma 2 2 2 3 4 4" xfId="20235" xr:uid="{19B04487-5F2E-4657-B4E0-FBAC0F429007}"/>
    <cellStyle name="Comma 2 2 2 3 4 4 2" xfId="33927" xr:uid="{2B6EDADB-9321-4F74-85DF-8B977265011E}"/>
    <cellStyle name="Comma 2 2 2 3 4 4 3" xfId="48811" xr:uid="{C3F38277-09E3-4518-8451-C2169A654804}"/>
    <cellStyle name="Comma 2 2 2 3 4 5" xfId="13391" xr:uid="{C69327CF-E493-400A-BBC6-C27239EF57A4}"/>
    <cellStyle name="Comma 2 2 2 3 4 6" xfId="27081" xr:uid="{B0AC08E2-20D3-419F-87B2-9C9CD15A6F70}"/>
    <cellStyle name="Comma 2 2 2 3 4 7" xfId="41965" xr:uid="{45EF96C8-DE25-491E-8715-49C84A3ED4DE}"/>
    <cellStyle name="Comma 2 2 2 3 5" xfId="8253" xr:uid="{A61F3249-6B47-4CD2-8348-6031D838CD12}"/>
    <cellStyle name="Comma 2 2 2 3 5 2" xfId="11675" xr:uid="{27D7C10E-3FE5-4D8D-B5E3-79B2A11ADD44}"/>
    <cellStyle name="Comma 2 2 2 3 5 2 2" xfId="25365" xr:uid="{154AA2A3-F15A-46D5-BE35-7E05B191EDBC}"/>
    <cellStyle name="Comma 2 2 2 3 5 2 2 2" xfId="39057" xr:uid="{514E800F-E326-4BC0-BDEA-56469D3616BC}"/>
    <cellStyle name="Comma 2 2 2 3 5 2 2 3" xfId="53941" xr:uid="{832C783C-E31F-4B16-9236-DD86850BC7C4}"/>
    <cellStyle name="Comma 2 2 2 3 5 2 3" xfId="18521" xr:uid="{FCAE7053-CA62-4788-BDF7-5E116B1AC336}"/>
    <cellStyle name="Comma 2 2 2 3 5 2 4" xfId="32211" xr:uid="{991152DC-A9BA-4AD1-889E-9F00023872F0}"/>
    <cellStyle name="Comma 2 2 2 3 5 2 5" xfId="47095" xr:uid="{117624EC-4277-4505-BA7B-054E5717B539}"/>
    <cellStyle name="Comma 2 2 2 3 5 3" xfId="21943" xr:uid="{45964F04-0FD7-4482-954C-2F450A955A20}"/>
    <cellStyle name="Comma 2 2 2 3 5 3 2" xfId="35635" xr:uid="{E3B28EFA-D155-4E84-8A0D-838989CF546E}"/>
    <cellStyle name="Comma 2 2 2 3 5 3 3" xfId="50519" xr:uid="{A2BBFED4-3A6C-44FB-A558-6299493C160C}"/>
    <cellStyle name="Comma 2 2 2 3 5 4" xfId="15099" xr:uid="{969AC1D6-BCC1-41EF-91A3-3BEA5B325BBF}"/>
    <cellStyle name="Comma 2 2 2 3 5 5" xfId="28789" xr:uid="{85FF565E-4723-412E-AA5C-82D3DAA3F964}"/>
    <cellStyle name="Comma 2 2 2 3 5 6" xfId="43673" xr:uid="{4DA2851C-8063-4B90-8D84-2B216E802FC0}"/>
    <cellStyle name="Comma 2 2 2 3 6" xfId="9963" xr:uid="{AD5D8E92-D4F4-4A93-B36D-AB7C307A0AAD}"/>
    <cellStyle name="Comma 2 2 2 3 6 2" xfId="23653" xr:uid="{0DF8A2CD-E9F5-4D5F-8124-C46D667F1650}"/>
    <cellStyle name="Comma 2 2 2 3 6 2 2" xfId="37345" xr:uid="{B4E8BD9B-0A9C-46F6-A9D0-921729738D6B}"/>
    <cellStyle name="Comma 2 2 2 3 6 2 3" xfId="52229" xr:uid="{E1964A49-BFE6-42AF-A0C1-BFDD7659BE6D}"/>
    <cellStyle name="Comma 2 2 2 3 6 3" xfId="16809" xr:uid="{AECABE96-73F9-45E3-8EE6-DB47124F6AAA}"/>
    <cellStyle name="Comma 2 2 2 3 6 4" xfId="30499" xr:uid="{177B3386-4FF4-4E55-A18C-BF59E2E5E728}"/>
    <cellStyle name="Comma 2 2 2 3 6 5" xfId="45383" xr:uid="{A7E6066E-4D33-459E-9B51-2A337EF6D70E}"/>
    <cellStyle name="Comma 2 2 2 3 7" xfId="20231" xr:uid="{2A2EBEAA-0EBB-4438-A1A2-768725430A85}"/>
    <cellStyle name="Comma 2 2 2 3 7 2" xfId="33923" xr:uid="{ABEF368E-D3BD-485F-9727-5D5D36ECB8B8}"/>
    <cellStyle name="Comma 2 2 2 3 7 3" xfId="48807" xr:uid="{2EF9D6E7-0E2A-4AD2-A3F5-41A6E9DAB63B}"/>
    <cellStyle name="Comma 2 2 2 3 8" xfId="13387" xr:uid="{3C8F1048-8476-4A18-BFB9-9B214C3C48E3}"/>
    <cellStyle name="Comma 2 2 2 3 9" xfId="27077" xr:uid="{E0E6058E-1389-42B5-91F3-507B225AA710}"/>
    <cellStyle name="Comma 2 2 2 4" xfId="6544" xr:uid="{5F23657B-89E1-4E29-809F-50916714D35A}"/>
    <cellStyle name="Comma 2 2 2 4 10" xfId="41966" xr:uid="{A2FF07B0-5B04-4045-8D80-7706C46BE7E8}"/>
    <cellStyle name="Comma 2 2 2 4 2" xfId="6545" xr:uid="{5CCF6E71-C00E-47EE-AE41-37047AD4D4EC}"/>
    <cellStyle name="Comma 2 2 2 4 2 2" xfId="6546" xr:uid="{E5BCE04F-87C0-4F96-A618-AA1CC4DCE0FD}"/>
    <cellStyle name="Comma 2 2 2 4 2 2 2" xfId="8260" xr:uid="{AE9E679B-A4A6-482A-BA49-0304A0CD1A71}"/>
    <cellStyle name="Comma 2 2 2 4 2 2 2 2" xfId="11682" xr:uid="{3DD02507-91E4-4C71-9D4E-2E1BD8F4D2F6}"/>
    <cellStyle name="Comma 2 2 2 4 2 2 2 2 2" xfId="25372" xr:uid="{B39F542D-EA6E-49D3-B118-30E872B60017}"/>
    <cellStyle name="Comma 2 2 2 4 2 2 2 2 2 2" xfId="39064" xr:uid="{74B2C42C-6A12-403F-BB30-9F2BCBAD2D8E}"/>
    <cellStyle name="Comma 2 2 2 4 2 2 2 2 2 3" xfId="53948" xr:uid="{CE101DED-DDE2-4F2C-B659-762E2078C926}"/>
    <cellStyle name="Comma 2 2 2 4 2 2 2 2 3" xfId="18528" xr:uid="{EF2551CA-7399-4123-9CCA-5A6777926E10}"/>
    <cellStyle name="Comma 2 2 2 4 2 2 2 2 4" xfId="32218" xr:uid="{01168DBF-592C-4474-97E4-50A5BD59624B}"/>
    <cellStyle name="Comma 2 2 2 4 2 2 2 2 5" xfId="47102" xr:uid="{98F2C03D-79B0-4897-9832-886758979F5C}"/>
    <cellStyle name="Comma 2 2 2 4 2 2 2 3" xfId="21950" xr:uid="{705C5EB3-49C1-4EF6-89D2-9A09F69DA07C}"/>
    <cellStyle name="Comma 2 2 2 4 2 2 2 3 2" xfId="35642" xr:uid="{91AA53D2-F04A-42FC-A888-F55357009AAA}"/>
    <cellStyle name="Comma 2 2 2 4 2 2 2 3 3" xfId="50526" xr:uid="{B58E3315-6B76-42D6-B773-8D3FD0964C3D}"/>
    <cellStyle name="Comma 2 2 2 4 2 2 2 4" xfId="15106" xr:uid="{BC0FE9E8-43C1-4D58-B7FB-4069A4396D06}"/>
    <cellStyle name="Comma 2 2 2 4 2 2 2 5" xfId="28796" xr:uid="{9900FB99-60AD-4B3C-B456-F6038AAC9979}"/>
    <cellStyle name="Comma 2 2 2 4 2 2 2 6" xfId="43680" xr:uid="{7A668054-DE30-48AB-9A2F-A0927031DBD8}"/>
    <cellStyle name="Comma 2 2 2 4 2 2 3" xfId="9970" xr:uid="{B3D844AF-214B-4E87-83F4-EB30558C0DD8}"/>
    <cellStyle name="Comma 2 2 2 4 2 2 3 2" xfId="23660" xr:uid="{57557934-A6AC-476D-A6C8-166D6E5AA18D}"/>
    <cellStyle name="Comma 2 2 2 4 2 2 3 2 2" xfId="37352" xr:uid="{FD32CC5F-39DA-4AE1-B795-D77E2EBD67BE}"/>
    <cellStyle name="Comma 2 2 2 4 2 2 3 2 3" xfId="52236" xr:uid="{B02BBAF6-4B59-457E-9BDE-ECA6F7B674B8}"/>
    <cellStyle name="Comma 2 2 2 4 2 2 3 3" xfId="16816" xr:uid="{39B4AC56-76FA-48A2-B6A3-4B575062D335}"/>
    <cellStyle name="Comma 2 2 2 4 2 2 3 4" xfId="30506" xr:uid="{686F5F47-B366-4FFF-8465-93A1E798EB5F}"/>
    <cellStyle name="Comma 2 2 2 4 2 2 3 5" xfId="45390" xr:uid="{4AB3902C-43F9-4269-B3D3-9BBD9C709F52}"/>
    <cellStyle name="Comma 2 2 2 4 2 2 4" xfId="20238" xr:uid="{A1CF92DF-6B7C-4D16-8F87-3AE527F0AE9F}"/>
    <cellStyle name="Comma 2 2 2 4 2 2 4 2" xfId="33930" xr:uid="{BAA81967-53D6-4E1D-AACE-E30EDE87A5BA}"/>
    <cellStyle name="Comma 2 2 2 4 2 2 4 3" xfId="48814" xr:uid="{F546A72A-A059-4205-B51D-2EB9776CA5C5}"/>
    <cellStyle name="Comma 2 2 2 4 2 2 5" xfId="13394" xr:uid="{5655E8FE-7E17-42F1-9736-C46FBDAF29C6}"/>
    <cellStyle name="Comma 2 2 2 4 2 2 6" xfId="27084" xr:uid="{F26C60BF-6852-4754-9437-3B6C0C582B13}"/>
    <cellStyle name="Comma 2 2 2 4 2 2 7" xfId="41968" xr:uid="{B3957014-A698-4D40-AC74-75A0F75974BC}"/>
    <cellStyle name="Comma 2 2 2 4 2 3" xfId="8259" xr:uid="{22A4199F-595C-48D3-A6E4-D02ACBF30AB7}"/>
    <cellStyle name="Comma 2 2 2 4 2 3 2" xfId="11681" xr:uid="{B4F75D69-96FF-4CAC-83BC-DBCECB6FFA9B}"/>
    <cellStyle name="Comma 2 2 2 4 2 3 2 2" xfId="25371" xr:uid="{176BBC1C-EC86-44AF-AF8A-EF6BDF77BE0D}"/>
    <cellStyle name="Comma 2 2 2 4 2 3 2 2 2" xfId="39063" xr:uid="{9801E2C7-AC26-45D5-98D7-9E6473C444B2}"/>
    <cellStyle name="Comma 2 2 2 4 2 3 2 2 3" xfId="53947" xr:uid="{DD8AFE40-A852-4FB5-9ADB-AC7BEEFD81EF}"/>
    <cellStyle name="Comma 2 2 2 4 2 3 2 3" xfId="18527" xr:uid="{5E020134-69A0-45A7-9FFA-602114A851A7}"/>
    <cellStyle name="Comma 2 2 2 4 2 3 2 4" xfId="32217" xr:uid="{87E6D492-0E35-4CAA-B657-739CAA93EB12}"/>
    <cellStyle name="Comma 2 2 2 4 2 3 2 5" xfId="47101" xr:uid="{EEC8F9F1-8F2E-414C-A3BA-D8A4C05E880D}"/>
    <cellStyle name="Comma 2 2 2 4 2 3 3" xfId="21949" xr:uid="{E0DB1767-6C29-4C6E-8CD3-A100A0E771B9}"/>
    <cellStyle name="Comma 2 2 2 4 2 3 3 2" xfId="35641" xr:uid="{E0F82DEE-4DF6-4A4F-A42B-93F7BA18095C}"/>
    <cellStyle name="Comma 2 2 2 4 2 3 3 3" xfId="50525" xr:uid="{5E6C47E5-E868-4693-AC97-B7BBB5C6211C}"/>
    <cellStyle name="Comma 2 2 2 4 2 3 4" xfId="15105" xr:uid="{4166AEA6-7A2E-4D12-8E9C-289C98AC9F89}"/>
    <cellStyle name="Comma 2 2 2 4 2 3 5" xfId="28795" xr:uid="{71F02C27-2320-412F-8AD4-E0F68ECF112C}"/>
    <cellStyle name="Comma 2 2 2 4 2 3 6" xfId="43679" xr:uid="{36E99874-ECD7-4432-9238-D5B55D7C3C18}"/>
    <cellStyle name="Comma 2 2 2 4 2 4" xfId="9969" xr:uid="{7313D173-23DC-4AE5-8F0C-62452524EE3B}"/>
    <cellStyle name="Comma 2 2 2 4 2 4 2" xfId="23659" xr:uid="{164A3C8B-65EE-4B35-9B9B-48C23B248945}"/>
    <cellStyle name="Comma 2 2 2 4 2 4 2 2" xfId="37351" xr:uid="{55DE6174-05C3-4B6A-ABDD-ADD20CAB16C8}"/>
    <cellStyle name="Comma 2 2 2 4 2 4 2 3" xfId="52235" xr:uid="{E3C38282-F0DA-4CC1-B452-81BAF014307A}"/>
    <cellStyle name="Comma 2 2 2 4 2 4 3" xfId="16815" xr:uid="{74C1FA0B-D0D6-479F-9F20-5D646C58A76B}"/>
    <cellStyle name="Comma 2 2 2 4 2 4 4" xfId="30505" xr:uid="{7743C358-755C-4BA4-BB91-97A7F2D4F619}"/>
    <cellStyle name="Comma 2 2 2 4 2 4 5" xfId="45389" xr:uid="{6D6DFA6B-7CD2-4ABD-94E2-F6067A0D3E66}"/>
    <cellStyle name="Comma 2 2 2 4 2 5" xfId="20237" xr:uid="{9E401B74-70DE-436B-BBDB-40C7D25C0766}"/>
    <cellStyle name="Comma 2 2 2 4 2 5 2" xfId="33929" xr:uid="{8DE3EDF6-1562-4789-A253-2A0647AD2283}"/>
    <cellStyle name="Comma 2 2 2 4 2 5 3" xfId="48813" xr:uid="{3886A987-4A56-4BF5-8EB4-3E0417085095}"/>
    <cellStyle name="Comma 2 2 2 4 2 6" xfId="13393" xr:uid="{80EA0EF3-2D74-4376-899C-9FAE6E147FC6}"/>
    <cellStyle name="Comma 2 2 2 4 2 7" xfId="27083" xr:uid="{9A5BB13D-D76F-4A04-9AD7-D37AAEED18BC}"/>
    <cellStyle name="Comma 2 2 2 4 2 8" xfId="41967" xr:uid="{AFCF5D60-322E-41E1-B56E-721C0326FF9D}"/>
    <cellStyle name="Comma 2 2 2 4 3" xfId="6547" xr:uid="{44466377-FF51-4051-9163-C6B1EF1A1B4D}"/>
    <cellStyle name="Comma 2 2 2 4 3 2" xfId="8261" xr:uid="{C6F32F98-54BF-4836-8C3C-E40D460AD662}"/>
    <cellStyle name="Comma 2 2 2 4 3 2 2" xfId="11683" xr:uid="{947C78D3-E620-461E-A3F8-534054525C67}"/>
    <cellStyle name="Comma 2 2 2 4 3 2 2 2" xfId="25373" xr:uid="{93E22D08-DF61-46EC-A485-8EEA782B897C}"/>
    <cellStyle name="Comma 2 2 2 4 3 2 2 2 2" xfId="39065" xr:uid="{7FC3660D-3E80-495F-AB6F-C27E100EDB75}"/>
    <cellStyle name="Comma 2 2 2 4 3 2 2 2 3" xfId="53949" xr:uid="{906AB51A-B507-4AC0-8C7F-3C6B95788932}"/>
    <cellStyle name="Comma 2 2 2 4 3 2 2 3" xfId="18529" xr:uid="{B5C556DF-EB78-4E6F-A0C9-CC83F5B6AF1F}"/>
    <cellStyle name="Comma 2 2 2 4 3 2 2 4" xfId="32219" xr:uid="{D87C8099-237E-479B-B32C-AEEE90FF530E}"/>
    <cellStyle name="Comma 2 2 2 4 3 2 2 5" xfId="47103" xr:uid="{DE94011A-3376-420E-B090-24B45D1DD03D}"/>
    <cellStyle name="Comma 2 2 2 4 3 2 3" xfId="21951" xr:uid="{8679BF21-0B8E-4F1F-B5C2-DA1135D2BA5E}"/>
    <cellStyle name="Comma 2 2 2 4 3 2 3 2" xfId="35643" xr:uid="{898CE5ED-411E-4DA2-9884-295222EB159A}"/>
    <cellStyle name="Comma 2 2 2 4 3 2 3 3" xfId="50527" xr:uid="{BAE86F36-8118-43A5-92D1-BF629CDB0159}"/>
    <cellStyle name="Comma 2 2 2 4 3 2 4" xfId="15107" xr:uid="{CB5C31A5-2CF2-4BAC-8C3E-C994F7C3AF78}"/>
    <cellStyle name="Comma 2 2 2 4 3 2 5" xfId="28797" xr:uid="{5BD53852-BA73-4704-887B-A286C8470E70}"/>
    <cellStyle name="Comma 2 2 2 4 3 2 6" xfId="43681" xr:uid="{5C720DAA-8645-42B0-BA04-3A558B7651B8}"/>
    <cellStyle name="Comma 2 2 2 4 3 3" xfId="9971" xr:uid="{A00ABEAF-9454-48F5-BDCA-33F2E294E348}"/>
    <cellStyle name="Comma 2 2 2 4 3 3 2" xfId="23661" xr:uid="{C1F6ED05-C537-43AD-B059-ACCE55D7219D}"/>
    <cellStyle name="Comma 2 2 2 4 3 3 2 2" xfId="37353" xr:uid="{08318459-97E2-45F4-9D28-39AAC61C72B0}"/>
    <cellStyle name="Comma 2 2 2 4 3 3 2 3" xfId="52237" xr:uid="{CE46B1D3-0868-41DD-8A32-4FF3BA2E05A4}"/>
    <cellStyle name="Comma 2 2 2 4 3 3 3" xfId="16817" xr:uid="{8B2C0004-9F3B-4F3B-AA57-BE2C74EA997F}"/>
    <cellStyle name="Comma 2 2 2 4 3 3 4" xfId="30507" xr:uid="{B18ABA7F-010B-486B-AF87-BA800520BB62}"/>
    <cellStyle name="Comma 2 2 2 4 3 3 5" xfId="45391" xr:uid="{30070CA6-717C-4C43-9D85-C60A2AF2EE34}"/>
    <cellStyle name="Comma 2 2 2 4 3 4" xfId="20239" xr:uid="{EBA17064-723B-415E-B52B-F4541D9B8387}"/>
    <cellStyle name="Comma 2 2 2 4 3 4 2" xfId="33931" xr:uid="{39F1FEA7-89BD-465F-9989-E7811AD7C7E8}"/>
    <cellStyle name="Comma 2 2 2 4 3 4 3" xfId="48815" xr:uid="{862BF3FF-127C-4FB8-A5E7-E67EC854A4E2}"/>
    <cellStyle name="Comma 2 2 2 4 3 5" xfId="13395" xr:uid="{BEC8E438-14A4-45BC-B610-FAD67FF87F22}"/>
    <cellStyle name="Comma 2 2 2 4 3 6" xfId="27085" xr:uid="{8810EE46-ED04-4FBA-A5C3-514A4DF63394}"/>
    <cellStyle name="Comma 2 2 2 4 3 7" xfId="41969" xr:uid="{64FB97C9-5F25-4AA6-A266-F388119FCD3A}"/>
    <cellStyle name="Comma 2 2 2 4 4" xfId="6548" xr:uid="{49B6A71D-69DC-438D-9CC7-2C0D4D54D661}"/>
    <cellStyle name="Comma 2 2 2 4 4 2" xfId="8262" xr:uid="{BDC71B5B-210F-44AD-A6B6-3932B86F0C19}"/>
    <cellStyle name="Comma 2 2 2 4 4 2 2" xfId="11684" xr:uid="{8ADA2B22-5408-40A2-8719-B39B95B7B4E4}"/>
    <cellStyle name="Comma 2 2 2 4 4 2 2 2" xfId="25374" xr:uid="{46C29EC6-9FC4-40F2-8056-2C4179518C4A}"/>
    <cellStyle name="Comma 2 2 2 4 4 2 2 2 2" xfId="39066" xr:uid="{D383B854-C452-43FF-9E17-EF70510CAB0B}"/>
    <cellStyle name="Comma 2 2 2 4 4 2 2 2 3" xfId="53950" xr:uid="{F9722475-7069-4699-A503-7C363B863741}"/>
    <cellStyle name="Comma 2 2 2 4 4 2 2 3" xfId="18530" xr:uid="{ABFF31CA-CE1C-42AE-8DD9-F8F967295FB3}"/>
    <cellStyle name="Comma 2 2 2 4 4 2 2 4" xfId="32220" xr:uid="{3FA914AE-D3B8-443A-AC11-92159476DFC0}"/>
    <cellStyle name="Comma 2 2 2 4 4 2 2 5" xfId="47104" xr:uid="{125D48A4-2781-4A86-ABCF-256F523CEB56}"/>
    <cellStyle name="Comma 2 2 2 4 4 2 3" xfId="21952" xr:uid="{BC61B81E-B6E0-452A-AF82-F2B8009BD2D8}"/>
    <cellStyle name="Comma 2 2 2 4 4 2 3 2" xfId="35644" xr:uid="{CF6B9D37-C96E-4F7D-B765-449F462D198F}"/>
    <cellStyle name="Comma 2 2 2 4 4 2 3 3" xfId="50528" xr:uid="{74751B6A-1651-4EA5-816B-34773CECD343}"/>
    <cellStyle name="Comma 2 2 2 4 4 2 4" xfId="15108" xr:uid="{A901527C-F0A9-4248-9F48-E8C297E75B51}"/>
    <cellStyle name="Comma 2 2 2 4 4 2 5" xfId="28798" xr:uid="{AFDCED2B-D939-4666-846D-7ADD9E7AB4FC}"/>
    <cellStyle name="Comma 2 2 2 4 4 2 6" xfId="43682" xr:uid="{6D0730C9-7E48-401F-9C42-84A58D005101}"/>
    <cellStyle name="Comma 2 2 2 4 4 3" xfId="9972" xr:uid="{E235C2CC-8D3C-4F39-A080-23C159094DA9}"/>
    <cellStyle name="Comma 2 2 2 4 4 3 2" xfId="23662" xr:uid="{A2226D31-37B4-4927-9E0E-3771E223EC0C}"/>
    <cellStyle name="Comma 2 2 2 4 4 3 2 2" xfId="37354" xr:uid="{B736ADFE-BA24-44B0-8A30-94E067DEDDE6}"/>
    <cellStyle name="Comma 2 2 2 4 4 3 2 3" xfId="52238" xr:uid="{DD7D2B3A-36E0-405F-B463-A2BC85261E62}"/>
    <cellStyle name="Comma 2 2 2 4 4 3 3" xfId="16818" xr:uid="{62E82DAB-2867-4B93-8BF5-265A9D989B97}"/>
    <cellStyle name="Comma 2 2 2 4 4 3 4" xfId="30508" xr:uid="{61CB4696-F1C1-4561-AA8E-E4844D99B4A3}"/>
    <cellStyle name="Comma 2 2 2 4 4 3 5" xfId="45392" xr:uid="{9090EC87-5FFF-4389-BDB1-B11CBEF77F03}"/>
    <cellStyle name="Comma 2 2 2 4 4 4" xfId="20240" xr:uid="{372C2714-A62C-4401-956C-C219E2D17CC4}"/>
    <cellStyle name="Comma 2 2 2 4 4 4 2" xfId="33932" xr:uid="{00CB8F81-34E7-405A-BF98-823178AEC367}"/>
    <cellStyle name="Comma 2 2 2 4 4 4 3" xfId="48816" xr:uid="{52D84986-9D72-42E4-9193-5FEA5C70A6B0}"/>
    <cellStyle name="Comma 2 2 2 4 4 5" xfId="13396" xr:uid="{5ACB44A3-D610-4F5C-8CC6-53AF35416164}"/>
    <cellStyle name="Comma 2 2 2 4 4 6" xfId="27086" xr:uid="{458F0039-D3F7-4748-BC15-40A3C5DFA4CC}"/>
    <cellStyle name="Comma 2 2 2 4 4 7" xfId="41970" xr:uid="{8131DC2B-732C-41AA-8082-854B0F9CDD8F}"/>
    <cellStyle name="Comma 2 2 2 4 5" xfId="8258" xr:uid="{28477C2B-CFE0-43BA-9B54-3B6025A6B3C0}"/>
    <cellStyle name="Comma 2 2 2 4 5 2" xfId="11680" xr:uid="{BEB3853E-7C60-42AD-9659-064E23973D94}"/>
    <cellStyle name="Comma 2 2 2 4 5 2 2" xfId="25370" xr:uid="{72C8A407-920C-40B2-B66D-4211AE0626B9}"/>
    <cellStyle name="Comma 2 2 2 4 5 2 2 2" xfId="39062" xr:uid="{83E4773A-0005-4975-A500-2D2F4A0239FF}"/>
    <cellStyle name="Comma 2 2 2 4 5 2 2 3" xfId="53946" xr:uid="{35C79A7C-D060-4E32-8E0B-4BE5C32BB980}"/>
    <cellStyle name="Comma 2 2 2 4 5 2 3" xfId="18526" xr:uid="{E20D6947-1DA4-4015-8537-26F9EC6371C2}"/>
    <cellStyle name="Comma 2 2 2 4 5 2 4" xfId="32216" xr:uid="{BB0A840E-5F84-4968-B293-E007B3F21C3D}"/>
    <cellStyle name="Comma 2 2 2 4 5 2 5" xfId="47100" xr:uid="{58080D40-C686-41DC-881C-D2095CE66A2A}"/>
    <cellStyle name="Comma 2 2 2 4 5 3" xfId="21948" xr:uid="{AD079B87-40FB-4542-9F38-C8D22BF8722A}"/>
    <cellStyle name="Comma 2 2 2 4 5 3 2" xfId="35640" xr:uid="{B836B0F4-1025-46A6-98DF-E2B4B77AE676}"/>
    <cellStyle name="Comma 2 2 2 4 5 3 3" xfId="50524" xr:uid="{8A3A1DD2-E32E-4A9B-BAE5-D2ED9780B68E}"/>
    <cellStyle name="Comma 2 2 2 4 5 4" xfId="15104" xr:uid="{69B58448-49A2-414C-A72C-9B7E8F3410D1}"/>
    <cellStyle name="Comma 2 2 2 4 5 5" xfId="28794" xr:uid="{9FDB5116-B342-498B-B501-00273B2B31A3}"/>
    <cellStyle name="Comma 2 2 2 4 5 6" xfId="43678" xr:uid="{FB64963D-8C92-4765-83A7-0179BB748353}"/>
    <cellStyle name="Comma 2 2 2 4 6" xfId="9968" xr:uid="{BEDCA228-B0F5-4C9B-8494-2B54403BAEC0}"/>
    <cellStyle name="Comma 2 2 2 4 6 2" xfId="23658" xr:uid="{64F76722-892A-41BD-95DC-5B51A7694A73}"/>
    <cellStyle name="Comma 2 2 2 4 6 2 2" xfId="37350" xr:uid="{E2253220-74E2-470F-A7FD-9DDDD680B509}"/>
    <cellStyle name="Comma 2 2 2 4 6 2 3" xfId="52234" xr:uid="{25A680C0-9899-4AC7-A6A3-06C343125061}"/>
    <cellStyle name="Comma 2 2 2 4 6 3" xfId="16814" xr:uid="{466A6F04-26B5-4C0F-AA11-15140D537D25}"/>
    <cellStyle name="Comma 2 2 2 4 6 4" xfId="30504" xr:uid="{C6CD8B0F-DDCA-4758-BD9A-47D987028D0D}"/>
    <cellStyle name="Comma 2 2 2 4 6 5" xfId="45388" xr:uid="{3431A37B-126D-487A-97E4-4717EC9E507C}"/>
    <cellStyle name="Comma 2 2 2 4 7" xfId="20236" xr:uid="{B89F0848-F99E-4B8B-B965-D419C95D341A}"/>
    <cellStyle name="Comma 2 2 2 4 7 2" xfId="33928" xr:uid="{203A15CC-3882-4651-8FCA-D21B28FF9724}"/>
    <cellStyle name="Comma 2 2 2 4 7 3" xfId="48812" xr:uid="{2F99AE25-949A-415B-A7FE-DAE9491338C4}"/>
    <cellStyle name="Comma 2 2 2 4 8" xfId="13392" xr:uid="{759744CD-09E1-4B25-B0A1-86B6B9E08467}"/>
    <cellStyle name="Comma 2 2 2 4 9" xfId="27082" xr:uid="{CD358329-BE0E-498F-9F4C-8B513919F13C}"/>
    <cellStyle name="Comma 2 2 2 5" xfId="6549" xr:uid="{2E848D89-7516-4FF6-8DCA-C0608AAC1963}"/>
    <cellStyle name="Comma 2 2 2 5 2" xfId="6550" xr:uid="{F36B1B6E-4BC9-4A43-837F-8973B7983A36}"/>
    <cellStyle name="Comma 2 2 2 5 2 2" xfId="8264" xr:uid="{1E85685A-419C-4019-B513-443DD67C597B}"/>
    <cellStyle name="Comma 2 2 2 5 2 2 2" xfId="11686" xr:uid="{F3A3C86D-9979-4654-8FBE-464A3B00AF1C}"/>
    <cellStyle name="Comma 2 2 2 5 2 2 2 2" xfId="25376" xr:uid="{E4AF592F-E821-4407-9AE6-CFA63AA34917}"/>
    <cellStyle name="Comma 2 2 2 5 2 2 2 2 2" xfId="39068" xr:uid="{A540EFF5-2F6F-486F-8243-568D86E555D9}"/>
    <cellStyle name="Comma 2 2 2 5 2 2 2 2 3" xfId="53952" xr:uid="{0A1B4874-0D23-4B47-8202-0D6EE707468A}"/>
    <cellStyle name="Comma 2 2 2 5 2 2 2 3" xfId="18532" xr:uid="{FBD2340E-807C-48B8-BCAF-2D5795BAD5BC}"/>
    <cellStyle name="Comma 2 2 2 5 2 2 2 4" xfId="32222" xr:uid="{388C801F-25C9-463A-8000-10609B323444}"/>
    <cellStyle name="Comma 2 2 2 5 2 2 2 5" xfId="47106" xr:uid="{B3991B54-7BC3-4876-936D-B5CF990416B1}"/>
    <cellStyle name="Comma 2 2 2 5 2 2 3" xfId="21954" xr:uid="{DF6C026D-2CE4-4199-8413-32DCB5061E88}"/>
    <cellStyle name="Comma 2 2 2 5 2 2 3 2" xfId="35646" xr:uid="{086AE87C-8A8B-47FF-92DF-9544AC96C5FA}"/>
    <cellStyle name="Comma 2 2 2 5 2 2 3 3" xfId="50530" xr:uid="{20CAF2E5-95BC-4483-8F7E-C12747B95C9B}"/>
    <cellStyle name="Comma 2 2 2 5 2 2 4" xfId="15110" xr:uid="{BC654490-DE0A-4118-8DB8-7D80BB04F456}"/>
    <cellStyle name="Comma 2 2 2 5 2 2 5" xfId="28800" xr:uid="{5051E259-338D-40A9-9666-11F6BC210E5D}"/>
    <cellStyle name="Comma 2 2 2 5 2 2 6" xfId="43684" xr:uid="{AF18DF43-F876-4D2E-9F84-A2D3C830070E}"/>
    <cellStyle name="Comma 2 2 2 5 2 3" xfId="9974" xr:uid="{B656F31E-A039-46A9-86C0-260487310AB6}"/>
    <cellStyle name="Comma 2 2 2 5 2 3 2" xfId="23664" xr:uid="{468BD75A-9E78-4BB9-96C5-89817A5F7892}"/>
    <cellStyle name="Comma 2 2 2 5 2 3 2 2" xfId="37356" xr:uid="{44AA2649-DC89-4244-8A6A-68952BEEDBEF}"/>
    <cellStyle name="Comma 2 2 2 5 2 3 2 3" xfId="52240" xr:uid="{939E979C-9063-47C2-8AF7-EB8BF6014F09}"/>
    <cellStyle name="Comma 2 2 2 5 2 3 3" xfId="16820" xr:uid="{4D234A13-672A-4BF9-A892-A8D5D85BAC31}"/>
    <cellStyle name="Comma 2 2 2 5 2 3 4" xfId="30510" xr:uid="{553F4CC5-045A-4E55-AD98-97C2FDAA3123}"/>
    <cellStyle name="Comma 2 2 2 5 2 3 5" xfId="45394" xr:uid="{8C0574C8-067F-4353-9221-07C5B17F3CF6}"/>
    <cellStyle name="Comma 2 2 2 5 2 4" xfId="20242" xr:uid="{ED7EE637-D17D-4064-9E85-3C099FEC2132}"/>
    <cellStyle name="Comma 2 2 2 5 2 4 2" xfId="33934" xr:uid="{EAAE96B8-03DD-4F08-B352-A96EB51383B2}"/>
    <cellStyle name="Comma 2 2 2 5 2 4 3" xfId="48818" xr:uid="{21ED9D29-ED9A-4724-B36E-B82DA30E886F}"/>
    <cellStyle name="Comma 2 2 2 5 2 5" xfId="13398" xr:uid="{8D6B1769-6906-4F46-9291-119EAF7C2062}"/>
    <cellStyle name="Comma 2 2 2 5 2 6" xfId="27088" xr:uid="{43C859CF-35D9-4728-B66A-F83195BE7F01}"/>
    <cellStyle name="Comma 2 2 2 5 2 7" xfId="41972" xr:uid="{B410D40E-E041-4A7C-9D97-FC370A97DADF}"/>
    <cellStyle name="Comma 2 2 2 5 3" xfId="8263" xr:uid="{22C397D1-C373-465C-99EB-51F084641945}"/>
    <cellStyle name="Comma 2 2 2 5 3 2" xfId="11685" xr:uid="{40A65228-1CE5-423D-BCCD-79F4F286EBCF}"/>
    <cellStyle name="Comma 2 2 2 5 3 2 2" xfId="25375" xr:uid="{07469527-0ABA-46CF-AC5A-6DADEA3471B4}"/>
    <cellStyle name="Comma 2 2 2 5 3 2 2 2" xfId="39067" xr:uid="{9FD0A706-D702-4DD0-BD1F-B0D24D14704D}"/>
    <cellStyle name="Comma 2 2 2 5 3 2 2 3" xfId="53951" xr:uid="{01EB0640-6CA4-4076-BC68-4703AB9F6BC8}"/>
    <cellStyle name="Comma 2 2 2 5 3 2 3" xfId="18531" xr:uid="{839A78F0-D1C9-4893-9A74-C4D37CA1E094}"/>
    <cellStyle name="Comma 2 2 2 5 3 2 4" xfId="32221" xr:uid="{B09BB5D6-AA74-4A8E-BA17-7AB0429EED48}"/>
    <cellStyle name="Comma 2 2 2 5 3 2 5" xfId="47105" xr:uid="{39827005-B67D-44B6-B33E-C340CAE20501}"/>
    <cellStyle name="Comma 2 2 2 5 3 3" xfId="21953" xr:uid="{E7237789-F60C-45E4-A695-5D284CFCA681}"/>
    <cellStyle name="Comma 2 2 2 5 3 3 2" xfId="35645" xr:uid="{7DBC8BBA-B963-4086-AC73-9F1BCEB800DD}"/>
    <cellStyle name="Comma 2 2 2 5 3 3 3" xfId="50529" xr:uid="{F5F6DA17-F1DF-47DB-BF1B-296ACFD7A7E1}"/>
    <cellStyle name="Comma 2 2 2 5 3 4" xfId="15109" xr:uid="{6F0575BC-7B3F-4267-B1B7-B42DA1D88B76}"/>
    <cellStyle name="Comma 2 2 2 5 3 5" xfId="28799" xr:uid="{5ACD734B-E37D-46FD-970F-A38F0694E770}"/>
    <cellStyle name="Comma 2 2 2 5 3 6" xfId="43683" xr:uid="{4A10F41D-07F6-4566-BEF6-48F8590CFC39}"/>
    <cellStyle name="Comma 2 2 2 5 4" xfId="9973" xr:uid="{EA9069BE-DD46-40B1-B48A-527859CF5D6F}"/>
    <cellStyle name="Comma 2 2 2 5 4 2" xfId="23663" xr:uid="{585C6AC9-AA7B-4366-8337-23DDDEF0F0E0}"/>
    <cellStyle name="Comma 2 2 2 5 4 2 2" xfId="37355" xr:uid="{34EF27E3-773C-407C-9B9B-FEBE4FC0C5A6}"/>
    <cellStyle name="Comma 2 2 2 5 4 2 3" xfId="52239" xr:uid="{FBCB08BC-0B2B-4993-8F7D-BB0BD96077A4}"/>
    <cellStyle name="Comma 2 2 2 5 4 3" xfId="16819" xr:uid="{13FC20D5-6E97-4CC4-9361-D9DBEE57CF41}"/>
    <cellStyle name="Comma 2 2 2 5 4 4" xfId="30509" xr:uid="{32EE95C3-1190-4870-9DBC-11B3E57B6044}"/>
    <cellStyle name="Comma 2 2 2 5 4 5" xfId="45393" xr:uid="{4494302A-B34E-4C33-BD3C-9405F61F770E}"/>
    <cellStyle name="Comma 2 2 2 5 5" xfId="20241" xr:uid="{A44A77FD-5E97-4999-83BC-546B910EAB18}"/>
    <cellStyle name="Comma 2 2 2 5 5 2" xfId="33933" xr:uid="{8C95DFCA-287F-482C-A6E1-6593C74B0808}"/>
    <cellStyle name="Comma 2 2 2 5 5 3" xfId="48817" xr:uid="{18AC79A4-3A3C-45C2-AF7D-4E718C9EC030}"/>
    <cellStyle name="Comma 2 2 2 5 6" xfId="13397" xr:uid="{5BFE5279-8A6F-4552-A0BE-B0D0FE9FA89D}"/>
    <cellStyle name="Comma 2 2 2 5 7" xfId="27087" xr:uid="{15E42697-9465-4E21-BC9E-EBEDE3C1C03A}"/>
    <cellStyle name="Comma 2 2 2 5 8" xfId="41971" xr:uid="{A5B981EC-CFF6-4221-AE1E-72C5F51A3271}"/>
    <cellStyle name="Comma 2 2 2 6" xfId="6551" xr:uid="{C4FF2FF2-D745-4E3A-9C8E-90C0633FE00B}"/>
    <cellStyle name="Comma 2 2 2 6 2" xfId="8265" xr:uid="{B72F1A5E-A7CC-4F3C-BD8A-53DE6FBD547A}"/>
    <cellStyle name="Comma 2 2 2 6 2 2" xfId="11687" xr:uid="{5F47E0D3-759D-424E-A439-FE3B4F4A8B4F}"/>
    <cellStyle name="Comma 2 2 2 6 2 2 2" xfId="25377" xr:uid="{2062A57B-D58F-49E4-AD7E-CB5ABC910398}"/>
    <cellStyle name="Comma 2 2 2 6 2 2 2 2" xfId="39069" xr:uid="{BF2640B9-2916-4E4A-BC29-FAF08B8ECD1C}"/>
    <cellStyle name="Comma 2 2 2 6 2 2 2 3" xfId="53953" xr:uid="{14D1715C-CFD4-41AD-A47D-ACACB102D7C5}"/>
    <cellStyle name="Comma 2 2 2 6 2 2 3" xfId="18533" xr:uid="{BD4C9F0F-9E7B-48F1-B11F-D8A2885B8135}"/>
    <cellStyle name="Comma 2 2 2 6 2 2 4" xfId="32223" xr:uid="{10B0D8AD-FB07-455C-8C24-1EFCAA67BA38}"/>
    <cellStyle name="Comma 2 2 2 6 2 2 5" xfId="47107" xr:uid="{AD1C4A93-5EBB-462C-90FD-FE5E88DE1C0F}"/>
    <cellStyle name="Comma 2 2 2 6 2 3" xfId="21955" xr:uid="{5C0F9A83-DB1C-429E-A4FA-6299B2BC5A8C}"/>
    <cellStyle name="Comma 2 2 2 6 2 3 2" xfId="35647" xr:uid="{EAF6B139-426F-417D-9B17-C0643B9B9397}"/>
    <cellStyle name="Comma 2 2 2 6 2 3 3" xfId="50531" xr:uid="{8AAF5EF4-2BEF-4391-AB86-8385B7CA618D}"/>
    <cellStyle name="Comma 2 2 2 6 2 4" xfId="15111" xr:uid="{3648C058-961B-4410-B0C5-A2FAE7432B5D}"/>
    <cellStyle name="Comma 2 2 2 6 2 5" xfId="28801" xr:uid="{8E5EF07B-8ED8-49E5-A649-C8DEDCF1CE2B}"/>
    <cellStyle name="Comma 2 2 2 6 2 6" xfId="43685" xr:uid="{CF520851-FC40-474D-8381-3559F413297F}"/>
    <cellStyle name="Comma 2 2 2 6 3" xfId="9975" xr:uid="{9CAD00D6-D9F2-426E-A31F-8ADF99AF189E}"/>
    <cellStyle name="Comma 2 2 2 6 3 2" xfId="23665" xr:uid="{A58C64D9-78B0-4F3B-B66E-65966FB12D0B}"/>
    <cellStyle name="Comma 2 2 2 6 3 2 2" xfId="37357" xr:uid="{62D3571A-5C2E-4CF8-8652-C835FD99621C}"/>
    <cellStyle name="Comma 2 2 2 6 3 2 3" xfId="52241" xr:uid="{810EE37E-2463-46F7-AC2E-762F86546152}"/>
    <cellStyle name="Comma 2 2 2 6 3 3" xfId="16821" xr:uid="{41830EDF-C45B-4480-B91F-A7B82E8AFE97}"/>
    <cellStyle name="Comma 2 2 2 6 3 4" xfId="30511" xr:uid="{823E086D-38FF-4B4C-B87D-86F115E8F296}"/>
    <cellStyle name="Comma 2 2 2 6 3 5" xfId="45395" xr:uid="{39C166FA-704F-4412-8BE1-FCC58332A9C5}"/>
    <cellStyle name="Comma 2 2 2 6 4" xfId="20243" xr:uid="{AFA40BAD-222A-41ED-B881-24490A4F5515}"/>
    <cellStyle name="Comma 2 2 2 6 4 2" xfId="33935" xr:uid="{53BFA764-19B3-463E-A36D-950171D1C2E1}"/>
    <cellStyle name="Comma 2 2 2 6 4 3" xfId="48819" xr:uid="{33D004E4-B269-4D00-AB5E-3938C89F474E}"/>
    <cellStyle name="Comma 2 2 2 6 5" xfId="13399" xr:uid="{3AD6768D-4DB6-45F3-B1C7-1108D953F7A9}"/>
    <cellStyle name="Comma 2 2 2 6 6" xfId="27089" xr:uid="{56D3EF28-DDD8-43FD-84C6-13770AE930B0}"/>
    <cellStyle name="Comma 2 2 2 6 7" xfId="41973" xr:uid="{1ED095BC-5D79-4EE8-85FC-FA71CDF8551F}"/>
    <cellStyle name="Comma 2 2 2 7" xfId="6552" xr:uid="{2EDD064B-C208-4510-84A5-369098673E73}"/>
    <cellStyle name="Comma 2 2 2 7 2" xfId="8266" xr:uid="{7BF9A6AC-898B-4E98-9419-62DFAA727ECC}"/>
    <cellStyle name="Comma 2 2 2 7 2 2" xfId="11688" xr:uid="{4AB1CA47-283F-432A-AA9E-2F1FE2441595}"/>
    <cellStyle name="Comma 2 2 2 7 2 2 2" xfId="25378" xr:uid="{3499988A-8286-4840-8F42-E73D288A10AD}"/>
    <cellStyle name="Comma 2 2 2 7 2 2 2 2" xfId="39070" xr:uid="{89DD4E8D-DD6F-4ED1-9AAF-A150FFAF74E0}"/>
    <cellStyle name="Comma 2 2 2 7 2 2 2 3" xfId="53954" xr:uid="{60F275B2-28C3-4388-9F7D-63CB012EEFA0}"/>
    <cellStyle name="Comma 2 2 2 7 2 2 3" xfId="18534" xr:uid="{B13EAC71-044D-42B6-90DE-3D2381872615}"/>
    <cellStyle name="Comma 2 2 2 7 2 2 4" xfId="32224" xr:uid="{813F9F32-6CB2-4CF2-8AB9-945EAA9FFDF5}"/>
    <cellStyle name="Comma 2 2 2 7 2 2 5" xfId="47108" xr:uid="{D9D916CD-B166-4BB9-84DB-86397891E1AE}"/>
    <cellStyle name="Comma 2 2 2 7 2 3" xfId="21956" xr:uid="{79E57E67-E83D-43A4-A4B8-357AE62EB355}"/>
    <cellStyle name="Comma 2 2 2 7 2 3 2" xfId="35648" xr:uid="{1F50D359-EE3C-434C-8EFC-D8CC8AE65348}"/>
    <cellStyle name="Comma 2 2 2 7 2 3 3" xfId="50532" xr:uid="{4344CDD9-1B1F-4A3F-A108-AE46C95090BB}"/>
    <cellStyle name="Comma 2 2 2 7 2 4" xfId="15112" xr:uid="{42169303-53FF-4F50-A907-A33AA14E5443}"/>
    <cellStyle name="Comma 2 2 2 7 2 5" xfId="28802" xr:uid="{E3C52FA7-600C-4916-9BD1-14288C722D09}"/>
    <cellStyle name="Comma 2 2 2 7 2 6" xfId="43686" xr:uid="{750887F1-F224-41E4-B98B-FE56B3846285}"/>
    <cellStyle name="Comma 2 2 2 7 3" xfId="9976" xr:uid="{57C321DB-4D5D-4878-9966-A0D967C87492}"/>
    <cellStyle name="Comma 2 2 2 7 3 2" xfId="23666" xr:uid="{BC5220AC-8336-4C51-A0DD-0147F81178EA}"/>
    <cellStyle name="Comma 2 2 2 7 3 2 2" xfId="37358" xr:uid="{BA317BED-44AA-498B-A02A-D115CC3A2F27}"/>
    <cellStyle name="Comma 2 2 2 7 3 2 3" xfId="52242" xr:uid="{8FB002A0-B72E-42E6-B5E6-2C0AF1D7AAE3}"/>
    <cellStyle name="Comma 2 2 2 7 3 3" xfId="16822" xr:uid="{76B12C91-DCEF-4D65-9A3D-46275BAF5168}"/>
    <cellStyle name="Comma 2 2 2 7 3 4" xfId="30512" xr:uid="{6797E42C-F133-43FE-84DB-8308C54C6CE4}"/>
    <cellStyle name="Comma 2 2 2 7 3 5" xfId="45396" xr:uid="{B4194BA9-3E21-4D31-A646-C82A8E4277FA}"/>
    <cellStyle name="Comma 2 2 2 7 4" xfId="20244" xr:uid="{98DA1721-7088-4584-8556-64E60D4F75B0}"/>
    <cellStyle name="Comma 2 2 2 7 4 2" xfId="33936" xr:uid="{C57598CA-F22F-4842-A142-CA479B00C0C3}"/>
    <cellStyle name="Comma 2 2 2 7 4 3" xfId="48820" xr:uid="{468E59E5-BD48-480B-B3CA-32DAFC05D7E7}"/>
    <cellStyle name="Comma 2 2 2 7 5" xfId="13400" xr:uid="{495FD3F4-8E0D-4FD4-982B-2BA69B3C4554}"/>
    <cellStyle name="Comma 2 2 2 7 6" xfId="27090" xr:uid="{8BB93C84-CDD3-486A-9910-D95B89356467}"/>
    <cellStyle name="Comma 2 2 2 7 7" xfId="41974" xr:uid="{A0A7EAE9-52A9-419A-846F-4D3860404278}"/>
    <cellStyle name="Comma 2 2 2 8" xfId="8237" xr:uid="{45350B9F-D384-4F87-BD3D-C94CFA9B66B9}"/>
    <cellStyle name="Comma 2 2 2 8 2" xfId="11659" xr:uid="{5961E720-63CF-4F40-A961-11DB7E23F454}"/>
    <cellStyle name="Comma 2 2 2 8 2 2" xfId="25349" xr:uid="{3B22035E-F580-464F-BD13-97398F9BC7B1}"/>
    <cellStyle name="Comma 2 2 2 8 2 2 2" xfId="39041" xr:uid="{455ED7DF-5FE5-4C18-9495-F3C3E3D46FEF}"/>
    <cellStyle name="Comma 2 2 2 8 2 2 3" xfId="53925" xr:uid="{D79350C1-F38C-427D-9823-9B67371BB2D1}"/>
    <cellStyle name="Comma 2 2 2 8 2 3" xfId="18505" xr:uid="{1D1AE413-67AA-4755-AD82-C85668726507}"/>
    <cellStyle name="Comma 2 2 2 8 2 4" xfId="32195" xr:uid="{61F093BD-3E6F-4CAD-A37C-BF1E1D6980A6}"/>
    <cellStyle name="Comma 2 2 2 8 2 5" xfId="47079" xr:uid="{4A9B7A6E-ED71-4EAC-9F0F-CF20F9B3FF40}"/>
    <cellStyle name="Comma 2 2 2 8 3" xfId="21927" xr:uid="{EC614D67-5869-4784-BBA9-42212B0F0523}"/>
    <cellStyle name="Comma 2 2 2 8 3 2" xfId="35619" xr:uid="{6BD71C9E-9D6B-4076-869D-07FC29873F4E}"/>
    <cellStyle name="Comma 2 2 2 8 3 3" xfId="50503" xr:uid="{82BBE0A6-CA1F-462D-8ABD-A9F945B861CD}"/>
    <cellStyle name="Comma 2 2 2 8 4" xfId="15083" xr:uid="{734C9589-C5FF-42C4-B0F7-8737FEACFFD2}"/>
    <cellStyle name="Comma 2 2 2 8 5" xfId="28773" xr:uid="{AF212C62-1BDB-4CC9-B690-5F9759A6286C}"/>
    <cellStyle name="Comma 2 2 2 8 6" xfId="43657" xr:uid="{B231485E-D4A8-4EC6-8C75-003B83808E21}"/>
    <cellStyle name="Comma 2 2 2 9" xfId="9947" xr:uid="{C78BA1C6-794E-47A0-9A80-94A5038FE5AB}"/>
    <cellStyle name="Comma 2 2 2 9 2" xfId="23637" xr:uid="{3A701013-4BD3-4364-B590-449717D91612}"/>
    <cellStyle name="Comma 2 2 2 9 2 2" xfId="37329" xr:uid="{CD284032-19BA-4093-A563-6CCDF52932F9}"/>
    <cellStyle name="Comma 2 2 2 9 2 3" xfId="52213" xr:uid="{E286959E-4C1F-4227-87A5-3D83008B3730}"/>
    <cellStyle name="Comma 2 2 2 9 3" xfId="16793" xr:uid="{F2425144-D380-4DDC-9CD8-0C05FAB38C92}"/>
    <cellStyle name="Comma 2 2 2 9 4" xfId="30483" xr:uid="{362CFE97-91FC-4DC8-92E0-83EFEDC7909A}"/>
    <cellStyle name="Comma 2 2 2 9 5" xfId="45367" xr:uid="{B761D832-F4B4-4A75-B4EE-B39CF3624BA9}"/>
    <cellStyle name="Comma 2 2 3" xfId="4593" xr:uid="{C1BE75AD-85AE-46FC-85ED-ECF4F23C2B24}"/>
    <cellStyle name="Comma 2 2 3 10" xfId="13401" xr:uid="{459B69CC-58AC-4A2B-8E32-5CA9B43E8C82}"/>
    <cellStyle name="Comma 2 2 3 10 2" xfId="41362" xr:uid="{55764B69-4711-41A5-9913-FA02F867D818}"/>
    <cellStyle name="Comma 2 2 3 11" xfId="27091" xr:uid="{F7C7AA75-8140-42BA-B4EE-B7198FB4E408}"/>
    <cellStyle name="Comma 2 2 3 12" xfId="41975" xr:uid="{354BFFB1-E1A6-479E-B9DB-F198CEC95842}"/>
    <cellStyle name="Comma 2 2 3 13" xfId="6553" xr:uid="{17E62757-CEB4-43A6-A001-2468CD07D789}"/>
    <cellStyle name="Comma 2 2 3 2" xfId="6554" xr:uid="{C57F929D-FFA3-42BC-9FA9-D6D7ECD0DF0E}"/>
    <cellStyle name="Comma 2 2 3 2 10" xfId="41976" xr:uid="{136DCC29-2E5B-4F56-AFCB-4185BA8ADBF4}"/>
    <cellStyle name="Comma 2 2 3 2 2" xfId="6555" xr:uid="{9DB99141-EBBD-4374-A7A9-79D106D24E6B}"/>
    <cellStyle name="Comma 2 2 3 2 2 2" xfId="6556" xr:uid="{A7024F82-F7BE-4FE2-A889-865A2563C28E}"/>
    <cellStyle name="Comma 2 2 3 2 2 2 2" xfId="8270" xr:uid="{87ACCB4B-C4DC-441D-898F-70CB29103918}"/>
    <cellStyle name="Comma 2 2 3 2 2 2 2 2" xfId="11692" xr:uid="{DE610D8A-3748-40E2-992F-E80F6A4751DC}"/>
    <cellStyle name="Comma 2 2 3 2 2 2 2 2 2" xfId="25382" xr:uid="{0FFF9EB7-D5F1-488B-87A6-475EE1132BE3}"/>
    <cellStyle name="Comma 2 2 3 2 2 2 2 2 2 2" xfId="39074" xr:uid="{5B820CAF-BFF7-49BD-A5DE-FDB8908582E2}"/>
    <cellStyle name="Comma 2 2 3 2 2 2 2 2 2 3" xfId="53958" xr:uid="{56D2C909-A4B8-47CC-A437-2C10C66CF4F7}"/>
    <cellStyle name="Comma 2 2 3 2 2 2 2 2 3" xfId="18538" xr:uid="{517ABA4B-92DC-4687-AD7E-07D244A2C752}"/>
    <cellStyle name="Comma 2 2 3 2 2 2 2 2 4" xfId="32228" xr:uid="{C4174F81-2844-4FE3-BB41-5B80F71C5A2E}"/>
    <cellStyle name="Comma 2 2 3 2 2 2 2 2 5" xfId="47112" xr:uid="{BBB10E9A-F01B-4409-A426-F488D54D9CC1}"/>
    <cellStyle name="Comma 2 2 3 2 2 2 2 3" xfId="21960" xr:uid="{8DAAAC37-6C1D-4A42-B4DD-61F373938B59}"/>
    <cellStyle name="Comma 2 2 3 2 2 2 2 3 2" xfId="35652" xr:uid="{B72B6E95-6263-4F2F-8B0A-DD5F643DDFF3}"/>
    <cellStyle name="Comma 2 2 3 2 2 2 2 3 3" xfId="50536" xr:uid="{68585CB6-9C50-42A6-8E90-BCA634A5885E}"/>
    <cellStyle name="Comma 2 2 3 2 2 2 2 4" xfId="15116" xr:uid="{7F1B4243-4AEF-4DE8-9C22-5399E7BEA4A1}"/>
    <cellStyle name="Comma 2 2 3 2 2 2 2 5" xfId="28806" xr:uid="{8A3C39E2-C338-4476-A238-0325716D456D}"/>
    <cellStyle name="Comma 2 2 3 2 2 2 2 6" xfId="43690" xr:uid="{7BE00892-A584-4342-AE65-3AC9DD203C68}"/>
    <cellStyle name="Comma 2 2 3 2 2 2 3" xfId="9980" xr:uid="{EF4B4F56-B3DC-4BAF-B9A3-B6CD0A66D11A}"/>
    <cellStyle name="Comma 2 2 3 2 2 2 3 2" xfId="23670" xr:uid="{0509315D-6160-4F66-BC8F-3C568191D8B1}"/>
    <cellStyle name="Comma 2 2 3 2 2 2 3 2 2" xfId="37362" xr:uid="{3C4B899B-3DE7-4D17-BFD2-F91868603382}"/>
    <cellStyle name="Comma 2 2 3 2 2 2 3 2 3" xfId="52246" xr:uid="{16430E3C-9E27-462A-944A-6C53A23A0A45}"/>
    <cellStyle name="Comma 2 2 3 2 2 2 3 3" xfId="16826" xr:uid="{805BCC37-FF60-476C-8304-B501A1CE9C1B}"/>
    <cellStyle name="Comma 2 2 3 2 2 2 3 4" xfId="30516" xr:uid="{4BAD5A29-B8F7-4264-8B87-814F6AAC35D1}"/>
    <cellStyle name="Comma 2 2 3 2 2 2 3 5" xfId="45400" xr:uid="{01C262FE-0391-449A-965D-EB73D2405A52}"/>
    <cellStyle name="Comma 2 2 3 2 2 2 4" xfId="20248" xr:uid="{EF897F89-837B-4136-9126-C95CF85A8E9D}"/>
    <cellStyle name="Comma 2 2 3 2 2 2 4 2" xfId="33940" xr:uid="{EACA8F6D-3C0B-485B-8169-9C433AE01F0F}"/>
    <cellStyle name="Comma 2 2 3 2 2 2 4 3" xfId="48824" xr:uid="{62C63404-EE7A-494C-A4D1-B03503CD00E4}"/>
    <cellStyle name="Comma 2 2 3 2 2 2 5" xfId="13404" xr:uid="{1F89D984-9AE7-4F65-8782-559314D72D07}"/>
    <cellStyle name="Comma 2 2 3 2 2 2 6" xfId="27094" xr:uid="{F7CED708-8529-41F7-A595-EDACB91E0B1C}"/>
    <cellStyle name="Comma 2 2 3 2 2 2 7" xfId="41978" xr:uid="{1EF13E07-B2FE-405A-929A-928C6780BC98}"/>
    <cellStyle name="Comma 2 2 3 2 2 3" xfId="8269" xr:uid="{3CF34B4D-A08C-4702-AFE8-FA4F98E750CE}"/>
    <cellStyle name="Comma 2 2 3 2 2 3 2" xfId="11691" xr:uid="{6834548C-4312-4041-ADAB-D466CF3B9621}"/>
    <cellStyle name="Comma 2 2 3 2 2 3 2 2" xfId="25381" xr:uid="{D84D0C5F-0450-4B36-A713-CCCD573A9F45}"/>
    <cellStyle name="Comma 2 2 3 2 2 3 2 2 2" xfId="39073" xr:uid="{67283FE7-7663-4DE1-A4F4-DA0216E6E2C0}"/>
    <cellStyle name="Comma 2 2 3 2 2 3 2 2 3" xfId="53957" xr:uid="{7BC9F1E8-43AE-48F6-95CB-8A1AA9703972}"/>
    <cellStyle name="Comma 2 2 3 2 2 3 2 3" xfId="18537" xr:uid="{3296FEE2-CB7D-4D7F-9B67-CBA7BDAB94E4}"/>
    <cellStyle name="Comma 2 2 3 2 2 3 2 4" xfId="32227" xr:uid="{E4327C73-22FA-413F-93B6-784951E0F50F}"/>
    <cellStyle name="Comma 2 2 3 2 2 3 2 5" xfId="47111" xr:uid="{62C4D4EC-1562-4539-B853-34A270A1C222}"/>
    <cellStyle name="Comma 2 2 3 2 2 3 3" xfId="21959" xr:uid="{78049DE6-A583-430B-8811-EFE8F01399A4}"/>
    <cellStyle name="Comma 2 2 3 2 2 3 3 2" xfId="35651" xr:uid="{E981AA2A-9A67-4126-A667-D88FF36F1951}"/>
    <cellStyle name="Comma 2 2 3 2 2 3 3 3" xfId="50535" xr:uid="{8AB9F3C5-9E06-480D-8060-456153CE9DF7}"/>
    <cellStyle name="Comma 2 2 3 2 2 3 4" xfId="15115" xr:uid="{F52B8DC3-E74B-4050-9690-C2920316D92F}"/>
    <cellStyle name="Comma 2 2 3 2 2 3 5" xfId="28805" xr:uid="{83C7CA85-44C6-47B3-9387-B62EAFB82C42}"/>
    <cellStyle name="Comma 2 2 3 2 2 3 6" xfId="43689" xr:uid="{5EFF7B6C-EACA-4063-8399-6EFF5F258CCE}"/>
    <cellStyle name="Comma 2 2 3 2 2 4" xfId="9979" xr:uid="{81873E86-4916-4C25-8DE8-6CEEC405A7C0}"/>
    <cellStyle name="Comma 2 2 3 2 2 4 2" xfId="23669" xr:uid="{6E3635D3-9AFE-420E-A4DA-FDFD15443AC4}"/>
    <cellStyle name="Comma 2 2 3 2 2 4 2 2" xfId="37361" xr:uid="{89E18C4D-C97D-454C-BCA3-8444A6B41A02}"/>
    <cellStyle name="Comma 2 2 3 2 2 4 2 3" xfId="52245" xr:uid="{AAC753DC-C5E4-4740-94DA-3BD2EF90DFB4}"/>
    <cellStyle name="Comma 2 2 3 2 2 4 3" xfId="16825" xr:uid="{73639E06-763A-4D91-91E6-3D905C661BE3}"/>
    <cellStyle name="Comma 2 2 3 2 2 4 4" xfId="30515" xr:uid="{693ABE5F-1034-49B5-BAB9-7C2EA3418F0D}"/>
    <cellStyle name="Comma 2 2 3 2 2 4 5" xfId="45399" xr:uid="{BF63F968-8324-423C-9053-48D87D0F121B}"/>
    <cellStyle name="Comma 2 2 3 2 2 5" xfId="20247" xr:uid="{4B4A4714-9F07-41CE-BDDA-3EE88E65BEF3}"/>
    <cellStyle name="Comma 2 2 3 2 2 5 2" xfId="33939" xr:uid="{93D55C17-509E-400B-A18C-223470BE8CFF}"/>
    <cellStyle name="Comma 2 2 3 2 2 5 3" xfId="48823" xr:uid="{A7BB55AD-6ABA-4235-8D6C-A3D9FEEB4F64}"/>
    <cellStyle name="Comma 2 2 3 2 2 6" xfId="13403" xr:uid="{690DA6B7-855D-4947-A482-0B954BEB2FD6}"/>
    <cellStyle name="Comma 2 2 3 2 2 7" xfId="27093" xr:uid="{0FD896E4-27A3-4B47-A213-BB7E6F830003}"/>
    <cellStyle name="Comma 2 2 3 2 2 8" xfId="41977" xr:uid="{C7391E20-CB32-4E4E-B3D6-2BF2CBE09AE2}"/>
    <cellStyle name="Comma 2 2 3 2 3" xfId="6557" xr:uid="{696542C2-8755-47F7-A258-845834F18EC8}"/>
    <cellStyle name="Comma 2 2 3 2 3 2" xfId="8271" xr:uid="{7C2DCB2F-DD3E-4FC5-8852-BAE3C90743A4}"/>
    <cellStyle name="Comma 2 2 3 2 3 2 2" xfId="11693" xr:uid="{F95D7DAB-B9A2-4D37-A6FE-1820B52C08BE}"/>
    <cellStyle name="Comma 2 2 3 2 3 2 2 2" xfId="25383" xr:uid="{E8229D3A-2F41-43C9-ACA5-DA2D036D389E}"/>
    <cellStyle name="Comma 2 2 3 2 3 2 2 2 2" xfId="39075" xr:uid="{D7620832-12C9-4BA3-BBB2-8B374B1E0E86}"/>
    <cellStyle name="Comma 2 2 3 2 3 2 2 2 3" xfId="53959" xr:uid="{A9B89A89-5CF1-469E-8CC6-617595E8A1B4}"/>
    <cellStyle name="Comma 2 2 3 2 3 2 2 3" xfId="18539" xr:uid="{2E6F3715-9C60-42AA-8947-403E3B856AE2}"/>
    <cellStyle name="Comma 2 2 3 2 3 2 2 4" xfId="32229" xr:uid="{AE313FAE-3648-4B2E-B282-67E84D4BC7D7}"/>
    <cellStyle name="Comma 2 2 3 2 3 2 2 5" xfId="47113" xr:uid="{07E4BE5C-CFDC-4A54-B6AD-2690DDFC18D9}"/>
    <cellStyle name="Comma 2 2 3 2 3 2 3" xfId="21961" xr:uid="{27A06271-2618-4699-AC55-D9BD57CD558A}"/>
    <cellStyle name="Comma 2 2 3 2 3 2 3 2" xfId="35653" xr:uid="{D28D6C16-8E88-4EDA-A0E4-AADECCD40560}"/>
    <cellStyle name="Comma 2 2 3 2 3 2 3 3" xfId="50537" xr:uid="{14ADE26E-65CB-447A-824E-257408F2BAD8}"/>
    <cellStyle name="Comma 2 2 3 2 3 2 4" xfId="15117" xr:uid="{252874EA-885B-4A5E-9A52-322966635FE4}"/>
    <cellStyle name="Comma 2 2 3 2 3 2 5" xfId="28807" xr:uid="{0C9F9BD6-5CFC-4B86-B019-E83D19041A53}"/>
    <cellStyle name="Comma 2 2 3 2 3 2 6" xfId="43691" xr:uid="{17E7E771-9AF9-483F-A3AF-1B0DBC83857B}"/>
    <cellStyle name="Comma 2 2 3 2 3 3" xfId="9981" xr:uid="{5215A870-40A5-4287-8859-F08EE64E1D50}"/>
    <cellStyle name="Comma 2 2 3 2 3 3 2" xfId="23671" xr:uid="{9D347146-ED67-4025-904D-7513088ED1A2}"/>
    <cellStyle name="Comma 2 2 3 2 3 3 2 2" xfId="37363" xr:uid="{1C26680B-119D-491B-B192-759817AAB512}"/>
    <cellStyle name="Comma 2 2 3 2 3 3 2 3" xfId="52247" xr:uid="{4DBBC5DF-41A3-43EF-B0BA-6C013E7A33E2}"/>
    <cellStyle name="Comma 2 2 3 2 3 3 3" xfId="16827" xr:uid="{0B0EF675-047A-4F45-B3A3-A1D98E72A608}"/>
    <cellStyle name="Comma 2 2 3 2 3 3 4" xfId="30517" xr:uid="{44F596D1-EF56-48F7-B95D-6E04B8A42024}"/>
    <cellStyle name="Comma 2 2 3 2 3 3 5" xfId="45401" xr:uid="{E1FC65A2-AB7F-46C2-A7B5-543C9700EE8B}"/>
    <cellStyle name="Comma 2 2 3 2 3 4" xfId="20249" xr:uid="{68BFF034-8634-4E6E-ABDD-3096A0EDDCD3}"/>
    <cellStyle name="Comma 2 2 3 2 3 4 2" xfId="33941" xr:uid="{4129CE8B-185C-4F67-ACF1-2B0C2BD7FC6E}"/>
    <cellStyle name="Comma 2 2 3 2 3 4 3" xfId="48825" xr:uid="{921FCC28-530A-49A3-9995-5527A76FAE4D}"/>
    <cellStyle name="Comma 2 2 3 2 3 5" xfId="13405" xr:uid="{BDC7C339-7C34-465A-8B05-DAE6CEB94C04}"/>
    <cellStyle name="Comma 2 2 3 2 3 6" xfId="27095" xr:uid="{F16BB89C-7D71-46EF-825B-072D3611D25D}"/>
    <cellStyle name="Comma 2 2 3 2 3 7" xfId="41979" xr:uid="{848480F9-A497-4B7C-8116-DD46F99DC7F6}"/>
    <cellStyle name="Comma 2 2 3 2 4" xfId="6558" xr:uid="{28C0ECCB-BE33-45DF-B44D-D9C0FEE6718E}"/>
    <cellStyle name="Comma 2 2 3 2 4 2" xfId="8272" xr:uid="{A652BB9B-ABFC-48AD-957D-97FFA66F02B4}"/>
    <cellStyle name="Comma 2 2 3 2 4 2 2" xfId="11694" xr:uid="{76BBF95F-B8EA-4F56-AE36-E63D8985DE63}"/>
    <cellStyle name="Comma 2 2 3 2 4 2 2 2" xfId="25384" xr:uid="{72B815DE-88A7-49DF-BFFF-B29A75816AB8}"/>
    <cellStyle name="Comma 2 2 3 2 4 2 2 2 2" xfId="39076" xr:uid="{12CFF287-E13B-4CE9-8335-71451D7023E3}"/>
    <cellStyle name="Comma 2 2 3 2 4 2 2 2 3" xfId="53960" xr:uid="{6378F90F-EB5B-4D02-9134-921E166CA8E0}"/>
    <cellStyle name="Comma 2 2 3 2 4 2 2 3" xfId="18540" xr:uid="{E9931BA8-E9B5-4221-B3EB-C938657D121D}"/>
    <cellStyle name="Comma 2 2 3 2 4 2 2 4" xfId="32230" xr:uid="{96DB6A86-49AD-481F-93B3-0AC99553451F}"/>
    <cellStyle name="Comma 2 2 3 2 4 2 2 5" xfId="47114" xr:uid="{DCF5C22C-5E93-4F16-AE98-33B999300E65}"/>
    <cellStyle name="Comma 2 2 3 2 4 2 3" xfId="21962" xr:uid="{C0F14E2A-F197-4875-85A9-66EF1A592637}"/>
    <cellStyle name="Comma 2 2 3 2 4 2 3 2" xfId="35654" xr:uid="{C14E9AE2-8326-4E75-B30A-AE74A43746CC}"/>
    <cellStyle name="Comma 2 2 3 2 4 2 3 3" xfId="50538" xr:uid="{A0690609-FB92-473C-B6D2-9F0FA9F52A8B}"/>
    <cellStyle name="Comma 2 2 3 2 4 2 4" xfId="15118" xr:uid="{5657D26D-8364-4572-A422-B064AE92A80F}"/>
    <cellStyle name="Comma 2 2 3 2 4 2 5" xfId="28808" xr:uid="{A94967D6-5BEC-4BAE-8A49-BCB16FBD92E4}"/>
    <cellStyle name="Comma 2 2 3 2 4 2 6" xfId="43692" xr:uid="{B1EF6D66-8975-4803-B783-EC291227A899}"/>
    <cellStyle name="Comma 2 2 3 2 4 3" xfId="9982" xr:uid="{7BB1F3B5-0974-4FD1-824B-C9BCC3606AF3}"/>
    <cellStyle name="Comma 2 2 3 2 4 3 2" xfId="23672" xr:uid="{E61CB6F0-F8CD-4400-927D-E0F529997B69}"/>
    <cellStyle name="Comma 2 2 3 2 4 3 2 2" xfId="37364" xr:uid="{57717BB8-6CE7-4D98-8C10-7ED66DACF082}"/>
    <cellStyle name="Comma 2 2 3 2 4 3 2 3" xfId="52248" xr:uid="{93CCAE0C-1A28-4066-BA8D-C6C0D5B996CB}"/>
    <cellStyle name="Comma 2 2 3 2 4 3 3" xfId="16828" xr:uid="{AB24AC1D-974C-4A43-B0CA-FE398EFC5E33}"/>
    <cellStyle name="Comma 2 2 3 2 4 3 4" xfId="30518" xr:uid="{E1267237-6BA6-49A7-8324-27A7858EE1DB}"/>
    <cellStyle name="Comma 2 2 3 2 4 3 5" xfId="45402" xr:uid="{373241A0-1619-4C0F-848F-8E92E79B0A28}"/>
    <cellStyle name="Comma 2 2 3 2 4 4" xfId="20250" xr:uid="{104F3E93-1BE6-4F92-9DA1-B1A6C35A1498}"/>
    <cellStyle name="Comma 2 2 3 2 4 4 2" xfId="33942" xr:uid="{BC715594-4932-40FB-BC8F-EC5859181174}"/>
    <cellStyle name="Comma 2 2 3 2 4 4 3" xfId="48826" xr:uid="{51FDCDC4-96A6-4BA9-B866-B4A54086641C}"/>
    <cellStyle name="Comma 2 2 3 2 4 5" xfId="13406" xr:uid="{095FFE7A-A399-4907-BB92-12822265EF6A}"/>
    <cellStyle name="Comma 2 2 3 2 4 6" xfId="27096" xr:uid="{DA2BC0DE-297C-4B7A-9D0A-5C42268F452E}"/>
    <cellStyle name="Comma 2 2 3 2 4 7" xfId="41980" xr:uid="{704495A2-5DB6-499E-9A13-8C34C923D2B2}"/>
    <cellStyle name="Comma 2 2 3 2 5" xfId="8268" xr:uid="{A89AAAE8-A12D-43E9-9930-6A399982DA3C}"/>
    <cellStyle name="Comma 2 2 3 2 5 2" xfId="11690" xr:uid="{1E7DA955-344F-4B49-AB75-486D1125A26F}"/>
    <cellStyle name="Comma 2 2 3 2 5 2 2" xfId="25380" xr:uid="{DB32EF3C-8939-4033-AA61-4F5B1D71C726}"/>
    <cellStyle name="Comma 2 2 3 2 5 2 2 2" xfId="39072" xr:uid="{3D2293C4-3108-4AAB-A8AF-CCDA64A04959}"/>
    <cellStyle name="Comma 2 2 3 2 5 2 2 3" xfId="53956" xr:uid="{C09179DC-8B16-4D7F-90F8-0167E08C65E2}"/>
    <cellStyle name="Comma 2 2 3 2 5 2 3" xfId="18536" xr:uid="{7DD0B946-7814-4BF8-80C3-52C11685FC92}"/>
    <cellStyle name="Comma 2 2 3 2 5 2 4" xfId="32226" xr:uid="{C17B1EC7-B1ED-4AD9-980E-D598A991F540}"/>
    <cellStyle name="Comma 2 2 3 2 5 2 5" xfId="47110" xr:uid="{F35F623A-1E19-42A6-93DB-4284F93A472C}"/>
    <cellStyle name="Comma 2 2 3 2 5 3" xfId="21958" xr:uid="{C38DB21D-1663-4265-A8B4-930386B616A1}"/>
    <cellStyle name="Comma 2 2 3 2 5 3 2" xfId="35650" xr:uid="{BBCE66D5-91DC-40C8-AB48-5FF9DFFDCF03}"/>
    <cellStyle name="Comma 2 2 3 2 5 3 3" xfId="50534" xr:uid="{973AF006-D773-4310-B837-72A892E26BB5}"/>
    <cellStyle name="Comma 2 2 3 2 5 4" xfId="15114" xr:uid="{E57FE8D6-BC7F-4FA4-806E-D3F67FB9925E}"/>
    <cellStyle name="Comma 2 2 3 2 5 5" xfId="28804" xr:uid="{99389477-CFEC-4AC0-A957-912D4BE9129B}"/>
    <cellStyle name="Comma 2 2 3 2 5 6" xfId="43688" xr:uid="{F38C003B-B143-4E97-B3D7-AC67A502B8B4}"/>
    <cellStyle name="Comma 2 2 3 2 6" xfId="9978" xr:uid="{6051DFFF-C908-47E7-AD93-9462F86D8852}"/>
    <cellStyle name="Comma 2 2 3 2 6 2" xfId="23668" xr:uid="{F1530B13-F7F8-468F-AFB0-4841AF43D4C4}"/>
    <cellStyle name="Comma 2 2 3 2 6 2 2" xfId="37360" xr:uid="{1480FC6F-4CCD-41D6-A14B-99A3D2277667}"/>
    <cellStyle name="Comma 2 2 3 2 6 2 3" xfId="52244" xr:uid="{363E7C1D-3F5C-44E3-8EB9-2D79CE945F6A}"/>
    <cellStyle name="Comma 2 2 3 2 6 3" xfId="16824" xr:uid="{617F135A-5433-4697-8223-B7165D43190D}"/>
    <cellStyle name="Comma 2 2 3 2 6 4" xfId="30514" xr:uid="{FC7DE4B0-D9A0-4F6D-8A55-623DA519993D}"/>
    <cellStyle name="Comma 2 2 3 2 6 5" xfId="45398" xr:uid="{BC5FD4EC-D3D1-4357-9BA9-1B86DB5F5FAC}"/>
    <cellStyle name="Comma 2 2 3 2 7" xfId="20246" xr:uid="{78FCCDDD-1D0C-41F7-9F0C-AA0B104DC8B9}"/>
    <cellStyle name="Comma 2 2 3 2 7 2" xfId="33938" xr:uid="{B9D0FCDE-B0BC-4F0C-9E0E-C219E488A166}"/>
    <cellStyle name="Comma 2 2 3 2 7 3" xfId="48822" xr:uid="{A59EA731-BBF1-4B71-A299-7357ADC6DD64}"/>
    <cellStyle name="Comma 2 2 3 2 8" xfId="13402" xr:uid="{B53113E1-AA88-436B-837F-5FBCAEF642A2}"/>
    <cellStyle name="Comma 2 2 3 2 9" xfId="27092" xr:uid="{9DF0DA9F-427A-44A5-9EFB-082BDA0DC7D2}"/>
    <cellStyle name="Comma 2 2 3 3" xfId="6559" xr:uid="{259D376D-4A45-484E-B470-5CD59D26EDF9}"/>
    <cellStyle name="Comma 2 2 3 3 10" xfId="41981" xr:uid="{637C717F-A22F-4755-B078-D48065A9FFB5}"/>
    <cellStyle name="Comma 2 2 3 3 2" xfId="6560" xr:uid="{AECF714B-F4E8-4724-B815-E5EAB05E0B28}"/>
    <cellStyle name="Comma 2 2 3 3 2 2" xfId="6561" xr:uid="{A3CDE014-8EBC-4EA0-8D35-B3FA35EB4D3E}"/>
    <cellStyle name="Comma 2 2 3 3 2 2 2" xfId="8275" xr:uid="{09A4D4E0-A90C-4099-8893-E7949C0F8CB8}"/>
    <cellStyle name="Comma 2 2 3 3 2 2 2 2" xfId="11697" xr:uid="{DC0594B0-AE8D-4691-8201-83D4D54E6074}"/>
    <cellStyle name="Comma 2 2 3 3 2 2 2 2 2" xfId="25387" xr:uid="{6AAA2B91-6236-4D5F-B1EE-F60E6E4BD461}"/>
    <cellStyle name="Comma 2 2 3 3 2 2 2 2 2 2" xfId="39079" xr:uid="{46F0E03C-8189-4748-BB2A-9F4C40B1AE22}"/>
    <cellStyle name="Comma 2 2 3 3 2 2 2 2 2 3" xfId="53963" xr:uid="{33542F5D-FC17-4EBA-8B8C-05F5AE05AC32}"/>
    <cellStyle name="Comma 2 2 3 3 2 2 2 2 3" xfId="18543" xr:uid="{7FC3077B-1D7F-4832-ACEA-7A2758307163}"/>
    <cellStyle name="Comma 2 2 3 3 2 2 2 2 4" xfId="32233" xr:uid="{01C0CE95-9AA5-4690-BA04-FA3D39B1FBF7}"/>
    <cellStyle name="Comma 2 2 3 3 2 2 2 2 5" xfId="47117" xr:uid="{FB01BBB9-A2F9-4C98-A747-07C176FC8C28}"/>
    <cellStyle name="Comma 2 2 3 3 2 2 2 3" xfId="21965" xr:uid="{91893A06-2EC6-4488-9B6D-D1367B6F753B}"/>
    <cellStyle name="Comma 2 2 3 3 2 2 2 3 2" xfId="35657" xr:uid="{B5DC8305-07BE-42B8-AAC4-6B14A29B98A5}"/>
    <cellStyle name="Comma 2 2 3 3 2 2 2 3 3" xfId="50541" xr:uid="{E4CCB600-C5BB-44DB-86B0-EB8EA5775FE5}"/>
    <cellStyle name="Comma 2 2 3 3 2 2 2 4" xfId="15121" xr:uid="{DBDADBEE-2C57-4F47-8BDC-07E945E4B2C5}"/>
    <cellStyle name="Comma 2 2 3 3 2 2 2 5" xfId="28811" xr:uid="{ACBFC985-FED5-4FE6-8B5E-8959BE08C91A}"/>
    <cellStyle name="Comma 2 2 3 3 2 2 2 6" xfId="43695" xr:uid="{5C9FC0AF-5E8D-4699-8F6B-79EE8340F4C8}"/>
    <cellStyle name="Comma 2 2 3 3 2 2 3" xfId="9985" xr:uid="{B9144702-D9FE-4254-B150-6A6C45288063}"/>
    <cellStyle name="Comma 2 2 3 3 2 2 3 2" xfId="23675" xr:uid="{D88832EE-C897-40D0-BC7A-FE061A3BFCD5}"/>
    <cellStyle name="Comma 2 2 3 3 2 2 3 2 2" xfId="37367" xr:uid="{E450FAAB-47EE-4962-9047-7E49CD0A3112}"/>
    <cellStyle name="Comma 2 2 3 3 2 2 3 2 3" xfId="52251" xr:uid="{602DAF9A-5FF5-42EA-BA6B-94A33F43C983}"/>
    <cellStyle name="Comma 2 2 3 3 2 2 3 3" xfId="16831" xr:uid="{1218AFAC-99D3-45E4-A8F3-6167646DE0AD}"/>
    <cellStyle name="Comma 2 2 3 3 2 2 3 4" xfId="30521" xr:uid="{81E060F9-671A-4052-B8BE-5F7629E9FAD1}"/>
    <cellStyle name="Comma 2 2 3 3 2 2 3 5" xfId="45405" xr:uid="{3EDDD558-C23C-41F6-9451-B0C521C77A68}"/>
    <cellStyle name="Comma 2 2 3 3 2 2 4" xfId="20253" xr:uid="{36BD341B-715F-4E4C-A2C2-709321B65BE2}"/>
    <cellStyle name="Comma 2 2 3 3 2 2 4 2" xfId="33945" xr:uid="{19B13C2C-1008-4436-B216-E3C8436D1D54}"/>
    <cellStyle name="Comma 2 2 3 3 2 2 4 3" xfId="48829" xr:uid="{CFCDAE37-7FA3-4D8B-A2B7-90B7B1B61214}"/>
    <cellStyle name="Comma 2 2 3 3 2 2 5" xfId="13409" xr:uid="{B7B45EA6-1E3C-4FFB-9D74-A8BD77609C95}"/>
    <cellStyle name="Comma 2 2 3 3 2 2 6" xfId="27099" xr:uid="{70C8CE52-CE99-4050-A2D3-75C42A386E8C}"/>
    <cellStyle name="Comma 2 2 3 3 2 2 7" xfId="41983" xr:uid="{7A7C58F4-B56A-4EED-B24F-36651FA43C59}"/>
    <cellStyle name="Comma 2 2 3 3 2 3" xfId="8274" xr:uid="{D9A8876B-B184-4C72-A2DA-A632C78F4CE0}"/>
    <cellStyle name="Comma 2 2 3 3 2 3 2" xfId="11696" xr:uid="{1A2E9338-23C2-4A3A-AC34-99B2C35F70E8}"/>
    <cellStyle name="Comma 2 2 3 3 2 3 2 2" xfId="25386" xr:uid="{3D8F47D2-E879-4406-AC92-BECE1C6232FB}"/>
    <cellStyle name="Comma 2 2 3 3 2 3 2 2 2" xfId="39078" xr:uid="{C607EFB1-5344-4C9E-AF47-D281AF9CA0F7}"/>
    <cellStyle name="Comma 2 2 3 3 2 3 2 2 3" xfId="53962" xr:uid="{A166CBB0-E8B4-46F4-B351-25F8C69BE6EF}"/>
    <cellStyle name="Comma 2 2 3 3 2 3 2 3" xfId="18542" xr:uid="{63138DE2-9842-43D7-826D-AE5558D69D3B}"/>
    <cellStyle name="Comma 2 2 3 3 2 3 2 4" xfId="32232" xr:uid="{0F66A413-DDD6-4C4E-A5C3-60D40DAA4207}"/>
    <cellStyle name="Comma 2 2 3 3 2 3 2 5" xfId="47116" xr:uid="{1FA982B1-2CC3-4F10-8DD6-D56F78A95973}"/>
    <cellStyle name="Comma 2 2 3 3 2 3 3" xfId="21964" xr:uid="{F40F3E43-EB58-4A5E-B0CD-0E58D752BA25}"/>
    <cellStyle name="Comma 2 2 3 3 2 3 3 2" xfId="35656" xr:uid="{487DC33B-C056-4AD4-A949-61DF5E57B6FD}"/>
    <cellStyle name="Comma 2 2 3 3 2 3 3 3" xfId="50540" xr:uid="{C9582E1C-C51D-440D-8D79-0F3B46805BA7}"/>
    <cellStyle name="Comma 2 2 3 3 2 3 4" xfId="15120" xr:uid="{B7F6C106-8808-4B5F-965E-5F1100DC8523}"/>
    <cellStyle name="Comma 2 2 3 3 2 3 5" xfId="28810" xr:uid="{F5C366A3-4D9D-4A08-8243-67E725B72541}"/>
    <cellStyle name="Comma 2 2 3 3 2 3 6" xfId="43694" xr:uid="{3F04B5D4-1813-4350-8C5D-1222045816F1}"/>
    <cellStyle name="Comma 2 2 3 3 2 4" xfId="9984" xr:uid="{CE080244-015C-44BA-A96C-E9209D472728}"/>
    <cellStyle name="Comma 2 2 3 3 2 4 2" xfId="23674" xr:uid="{A47A045C-5172-4F19-A166-829B51CACAD3}"/>
    <cellStyle name="Comma 2 2 3 3 2 4 2 2" xfId="37366" xr:uid="{CD91FCF6-7834-4995-B273-C7E2DB3BC61D}"/>
    <cellStyle name="Comma 2 2 3 3 2 4 2 3" xfId="52250" xr:uid="{4C916AD0-3A6C-496D-8AE3-A4853FA8C52D}"/>
    <cellStyle name="Comma 2 2 3 3 2 4 3" xfId="16830" xr:uid="{64A73FBB-0BF6-4681-9F23-59B616CFCDC1}"/>
    <cellStyle name="Comma 2 2 3 3 2 4 4" xfId="30520" xr:uid="{4DC5D200-62CE-4226-B770-4E74B5751122}"/>
    <cellStyle name="Comma 2 2 3 3 2 4 5" xfId="45404" xr:uid="{3882FADB-76C1-4AA8-86BE-A1CCB4E2A381}"/>
    <cellStyle name="Comma 2 2 3 3 2 5" xfId="20252" xr:uid="{B86C64BE-F130-4FA1-A45D-889E0FE76132}"/>
    <cellStyle name="Comma 2 2 3 3 2 5 2" xfId="33944" xr:uid="{82910C55-ABEA-4580-ACDE-65E09CC52B47}"/>
    <cellStyle name="Comma 2 2 3 3 2 5 3" xfId="48828" xr:uid="{F434B506-4FD5-4AE6-B652-D3933150DD9D}"/>
    <cellStyle name="Comma 2 2 3 3 2 6" xfId="13408" xr:uid="{069B1AEC-1F55-4B05-B6BF-37853DD26DF8}"/>
    <cellStyle name="Comma 2 2 3 3 2 7" xfId="27098" xr:uid="{73958C2B-EFDB-4540-8F95-54AFAA004FB3}"/>
    <cellStyle name="Comma 2 2 3 3 2 8" xfId="41982" xr:uid="{F13E7803-74AF-447B-A912-37624C08B30F}"/>
    <cellStyle name="Comma 2 2 3 3 3" xfId="6562" xr:uid="{AF17E221-18E5-4182-A89E-2B66FA404543}"/>
    <cellStyle name="Comma 2 2 3 3 3 2" xfId="8276" xr:uid="{89FE9A72-E4F9-4230-BFEE-6801529CCD12}"/>
    <cellStyle name="Comma 2 2 3 3 3 2 2" xfId="11698" xr:uid="{5BB464FD-6E81-4205-AF90-EC5A970878AB}"/>
    <cellStyle name="Comma 2 2 3 3 3 2 2 2" xfId="25388" xr:uid="{83E75256-1B3D-4A43-A40F-4B4A32DD6D50}"/>
    <cellStyle name="Comma 2 2 3 3 3 2 2 2 2" xfId="39080" xr:uid="{7F589802-79AF-42EB-91F1-03D4B7EF6CF9}"/>
    <cellStyle name="Comma 2 2 3 3 3 2 2 2 3" xfId="53964" xr:uid="{4B3DE649-6776-4CFF-9C13-4022B055CB68}"/>
    <cellStyle name="Comma 2 2 3 3 3 2 2 3" xfId="18544" xr:uid="{C394571E-6BB2-4BE8-8559-18594995FC6A}"/>
    <cellStyle name="Comma 2 2 3 3 3 2 2 4" xfId="32234" xr:uid="{2C72C86D-6749-4F93-A3D2-439E3AEB463A}"/>
    <cellStyle name="Comma 2 2 3 3 3 2 2 5" xfId="47118" xr:uid="{0D8B8BF7-DF2D-4F5A-81D5-EC4A3F4A0146}"/>
    <cellStyle name="Comma 2 2 3 3 3 2 3" xfId="21966" xr:uid="{58757171-0D90-4C5A-B7BD-2680E35979FD}"/>
    <cellStyle name="Comma 2 2 3 3 3 2 3 2" xfId="35658" xr:uid="{9350FD5B-5C9F-4BFD-B180-8D6D325B899B}"/>
    <cellStyle name="Comma 2 2 3 3 3 2 3 3" xfId="50542" xr:uid="{ECB89613-F9E7-4849-B164-229CC2EBBAE4}"/>
    <cellStyle name="Comma 2 2 3 3 3 2 4" xfId="15122" xr:uid="{369C64B9-22BE-4F46-BE23-FB6866148A23}"/>
    <cellStyle name="Comma 2 2 3 3 3 2 5" xfId="28812" xr:uid="{B4730C38-9D57-4DA2-9E32-D34CBF0C13BB}"/>
    <cellStyle name="Comma 2 2 3 3 3 2 6" xfId="43696" xr:uid="{4A58587D-B103-4EB0-A05F-04495978530B}"/>
    <cellStyle name="Comma 2 2 3 3 3 3" xfId="9986" xr:uid="{1C9CB66F-1F81-499A-AF6C-CDBF4D4E08FC}"/>
    <cellStyle name="Comma 2 2 3 3 3 3 2" xfId="23676" xr:uid="{1487CF2D-A8AA-4147-A3D5-4B0944EF32FA}"/>
    <cellStyle name="Comma 2 2 3 3 3 3 2 2" xfId="37368" xr:uid="{49CCA72B-2544-4AE4-A8B2-860B62521F5C}"/>
    <cellStyle name="Comma 2 2 3 3 3 3 2 3" xfId="52252" xr:uid="{C539874C-C411-4D08-839F-85AB2476D6EB}"/>
    <cellStyle name="Comma 2 2 3 3 3 3 3" xfId="16832" xr:uid="{A1D962B0-E6FB-425A-8E30-FA65A9F0BF51}"/>
    <cellStyle name="Comma 2 2 3 3 3 3 4" xfId="30522" xr:uid="{333118FC-8455-4BA9-8EB3-D62CAD1E4039}"/>
    <cellStyle name="Comma 2 2 3 3 3 3 5" xfId="45406" xr:uid="{E1A21C8D-6B55-44CD-B840-6B351B06C5A1}"/>
    <cellStyle name="Comma 2 2 3 3 3 4" xfId="20254" xr:uid="{E27C613C-63BD-45BA-9305-1DADE83823C3}"/>
    <cellStyle name="Comma 2 2 3 3 3 4 2" xfId="33946" xr:uid="{623CC46F-F009-46C4-8FC8-E5DDF518BA42}"/>
    <cellStyle name="Comma 2 2 3 3 3 4 3" xfId="48830" xr:uid="{96F16C71-6D33-44E2-963F-822804C4B453}"/>
    <cellStyle name="Comma 2 2 3 3 3 5" xfId="13410" xr:uid="{D3B98BBB-B99B-4EB9-90BD-7018090845E0}"/>
    <cellStyle name="Comma 2 2 3 3 3 6" xfId="27100" xr:uid="{45F81380-456C-404D-88DA-FC67A55FC777}"/>
    <cellStyle name="Comma 2 2 3 3 3 7" xfId="41984" xr:uid="{36786147-AEC0-47FA-833F-034C98E4693F}"/>
    <cellStyle name="Comma 2 2 3 3 4" xfId="6563" xr:uid="{42CAEE0F-5598-4418-8E2E-C07B47F49F1C}"/>
    <cellStyle name="Comma 2 2 3 3 4 2" xfId="8277" xr:uid="{CBB9347D-2C44-4E07-B4A2-B3EF020B364F}"/>
    <cellStyle name="Comma 2 2 3 3 4 2 2" xfId="11699" xr:uid="{93F23E71-C857-408D-BAF8-3252C38523CE}"/>
    <cellStyle name="Comma 2 2 3 3 4 2 2 2" xfId="25389" xr:uid="{5B017B0B-BFC7-49E5-8901-26A6C6DA3E18}"/>
    <cellStyle name="Comma 2 2 3 3 4 2 2 2 2" xfId="39081" xr:uid="{1BE270D2-D07A-44FA-8BDE-F218D0956C87}"/>
    <cellStyle name="Comma 2 2 3 3 4 2 2 2 3" xfId="53965" xr:uid="{4CE08513-C418-461B-ABC2-5D0AD506D163}"/>
    <cellStyle name="Comma 2 2 3 3 4 2 2 3" xfId="18545" xr:uid="{26EE356C-C67B-4C16-9BB9-A2F5B39CC6CD}"/>
    <cellStyle name="Comma 2 2 3 3 4 2 2 4" xfId="32235" xr:uid="{53A6F0CC-09C1-4A0E-AE04-22C4424AC922}"/>
    <cellStyle name="Comma 2 2 3 3 4 2 2 5" xfId="47119" xr:uid="{72C82B07-ABFD-44C9-BF14-D8F904FC2C45}"/>
    <cellStyle name="Comma 2 2 3 3 4 2 3" xfId="21967" xr:uid="{87AA2D35-3882-40B6-AEFA-4E5E9345DFB6}"/>
    <cellStyle name="Comma 2 2 3 3 4 2 3 2" xfId="35659" xr:uid="{9037B264-1873-4ACB-B45B-B78D5603DD3E}"/>
    <cellStyle name="Comma 2 2 3 3 4 2 3 3" xfId="50543" xr:uid="{4556617E-C28E-4AC8-8363-08177F59B412}"/>
    <cellStyle name="Comma 2 2 3 3 4 2 4" xfId="15123" xr:uid="{071115DF-61BF-45A3-8A75-C844300EB94E}"/>
    <cellStyle name="Comma 2 2 3 3 4 2 5" xfId="28813" xr:uid="{65A4A2BC-B70B-4659-BA71-BEFAF0BE0000}"/>
    <cellStyle name="Comma 2 2 3 3 4 2 6" xfId="43697" xr:uid="{04254525-B9D1-46C8-BA9E-1BC831A1EFCB}"/>
    <cellStyle name="Comma 2 2 3 3 4 3" xfId="9987" xr:uid="{71079685-490F-4221-99E6-A80CE5B9A61D}"/>
    <cellStyle name="Comma 2 2 3 3 4 3 2" xfId="23677" xr:uid="{23A56741-9305-42A1-93E3-36204E793B39}"/>
    <cellStyle name="Comma 2 2 3 3 4 3 2 2" xfId="37369" xr:uid="{7665B3F7-1038-4D0C-B69F-03447D69D322}"/>
    <cellStyle name="Comma 2 2 3 3 4 3 2 3" xfId="52253" xr:uid="{005EA255-6153-4051-BA02-29D7667F9A45}"/>
    <cellStyle name="Comma 2 2 3 3 4 3 3" xfId="16833" xr:uid="{03DEC9DE-0ABB-4F2F-9DFF-66001C30D4BE}"/>
    <cellStyle name="Comma 2 2 3 3 4 3 4" xfId="30523" xr:uid="{43910587-6DAC-4605-AECB-7DD730233065}"/>
    <cellStyle name="Comma 2 2 3 3 4 3 5" xfId="45407" xr:uid="{BEEF6AEB-B4A8-4DB8-9E94-7F43BDD8DAEA}"/>
    <cellStyle name="Comma 2 2 3 3 4 4" xfId="20255" xr:uid="{EA4210A1-96A8-4733-B8CF-8D951D2E484A}"/>
    <cellStyle name="Comma 2 2 3 3 4 4 2" xfId="33947" xr:uid="{0C7FA0B2-B4CA-46BB-A05F-19C6491563CA}"/>
    <cellStyle name="Comma 2 2 3 3 4 4 3" xfId="48831" xr:uid="{BFA77C70-D171-4CBF-806B-0CC1131415EC}"/>
    <cellStyle name="Comma 2 2 3 3 4 5" xfId="13411" xr:uid="{F18E6D98-AC0B-4740-8DEC-93285676EA5F}"/>
    <cellStyle name="Comma 2 2 3 3 4 6" xfId="27101" xr:uid="{D31D361B-90D9-412C-973E-7D898791E21B}"/>
    <cellStyle name="Comma 2 2 3 3 4 7" xfId="41985" xr:uid="{53A50395-CE03-4E08-98B1-0F10AE8F6CFE}"/>
    <cellStyle name="Comma 2 2 3 3 5" xfId="8273" xr:uid="{E526F906-EF36-40CF-81DE-C993D6C027CE}"/>
    <cellStyle name="Comma 2 2 3 3 5 2" xfId="11695" xr:uid="{96691A92-C63F-4B06-8C62-C233D883FCAD}"/>
    <cellStyle name="Comma 2 2 3 3 5 2 2" xfId="25385" xr:uid="{A890D7A0-5C5F-471A-ADC3-F5636439DEEE}"/>
    <cellStyle name="Comma 2 2 3 3 5 2 2 2" xfId="39077" xr:uid="{337D18A4-E97A-49A9-AA2D-315E2311EA34}"/>
    <cellStyle name="Comma 2 2 3 3 5 2 2 3" xfId="53961" xr:uid="{46C644A3-9259-4F90-A069-38D907973C5B}"/>
    <cellStyle name="Comma 2 2 3 3 5 2 3" xfId="18541" xr:uid="{B34C654A-B32E-4CDA-9834-F9E19AC26A54}"/>
    <cellStyle name="Comma 2 2 3 3 5 2 4" xfId="32231" xr:uid="{15CC52A0-8CAA-432F-8ADD-940F536A974C}"/>
    <cellStyle name="Comma 2 2 3 3 5 2 5" xfId="47115" xr:uid="{EDC34519-5792-47D1-B0C2-FB4EE5EC7BA9}"/>
    <cellStyle name="Comma 2 2 3 3 5 3" xfId="21963" xr:uid="{767C6856-6B62-4E94-B71F-04EA3A819455}"/>
    <cellStyle name="Comma 2 2 3 3 5 3 2" xfId="35655" xr:uid="{804148E7-D780-48BB-986F-CE6AE855A650}"/>
    <cellStyle name="Comma 2 2 3 3 5 3 3" xfId="50539" xr:uid="{35127802-956C-430B-BB5B-CCE12B1ABE34}"/>
    <cellStyle name="Comma 2 2 3 3 5 4" xfId="15119" xr:uid="{A70F29C5-7739-4C8F-9A86-BF88A0074FD6}"/>
    <cellStyle name="Comma 2 2 3 3 5 5" xfId="28809" xr:uid="{3CFE6D4B-8F72-4DC2-B5EC-A50B777F517A}"/>
    <cellStyle name="Comma 2 2 3 3 5 6" xfId="43693" xr:uid="{D1BE44E6-3398-419E-8509-343650B5C17F}"/>
    <cellStyle name="Comma 2 2 3 3 6" xfId="9983" xr:uid="{7B4118E8-BB32-40EE-BC2F-C53EAAAFC3CA}"/>
    <cellStyle name="Comma 2 2 3 3 6 2" xfId="23673" xr:uid="{8F163D88-86FC-474E-8057-F3AEBCB9C6EF}"/>
    <cellStyle name="Comma 2 2 3 3 6 2 2" xfId="37365" xr:uid="{78061BD5-4E55-4B43-BF7D-41121F379AAE}"/>
    <cellStyle name="Comma 2 2 3 3 6 2 3" xfId="52249" xr:uid="{763996EC-A1FF-4F38-A0B1-7D8E9C886D9B}"/>
    <cellStyle name="Comma 2 2 3 3 6 3" xfId="16829" xr:uid="{2038F799-EBDD-4FBD-A0A2-0428B8317D8E}"/>
    <cellStyle name="Comma 2 2 3 3 6 4" xfId="30519" xr:uid="{CDC4C948-6A1E-4928-9D08-DC953D41CF96}"/>
    <cellStyle name="Comma 2 2 3 3 6 5" xfId="45403" xr:uid="{5FAD80D8-114D-402F-A51D-11127704F66A}"/>
    <cellStyle name="Comma 2 2 3 3 7" xfId="20251" xr:uid="{8F2DB7CA-3537-46CC-BE42-0832F1A31FB8}"/>
    <cellStyle name="Comma 2 2 3 3 7 2" xfId="33943" xr:uid="{A9419B60-EF55-4A5C-879C-06794930F6DA}"/>
    <cellStyle name="Comma 2 2 3 3 7 3" xfId="48827" xr:uid="{DFA76197-4BFB-4A5F-B60A-A617147156DB}"/>
    <cellStyle name="Comma 2 2 3 3 8" xfId="13407" xr:uid="{D9E1A1CF-56BF-48BC-BF7C-ED57AFC48AF3}"/>
    <cellStyle name="Comma 2 2 3 3 9" xfId="27097" xr:uid="{FE6FDD9E-9704-4625-8B37-2F43F771C4E0}"/>
    <cellStyle name="Comma 2 2 3 4" xfId="6564" xr:uid="{52189E2B-5152-47A5-AEB8-3123A514A288}"/>
    <cellStyle name="Comma 2 2 3 4 2" xfId="6565" xr:uid="{A21F08F3-BE7A-4B48-988E-3860C9C2259E}"/>
    <cellStyle name="Comma 2 2 3 4 2 2" xfId="8279" xr:uid="{FC1F099D-B105-4ECA-9C61-22336F39453C}"/>
    <cellStyle name="Comma 2 2 3 4 2 2 2" xfId="11701" xr:uid="{6ADECE4C-EE6E-4432-8709-B1368D718000}"/>
    <cellStyle name="Comma 2 2 3 4 2 2 2 2" xfId="25391" xr:uid="{2F4B2A4C-D9DF-4D61-8C23-429EA72A1BE1}"/>
    <cellStyle name="Comma 2 2 3 4 2 2 2 2 2" xfId="39083" xr:uid="{1A55F096-5EC5-4E0C-94EE-81CA69BC19A0}"/>
    <cellStyle name="Comma 2 2 3 4 2 2 2 2 3" xfId="53967" xr:uid="{FC5E5075-7BEF-412B-B22D-DF6F36491BDD}"/>
    <cellStyle name="Comma 2 2 3 4 2 2 2 3" xfId="18547" xr:uid="{E475B9F0-5040-43AA-A7F3-B2AF16344E3A}"/>
    <cellStyle name="Comma 2 2 3 4 2 2 2 4" xfId="32237" xr:uid="{9F5EE2E6-9A16-4B18-8874-58E0BE762688}"/>
    <cellStyle name="Comma 2 2 3 4 2 2 2 5" xfId="47121" xr:uid="{6129EF94-D6F1-4763-97D1-079005B49CFA}"/>
    <cellStyle name="Comma 2 2 3 4 2 2 3" xfId="21969" xr:uid="{421EAC9F-EBF1-4FC2-8B1C-4141EF3C2A9F}"/>
    <cellStyle name="Comma 2 2 3 4 2 2 3 2" xfId="35661" xr:uid="{EECC172B-528E-463F-8218-54976751160E}"/>
    <cellStyle name="Comma 2 2 3 4 2 2 3 3" xfId="50545" xr:uid="{8762704E-C31C-42BD-BC0F-CC2849DC93E8}"/>
    <cellStyle name="Comma 2 2 3 4 2 2 4" xfId="15125" xr:uid="{A3EECFDC-A717-4B1E-AC5F-2562423D00BC}"/>
    <cellStyle name="Comma 2 2 3 4 2 2 5" xfId="28815" xr:uid="{CD0A3830-F611-4649-9420-4CC8FC54FA7C}"/>
    <cellStyle name="Comma 2 2 3 4 2 2 6" xfId="43699" xr:uid="{493E8985-32AB-4EE9-8191-7673E99A2B29}"/>
    <cellStyle name="Comma 2 2 3 4 2 3" xfId="9989" xr:uid="{7C48542F-8097-4AD2-9563-27A0BCF56950}"/>
    <cellStyle name="Comma 2 2 3 4 2 3 2" xfId="23679" xr:uid="{2D0CB651-57B0-45EF-AF8A-EF0FC661F4CE}"/>
    <cellStyle name="Comma 2 2 3 4 2 3 2 2" xfId="37371" xr:uid="{1EF36543-A407-455A-8153-883BF9C7AC2A}"/>
    <cellStyle name="Comma 2 2 3 4 2 3 2 3" xfId="52255" xr:uid="{98D1E0F0-4EF2-495E-91FD-B417368702CF}"/>
    <cellStyle name="Comma 2 2 3 4 2 3 3" xfId="16835" xr:uid="{D16A2687-D74B-4783-B04A-DE95A6D37AAF}"/>
    <cellStyle name="Comma 2 2 3 4 2 3 4" xfId="30525" xr:uid="{C8990A6B-13CB-4335-87CE-35269F8BF123}"/>
    <cellStyle name="Comma 2 2 3 4 2 3 5" xfId="45409" xr:uid="{ABCF3F33-FDD6-4DF1-9F00-C4095F9EC457}"/>
    <cellStyle name="Comma 2 2 3 4 2 4" xfId="20257" xr:uid="{CB0DD547-93E3-4B17-915E-1B4A50009E5D}"/>
    <cellStyle name="Comma 2 2 3 4 2 4 2" xfId="33949" xr:uid="{E4D26C05-DC75-4506-AD84-5EFA63E46A8D}"/>
    <cellStyle name="Comma 2 2 3 4 2 4 3" xfId="48833" xr:uid="{D4C1BEA1-C6C3-4D91-9715-3FE1F287B446}"/>
    <cellStyle name="Comma 2 2 3 4 2 5" xfId="13413" xr:uid="{4EAD8D57-5401-48AD-ACA2-31865BF9B581}"/>
    <cellStyle name="Comma 2 2 3 4 2 6" xfId="27103" xr:uid="{307BBC80-4EE6-4F40-8580-0A9C2DA4D17F}"/>
    <cellStyle name="Comma 2 2 3 4 2 7" xfId="41987" xr:uid="{DFB948D6-039C-4878-A142-CC9233CE301A}"/>
    <cellStyle name="Comma 2 2 3 4 3" xfId="8278" xr:uid="{82C79CDF-F5F2-4F05-8641-B7D704FFE572}"/>
    <cellStyle name="Comma 2 2 3 4 3 2" xfId="11700" xr:uid="{2F7AAF41-71AE-4665-A79A-0A56316BA6D4}"/>
    <cellStyle name="Comma 2 2 3 4 3 2 2" xfId="25390" xr:uid="{43B52733-2230-4EAC-8FCA-D52EEE67D346}"/>
    <cellStyle name="Comma 2 2 3 4 3 2 2 2" xfId="39082" xr:uid="{5D23097E-06AC-4517-99EE-1DFB52F0B4DA}"/>
    <cellStyle name="Comma 2 2 3 4 3 2 2 3" xfId="53966" xr:uid="{C51610A8-5B4D-4449-8B13-7383E92717CD}"/>
    <cellStyle name="Comma 2 2 3 4 3 2 3" xfId="18546" xr:uid="{A9DA71A7-D83B-4DCC-9683-E459C5B24713}"/>
    <cellStyle name="Comma 2 2 3 4 3 2 4" xfId="32236" xr:uid="{9BAB118C-1BC0-4F95-AB8D-A42A7B9590F4}"/>
    <cellStyle name="Comma 2 2 3 4 3 2 5" xfId="47120" xr:uid="{34B2F1C7-9243-4E27-B357-414956F94F49}"/>
    <cellStyle name="Comma 2 2 3 4 3 3" xfId="21968" xr:uid="{1BDCD54D-0416-46FE-B8EA-1B420F6587F8}"/>
    <cellStyle name="Comma 2 2 3 4 3 3 2" xfId="35660" xr:uid="{D4B6191C-58B7-43A4-8C66-78287D748A5B}"/>
    <cellStyle name="Comma 2 2 3 4 3 3 3" xfId="50544" xr:uid="{B9D8B555-3D25-4141-81AD-DC0C549820D8}"/>
    <cellStyle name="Comma 2 2 3 4 3 4" xfId="15124" xr:uid="{C8874784-6259-4DF8-AB55-9EB1BF9D3C72}"/>
    <cellStyle name="Comma 2 2 3 4 3 5" xfId="28814" xr:uid="{4E54B49E-CA39-4A45-9212-09DF962DEAF6}"/>
    <cellStyle name="Comma 2 2 3 4 3 6" xfId="43698" xr:uid="{A3A35E1A-F971-45B1-BBA6-44411C5BE8DA}"/>
    <cellStyle name="Comma 2 2 3 4 4" xfId="9988" xr:uid="{31C2F783-7EBA-4EFA-A7A8-EE1783DD127B}"/>
    <cellStyle name="Comma 2 2 3 4 4 2" xfId="23678" xr:uid="{714F8353-0332-431F-9905-2ADB7E01DD5D}"/>
    <cellStyle name="Comma 2 2 3 4 4 2 2" xfId="37370" xr:uid="{0370CA6D-804A-4AFB-9130-6FB52B6654CA}"/>
    <cellStyle name="Comma 2 2 3 4 4 2 3" xfId="52254" xr:uid="{A7301C6D-6E31-40B0-BDCE-98A3C2423D13}"/>
    <cellStyle name="Comma 2 2 3 4 4 3" xfId="16834" xr:uid="{2C1631F2-F8F1-4754-A8E1-F61E29C3944D}"/>
    <cellStyle name="Comma 2 2 3 4 4 4" xfId="30524" xr:uid="{302FA0A7-5C24-4FD2-9751-9B9B4BDA2668}"/>
    <cellStyle name="Comma 2 2 3 4 4 5" xfId="45408" xr:uid="{FE2373C4-2D5A-4B65-A7C7-6349F64CB427}"/>
    <cellStyle name="Comma 2 2 3 4 5" xfId="20256" xr:uid="{AFA1E331-FE1D-4C0A-A166-C50B4A7A105D}"/>
    <cellStyle name="Comma 2 2 3 4 5 2" xfId="33948" xr:uid="{65F994FB-A95B-4A8A-8842-2886DD36DE81}"/>
    <cellStyle name="Comma 2 2 3 4 5 3" xfId="48832" xr:uid="{7D9D478C-BA64-46D5-AB0D-E4CF277B9E43}"/>
    <cellStyle name="Comma 2 2 3 4 6" xfId="13412" xr:uid="{44F3D80A-ED5F-49CF-AB94-4EBB5130F58D}"/>
    <cellStyle name="Comma 2 2 3 4 7" xfId="27102" xr:uid="{EC4362E4-ED51-4AF0-B08F-06A876BE6022}"/>
    <cellStyle name="Comma 2 2 3 4 8" xfId="41986" xr:uid="{FC440A4F-BC53-468F-8D17-8F3AF932D632}"/>
    <cellStyle name="Comma 2 2 3 5" xfId="6566" xr:uid="{658F7B46-0505-4CC1-9E87-BEA38760A434}"/>
    <cellStyle name="Comma 2 2 3 5 2" xfId="8280" xr:uid="{9FDAE32F-FDBC-4966-97A4-575964F44204}"/>
    <cellStyle name="Comma 2 2 3 5 2 2" xfId="11702" xr:uid="{DA818F6F-F91A-4C99-95E8-28478AAC8CC6}"/>
    <cellStyle name="Comma 2 2 3 5 2 2 2" xfId="25392" xr:uid="{E63DD4D6-F822-4C68-9F8B-8C21903182A3}"/>
    <cellStyle name="Comma 2 2 3 5 2 2 2 2" xfId="39084" xr:uid="{60F846B2-2DD7-4DB8-9CA3-B794540A604D}"/>
    <cellStyle name="Comma 2 2 3 5 2 2 2 3" xfId="53968" xr:uid="{A7547406-F455-4256-90CF-B4C622FE8982}"/>
    <cellStyle name="Comma 2 2 3 5 2 2 3" xfId="18548" xr:uid="{F8039B76-1FFB-4F30-BBF1-CC5D0EB40F0F}"/>
    <cellStyle name="Comma 2 2 3 5 2 2 4" xfId="32238" xr:uid="{0F172750-707C-4DAB-B188-F14FD4D94144}"/>
    <cellStyle name="Comma 2 2 3 5 2 2 5" xfId="47122" xr:uid="{5B242C72-962C-4458-82D5-10B045F54C28}"/>
    <cellStyle name="Comma 2 2 3 5 2 3" xfId="21970" xr:uid="{56E6761E-751F-4C69-8BE9-43DEB9A62BBB}"/>
    <cellStyle name="Comma 2 2 3 5 2 3 2" xfId="35662" xr:uid="{BC5DBD1B-1490-4F52-82DC-39FC6F756BCA}"/>
    <cellStyle name="Comma 2 2 3 5 2 3 3" xfId="50546" xr:uid="{F9357230-462E-438D-A7EC-C84ACD59CE7E}"/>
    <cellStyle name="Comma 2 2 3 5 2 4" xfId="15126" xr:uid="{AB478883-296B-4B36-B4D1-5CF690B8E658}"/>
    <cellStyle name="Comma 2 2 3 5 2 5" xfId="28816" xr:uid="{6148B573-EC59-4DFC-954F-C46BDE148779}"/>
    <cellStyle name="Comma 2 2 3 5 2 6" xfId="43700" xr:uid="{C06D474E-A180-47DD-8684-60BBF6E91844}"/>
    <cellStyle name="Comma 2 2 3 5 3" xfId="9990" xr:uid="{18AADA2A-E4AD-4B20-B6F2-7FCDB30B8AFC}"/>
    <cellStyle name="Comma 2 2 3 5 3 2" xfId="23680" xr:uid="{C9D1108E-EB40-474E-BC8E-64190B2C1C7E}"/>
    <cellStyle name="Comma 2 2 3 5 3 2 2" xfId="37372" xr:uid="{BFA9BDE3-7562-4071-BD83-9FC5EDC2DD41}"/>
    <cellStyle name="Comma 2 2 3 5 3 2 3" xfId="52256" xr:uid="{ADB0C3FF-3501-4D95-BD36-49E0AAD4174E}"/>
    <cellStyle name="Comma 2 2 3 5 3 3" xfId="16836" xr:uid="{1D1D4736-81D7-4563-A238-556A2A1623B5}"/>
    <cellStyle name="Comma 2 2 3 5 3 4" xfId="30526" xr:uid="{D9B890A0-5E53-4838-AC31-57979039C06A}"/>
    <cellStyle name="Comma 2 2 3 5 3 5" xfId="45410" xr:uid="{2336880C-0F6E-4150-B35B-FB883276CB18}"/>
    <cellStyle name="Comma 2 2 3 5 4" xfId="20258" xr:uid="{0902AFD2-F282-4008-A6BC-853D9F7E2D2D}"/>
    <cellStyle name="Comma 2 2 3 5 4 2" xfId="33950" xr:uid="{240F47A0-7555-45E7-9B52-66AD747AFB4F}"/>
    <cellStyle name="Comma 2 2 3 5 4 3" xfId="48834" xr:uid="{4B7BB518-C656-48FE-8C7B-56AC10C17FDC}"/>
    <cellStyle name="Comma 2 2 3 5 5" xfId="13414" xr:uid="{927F38BC-62B1-4824-8C78-F4A8FECD77AE}"/>
    <cellStyle name="Comma 2 2 3 5 6" xfId="27104" xr:uid="{5C0B66EB-3D11-4BC7-BB57-2B1CE75F229D}"/>
    <cellStyle name="Comma 2 2 3 5 7" xfId="41988" xr:uid="{B9034473-25ED-4167-8AD2-106F87A6D596}"/>
    <cellStyle name="Comma 2 2 3 6" xfId="6567" xr:uid="{8F549B13-F393-4073-93C6-B160B6651247}"/>
    <cellStyle name="Comma 2 2 3 6 2" xfId="8281" xr:uid="{AFE80792-6B4A-40FA-841E-3AA090304891}"/>
    <cellStyle name="Comma 2 2 3 6 2 2" xfId="11703" xr:uid="{2A23DC38-5ADD-4573-8F0F-07637EF383C7}"/>
    <cellStyle name="Comma 2 2 3 6 2 2 2" xfId="25393" xr:uid="{D0251FD5-4636-4A6C-90D0-124D46DF0680}"/>
    <cellStyle name="Comma 2 2 3 6 2 2 2 2" xfId="39085" xr:uid="{A1A8F492-F9B5-4A10-B1CD-4A1516537DA5}"/>
    <cellStyle name="Comma 2 2 3 6 2 2 2 3" xfId="53969" xr:uid="{7548B0A3-9680-42BB-A0C5-ED1C70A25E57}"/>
    <cellStyle name="Comma 2 2 3 6 2 2 3" xfId="18549" xr:uid="{38C89B5F-9284-4DA1-B892-803BB3A33D56}"/>
    <cellStyle name="Comma 2 2 3 6 2 2 4" xfId="32239" xr:uid="{6786C317-2BB9-4C6E-82D6-4DCED39DBA39}"/>
    <cellStyle name="Comma 2 2 3 6 2 2 5" xfId="47123" xr:uid="{F6F84596-F882-4156-BA8C-B532317BCE37}"/>
    <cellStyle name="Comma 2 2 3 6 2 3" xfId="21971" xr:uid="{7102CC51-4CE5-462A-BAD4-5D023F04B802}"/>
    <cellStyle name="Comma 2 2 3 6 2 3 2" xfId="35663" xr:uid="{CDD57054-583D-4F87-A473-E4088E0C6C87}"/>
    <cellStyle name="Comma 2 2 3 6 2 3 3" xfId="50547" xr:uid="{E0D13AAB-9D97-46FC-A52F-9A52F5145161}"/>
    <cellStyle name="Comma 2 2 3 6 2 4" xfId="15127" xr:uid="{6E5812AC-AA9A-46C4-8F6D-9DF4798A2054}"/>
    <cellStyle name="Comma 2 2 3 6 2 5" xfId="28817" xr:uid="{B5A04EBF-FFF5-4190-A2BB-31FC062F849C}"/>
    <cellStyle name="Comma 2 2 3 6 2 6" xfId="43701" xr:uid="{C7BFABF6-D490-4B43-9CD4-BCDE2D29EF74}"/>
    <cellStyle name="Comma 2 2 3 6 3" xfId="9991" xr:uid="{D091C6FE-2A53-4E29-B2CD-26968F297EDD}"/>
    <cellStyle name="Comma 2 2 3 6 3 2" xfId="23681" xr:uid="{DE398463-3775-4553-8D6E-5A1CE5787D58}"/>
    <cellStyle name="Comma 2 2 3 6 3 2 2" xfId="37373" xr:uid="{6707B5A6-F3F0-40BC-BD8A-9950DAC492FE}"/>
    <cellStyle name="Comma 2 2 3 6 3 2 3" xfId="52257" xr:uid="{4E1EBE9C-D2EB-44F0-9E34-383ACEF163DD}"/>
    <cellStyle name="Comma 2 2 3 6 3 3" xfId="16837" xr:uid="{6FA80A3A-5515-4A9F-8229-F46233E45A44}"/>
    <cellStyle name="Comma 2 2 3 6 3 4" xfId="30527" xr:uid="{F4038177-B3F0-480B-BFBF-5F5FFCEFDAF0}"/>
    <cellStyle name="Comma 2 2 3 6 3 5" xfId="45411" xr:uid="{4617D93F-BA15-4DB3-9F9A-BF20FDEC87BE}"/>
    <cellStyle name="Comma 2 2 3 6 4" xfId="20259" xr:uid="{A50102A4-4472-4863-BC36-7D6563D3F29A}"/>
    <cellStyle name="Comma 2 2 3 6 4 2" xfId="33951" xr:uid="{B127ED95-999A-4472-8341-3E76A04E68FF}"/>
    <cellStyle name="Comma 2 2 3 6 4 3" xfId="48835" xr:uid="{9CE0F090-3515-4161-8A74-A5B1E0667950}"/>
    <cellStyle name="Comma 2 2 3 6 5" xfId="13415" xr:uid="{751C1EF1-0797-4359-B146-3574070A67EC}"/>
    <cellStyle name="Comma 2 2 3 6 6" xfId="27105" xr:uid="{4AB1982D-E4D2-4718-A56F-F2E2E43F314D}"/>
    <cellStyle name="Comma 2 2 3 6 7" xfId="41989" xr:uid="{8F2A9ED1-775C-4FE7-9534-D78EEAEEF62E}"/>
    <cellStyle name="Comma 2 2 3 7" xfId="8267" xr:uid="{660B0146-2B75-4612-808D-FDC5956C9B4E}"/>
    <cellStyle name="Comma 2 2 3 7 2" xfId="11689" xr:uid="{5EE7B531-8506-4673-89E5-65DAC1C471D3}"/>
    <cellStyle name="Comma 2 2 3 7 2 2" xfId="25379" xr:uid="{1092C778-ADBD-4C94-9CFD-CCF9739D784A}"/>
    <cellStyle name="Comma 2 2 3 7 2 2 2" xfId="39071" xr:uid="{A67C8DBD-34ED-41E3-AA06-0073A607ABF7}"/>
    <cellStyle name="Comma 2 2 3 7 2 2 3" xfId="53955" xr:uid="{13955D8C-CFF4-44CD-8523-38D880238046}"/>
    <cellStyle name="Comma 2 2 3 7 2 3" xfId="18535" xr:uid="{0AA1D615-1695-44B3-9303-37F82433B0EF}"/>
    <cellStyle name="Comma 2 2 3 7 2 4" xfId="32225" xr:uid="{FC62A8F1-2EEF-4BED-A50C-D04F7D09E2B5}"/>
    <cellStyle name="Comma 2 2 3 7 2 5" xfId="47109" xr:uid="{EC26E65A-363D-4E87-B386-0B5C61C6DE37}"/>
    <cellStyle name="Comma 2 2 3 7 3" xfId="21957" xr:uid="{DFE599C3-AB8E-41EB-B064-0D62FB20F733}"/>
    <cellStyle name="Comma 2 2 3 7 3 2" xfId="35649" xr:uid="{01664D46-3545-4D07-92CB-BCEDF7DAECE1}"/>
    <cellStyle name="Comma 2 2 3 7 3 3" xfId="50533" xr:uid="{67A2AE7A-A71D-4050-93C9-50335C52A53A}"/>
    <cellStyle name="Comma 2 2 3 7 4" xfId="15113" xr:uid="{6E5D4554-5C92-413B-89AE-11AE4874666D}"/>
    <cellStyle name="Comma 2 2 3 7 5" xfId="28803" xr:uid="{89FAD484-5081-419E-A191-2D7FFD4AFF3F}"/>
    <cellStyle name="Comma 2 2 3 7 6" xfId="43687" xr:uid="{CE56451D-125B-4F22-9CC1-F34E169BD6C8}"/>
    <cellStyle name="Comma 2 2 3 8" xfId="9977" xr:uid="{8A9F2ACC-28EC-4F1F-A6CE-7C9BC350F95F}"/>
    <cellStyle name="Comma 2 2 3 8 2" xfId="23667" xr:uid="{AEFF59B5-F38D-4707-AC8A-2020C5D78694}"/>
    <cellStyle name="Comma 2 2 3 8 2 2" xfId="37359" xr:uid="{0069ED0D-674C-4FF8-80E8-6D8DF962A63B}"/>
    <cellStyle name="Comma 2 2 3 8 2 3" xfId="52243" xr:uid="{C960D59E-7708-42B3-B256-1D77C4BA14DB}"/>
    <cellStyle name="Comma 2 2 3 8 3" xfId="16823" xr:uid="{0723885A-C580-4516-90E3-14B0A285F7AF}"/>
    <cellStyle name="Comma 2 2 3 8 4" xfId="30513" xr:uid="{0559EFBB-C169-411B-A76E-1313BE7A827D}"/>
    <cellStyle name="Comma 2 2 3 8 5" xfId="45397" xr:uid="{ED536758-3927-4255-8FEC-E8F1E97A90F5}"/>
    <cellStyle name="Comma 2 2 3 9" xfId="20245" xr:uid="{C5230453-B231-4B76-94FC-B0DA8780A0AD}"/>
    <cellStyle name="Comma 2 2 3 9 2" xfId="33937" xr:uid="{9A9A8E41-912B-4D67-A67D-6A8364C9F4E4}"/>
    <cellStyle name="Comma 2 2 3 9 3" xfId="48821" xr:uid="{FD73D8C0-FE69-4782-8CFF-2357065B38E3}"/>
    <cellStyle name="Comma 2 2 4" xfId="6568" xr:uid="{DA29B0A8-6966-4F95-8E85-0365616722EE}"/>
    <cellStyle name="Comma 2 2 4 10" xfId="13416" xr:uid="{8717AA04-5279-4557-A41E-766019FEF3FD}"/>
    <cellStyle name="Comma 2 2 4 11" xfId="27106" xr:uid="{8FC88A23-A9F4-4320-BED4-4DE2F783AA50}"/>
    <cellStyle name="Comma 2 2 4 12" xfId="41990" xr:uid="{7321F3B0-E8EB-41B8-AC99-302E23326DE7}"/>
    <cellStyle name="Comma 2 2 4 2" xfId="6569" xr:uid="{C7B765AF-0773-49D8-84AB-ACA5756F8E19}"/>
    <cellStyle name="Comma 2 2 4 2 10" xfId="41991" xr:uid="{FB4B70D2-9820-4742-99B9-CFE84549859B}"/>
    <cellStyle name="Comma 2 2 4 2 2" xfId="6570" xr:uid="{52E01186-4769-49F4-84C9-38440DB44FE3}"/>
    <cellStyle name="Comma 2 2 4 2 2 2" xfId="6571" xr:uid="{2C62A894-EA99-4621-B5A6-4EF6D7348EB6}"/>
    <cellStyle name="Comma 2 2 4 2 2 2 2" xfId="8285" xr:uid="{68A3E048-F09C-4D8D-9D1E-4E93012B5CBA}"/>
    <cellStyle name="Comma 2 2 4 2 2 2 2 2" xfId="11707" xr:uid="{5CD1D265-2792-4A20-952C-BB23DA1C0300}"/>
    <cellStyle name="Comma 2 2 4 2 2 2 2 2 2" xfId="25397" xr:uid="{8BC8EAD1-400F-4227-9E64-3A00F45C0727}"/>
    <cellStyle name="Comma 2 2 4 2 2 2 2 2 2 2" xfId="39089" xr:uid="{3920FF4A-B9CC-451E-8EF4-C3D5AA3038EF}"/>
    <cellStyle name="Comma 2 2 4 2 2 2 2 2 2 3" xfId="53973" xr:uid="{D275862A-5820-4E8E-B7BE-4879A8B058C5}"/>
    <cellStyle name="Comma 2 2 4 2 2 2 2 2 3" xfId="18553" xr:uid="{B6469B91-5B1E-4A12-AF13-36B7E5D55A43}"/>
    <cellStyle name="Comma 2 2 4 2 2 2 2 2 4" xfId="32243" xr:uid="{3A67F465-C289-4F2F-9BB1-43F0AFC4C88D}"/>
    <cellStyle name="Comma 2 2 4 2 2 2 2 2 5" xfId="47127" xr:uid="{66624483-4B50-4ED0-9652-C663E7D295C3}"/>
    <cellStyle name="Comma 2 2 4 2 2 2 2 3" xfId="21975" xr:uid="{1C46E107-399D-41A5-AFE7-0D7E4AC9BEDA}"/>
    <cellStyle name="Comma 2 2 4 2 2 2 2 3 2" xfId="35667" xr:uid="{5A9A8134-A7F3-4AE8-BF48-B2F76555AA6F}"/>
    <cellStyle name="Comma 2 2 4 2 2 2 2 3 3" xfId="50551" xr:uid="{96219DC9-FB7E-4A97-9CC5-6586ED438711}"/>
    <cellStyle name="Comma 2 2 4 2 2 2 2 4" xfId="15131" xr:uid="{14F2FFE9-CFD5-4A7F-BF54-13F1F215B951}"/>
    <cellStyle name="Comma 2 2 4 2 2 2 2 5" xfId="28821" xr:uid="{FEFDEC73-589B-4739-A35E-3F82FFA36FEC}"/>
    <cellStyle name="Comma 2 2 4 2 2 2 2 6" xfId="43705" xr:uid="{CB2098F4-6897-4242-868A-B75DBC313E2C}"/>
    <cellStyle name="Comma 2 2 4 2 2 2 3" xfId="9995" xr:uid="{B2F0183A-8402-41AA-AD45-C256E6911F62}"/>
    <cellStyle name="Comma 2 2 4 2 2 2 3 2" xfId="23685" xr:uid="{DAFF76C1-82EB-4E34-8D0C-53EA3DA8A84D}"/>
    <cellStyle name="Comma 2 2 4 2 2 2 3 2 2" xfId="37377" xr:uid="{E6547AD5-AD2E-41D8-93A4-6DC857EA2831}"/>
    <cellStyle name="Comma 2 2 4 2 2 2 3 2 3" xfId="52261" xr:uid="{AA57D359-E68A-44EA-98A6-55FCB79C3741}"/>
    <cellStyle name="Comma 2 2 4 2 2 2 3 3" xfId="16841" xr:uid="{70E614E8-23BC-44B8-A558-331AE59083AD}"/>
    <cellStyle name="Comma 2 2 4 2 2 2 3 4" xfId="30531" xr:uid="{B0736CE4-74DB-4DEF-B4E0-C681AAD6DE97}"/>
    <cellStyle name="Comma 2 2 4 2 2 2 3 5" xfId="45415" xr:uid="{0C72F94E-B115-4509-856F-28B21591750E}"/>
    <cellStyle name="Comma 2 2 4 2 2 2 4" xfId="20263" xr:uid="{C8103ACD-0E41-4612-86F9-17E94CB26EE1}"/>
    <cellStyle name="Comma 2 2 4 2 2 2 4 2" xfId="33955" xr:uid="{8B88F6DA-737D-48B4-957C-ED56568DC0C4}"/>
    <cellStyle name="Comma 2 2 4 2 2 2 4 3" xfId="48839" xr:uid="{097EF1D5-3EB2-46ED-8E94-A0B9C23EF048}"/>
    <cellStyle name="Comma 2 2 4 2 2 2 5" xfId="13419" xr:uid="{C8C01023-2C90-45A0-8E79-B2D0AF926474}"/>
    <cellStyle name="Comma 2 2 4 2 2 2 6" xfId="27109" xr:uid="{C2BFDF0C-6D3C-47A5-A486-E993436EC7C7}"/>
    <cellStyle name="Comma 2 2 4 2 2 2 7" xfId="41993" xr:uid="{D8376166-A42E-436A-A554-89ABE6D0C712}"/>
    <cellStyle name="Comma 2 2 4 2 2 3" xfId="8284" xr:uid="{2C8B0344-38B3-4AA8-8F43-8CCCA1A05061}"/>
    <cellStyle name="Comma 2 2 4 2 2 3 2" xfId="11706" xr:uid="{2B30EADF-365F-4DC5-B98E-94AE4F53C309}"/>
    <cellStyle name="Comma 2 2 4 2 2 3 2 2" xfId="25396" xr:uid="{9B32930B-9943-4C0C-B44C-CD8DF9312007}"/>
    <cellStyle name="Comma 2 2 4 2 2 3 2 2 2" xfId="39088" xr:uid="{B535CFAF-A82F-42A1-8B49-0C6BB82B9B1E}"/>
    <cellStyle name="Comma 2 2 4 2 2 3 2 2 3" xfId="53972" xr:uid="{8CAFE4C6-F6C1-40A8-AF1A-9FE1E2B087B1}"/>
    <cellStyle name="Comma 2 2 4 2 2 3 2 3" xfId="18552" xr:uid="{F71CAF26-6B4B-4D8F-A9E5-7A6AE1A243FC}"/>
    <cellStyle name="Comma 2 2 4 2 2 3 2 4" xfId="32242" xr:uid="{D3D2611C-22DF-4444-A642-B6D0B8FB4AF2}"/>
    <cellStyle name="Comma 2 2 4 2 2 3 2 5" xfId="47126" xr:uid="{C6C4A944-B8DA-4C3B-B954-0BA12EC5AAF2}"/>
    <cellStyle name="Comma 2 2 4 2 2 3 3" xfId="21974" xr:uid="{E5F0475E-798B-484C-B921-98AC928AE627}"/>
    <cellStyle name="Comma 2 2 4 2 2 3 3 2" xfId="35666" xr:uid="{8A205E34-3FCA-48F5-859B-4C56687DB04A}"/>
    <cellStyle name="Comma 2 2 4 2 2 3 3 3" xfId="50550" xr:uid="{8F539E12-8CA7-41C2-99A2-320CF1C28AFE}"/>
    <cellStyle name="Comma 2 2 4 2 2 3 4" xfId="15130" xr:uid="{3B42F6DF-FFCD-4AF0-82AF-567F552BED64}"/>
    <cellStyle name="Comma 2 2 4 2 2 3 5" xfId="28820" xr:uid="{BEC4E674-61A7-497B-882F-B3483DBED2E0}"/>
    <cellStyle name="Comma 2 2 4 2 2 3 6" xfId="43704" xr:uid="{FC19B889-5304-431A-8EB3-08747F90A8E7}"/>
    <cellStyle name="Comma 2 2 4 2 2 4" xfId="9994" xr:uid="{05A7E2D4-1482-49F6-B609-B1115AA2C44E}"/>
    <cellStyle name="Comma 2 2 4 2 2 4 2" xfId="23684" xr:uid="{28EC46AA-6E56-4EFF-9523-44F1D5607BB5}"/>
    <cellStyle name="Comma 2 2 4 2 2 4 2 2" xfId="37376" xr:uid="{D1093762-C629-463E-A99F-1D9E21AFE948}"/>
    <cellStyle name="Comma 2 2 4 2 2 4 2 3" xfId="52260" xr:uid="{52989C1A-4344-4B5E-9EFF-228928427E78}"/>
    <cellStyle name="Comma 2 2 4 2 2 4 3" xfId="16840" xr:uid="{A4B0C18B-71D0-408B-BF07-15B29DF20C27}"/>
    <cellStyle name="Comma 2 2 4 2 2 4 4" xfId="30530" xr:uid="{92C70923-33DD-4DA5-B878-05A5BB42B979}"/>
    <cellStyle name="Comma 2 2 4 2 2 4 5" xfId="45414" xr:uid="{74AAEA8E-3E7D-4564-8C49-478C74B83191}"/>
    <cellStyle name="Comma 2 2 4 2 2 5" xfId="20262" xr:uid="{C47AF902-76ED-4F73-BB14-0A3B68EAE031}"/>
    <cellStyle name="Comma 2 2 4 2 2 5 2" xfId="33954" xr:uid="{7D80A70B-6FBD-4DD6-AA33-D2BA39DA94BD}"/>
    <cellStyle name="Comma 2 2 4 2 2 5 3" xfId="48838" xr:uid="{E12C05BC-AA11-452F-89DD-D63864548603}"/>
    <cellStyle name="Comma 2 2 4 2 2 6" xfId="13418" xr:uid="{94E23308-8CFB-4F4C-B60A-01A850EC0F6B}"/>
    <cellStyle name="Comma 2 2 4 2 2 7" xfId="27108" xr:uid="{F70E873E-1246-420E-AF39-CAE4AB36CAC1}"/>
    <cellStyle name="Comma 2 2 4 2 2 8" xfId="41992" xr:uid="{B810468C-BBC3-4806-B8FB-02D13259FA9D}"/>
    <cellStyle name="Comma 2 2 4 2 3" xfId="6572" xr:uid="{4BDD4E23-AE92-456C-95E3-C7370F709032}"/>
    <cellStyle name="Comma 2 2 4 2 3 2" xfId="8286" xr:uid="{5A421AC4-48A8-410B-A397-808E21273218}"/>
    <cellStyle name="Comma 2 2 4 2 3 2 2" xfId="11708" xr:uid="{AEE8AEA2-7387-498A-9EEE-FAC7E8DC0F26}"/>
    <cellStyle name="Comma 2 2 4 2 3 2 2 2" xfId="25398" xr:uid="{334288A9-69F1-4326-8762-381832B267E2}"/>
    <cellStyle name="Comma 2 2 4 2 3 2 2 2 2" xfId="39090" xr:uid="{2BB9E82F-C00F-4A39-A4FC-FDE4A08009EB}"/>
    <cellStyle name="Comma 2 2 4 2 3 2 2 2 3" xfId="53974" xr:uid="{F78B9EEF-FB39-4054-ABBD-467DED690737}"/>
    <cellStyle name="Comma 2 2 4 2 3 2 2 3" xfId="18554" xr:uid="{3A047802-1432-496E-8ED2-968B3DF2A638}"/>
    <cellStyle name="Comma 2 2 4 2 3 2 2 4" xfId="32244" xr:uid="{86C8D555-11B1-4CE4-8967-128F4A96028B}"/>
    <cellStyle name="Comma 2 2 4 2 3 2 2 5" xfId="47128" xr:uid="{D573E20E-BCA2-4111-BC3D-1B56A716E4AA}"/>
    <cellStyle name="Comma 2 2 4 2 3 2 3" xfId="21976" xr:uid="{0F039F6C-7308-47D4-86D5-897EC6C1B1B0}"/>
    <cellStyle name="Comma 2 2 4 2 3 2 3 2" xfId="35668" xr:uid="{5E45D6B4-C261-40EE-AA62-934DD28E4FAA}"/>
    <cellStyle name="Comma 2 2 4 2 3 2 3 3" xfId="50552" xr:uid="{0FCDD7A9-8886-4B3B-9DE3-0C0E85C5943C}"/>
    <cellStyle name="Comma 2 2 4 2 3 2 4" xfId="15132" xr:uid="{A912AC58-B870-49D0-A250-E4A8A285C5F2}"/>
    <cellStyle name="Comma 2 2 4 2 3 2 5" xfId="28822" xr:uid="{EFB0E315-B9CE-4AF6-8DEB-F8C082B8E135}"/>
    <cellStyle name="Comma 2 2 4 2 3 2 6" xfId="43706" xr:uid="{61F79BCA-0502-4D08-B494-9660F4AA94EE}"/>
    <cellStyle name="Comma 2 2 4 2 3 3" xfId="9996" xr:uid="{B238A3FF-18FB-417D-8EC8-4F0817341E9D}"/>
    <cellStyle name="Comma 2 2 4 2 3 3 2" xfId="23686" xr:uid="{19E635FF-0A05-4F82-BE73-8ADDF0E732A3}"/>
    <cellStyle name="Comma 2 2 4 2 3 3 2 2" xfId="37378" xr:uid="{98922B23-24F7-4318-9548-77D381B7A47E}"/>
    <cellStyle name="Comma 2 2 4 2 3 3 2 3" xfId="52262" xr:uid="{CDD8B005-EA88-4135-9D67-D031518ABB1C}"/>
    <cellStyle name="Comma 2 2 4 2 3 3 3" xfId="16842" xr:uid="{6CF65292-8A2B-48F3-9986-9E07FF5E811D}"/>
    <cellStyle name="Comma 2 2 4 2 3 3 4" xfId="30532" xr:uid="{76A539C5-EF80-442B-9224-57E7AA6AA433}"/>
    <cellStyle name="Comma 2 2 4 2 3 3 5" xfId="45416" xr:uid="{26EA27F0-0550-4117-8E62-9CF300AC468C}"/>
    <cellStyle name="Comma 2 2 4 2 3 4" xfId="20264" xr:uid="{BD11E71E-0C30-4BCA-87C0-9663CDACF33B}"/>
    <cellStyle name="Comma 2 2 4 2 3 4 2" xfId="33956" xr:uid="{A182F3C0-D012-4754-B66A-1B8762DB06EA}"/>
    <cellStyle name="Comma 2 2 4 2 3 4 3" xfId="48840" xr:uid="{79D4F372-1871-4996-9266-40D465C6CC0F}"/>
    <cellStyle name="Comma 2 2 4 2 3 5" xfId="13420" xr:uid="{C403FACC-3DF2-4F17-9B2B-C6A83A739809}"/>
    <cellStyle name="Comma 2 2 4 2 3 6" xfId="27110" xr:uid="{46ABD9FA-6327-4544-94E6-25190EE535A0}"/>
    <cellStyle name="Comma 2 2 4 2 3 7" xfId="41994" xr:uid="{E8C20F94-BFDC-4F0D-A18B-660AA12375B3}"/>
    <cellStyle name="Comma 2 2 4 2 4" xfId="6573" xr:uid="{C8317AC0-82D3-4DFE-8304-85E1D934FA15}"/>
    <cellStyle name="Comma 2 2 4 2 4 2" xfId="8287" xr:uid="{388FC741-E52E-4259-8721-BC5B39AA20BA}"/>
    <cellStyle name="Comma 2 2 4 2 4 2 2" xfId="11709" xr:uid="{C63F0FE2-980C-4813-A047-873559E86EF3}"/>
    <cellStyle name="Comma 2 2 4 2 4 2 2 2" xfId="25399" xr:uid="{CC3D11B7-7B92-4A2F-ADD1-27771A3AFDD2}"/>
    <cellStyle name="Comma 2 2 4 2 4 2 2 2 2" xfId="39091" xr:uid="{45C0CC22-768C-4746-9377-1D3F99637049}"/>
    <cellStyle name="Comma 2 2 4 2 4 2 2 2 3" xfId="53975" xr:uid="{C2408143-B84D-48ED-A7D0-CA61909D3DBD}"/>
    <cellStyle name="Comma 2 2 4 2 4 2 2 3" xfId="18555" xr:uid="{E4FA8D96-B0D3-40B4-A488-0DDE79B93053}"/>
    <cellStyle name="Comma 2 2 4 2 4 2 2 4" xfId="32245" xr:uid="{21D5BF6B-4ED2-463B-ABD0-536D4D38D0FA}"/>
    <cellStyle name="Comma 2 2 4 2 4 2 2 5" xfId="47129" xr:uid="{072BB0D1-235C-494E-8601-C4BB94EF3B74}"/>
    <cellStyle name="Comma 2 2 4 2 4 2 3" xfId="21977" xr:uid="{EB3446D5-4E13-4EB8-B098-B2FF6346F019}"/>
    <cellStyle name="Comma 2 2 4 2 4 2 3 2" xfId="35669" xr:uid="{D3E0AF53-5DE2-4247-B8AF-ACD32457C83B}"/>
    <cellStyle name="Comma 2 2 4 2 4 2 3 3" xfId="50553" xr:uid="{C847B8FC-CC2F-482D-A0A9-D81590F9E87B}"/>
    <cellStyle name="Comma 2 2 4 2 4 2 4" xfId="15133" xr:uid="{0DD4396F-41E0-4A89-8D3B-8C0943918B55}"/>
    <cellStyle name="Comma 2 2 4 2 4 2 5" xfId="28823" xr:uid="{12E3B975-D52A-4669-82CE-849AF9E251CC}"/>
    <cellStyle name="Comma 2 2 4 2 4 2 6" xfId="43707" xr:uid="{09195A7A-B52F-437E-B5C7-492B41073F7D}"/>
    <cellStyle name="Comma 2 2 4 2 4 3" xfId="9997" xr:uid="{B7709A4B-6CC6-4AFA-A080-2DE0A5EF4728}"/>
    <cellStyle name="Comma 2 2 4 2 4 3 2" xfId="23687" xr:uid="{3B715177-2483-4448-B51E-DCEDBF3174B4}"/>
    <cellStyle name="Comma 2 2 4 2 4 3 2 2" xfId="37379" xr:uid="{A1BB16F0-3A00-4FB4-8565-878B44FE814A}"/>
    <cellStyle name="Comma 2 2 4 2 4 3 2 3" xfId="52263" xr:uid="{09AB1C09-9E65-4022-A164-97D0B4C9390D}"/>
    <cellStyle name="Comma 2 2 4 2 4 3 3" xfId="16843" xr:uid="{591E733E-42D9-49FF-9BA2-E90527CF4ECC}"/>
    <cellStyle name="Comma 2 2 4 2 4 3 4" xfId="30533" xr:uid="{02F7CA34-229B-4045-83AD-0EC5DCDB72F7}"/>
    <cellStyle name="Comma 2 2 4 2 4 3 5" xfId="45417" xr:uid="{49FA8A00-889A-420B-8963-90F2A229F7C9}"/>
    <cellStyle name="Comma 2 2 4 2 4 4" xfId="20265" xr:uid="{4DAF2CC4-0B1F-40CE-93F7-84F343274849}"/>
    <cellStyle name="Comma 2 2 4 2 4 4 2" xfId="33957" xr:uid="{D64BE1E6-7E9C-4FB2-B6C8-0F34CCE64BAF}"/>
    <cellStyle name="Comma 2 2 4 2 4 4 3" xfId="48841" xr:uid="{52EDC0E0-6DE3-4EE8-AEE0-B93FB9BBFAE8}"/>
    <cellStyle name="Comma 2 2 4 2 4 5" xfId="13421" xr:uid="{3DE63A99-265F-4E80-A283-C75D4D001D6F}"/>
    <cellStyle name="Comma 2 2 4 2 4 6" xfId="27111" xr:uid="{CF3DBC92-24DE-4837-A959-FE135491F8DF}"/>
    <cellStyle name="Comma 2 2 4 2 4 7" xfId="41995" xr:uid="{B04402DE-E3F0-434E-8F3D-0FACB143248C}"/>
    <cellStyle name="Comma 2 2 4 2 5" xfId="8283" xr:uid="{709AA690-9DAB-42FB-8C1C-5A15B8DFDC25}"/>
    <cellStyle name="Comma 2 2 4 2 5 2" xfId="11705" xr:uid="{82EE6C8B-ECF3-4563-A2F4-44A6FC3E9DEC}"/>
    <cellStyle name="Comma 2 2 4 2 5 2 2" xfId="25395" xr:uid="{F1B8A7AC-7F13-481F-AC76-7C52169EDCFC}"/>
    <cellStyle name="Comma 2 2 4 2 5 2 2 2" xfId="39087" xr:uid="{087FD929-7837-4F7F-8169-A31EB2B76FA3}"/>
    <cellStyle name="Comma 2 2 4 2 5 2 2 3" xfId="53971" xr:uid="{3D6E6643-8261-4329-AFC1-966F0A4C821A}"/>
    <cellStyle name="Comma 2 2 4 2 5 2 3" xfId="18551" xr:uid="{FE2912E3-F9D4-4791-8DDD-282D4A0550C7}"/>
    <cellStyle name="Comma 2 2 4 2 5 2 4" xfId="32241" xr:uid="{294FF15C-9BA6-4D29-B48F-15CE81B3D3FB}"/>
    <cellStyle name="Comma 2 2 4 2 5 2 5" xfId="47125" xr:uid="{FA945DF7-C68C-4BDB-B116-0B3670975542}"/>
    <cellStyle name="Comma 2 2 4 2 5 3" xfId="21973" xr:uid="{768D00DF-00B9-4C2E-86C4-4AA06AC3867E}"/>
    <cellStyle name="Comma 2 2 4 2 5 3 2" xfId="35665" xr:uid="{D80D0DAD-E20C-4E7D-99A1-6925AE6BC7AB}"/>
    <cellStyle name="Comma 2 2 4 2 5 3 3" xfId="50549" xr:uid="{9BED5412-1ADC-4F1B-8DAE-CAEBBD55A347}"/>
    <cellStyle name="Comma 2 2 4 2 5 4" xfId="15129" xr:uid="{5325C062-428B-4ECE-894D-1EC0827AFFAF}"/>
    <cellStyle name="Comma 2 2 4 2 5 5" xfId="28819" xr:uid="{CC23F3B6-9FA6-469F-94F0-964E4EC5FB5C}"/>
    <cellStyle name="Comma 2 2 4 2 5 6" xfId="43703" xr:uid="{4D0668C1-321F-4B24-B383-854C1BCA967A}"/>
    <cellStyle name="Comma 2 2 4 2 6" xfId="9993" xr:uid="{9F11833C-3665-433A-B28F-2F95BFFFB2E6}"/>
    <cellStyle name="Comma 2 2 4 2 6 2" xfId="23683" xr:uid="{D67830BE-ABA3-4889-A15A-75DCFC4356DD}"/>
    <cellStyle name="Comma 2 2 4 2 6 2 2" xfId="37375" xr:uid="{C3E44573-E472-403C-8716-902D29FC2768}"/>
    <cellStyle name="Comma 2 2 4 2 6 2 3" xfId="52259" xr:uid="{3543F366-DBF5-4073-9C86-70472BEEBE23}"/>
    <cellStyle name="Comma 2 2 4 2 6 3" xfId="16839" xr:uid="{4A1025D5-63DF-4942-A9B8-EBD6A988DB14}"/>
    <cellStyle name="Comma 2 2 4 2 6 4" xfId="30529" xr:uid="{01494362-E203-41CF-AFBC-3A960BBAFE08}"/>
    <cellStyle name="Comma 2 2 4 2 6 5" xfId="45413" xr:uid="{0BD28B90-7B75-4F92-AA55-08ED36E44F75}"/>
    <cellStyle name="Comma 2 2 4 2 7" xfId="20261" xr:uid="{AB491169-254C-47AC-B87A-1179ECF0AD37}"/>
    <cellStyle name="Comma 2 2 4 2 7 2" xfId="33953" xr:uid="{2D208635-4894-4502-85FB-49495C56EB5E}"/>
    <cellStyle name="Comma 2 2 4 2 7 3" xfId="48837" xr:uid="{FB79976D-73B8-4B35-A60E-B64C4B56291D}"/>
    <cellStyle name="Comma 2 2 4 2 8" xfId="13417" xr:uid="{CE7C5ACA-A3ED-4567-BD1C-5143A057C631}"/>
    <cellStyle name="Comma 2 2 4 2 9" xfId="27107" xr:uid="{337A74A9-0009-45BE-AAEB-55258A4A3A88}"/>
    <cellStyle name="Comma 2 2 4 3" xfId="6574" xr:uid="{A7F18098-1F48-4A4C-9AAC-D3BAFE057FDC}"/>
    <cellStyle name="Comma 2 2 4 3 10" xfId="41996" xr:uid="{D3E3388F-381F-4265-9307-4B6651D1FE84}"/>
    <cellStyle name="Comma 2 2 4 3 2" xfId="6575" xr:uid="{6A0E144E-01E0-4A40-801D-C72E0B288700}"/>
    <cellStyle name="Comma 2 2 4 3 2 2" xfId="6576" xr:uid="{5C0CCAEA-25DE-4B53-A6CA-34B455AFE318}"/>
    <cellStyle name="Comma 2 2 4 3 2 2 2" xfId="8290" xr:uid="{BD3ECCEE-E609-4BD7-B36A-6455E70C733F}"/>
    <cellStyle name="Comma 2 2 4 3 2 2 2 2" xfId="11712" xr:uid="{9D139451-25AE-43D3-A189-53F236A855CD}"/>
    <cellStyle name="Comma 2 2 4 3 2 2 2 2 2" xfId="25402" xr:uid="{6431C540-F3BE-4666-8426-76A1D7567350}"/>
    <cellStyle name="Comma 2 2 4 3 2 2 2 2 2 2" xfId="39094" xr:uid="{FEC0B10E-127A-4FB0-8F6D-3E89AE193A41}"/>
    <cellStyle name="Comma 2 2 4 3 2 2 2 2 2 3" xfId="53978" xr:uid="{D36B67CC-C047-48B5-B27C-48CB02B1BEF3}"/>
    <cellStyle name="Comma 2 2 4 3 2 2 2 2 3" xfId="18558" xr:uid="{55DAC2A0-88C2-447E-A4CA-D7ED5C74ED2A}"/>
    <cellStyle name="Comma 2 2 4 3 2 2 2 2 4" xfId="32248" xr:uid="{92735CB4-17CA-4A7B-A35A-8A50C97AA41C}"/>
    <cellStyle name="Comma 2 2 4 3 2 2 2 2 5" xfId="47132" xr:uid="{3F96C18F-6E7A-45AE-A0CF-8743F4CE6A3A}"/>
    <cellStyle name="Comma 2 2 4 3 2 2 2 3" xfId="21980" xr:uid="{D481F2A4-5464-40B9-8E8D-FE8E85EA7D8E}"/>
    <cellStyle name="Comma 2 2 4 3 2 2 2 3 2" xfId="35672" xr:uid="{95CBA93B-285B-4151-8FC7-EDF6864F8E9B}"/>
    <cellStyle name="Comma 2 2 4 3 2 2 2 3 3" xfId="50556" xr:uid="{A0329128-FAD3-45FA-B8B4-63CA6B2D184A}"/>
    <cellStyle name="Comma 2 2 4 3 2 2 2 4" xfId="15136" xr:uid="{A8ED81EB-5EA9-463D-AFFF-F4F81CFC18C6}"/>
    <cellStyle name="Comma 2 2 4 3 2 2 2 5" xfId="28826" xr:uid="{4B4B6792-3971-46AF-A64A-21203A3657E4}"/>
    <cellStyle name="Comma 2 2 4 3 2 2 2 6" xfId="43710" xr:uid="{6B52CC09-AC62-477D-9DC9-EF1553240768}"/>
    <cellStyle name="Comma 2 2 4 3 2 2 3" xfId="10000" xr:uid="{F6D17A91-E386-4D52-A29C-3843BA748635}"/>
    <cellStyle name="Comma 2 2 4 3 2 2 3 2" xfId="23690" xr:uid="{AAC40941-C20A-481D-A90B-274F6AC6D9CA}"/>
    <cellStyle name="Comma 2 2 4 3 2 2 3 2 2" xfId="37382" xr:uid="{B3FA04DA-3AC1-4459-881A-4FB5E3BE4D62}"/>
    <cellStyle name="Comma 2 2 4 3 2 2 3 2 3" xfId="52266" xr:uid="{FA76C4BD-61DF-485F-91A5-6E4DA7040B46}"/>
    <cellStyle name="Comma 2 2 4 3 2 2 3 3" xfId="16846" xr:uid="{A7F74E59-0AC4-4BF2-A3C0-F2955185ED6B}"/>
    <cellStyle name="Comma 2 2 4 3 2 2 3 4" xfId="30536" xr:uid="{2CB50BAB-3416-4FB9-A757-792966395D39}"/>
    <cellStyle name="Comma 2 2 4 3 2 2 3 5" xfId="45420" xr:uid="{C8036C7D-A031-4CED-BE3B-DD98EFF17D99}"/>
    <cellStyle name="Comma 2 2 4 3 2 2 4" xfId="20268" xr:uid="{AF80CA8E-9C8D-4B0E-A035-861C8B76C7F0}"/>
    <cellStyle name="Comma 2 2 4 3 2 2 4 2" xfId="33960" xr:uid="{3959314E-D013-4A28-9D5B-88A2A9F4E7E7}"/>
    <cellStyle name="Comma 2 2 4 3 2 2 4 3" xfId="48844" xr:uid="{0F205812-3208-401E-8650-89CEE0F5B7D9}"/>
    <cellStyle name="Comma 2 2 4 3 2 2 5" xfId="13424" xr:uid="{61557E83-6939-4D27-A787-F20EF9CC62FE}"/>
    <cellStyle name="Comma 2 2 4 3 2 2 6" xfId="27114" xr:uid="{0558B0A4-1E0F-4429-96D5-8A322E274B90}"/>
    <cellStyle name="Comma 2 2 4 3 2 2 7" xfId="41998" xr:uid="{8539C6B5-F75A-4190-A806-A05CB27AECA5}"/>
    <cellStyle name="Comma 2 2 4 3 2 3" xfId="8289" xr:uid="{6A0D4E1F-7AA2-4526-809A-C4232B047096}"/>
    <cellStyle name="Comma 2 2 4 3 2 3 2" xfId="11711" xr:uid="{BCC8DA7F-DBD9-439B-B974-8D2A8752CDE2}"/>
    <cellStyle name="Comma 2 2 4 3 2 3 2 2" xfId="25401" xr:uid="{BAE1343E-55A6-4177-834B-86928280F442}"/>
    <cellStyle name="Comma 2 2 4 3 2 3 2 2 2" xfId="39093" xr:uid="{D8E9BF0D-D9D2-4EAA-9254-143A915D6FE0}"/>
    <cellStyle name="Comma 2 2 4 3 2 3 2 2 3" xfId="53977" xr:uid="{F7191B97-7A9E-4C23-87A3-B76F8C35D205}"/>
    <cellStyle name="Comma 2 2 4 3 2 3 2 3" xfId="18557" xr:uid="{7D1F871D-B3F5-43E2-AFD7-8B68DC152A9A}"/>
    <cellStyle name="Comma 2 2 4 3 2 3 2 4" xfId="32247" xr:uid="{0C36E6CF-A491-49B9-984D-1332E770A2C9}"/>
    <cellStyle name="Comma 2 2 4 3 2 3 2 5" xfId="47131" xr:uid="{6A0321E6-9643-4FD2-9BE5-72B40E9EB7B8}"/>
    <cellStyle name="Comma 2 2 4 3 2 3 3" xfId="21979" xr:uid="{4B83C191-B2F9-492A-B421-18566CE519FF}"/>
    <cellStyle name="Comma 2 2 4 3 2 3 3 2" xfId="35671" xr:uid="{4049E47B-2107-447A-B176-60656433FBE5}"/>
    <cellStyle name="Comma 2 2 4 3 2 3 3 3" xfId="50555" xr:uid="{227DAA56-CC51-4CCD-B64B-F70927EC1212}"/>
    <cellStyle name="Comma 2 2 4 3 2 3 4" xfId="15135" xr:uid="{BCE17419-5196-480B-B083-CB043176CCAE}"/>
    <cellStyle name="Comma 2 2 4 3 2 3 5" xfId="28825" xr:uid="{A05B47DB-5822-4473-9905-5973EA552C98}"/>
    <cellStyle name="Comma 2 2 4 3 2 3 6" xfId="43709" xr:uid="{ACD49889-DF62-4B26-AD4C-F68C82E26833}"/>
    <cellStyle name="Comma 2 2 4 3 2 4" xfId="9999" xr:uid="{A8825F36-79F6-4826-9208-2E3128CB3F5C}"/>
    <cellStyle name="Comma 2 2 4 3 2 4 2" xfId="23689" xr:uid="{A31DF413-3E68-4EAF-B93B-6D9EE29780BA}"/>
    <cellStyle name="Comma 2 2 4 3 2 4 2 2" xfId="37381" xr:uid="{5031B02A-407F-41CA-8553-AF02E7DAC325}"/>
    <cellStyle name="Comma 2 2 4 3 2 4 2 3" xfId="52265" xr:uid="{B4067EDD-4E4E-4726-AA65-19DC6CCE63B3}"/>
    <cellStyle name="Comma 2 2 4 3 2 4 3" xfId="16845" xr:uid="{F3F004BB-FBE9-492A-A290-85D0F0A5D8CD}"/>
    <cellStyle name="Comma 2 2 4 3 2 4 4" xfId="30535" xr:uid="{B037F633-F2B8-445A-8367-935562B3B283}"/>
    <cellStyle name="Comma 2 2 4 3 2 4 5" xfId="45419" xr:uid="{FCFEFA44-8E3F-456D-BA51-938958543890}"/>
    <cellStyle name="Comma 2 2 4 3 2 5" xfId="20267" xr:uid="{5CFF4385-14BD-43F3-8235-40C5F47C3FA8}"/>
    <cellStyle name="Comma 2 2 4 3 2 5 2" xfId="33959" xr:uid="{BCF3D397-F897-4646-B886-81EE21A20179}"/>
    <cellStyle name="Comma 2 2 4 3 2 5 3" xfId="48843" xr:uid="{65E558DC-8D06-416E-88AD-FD0802224DE3}"/>
    <cellStyle name="Comma 2 2 4 3 2 6" xfId="13423" xr:uid="{D1341338-A4A9-4FAD-B499-102C54B04393}"/>
    <cellStyle name="Comma 2 2 4 3 2 7" xfId="27113" xr:uid="{A242EBD9-8BD4-41D7-AF97-29B66D3714E0}"/>
    <cellStyle name="Comma 2 2 4 3 2 8" xfId="41997" xr:uid="{8DE23BC3-4236-4D3B-9D66-6A437067C828}"/>
    <cellStyle name="Comma 2 2 4 3 3" xfId="6577" xr:uid="{B3C3A681-C495-400E-B712-7E0E5243986D}"/>
    <cellStyle name="Comma 2 2 4 3 3 2" xfId="8291" xr:uid="{3733CD25-92B6-4FE9-AD97-BC31416B6086}"/>
    <cellStyle name="Comma 2 2 4 3 3 2 2" xfId="11713" xr:uid="{DD3C2905-7609-4DBE-A2E3-3555DF231F33}"/>
    <cellStyle name="Comma 2 2 4 3 3 2 2 2" xfId="25403" xr:uid="{F33F70A2-26BB-4DE8-94B0-8A945B00AE1A}"/>
    <cellStyle name="Comma 2 2 4 3 3 2 2 2 2" xfId="39095" xr:uid="{78A9EC5F-2037-45BD-84FC-D81579503E0D}"/>
    <cellStyle name="Comma 2 2 4 3 3 2 2 2 3" xfId="53979" xr:uid="{B67E623C-026D-4D55-A966-7D26048C9B69}"/>
    <cellStyle name="Comma 2 2 4 3 3 2 2 3" xfId="18559" xr:uid="{776B1474-C3CD-458B-B163-638F9F5BD171}"/>
    <cellStyle name="Comma 2 2 4 3 3 2 2 4" xfId="32249" xr:uid="{B5B44339-140A-4CEC-97DB-0F7737E167AD}"/>
    <cellStyle name="Comma 2 2 4 3 3 2 2 5" xfId="47133" xr:uid="{7ECB69BF-3BE8-4A3A-8E3B-73F9F8D4E83D}"/>
    <cellStyle name="Comma 2 2 4 3 3 2 3" xfId="21981" xr:uid="{0B53321B-56A1-49C0-8AB7-159687FE9C89}"/>
    <cellStyle name="Comma 2 2 4 3 3 2 3 2" xfId="35673" xr:uid="{4A8E1183-A946-4546-94B6-3BF6388D04BB}"/>
    <cellStyle name="Comma 2 2 4 3 3 2 3 3" xfId="50557" xr:uid="{73A11F18-FFDE-446A-9403-1366E85256A0}"/>
    <cellStyle name="Comma 2 2 4 3 3 2 4" xfId="15137" xr:uid="{D17CCE10-8369-4E24-82F2-B5060EFAFBC2}"/>
    <cellStyle name="Comma 2 2 4 3 3 2 5" xfId="28827" xr:uid="{7DF76130-F8D9-4701-B3C1-BC715951CF67}"/>
    <cellStyle name="Comma 2 2 4 3 3 2 6" xfId="43711" xr:uid="{DC57081F-25FC-4E7A-8BC5-403BCB2A2463}"/>
    <cellStyle name="Comma 2 2 4 3 3 3" xfId="10001" xr:uid="{6DD3DA08-30DA-4673-8621-EB51054B8462}"/>
    <cellStyle name="Comma 2 2 4 3 3 3 2" xfId="23691" xr:uid="{4FC5AC34-7277-4F38-948D-4FB757B7CC7C}"/>
    <cellStyle name="Comma 2 2 4 3 3 3 2 2" xfId="37383" xr:uid="{5CEA1F0B-47CF-49CB-AA66-0E98D5066E62}"/>
    <cellStyle name="Comma 2 2 4 3 3 3 2 3" xfId="52267" xr:uid="{05B61611-A9CB-4215-B948-16B96A6B1520}"/>
    <cellStyle name="Comma 2 2 4 3 3 3 3" xfId="16847" xr:uid="{477AE7BD-2CBE-4D9E-91C7-19F3F8E9A8FE}"/>
    <cellStyle name="Comma 2 2 4 3 3 3 4" xfId="30537" xr:uid="{658592C6-3FD4-4C07-A88F-AB3484D06F6D}"/>
    <cellStyle name="Comma 2 2 4 3 3 3 5" xfId="45421" xr:uid="{8EC6D9FD-C40F-4BE7-8761-7803FBEAC437}"/>
    <cellStyle name="Comma 2 2 4 3 3 4" xfId="20269" xr:uid="{E253EC76-8E4C-4BFC-84A2-96370622BEF8}"/>
    <cellStyle name="Comma 2 2 4 3 3 4 2" xfId="33961" xr:uid="{2C56173D-B17B-4023-818F-627C3D80B55A}"/>
    <cellStyle name="Comma 2 2 4 3 3 4 3" xfId="48845" xr:uid="{923CD45D-F2CB-4B18-9947-8BA1E283EC85}"/>
    <cellStyle name="Comma 2 2 4 3 3 5" xfId="13425" xr:uid="{5AFB9554-2908-4AAA-8F3A-446E9E239671}"/>
    <cellStyle name="Comma 2 2 4 3 3 6" xfId="27115" xr:uid="{26A5E738-F8E4-4972-90AA-BB3BC2474442}"/>
    <cellStyle name="Comma 2 2 4 3 3 7" xfId="41999" xr:uid="{5567FAB1-7E04-4A23-A38D-2366C2E4AB66}"/>
    <cellStyle name="Comma 2 2 4 3 4" xfId="6578" xr:uid="{A9EA87D4-EE4B-419C-BC82-B2E513FAE9F5}"/>
    <cellStyle name="Comma 2 2 4 3 4 2" xfId="8292" xr:uid="{F895F58C-C36D-46D6-A392-FB465D8177BD}"/>
    <cellStyle name="Comma 2 2 4 3 4 2 2" xfId="11714" xr:uid="{A15CE07A-0CD7-4CC4-BC3B-A8DEE510DD73}"/>
    <cellStyle name="Comma 2 2 4 3 4 2 2 2" xfId="25404" xr:uid="{B344C093-11D6-40FB-8686-17587F4E4FCC}"/>
    <cellStyle name="Comma 2 2 4 3 4 2 2 2 2" xfId="39096" xr:uid="{4C061E87-BC3E-40FD-9939-4C980488F236}"/>
    <cellStyle name="Comma 2 2 4 3 4 2 2 2 3" xfId="53980" xr:uid="{7AD2BB2C-2CA7-45D4-9047-D5D4EB570A26}"/>
    <cellStyle name="Comma 2 2 4 3 4 2 2 3" xfId="18560" xr:uid="{A91FE02D-3A1D-4549-A2D0-CB59EBB69154}"/>
    <cellStyle name="Comma 2 2 4 3 4 2 2 4" xfId="32250" xr:uid="{6E1301E9-B5B2-492C-BC34-74EAC2103426}"/>
    <cellStyle name="Comma 2 2 4 3 4 2 2 5" xfId="47134" xr:uid="{DD242D60-A200-44BC-885D-E3BBEB3F4BE1}"/>
    <cellStyle name="Comma 2 2 4 3 4 2 3" xfId="21982" xr:uid="{135A998C-ACDD-49F4-BB17-2C7F19230C8E}"/>
    <cellStyle name="Comma 2 2 4 3 4 2 3 2" xfId="35674" xr:uid="{B1EBFEFF-0C44-47C0-B3C7-2BF3DCDA748D}"/>
    <cellStyle name="Comma 2 2 4 3 4 2 3 3" xfId="50558" xr:uid="{B709F52E-CDCF-46A2-82A7-94F9BD849EFD}"/>
    <cellStyle name="Comma 2 2 4 3 4 2 4" xfId="15138" xr:uid="{396B2A32-5B23-4A8D-94FE-9B3096D0719C}"/>
    <cellStyle name="Comma 2 2 4 3 4 2 5" xfId="28828" xr:uid="{A95BC129-8768-41C7-B0FF-E9E6086B7801}"/>
    <cellStyle name="Comma 2 2 4 3 4 2 6" xfId="43712" xr:uid="{DD473C5D-0701-4855-B164-E6284A114EEC}"/>
    <cellStyle name="Comma 2 2 4 3 4 3" xfId="10002" xr:uid="{A6CEDE5B-3FA9-460A-9986-2761B8A5C408}"/>
    <cellStyle name="Comma 2 2 4 3 4 3 2" xfId="23692" xr:uid="{0609736E-7AED-4FCB-BF1B-543140FBE564}"/>
    <cellStyle name="Comma 2 2 4 3 4 3 2 2" xfId="37384" xr:uid="{509FA993-8F47-4F65-B76A-F3215B0B2794}"/>
    <cellStyle name="Comma 2 2 4 3 4 3 2 3" xfId="52268" xr:uid="{817E0EA9-9B64-4600-8106-A7DC8064FDBF}"/>
    <cellStyle name="Comma 2 2 4 3 4 3 3" xfId="16848" xr:uid="{7169AF72-4D56-47D4-9E45-3584D7847BBC}"/>
    <cellStyle name="Comma 2 2 4 3 4 3 4" xfId="30538" xr:uid="{9912BC16-9FAF-42B0-A246-DC8CFBE117DF}"/>
    <cellStyle name="Comma 2 2 4 3 4 3 5" xfId="45422" xr:uid="{74322F40-E0C4-4063-8A5C-A8B9C7D8EDF8}"/>
    <cellStyle name="Comma 2 2 4 3 4 4" xfId="20270" xr:uid="{3BE74E08-6E06-4808-B06E-75B81C661105}"/>
    <cellStyle name="Comma 2 2 4 3 4 4 2" xfId="33962" xr:uid="{C47C950C-D2A3-4C8C-91F4-4F13D8477CE6}"/>
    <cellStyle name="Comma 2 2 4 3 4 4 3" xfId="48846" xr:uid="{A6F8A31E-925F-4D57-9B5E-7FC697724D13}"/>
    <cellStyle name="Comma 2 2 4 3 4 5" xfId="13426" xr:uid="{D715F291-484F-4232-B816-93AC5EE1C303}"/>
    <cellStyle name="Comma 2 2 4 3 4 6" xfId="27116" xr:uid="{53B98B6D-3455-4D40-8311-872F733947EC}"/>
    <cellStyle name="Comma 2 2 4 3 4 7" xfId="42000" xr:uid="{27E8A906-1E6C-4D7E-93BC-B8AC8CDE1CA1}"/>
    <cellStyle name="Comma 2 2 4 3 5" xfId="8288" xr:uid="{CC83982B-6A58-4F3D-B9B2-AE4A3C8A3B31}"/>
    <cellStyle name="Comma 2 2 4 3 5 2" xfId="11710" xr:uid="{DB388639-3E9F-4A75-8158-CE04DBBFF540}"/>
    <cellStyle name="Comma 2 2 4 3 5 2 2" xfId="25400" xr:uid="{39FDDF8B-9629-4EDE-9884-69B681A8DAFE}"/>
    <cellStyle name="Comma 2 2 4 3 5 2 2 2" xfId="39092" xr:uid="{9DAA5ACB-8C9A-45B8-87D3-B9CD4A8C8442}"/>
    <cellStyle name="Comma 2 2 4 3 5 2 2 3" xfId="53976" xr:uid="{EF9B6CA1-909E-4E2A-A567-801D85121806}"/>
    <cellStyle name="Comma 2 2 4 3 5 2 3" xfId="18556" xr:uid="{9B57BA84-3E04-43AC-8264-C85F5EE7BD81}"/>
    <cellStyle name="Comma 2 2 4 3 5 2 4" xfId="32246" xr:uid="{345DEC86-51B3-433A-8B89-77479C8F6273}"/>
    <cellStyle name="Comma 2 2 4 3 5 2 5" xfId="47130" xr:uid="{1A4FC4CD-FBCC-4D81-8CAA-709EE7F6E87F}"/>
    <cellStyle name="Comma 2 2 4 3 5 3" xfId="21978" xr:uid="{7735B8FE-DF02-491A-B25D-4B3DE30E21C7}"/>
    <cellStyle name="Comma 2 2 4 3 5 3 2" xfId="35670" xr:uid="{60421DAC-7E86-451C-8760-A773284DCA53}"/>
    <cellStyle name="Comma 2 2 4 3 5 3 3" xfId="50554" xr:uid="{37F82FDB-D6E7-4145-915D-6457BF4E90B8}"/>
    <cellStyle name="Comma 2 2 4 3 5 4" xfId="15134" xr:uid="{BC07FD9A-FE87-4400-8EC2-0F92E16513C0}"/>
    <cellStyle name="Comma 2 2 4 3 5 5" xfId="28824" xr:uid="{0C8862C6-C3FE-4BC2-A3D1-168BE2B01C53}"/>
    <cellStyle name="Comma 2 2 4 3 5 6" xfId="43708" xr:uid="{02FC4D8A-1538-4231-8AA4-6B1A65553A44}"/>
    <cellStyle name="Comma 2 2 4 3 6" xfId="9998" xr:uid="{DEDD3299-224C-416A-A886-0FA30E11A3B7}"/>
    <cellStyle name="Comma 2 2 4 3 6 2" xfId="23688" xr:uid="{D1A9532C-A0ED-41F7-8603-7A3CF0EFAC31}"/>
    <cellStyle name="Comma 2 2 4 3 6 2 2" xfId="37380" xr:uid="{0726642E-136F-429B-81AE-5E33CD38159A}"/>
    <cellStyle name="Comma 2 2 4 3 6 2 3" xfId="52264" xr:uid="{A9804C50-632C-4E73-B39F-0559211336A2}"/>
    <cellStyle name="Comma 2 2 4 3 6 3" xfId="16844" xr:uid="{199FD19D-FEA2-4BAB-AF68-04C6017FF65E}"/>
    <cellStyle name="Comma 2 2 4 3 6 4" xfId="30534" xr:uid="{10A4940D-DE4E-4BC4-8B7C-C227A1E80BB0}"/>
    <cellStyle name="Comma 2 2 4 3 6 5" xfId="45418" xr:uid="{2675BC47-C2D0-40BE-9004-016F05CDCABC}"/>
    <cellStyle name="Comma 2 2 4 3 7" xfId="20266" xr:uid="{4F35375A-F5EE-4EF5-8404-7D82BCD8968E}"/>
    <cellStyle name="Comma 2 2 4 3 7 2" xfId="33958" xr:uid="{435C3A1E-F05A-4505-8985-6AE55833C393}"/>
    <cellStyle name="Comma 2 2 4 3 7 3" xfId="48842" xr:uid="{76CE8A55-B094-4A32-9DB7-57B994679DEE}"/>
    <cellStyle name="Comma 2 2 4 3 8" xfId="13422" xr:uid="{F66E7163-84B2-4FF1-8F5F-E4FD80B319C7}"/>
    <cellStyle name="Comma 2 2 4 3 9" xfId="27112" xr:uid="{04EFBB8A-E2F9-4EA1-A7D7-68486C905AF8}"/>
    <cellStyle name="Comma 2 2 4 4" xfId="6579" xr:uid="{5DD895C9-9973-4678-A53D-A34322566ECD}"/>
    <cellStyle name="Comma 2 2 4 4 2" xfId="6580" xr:uid="{D2B4789C-CC27-423D-85E6-1116ED3F4029}"/>
    <cellStyle name="Comma 2 2 4 4 2 2" xfId="8294" xr:uid="{8C2C4419-BC00-4BE4-AE71-7D1C4750C196}"/>
    <cellStyle name="Comma 2 2 4 4 2 2 2" xfId="11716" xr:uid="{35A42808-AC41-468C-B9B6-5C9A6FF92E79}"/>
    <cellStyle name="Comma 2 2 4 4 2 2 2 2" xfId="25406" xr:uid="{265B04A4-39B9-4CEE-A2A8-207F53D3A1F4}"/>
    <cellStyle name="Comma 2 2 4 4 2 2 2 2 2" xfId="39098" xr:uid="{5B8D000C-1B0A-4F3C-90F9-CF4725A166AC}"/>
    <cellStyle name="Comma 2 2 4 4 2 2 2 2 3" xfId="53982" xr:uid="{2792699C-229E-41C4-A2F4-F3B0CFB28D76}"/>
    <cellStyle name="Comma 2 2 4 4 2 2 2 3" xfId="18562" xr:uid="{E81082E8-C8D5-4CE3-BBF7-27D6B580EBEC}"/>
    <cellStyle name="Comma 2 2 4 4 2 2 2 4" xfId="32252" xr:uid="{50CB35ED-9940-43BB-A731-22F7703848CF}"/>
    <cellStyle name="Comma 2 2 4 4 2 2 2 5" xfId="47136" xr:uid="{F2365AE8-E912-4471-90C9-564E588A0E8C}"/>
    <cellStyle name="Comma 2 2 4 4 2 2 3" xfId="21984" xr:uid="{DC3F34D9-4A6E-4EEE-8025-C59FABDA8F4E}"/>
    <cellStyle name="Comma 2 2 4 4 2 2 3 2" xfId="35676" xr:uid="{4840EDC3-D38C-42DF-B777-9BBFBE1FCF58}"/>
    <cellStyle name="Comma 2 2 4 4 2 2 3 3" xfId="50560" xr:uid="{C7A53B93-7DCC-4AF3-ABB6-D263547341A0}"/>
    <cellStyle name="Comma 2 2 4 4 2 2 4" xfId="15140" xr:uid="{D6EA93B2-E9D3-4797-9DA9-F7E29F7DFD40}"/>
    <cellStyle name="Comma 2 2 4 4 2 2 5" xfId="28830" xr:uid="{62F9DB2E-D178-4CEC-A746-0F358E269C08}"/>
    <cellStyle name="Comma 2 2 4 4 2 2 6" xfId="43714" xr:uid="{F538F9F7-CBFE-44A7-8F8B-8B28AE4DDCF7}"/>
    <cellStyle name="Comma 2 2 4 4 2 3" xfId="10004" xr:uid="{AA2D7A56-C423-4BDA-B121-0D95C80CCF19}"/>
    <cellStyle name="Comma 2 2 4 4 2 3 2" xfId="23694" xr:uid="{DCDFE486-7E47-4FC7-9E44-D18851B45F68}"/>
    <cellStyle name="Comma 2 2 4 4 2 3 2 2" xfId="37386" xr:uid="{8B89C98A-23C0-4051-A382-907311D3EA06}"/>
    <cellStyle name="Comma 2 2 4 4 2 3 2 3" xfId="52270" xr:uid="{9D305240-085A-4763-95DA-33881EA93AC8}"/>
    <cellStyle name="Comma 2 2 4 4 2 3 3" xfId="16850" xr:uid="{1CF4796F-7721-41A0-859B-A5D1D6715CC4}"/>
    <cellStyle name="Comma 2 2 4 4 2 3 4" xfId="30540" xr:uid="{83AC7C6E-2E42-49BF-8110-F3190A2B8DE7}"/>
    <cellStyle name="Comma 2 2 4 4 2 3 5" xfId="45424" xr:uid="{3574542D-542C-4D0E-B6D5-8F0FEC66762F}"/>
    <cellStyle name="Comma 2 2 4 4 2 4" xfId="20272" xr:uid="{BDBB5D0C-217C-4AB5-83B0-3050AEB528A2}"/>
    <cellStyle name="Comma 2 2 4 4 2 4 2" xfId="33964" xr:uid="{A24DBBB4-9893-44E0-80D5-E75FBF045F10}"/>
    <cellStyle name="Comma 2 2 4 4 2 4 3" xfId="48848" xr:uid="{9A389111-5F4F-4454-B0C8-C28281B2E452}"/>
    <cellStyle name="Comma 2 2 4 4 2 5" xfId="13428" xr:uid="{FA413413-5C4D-4E43-8979-2B455EEE27F6}"/>
    <cellStyle name="Comma 2 2 4 4 2 6" xfId="27118" xr:uid="{1B6222DA-2E01-4471-9A01-81B5F500C08A}"/>
    <cellStyle name="Comma 2 2 4 4 2 7" xfId="42002" xr:uid="{DD1FFB77-78D7-46A7-B201-8058A9181696}"/>
    <cellStyle name="Comma 2 2 4 4 3" xfId="8293" xr:uid="{F5C48ED9-91D1-4463-9BFB-A822D8A52173}"/>
    <cellStyle name="Comma 2 2 4 4 3 2" xfId="11715" xr:uid="{F93DB0CF-1A88-48DD-8031-7CF660292EFB}"/>
    <cellStyle name="Comma 2 2 4 4 3 2 2" xfId="25405" xr:uid="{A007E8C6-F35E-4773-99B5-781AECF777E9}"/>
    <cellStyle name="Comma 2 2 4 4 3 2 2 2" xfId="39097" xr:uid="{81E7C53D-D973-4ED5-A711-61DB2FDE48BA}"/>
    <cellStyle name="Comma 2 2 4 4 3 2 2 3" xfId="53981" xr:uid="{F8591685-7D20-49EA-ABE4-17E567A7E7B0}"/>
    <cellStyle name="Comma 2 2 4 4 3 2 3" xfId="18561" xr:uid="{B17E57CB-858C-4FF5-8068-BC38C30C7E50}"/>
    <cellStyle name="Comma 2 2 4 4 3 2 4" xfId="32251" xr:uid="{9B5D71E6-9395-44CF-9239-20D808DB102B}"/>
    <cellStyle name="Comma 2 2 4 4 3 2 5" xfId="47135" xr:uid="{73B1467C-AB75-40BB-BAF2-FD3DA1C842A1}"/>
    <cellStyle name="Comma 2 2 4 4 3 3" xfId="21983" xr:uid="{A4FC4B58-4CB8-4656-A7FA-B205FE2F87C7}"/>
    <cellStyle name="Comma 2 2 4 4 3 3 2" xfId="35675" xr:uid="{117A453D-DAAE-4F00-B4FE-69FB54E5FD15}"/>
    <cellStyle name="Comma 2 2 4 4 3 3 3" xfId="50559" xr:uid="{6E8244F7-0CE6-4870-85D7-4CE89C81B0FA}"/>
    <cellStyle name="Comma 2 2 4 4 3 4" xfId="15139" xr:uid="{65314436-E995-4DA9-9D21-063C6CD522A0}"/>
    <cellStyle name="Comma 2 2 4 4 3 5" xfId="28829" xr:uid="{CBDB28E9-02BD-4780-9489-047AF5C74871}"/>
    <cellStyle name="Comma 2 2 4 4 3 6" xfId="43713" xr:uid="{044D2179-0828-415F-9233-772663BCB2FD}"/>
    <cellStyle name="Comma 2 2 4 4 4" xfId="10003" xr:uid="{6952B153-50D3-4D17-B0FE-8AAD8FFCD8DE}"/>
    <cellStyle name="Comma 2 2 4 4 4 2" xfId="23693" xr:uid="{8CF58F71-22AA-4A51-879F-D82EE87AFB4C}"/>
    <cellStyle name="Comma 2 2 4 4 4 2 2" xfId="37385" xr:uid="{D20E3F54-72DE-4105-A14C-0551654FAECB}"/>
    <cellStyle name="Comma 2 2 4 4 4 2 3" xfId="52269" xr:uid="{B19102CC-0B78-48EB-B412-51DA7F684FA8}"/>
    <cellStyle name="Comma 2 2 4 4 4 3" xfId="16849" xr:uid="{2A8F844C-18D1-42D7-BBD0-F66DAC120F05}"/>
    <cellStyle name="Comma 2 2 4 4 4 4" xfId="30539" xr:uid="{F2A2E309-10C0-44C4-B2C0-C8A3076E08E3}"/>
    <cellStyle name="Comma 2 2 4 4 4 5" xfId="45423" xr:uid="{5BD62A4A-A3C9-484D-9BE2-DFEF653B30A8}"/>
    <cellStyle name="Comma 2 2 4 4 5" xfId="20271" xr:uid="{B646C3ED-B0F9-4A3F-A7D4-DD90F8A20B96}"/>
    <cellStyle name="Comma 2 2 4 4 5 2" xfId="33963" xr:uid="{7A243C48-19D4-444B-9D3F-5ED59E08E597}"/>
    <cellStyle name="Comma 2 2 4 4 5 3" xfId="48847" xr:uid="{8BA12D92-05C7-4377-BB17-1BF20C9380EA}"/>
    <cellStyle name="Comma 2 2 4 4 6" xfId="13427" xr:uid="{19D47768-E79D-469F-A21B-0C8D276CB646}"/>
    <cellStyle name="Comma 2 2 4 4 7" xfId="27117" xr:uid="{1F2CEEEA-79BA-45D6-9A24-F9E8D0DDC265}"/>
    <cellStyle name="Comma 2 2 4 4 8" xfId="42001" xr:uid="{CF01C153-6E98-44A3-9623-DB63BC7E5474}"/>
    <cellStyle name="Comma 2 2 4 5" xfId="6581" xr:uid="{D42FE80E-92E6-41B6-9AB5-38ABFA62C1FB}"/>
    <cellStyle name="Comma 2 2 4 5 2" xfId="8295" xr:uid="{F2CEB172-16C5-4888-BEB2-3A498877B415}"/>
    <cellStyle name="Comma 2 2 4 5 2 2" xfId="11717" xr:uid="{784EE133-9A44-4A9C-94C0-67165380D498}"/>
    <cellStyle name="Comma 2 2 4 5 2 2 2" xfId="25407" xr:uid="{C7EF4777-6918-4DA5-8171-FC77EEB11B21}"/>
    <cellStyle name="Comma 2 2 4 5 2 2 2 2" xfId="39099" xr:uid="{B70AB516-89FC-4B12-BD84-5AA8B1BF8341}"/>
    <cellStyle name="Comma 2 2 4 5 2 2 2 3" xfId="53983" xr:uid="{F97377D9-8E57-409B-813A-7DB314D7C642}"/>
    <cellStyle name="Comma 2 2 4 5 2 2 3" xfId="18563" xr:uid="{A58F8CAC-9990-493F-AFEC-510E3601B864}"/>
    <cellStyle name="Comma 2 2 4 5 2 2 4" xfId="32253" xr:uid="{7BDD3BF6-1076-453B-9659-E510CE4597FB}"/>
    <cellStyle name="Comma 2 2 4 5 2 2 5" xfId="47137" xr:uid="{3DA40475-284B-4AA9-84A6-5D39C5D8CC74}"/>
    <cellStyle name="Comma 2 2 4 5 2 3" xfId="21985" xr:uid="{A8C06948-8B55-4FDC-9918-844A36F5D667}"/>
    <cellStyle name="Comma 2 2 4 5 2 3 2" xfId="35677" xr:uid="{3F5689FA-553C-4CEC-AC2B-8F6109E58D90}"/>
    <cellStyle name="Comma 2 2 4 5 2 3 3" xfId="50561" xr:uid="{57C7D03E-4B11-4F46-82B2-24DC3EAF2F66}"/>
    <cellStyle name="Comma 2 2 4 5 2 4" xfId="15141" xr:uid="{466BA215-9412-4A26-852B-36B1BFD62DC2}"/>
    <cellStyle name="Comma 2 2 4 5 2 5" xfId="28831" xr:uid="{A65387BF-5165-4405-95DC-8D420375BE40}"/>
    <cellStyle name="Comma 2 2 4 5 2 6" xfId="43715" xr:uid="{6DDE6261-1988-4096-95CA-CD952EE7F3A0}"/>
    <cellStyle name="Comma 2 2 4 5 3" xfId="10005" xr:uid="{FF8B8F99-D43D-4435-9220-95FE863734F6}"/>
    <cellStyle name="Comma 2 2 4 5 3 2" xfId="23695" xr:uid="{F5031038-6CCB-429E-89FC-8F97A639881D}"/>
    <cellStyle name="Comma 2 2 4 5 3 2 2" xfId="37387" xr:uid="{6C833FD9-2E70-4EA4-AA2B-60CB55597271}"/>
    <cellStyle name="Comma 2 2 4 5 3 2 3" xfId="52271" xr:uid="{003FCACE-FFD5-4146-995B-415F861BED06}"/>
    <cellStyle name="Comma 2 2 4 5 3 3" xfId="16851" xr:uid="{90B07160-9BB8-4660-8A93-092B5A832363}"/>
    <cellStyle name="Comma 2 2 4 5 3 4" xfId="30541" xr:uid="{C302EC42-DF08-4CB3-8021-36D7C59DC0B3}"/>
    <cellStyle name="Comma 2 2 4 5 3 5" xfId="45425" xr:uid="{A6A60A3C-C658-4616-93B2-0B3198E15DE5}"/>
    <cellStyle name="Comma 2 2 4 5 4" xfId="20273" xr:uid="{741399D8-566A-486E-AB06-2CB64A1DD0D9}"/>
    <cellStyle name="Comma 2 2 4 5 4 2" xfId="33965" xr:uid="{81DB06B9-1973-4C7E-830E-C0F5F833BEB3}"/>
    <cellStyle name="Comma 2 2 4 5 4 3" xfId="48849" xr:uid="{FAFD61BE-8D1C-4A1B-85C9-EB1A6ACECA6E}"/>
    <cellStyle name="Comma 2 2 4 5 5" xfId="13429" xr:uid="{31643978-3D26-405D-B384-C1BC8C90089B}"/>
    <cellStyle name="Comma 2 2 4 5 6" xfId="27119" xr:uid="{4DFB16B0-9C1A-4FD7-8986-A88E9C6ADCB6}"/>
    <cellStyle name="Comma 2 2 4 5 7" xfId="42003" xr:uid="{FD817442-0A7C-4F74-BC04-07123A86F329}"/>
    <cellStyle name="Comma 2 2 4 6" xfId="6582" xr:uid="{C0DC7475-1490-4F8C-B62A-4615CE37F219}"/>
    <cellStyle name="Comma 2 2 4 6 2" xfId="8296" xr:uid="{2C2453BB-F08B-4847-9516-AFB2F91F2998}"/>
    <cellStyle name="Comma 2 2 4 6 2 2" xfId="11718" xr:uid="{83D56618-9F91-4048-A773-7D9F3582C989}"/>
    <cellStyle name="Comma 2 2 4 6 2 2 2" xfId="25408" xr:uid="{3B8F840C-52CC-4E8A-9FC9-5630D02AA082}"/>
    <cellStyle name="Comma 2 2 4 6 2 2 2 2" xfId="39100" xr:uid="{250CB0A2-12BE-42F1-94F5-A0E17FA876DD}"/>
    <cellStyle name="Comma 2 2 4 6 2 2 2 3" xfId="53984" xr:uid="{B73EE147-708C-41B8-97C2-8FA8BF9BA685}"/>
    <cellStyle name="Comma 2 2 4 6 2 2 3" xfId="18564" xr:uid="{1BF0F6AE-FD23-455F-BD9A-34CB53735EC6}"/>
    <cellStyle name="Comma 2 2 4 6 2 2 4" xfId="32254" xr:uid="{986E24F5-EDD2-4DCA-BA98-CC631192F6D4}"/>
    <cellStyle name="Comma 2 2 4 6 2 2 5" xfId="47138" xr:uid="{A69E8D20-9898-45E7-B9C1-EAC1C0C8A789}"/>
    <cellStyle name="Comma 2 2 4 6 2 3" xfId="21986" xr:uid="{F8CFDEFB-5189-4D8A-A1E7-F89D7E12C8C5}"/>
    <cellStyle name="Comma 2 2 4 6 2 3 2" xfId="35678" xr:uid="{55D84F23-9493-4985-B44F-A99E213E7338}"/>
    <cellStyle name="Comma 2 2 4 6 2 3 3" xfId="50562" xr:uid="{7DFC6FA6-5919-4A8E-9607-CB4AA567B14C}"/>
    <cellStyle name="Comma 2 2 4 6 2 4" xfId="15142" xr:uid="{E1AA9166-643D-4F7E-B452-03B8537684AB}"/>
    <cellStyle name="Comma 2 2 4 6 2 5" xfId="28832" xr:uid="{62A22D1D-0C42-4D31-9759-F41DD7F70F0F}"/>
    <cellStyle name="Comma 2 2 4 6 2 6" xfId="43716" xr:uid="{399B0ED6-C048-4D2B-89D2-54FFBBF1B6D0}"/>
    <cellStyle name="Comma 2 2 4 6 3" xfId="10006" xr:uid="{242830A7-EFF3-404F-990F-DE7901A59322}"/>
    <cellStyle name="Comma 2 2 4 6 3 2" xfId="23696" xr:uid="{FBED1969-CA00-41EF-BF7E-AB7F5D439F18}"/>
    <cellStyle name="Comma 2 2 4 6 3 2 2" xfId="37388" xr:uid="{DAB638E8-00DC-438E-B47C-17E6137B4A14}"/>
    <cellStyle name="Comma 2 2 4 6 3 2 3" xfId="52272" xr:uid="{C546E9E9-D907-462C-B028-8F877CE58D5F}"/>
    <cellStyle name="Comma 2 2 4 6 3 3" xfId="16852" xr:uid="{D9B9D0BA-A0FD-48D8-A318-B52B0649B854}"/>
    <cellStyle name="Comma 2 2 4 6 3 4" xfId="30542" xr:uid="{33478715-9B88-46D1-BD19-6EBFBD358A09}"/>
    <cellStyle name="Comma 2 2 4 6 3 5" xfId="45426" xr:uid="{1B4B72B6-F5A3-4A0D-BC9E-2E7F786ADF59}"/>
    <cellStyle name="Comma 2 2 4 6 4" xfId="20274" xr:uid="{07FF91A6-6624-4087-8149-199A16385B87}"/>
    <cellStyle name="Comma 2 2 4 6 4 2" xfId="33966" xr:uid="{2C5B2EF4-6E06-4BBA-AD3C-4E365FF0ADAE}"/>
    <cellStyle name="Comma 2 2 4 6 4 3" xfId="48850" xr:uid="{81910648-F580-46D9-816E-51C23EB5E773}"/>
    <cellStyle name="Comma 2 2 4 6 5" xfId="13430" xr:uid="{2D403AD6-ED44-4C68-AC08-6A6D2517AA08}"/>
    <cellStyle name="Comma 2 2 4 6 6" xfId="27120" xr:uid="{AEC85663-3C3D-4A4B-AA4D-E60AEA09C7B7}"/>
    <cellStyle name="Comma 2 2 4 6 7" xfId="42004" xr:uid="{89F25ED7-5AF0-449B-9350-07427C803AFF}"/>
    <cellStyle name="Comma 2 2 4 7" xfId="8282" xr:uid="{BCB84BF4-B3A7-4D65-9886-48B53683F170}"/>
    <cellStyle name="Comma 2 2 4 7 2" xfId="11704" xr:uid="{792E0359-9FD6-4E9A-BD72-4E7A0E558CCC}"/>
    <cellStyle name="Comma 2 2 4 7 2 2" xfId="25394" xr:uid="{DFE0D0DB-BC42-44BE-A789-92127E73CDA3}"/>
    <cellStyle name="Comma 2 2 4 7 2 2 2" xfId="39086" xr:uid="{E14EE42D-C15E-47EC-87BD-9A64BFE7F297}"/>
    <cellStyle name="Comma 2 2 4 7 2 2 3" xfId="53970" xr:uid="{DA10E3A1-F607-49ED-88BC-F479F1096DFE}"/>
    <cellStyle name="Comma 2 2 4 7 2 3" xfId="18550" xr:uid="{1327B26C-9E6A-4A81-87E2-122AFBBBB194}"/>
    <cellStyle name="Comma 2 2 4 7 2 4" xfId="32240" xr:uid="{CAD73E5F-5AED-4686-A1B2-2E1A473AD881}"/>
    <cellStyle name="Comma 2 2 4 7 2 5" xfId="47124" xr:uid="{CBEE9333-A71F-4C18-93BC-319E02584437}"/>
    <cellStyle name="Comma 2 2 4 7 3" xfId="21972" xr:uid="{7A3B9BB3-7B5D-4BE6-966B-AFCF335FBBED}"/>
    <cellStyle name="Comma 2 2 4 7 3 2" xfId="35664" xr:uid="{9C886585-5821-43FE-AC77-C1B2AB606AD0}"/>
    <cellStyle name="Comma 2 2 4 7 3 3" xfId="50548" xr:uid="{5E5FC543-3E18-4F99-A6B9-CEB87B73C6A3}"/>
    <cellStyle name="Comma 2 2 4 7 4" xfId="15128" xr:uid="{05A8DDDF-4EC8-48BE-A561-0269F053BF95}"/>
    <cellStyle name="Comma 2 2 4 7 5" xfId="28818" xr:uid="{DD0A8436-8F40-4618-9672-24B2FC11A5EE}"/>
    <cellStyle name="Comma 2 2 4 7 6" xfId="43702" xr:uid="{24BE7DE7-7032-4BCA-9806-ADC902B97303}"/>
    <cellStyle name="Comma 2 2 4 8" xfId="9992" xr:uid="{6276B677-E554-41CA-A33B-7E4D04F99417}"/>
    <cellStyle name="Comma 2 2 4 8 2" xfId="23682" xr:uid="{A9EF02D8-A9B0-470F-9B91-12EEFEE03A24}"/>
    <cellStyle name="Comma 2 2 4 8 2 2" xfId="37374" xr:uid="{538ACAA3-4E72-43E6-9E5A-8631F8E114F8}"/>
    <cellStyle name="Comma 2 2 4 8 2 3" xfId="52258" xr:uid="{8314F2E1-6FC4-462E-9986-A4A6BF7EEDB2}"/>
    <cellStyle name="Comma 2 2 4 8 3" xfId="16838" xr:uid="{AA476416-7673-4AAD-B7DA-9AD684970830}"/>
    <cellStyle name="Comma 2 2 4 8 4" xfId="30528" xr:uid="{97CA72CF-C8B3-436F-959F-D00DA189E42D}"/>
    <cellStyle name="Comma 2 2 4 8 5" xfId="45412" xr:uid="{48544C63-CC3C-4463-A939-CF90957377CA}"/>
    <cellStyle name="Comma 2 2 4 9" xfId="20260" xr:uid="{0F61EE4C-9A11-4EF3-A7CF-E777DFA9C710}"/>
    <cellStyle name="Comma 2 2 4 9 2" xfId="33952" xr:uid="{B5195B6E-EC75-4035-B4F1-113153637BC0}"/>
    <cellStyle name="Comma 2 2 4 9 3" xfId="48836" xr:uid="{8708CC4B-7E4D-4781-B89F-20EA84C96CB0}"/>
    <cellStyle name="Comma 2 2 5" xfId="6583" xr:uid="{604DC0A1-9523-4761-918B-5CD44FB90F17}"/>
    <cellStyle name="Comma 2 2 5 10" xfId="42005" xr:uid="{8C45082A-C9B6-4D34-85F1-CA9F8184F03F}"/>
    <cellStyle name="Comma 2 2 5 2" xfId="6584" xr:uid="{180D0678-59D9-474B-9F84-5913ED7F6092}"/>
    <cellStyle name="Comma 2 2 5 2 2" xfId="6585" xr:uid="{9E1F0739-4769-4FC8-B738-7CFFE4D0D2C8}"/>
    <cellStyle name="Comma 2 2 5 2 2 2" xfId="8299" xr:uid="{7CDAD9F3-CB8F-4113-BAF2-CE8434D0A37C}"/>
    <cellStyle name="Comma 2 2 5 2 2 2 2" xfId="11721" xr:uid="{7B405449-5DD0-468F-BFFC-83FC1B2F009D}"/>
    <cellStyle name="Comma 2 2 5 2 2 2 2 2" xfId="25411" xr:uid="{FF7B246C-09E1-4C21-8A9C-0FA5727FDE9C}"/>
    <cellStyle name="Comma 2 2 5 2 2 2 2 2 2" xfId="39103" xr:uid="{93071E99-1D41-42A8-86D7-F71457F0420F}"/>
    <cellStyle name="Comma 2 2 5 2 2 2 2 2 3" xfId="53987" xr:uid="{4DFCB906-9A46-4AF3-A5CD-A861FE524879}"/>
    <cellStyle name="Comma 2 2 5 2 2 2 2 3" xfId="18567" xr:uid="{C6DAEE41-D8D5-4E6B-BEDF-AD8B30B7FF28}"/>
    <cellStyle name="Comma 2 2 5 2 2 2 2 4" xfId="32257" xr:uid="{36417E7C-C438-46DF-B80A-779D09E55E6A}"/>
    <cellStyle name="Comma 2 2 5 2 2 2 2 5" xfId="47141" xr:uid="{AA87D6AA-F48C-44BB-B3B9-EAA7FDC7D9C1}"/>
    <cellStyle name="Comma 2 2 5 2 2 2 3" xfId="21989" xr:uid="{7B51EC1C-7817-41FB-BA4A-68207FD947A7}"/>
    <cellStyle name="Comma 2 2 5 2 2 2 3 2" xfId="35681" xr:uid="{6B12DEE0-6C51-4811-9EA6-1282CCAED929}"/>
    <cellStyle name="Comma 2 2 5 2 2 2 3 3" xfId="50565" xr:uid="{3DA441AD-3DED-41C9-91F1-6E291A51EBBD}"/>
    <cellStyle name="Comma 2 2 5 2 2 2 4" xfId="15145" xr:uid="{7D43EB18-D127-45EE-9E07-F8D84B15854D}"/>
    <cellStyle name="Comma 2 2 5 2 2 2 5" xfId="28835" xr:uid="{9DE658D1-AA2F-450D-8D93-A643028F390C}"/>
    <cellStyle name="Comma 2 2 5 2 2 2 6" xfId="43719" xr:uid="{C9B417EC-D8A2-4E7A-8A6D-C8C610353E1B}"/>
    <cellStyle name="Comma 2 2 5 2 2 3" xfId="10009" xr:uid="{F517AE32-C54A-42DD-B8DC-FED99B846A2B}"/>
    <cellStyle name="Comma 2 2 5 2 2 3 2" xfId="23699" xr:uid="{8BDD56DD-DE73-4EE6-A3BB-82C39DE61EA4}"/>
    <cellStyle name="Comma 2 2 5 2 2 3 2 2" xfId="37391" xr:uid="{62403D58-3DEF-48A8-AA9E-BD04A42C9D86}"/>
    <cellStyle name="Comma 2 2 5 2 2 3 2 3" xfId="52275" xr:uid="{90023272-E416-4935-B98C-8A18E0509D35}"/>
    <cellStyle name="Comma 2 2 5 2 2 3 3" xfId="16855" xr:uid="{E120333D-45CF-4F8F-926D-E9A2A84300A9}"/>
    <cellStyle name="Comma 2 2 5 2 2 3 4" xfId="30545" xr:uid="{996CA9B2-611F-49C2-ADB0-941C427F2F80}"/>
    <cellStyle name="Comma 2 2 5 2 2 3 5" xfId="45429" xr:uid="{D177A900-8480-47AF-98A4-0F6139DF1FBF}"/>
    <cellStyle name="Comma 2 2 5 2 2 4" xfId="20277" xr:uid="{DCC702A6-F8B8-459A-AC75-6DEFA24C758F}"/>
    <cellStyle name="Comma 2 2 5 2 2 4 2" xfId="33969" xr:uid="{7B42FE5A-E22B-44F2-BCBF-8D4F35C658B2}"/>
    <cellStyle name="Comma 2 2 5 2 2 4 3" xfId="48853" xr:uid="{7B6ED543-CCB8-43E6-92A3-CA19BFCBD0AB}"/>
    <cellStyle name="Comma 2 2 5 2 2 5" xfId="13433" xr:uid="{CF2CEE95-F913-4AC5-A40C-F810DF436A16}"/>
    <cellStyle name="Comma 2 2 5 2 2 6" xfId="27123" xr:uid="{925F3CD7-1C88-437D-A831-AF7C1D6998BA}"/>
    <cellStyle name="Comma 2 2 5 2 2 7" xfId="42007" xr:uid="{43844F2D-2F76-43ED-94AD-DBE73937D224}"/>
    <cellStyle name="Comma 2 2 5 2 3" xfId="8298" xr:uid="{48A261C3-16C4-4613-99D4-E4072545A47F}"/>
    <cellStyle name="Comma 2 2 5 2 3 2" xfId="11720" xr:uid="{C4F459F5-FFB2-4C1A-AA34-2E8C84D2574E}"/>
    <cellStyle name="Comma 2 2 5 2 3 2 2" xfId="25410" xr:uid="{71DD2398-05D1-43B9-8033-35AB4905DA44}"/>
    <cellStyle name="Comma 2 2 5 2 3 2 2 2" xfId="39102" xr:uid="{A8668111-9A1D-42AE-BD34-1713C8F6CA84}"/>
    <cellStyle name="Comma 2 2 5 2 3 2 2 3" xfId="53986" xr:uid="{C025014B-8C2A-4C78-B398-80F4D32A5A07}"/>
    <cellStyle name="Comma 2 2 5 2 3 2 3" xfId="18566" xr:uid="{145E8EB6-6D2C-4394-9D85-D79833AC1DEF}"/>
    <cellStyle name="Comma 2 2 5 2 3 2 4" xfId="32256" xr:uid="{F5C35FF9-2C3D-449B-86B1-993B4B451CA9}"/>
    <cellStyle name="Comma 2 2 5 2 3 2 5" xfId="47140" xr:uid="{0357CE89-4845-4246-9816-D3372B781327}"/>
    <cellStyle name="Comma 2 2 5 2 3 3" xfId="21988" xr:uid="{97CE5EE0-31D2-4552-8879-127DBF539598}"/>
    <cellStyle name="Comma 2 2 5 2 3 3 2" xfId="35680" xr:uid="{CC961EC3-18E6-4764-BCFE-1353F46AE342}"/>
    <cellStyle name="Comma 2 2 5 2 3 3 3" xfId="50564" xr:uid="{9FD0A8B2-E12C-44B3-8826-B894806C342E}"/>
    <cellStyle name="Comma 2 2 5 2 3 4" xfId="15144" xr:uid="{4D8C5D03-0513-4335-A599-62EA8450F0A7}"/>
    <cellStyle name="Comma 2 2 5 2 3 5" xfId="28834" xr:uid="{67236D20-72DF-4554-B439-0DBBF2D849B1}"/>
    <cellStyle name="Comma 2 2 5 2 3 6" xfId="43718" xr:uid="{0EF26B3D-677B-4AAE-9F73-0F5A40D1161C}"/>
    <cellStyle name="Comma 2 2 5 2 4" xfId="10008" xr:uid="{944246EC-1673-4C7A-9F87-A873AA14B2D9}"/>
    <cellStyle name="Comma 2 2 5 2 4 2" xfId="23698" xr:uid="{90B731D8-A865-4A50-A1CF-98219F14EDE6}"/>
    <cellStyle name="Comma 2 2 5 2 4 2 2" xfId="37390" xr:uid="{A604EB96-FDF0-4B2A-8136-57E5DA1CAF96}"/>
    <cellStyle name="Comma 2 2 5 2 4 2 3" xfId="52274" xr:uid="{0D9E0797-F691-417D-BF31-F8295E76B27F}"/>
    <cellStyle name="Comma 2 2 5 2 4 3" xfId="16854" xr:uid="{6C84B4E2-16D0-44C6-8B66-02C3D336AA44}"/>
    <cellStyle name="Comma 2 2 5 2 4 4" xfId="30544" xr:uid="{0EA9C005-DF20-45B7-BDC9-3B1A032B7F6A}"/>
    <cellStyle name="Comma 2 2 5 2 4 5" xfId="45428" xr:uid="{4EBB261A-A588-4B0F-8E0E-7AE92BE828B7}"/>
    <cellStyle name="Comma 2 2 5 2 5" xfId="20276" xr:uid="{CD7CF294-5D31-49C0-9585-EDF1CCC2637F}"/>
    <cellStyle name="Comma 2 2 5 2 5 2" xfId="33968" xr:uid="{560BAF8E-6825-43DD-87E6-0D53AEF5E9D9}"/>
    <cellStyle name="Comma 2 2 5 2 5 3" xfId="48852" xr:uid="{6136FA74-5A91-47EC-A2A1-3FB6FC0C3D13}"/>
    <cellStyle name="Comma 2 2 5 2 6" xfId="13432" xr:uid="{22E0A5B9-4A61-48FD-9068-7C0BA0C01075}"/>
    <cellStyle name="Comma 2 2 5 2 7" xfId="27122" xr:uid="{FB30F3FD-BC96-4A89-840B-03BF7FAF4670}"/>
    <cellStyle name="Comma 2 2 5 2 8" xfId="42006" xr:uid="{358FB858-FF4C-412B-9954-740A3EA9C80C}"/>
    <cellStyle name="Comma 2 2 5 3" xfId="6586" xr:uid="{6C19F30E-5062-43A7-9870-008A48CEB7BB}"/>
    <cellStyle name="Comma 2 2 5 3 2" xfId="8300" xr:uid="{AC2FF236-BD66-4B35-9AEC-E3DEB25A0CE2}"/>
    <cellStyle name="Comma 2 2 5 3 2 2" xfId="11722" xr:uid="{7194E575-ACCF-44CA-BF51-84A0709B0204}"/>
    <cellStyle name="Comma 2 2 5 3 2 2 2" xfId="25412" xr:uid="{447897B3-51CF-4734-9AEF-5CFEEE9C54CB}"/>
    <cellStyle name="Comma 2 2 5 3 2 2 2 2" xfId="39104" xr:uid="{6C98067D-2BAE-4BCC-88A7-B132B471D66A}"/>
    <cellStyle name="Comma 2 2 5 3 2 2 2 3" xfId="53988" xr:uid="{DE1B4E34-8BFA-4480-B578-AEFB1D47F9D8}"/>
    <cellStyle name="Comma 2 2 5 3 2 2 3" xfId="18568" xr:uid="{BAD70EC4-D100-4DE2-8B85-84DA6CF78185}"/>
    <cellStyle name="Comma 2 2 5 3 2 2 4" xfId="32258" xr:uid="{973F1DC7-4B1D-4F96-AC0F-580D51D5C082}"/>
    <cellStyle name="Comma 2 2 5 3 2 2 5" xfId="47142" xr:uid="{8A6002F9-B89E-41B3-81CF-58645B8E8AB8}"/>
    <cellStyle name="Comma 2 2 5 3 2 3" xfId="21990" xr:uid="{A19DF13C-F6E5-4CC7-9BE6-11F8B5F2B677}"/>
    <cellStyle name="Comma 2 2 5 3 2 3 2" xfId="35682" xr:uid="{8DA807EE-C72B-4FBD-AD09-CFB09097E698}"/>
    <cellStyle name="Comma 2 2 5 3 2 3 3" xfId="50566" xr:uid="{A4F59E81-CB57-4F7B-8BB4-6426C9B34ED9}"/>
    <cellStyle name="Comma 2 2 5 3 2 4" xfId="15146" xr:uid="{85815D3C-D87B-44E9-A31E-ED7C60E4B0EF}"/>
    <cellStyle name="Comma 2 2 5 3 2 5" xfId="28836" xr:uid="{F3923EBD-8671-43F6-AA63-24A88F39D029}"/>
    <cellStyle name="Comma 2 2 5 3 2 6" xfId="43720" xr:uid="{9EFB34A0-5BCB-4F36-BB29-856682F5734C}"/>
    <cellStyle name="Comma 2 2 5 3 3" xfId="10010" xr:uid="{F2170031-2FC9-4632-95A4-D426CFD0BEB7}"/>
    <cellStyle name="Comma 2 2 5 3 3 2" xfId="23700" xr:uid="{FB8EA110-851C-4AB3-B73A-632A289C435A}"/>
    <cellStyle name="Comma 2 2 5 3 3 2 2" xfId="37392" xr:uid="{5318725F-4318-468A-89A9-2B2BDD34E56A}"/>
    <cellStyle name="Comma 2 2 5 3 3 2 3" xfId="52276" xr:uid="{8C822FD6-5B59-4E43-BA8B-123BF15A9CDB}"/>
    <cellStyle name="Comma 2 2 5 3 3 3" xfId="16856" xr:uid="{FBA3E947-F530-49F8-9EE2-885483EF928E}"/>
    <cellStyle name="Comma 2 2 5 3 3 4" xfId="30546" xr:uid="{905591CF-F4AB-410B-96C1-89033EE4FC00}"/>
    <cellStyle name="Comma 2 2 5 3 3 5" xfId="45430" xr:uid="{29F66244-7CF6-4F7B-A4C0-8EB28AF0B350}"/>
    <cellStyle name="Comma 2 2 5 3 4" xfId="20278" xr:uid="{2109D496-109C-48B6-9842-938F8C8A7EEE}"/>
    <cellStyle name="Comma 2 2 5 3 4 2" xfId="33970" xr:uid="{86823E6E-939A-43C1-85E2-59D792020597}"/>
    <cellStyle name="Comma 2 2 5 3 4 3" xfId="48854" xr:uid="{53F448B7-DFCE-448F-AFEE-002DEBE9213F}"/>
    <cellStyle name="Comma 2 2 5 3 5" xfId="13434" xr:uid="{CBA6272B-3F0F-4539-A29A-8C3F2B531BA9}"/>
    <cellStyle name="Comma 2 2 5 3 6" xfId="27124" xr:uid="{0CC7EB47-8D5C-476F-81CE-80B436605003}"/>
    <cellStyle name="Comma 2 2 5 3 7" xfId="42008" xr:uid="{A5E87FC5-B795-42FC-8689-F6F81E36D862}"/>
    <cellStyle name="Comma 2 2 5 4" xfId="6587" xr:uid="{7AB5EABD-6B2B-4C4A-AB7B-F91B3E45CA7F}"/>
    <cellStyle name="Comma 2 2 5 4 2" xfId="8301" xr:uid="{9367392C-E359-4C60-BE43-6CAE82AF1216}"/>
    <cellStyle name="Comma 2 2 5 4 2 2" xfId="11723" xr:uid="{B3BC909C-9655-4544-9605-0941E76B01DB}"/>
    <cellStyle name="Comma 2 2 5 4 2 2 2" xfId="25413" xr:uid="{419B495C-123C-4D09-AD3B-39720612277D}"/>
    <cellStyle name="Comma 2 2 5 4 2 2 2 2" xfId="39105" xr:uid="{385EE4C5-F310-48BB-B20D-AC33DB0272F0}"/>
    <cellStyle name="Comma 2 2 5 4 2 2 2 3" xfId="53989" xr:uid="{8DB0B0FC-EC1D-4B46-8B08-11B4C14B7F99}"/>
    <cellStyle name="Comma 2 2 5 4 2 2 3" xfId="18569" xr:uid="{633AD41E-9FCD-41C0-8674-C3FD99D234CF}"/>
    <cellStyle name="Comma 2 2 5 4 2 2 4" xfId="32259" xr:uid="{6110E41A-0F83-4779-AAC4-57CF79A3DF42}"/>
    <cellStyle name="Comma 2 2 5 4 2 2 5" xfId="47143" xr:uid="{6B82615D-17DE-4FD9-8A6A-EF5843A8B19B}"/>
    <cellStyle name="Comma 2 2 5 4 2 3" xfId="21991" xr:uid="{2CA0212A-4EAB-42C8-BF5A-0F8890563B5A}"/>
    <cellStyle name="Comma 2 2 5 4 2 3 2" xfId="35683" xr:uid="{6A93FBC4-45EE-4EEE-A34F-BB167E7CD3C6}"/>
    <cellStyle name="Comma 2 2 5 4 2 3 3" xfId="50567" xr:uid="{6B27E747-B0BE-47F9-B143-BBE376650A58}"/>
    <cellStyle name="Comma 2 2 5 4 2 4" xfId="15147" xr:uid="{90ECC5B7-8A62-4883-8A0D-BBB9EAFC4B2D}"/>
    <cellStyle name="Comma 2 2 5 4 2 5" xfId="28837" xr:uid="{922CEBEB-1BFA-4DE7-A25B-9F5DF9F3DFD2}"/>
    <cellStyle name="Comma 2 2 5 4 2 6" xfId="43721" xr:uid="{A29EC65D-24FA-4EB3-8493-D66A22800C00}"/>
    <cellStyle name="Comma 2 2 5 4 3" xfId="10011" xr:uid="{784A27A8-357D-4D7F-BAA5-7C21A77D19AC}"/>
    <cellStyle name="Comma 2 2 5 4 3 2" xfId="23701" xr:uid="{1C8162CC-9669-48E5-B2B6-D5BAF5618BA7}"/>
    <cellStyle name="Comma 2 2 5 4 3 2 2" xfId="37393" xr:uid="{34445515-8F9C-4BE3-8E27-AFC5D13BC672}"/>
    <cellStyle name="Comma 2 2 5 4 3 2 3" xfId="52277" xr:uid="{59D03FB6-59A4-4E59-894C-7A05A657B682}"/>
    <cellStyle name="Comma 2 2 5 4 3 3" xfId="16857" xr:uid="{AF2498F7-5846-466F-A822-985F02476B35}"/>
    <cellStyle name="Comma 2 2 5 4 3 4" xfId="30547" xr:uid="{5D7F42AC-395D-4368-81D1-BF241E76CB38}"/>
    <cellStyle name="Comma 2 2 5 4 3 5" xfId="45431" xr:uid="{5F11F121-DC1E-417A-8A74-4ECF191E0747}"/>
    <cellStyle name="Comma 2 2 5 4 4" xfId="20279" xr:uid="{5C489DBA-98E7-4FA5-BA85-21BB51CE4489}"/>
    <cellStyle name="Comma 2 2 5 4 4 2" xfId="33971" xr:uid="{A957C34F-45F8-495E-B516-EE265E3B7FC9}"/>
    <cellStyle name="Comma 2 2 5 4 4 3" xfId="48855" xr:uid="{63FC6B7A-EB1A-4A59-9F5F-B50FA7EA3182}"/>
    <cellStyle name="Comma 2 2 5 4 5" xfId="13435" xr:uid="{2C0FE45F-E69D-4D13-86A5-AFF989BE52B1}"/>
    <cellStyle name="Comma 2 2 5 4 6" xfId="27125" xr:uid="{0AFC2D9C-1720-4983-B876-794F4BA3D42E}"/>
    <cellStyle name="Comma 2 2 5 4 7" xfId="42009" xr:uid="{2EE9018F-C52F-41EF-AF78-9DD8DB016BF7}"/>
    <cellStyle name="Comma 2 2 5 5" xfId="8297" xr:uid="{15F75BE8-3B5A-462E-ACEC-0246034A5420}"/>
    <cellStyle name="Comma 2 2 5 5 2" xfId="11719" xr:uid="{6CA136F7-BB00-428A-AEC7-E491D9E04978}"/>
    <cellStyle name="Comma 2 2 5 5 2 2" xfId="25409" xr:uid="{0ED81F6C-FBC5-4530-BD32-0DD107AD1ED2}"/>
    <cellStyle name="Comma 2 2 5 5 2 2 2" xfId="39101" xr:uid="{8422BBF4-D98A-4272-9B54-E5ACBADECE49}"/>
    <cellStyle name="Comma 2 2 5 5 2 2 3" xfId="53985" xr:uid="{510965AF-0C73-4AA3-BD94-15ADC8F8CD4B}"/>
    <cellStyle name="Comma 2 2 5 5 2 3" xfId="18565" xr:uid="{6C17737F-4BBF-48B1-9812-13CB23F7F957}"/>
    <cellStyle name="Comma 2 2 5 5 2 4" xfId="32255" xr:uid="{CE075DA1-1A7C-43DE-9155-CA0796B10420}"/>
    <cellStyle name="Comma 2 2 5 5 2 5" xfId="47139" xr:uid="{251154A2-B7A1-4824-8345-391A6AA8E780}"/>
    <cellStyle name="Comma 2 2 5 5 3" xfId="21987" xr:uid="{D3ECBE5D-E51B-4CBA-B8AD-ADD23E4EEF9F}"/>
    <cellStyle name="Comma 2 2 5 5 3 2" xfId="35679" xr:uid="{24A3EE10-012B-49F5-8165-6BFE50509FA6}"/>
    <cellStyle name="Comma 2 2 5 5 3 3" xfId="50563" xr:uid="{B61212AA-9052-42AB-8C32-6941F6ED0325}"/>
    <cellStyle name="Comma 2 2 5 5 4" xfId="15143" xr:uid="{F06A270C-4DD2-4EE3-84DF-767B634DE8D3}"/>
    <cellStyle name="Comma 2 2 5 5 5" xfId="28833" xr:uid="{78D52257-3CFE-4E69-9760-199FDC8F82D6}"/>
    <cellStyle name="Comma 2 2 5 5 6" xfId="43717" xr:uid="{3BE24EAE-E230-47AD-8B84-3C92DA5CB741}"/>
    <cellStyle name="Comma 2 2 5 6" xfId="10007" xr:uid="{F60B2492-3F1A-4B9C-A7C9-9B37CA44C3C4}"/>
    <cellStyle name="Comma 2 2 5 6 2" xfId="23697" xr:uid="{0E2F9B9E-12EC-472C-8513-7F4715799D09}"/>
    <cellStyle name="Comma 2 2 5 6 2 2" xfId="37389" xr:uid="{FD0AE6CE-46A3-450C-902F-1CABBEB11A89}"/>
    <cellStyle name="Comma 2 2 5 6 2 3" xfId="52273" xr:uid="{E94E443A-10EF-4A51-AFA4-D674C26109FB}"/>
    <cellStyle name="Comma 2 2 5 6 3" xfId="16853" xr:uid="{B52E4F24-F668-4C7E-88C8-F09BCCB5BF65}"/>
    <cellStyle name="Comma 2 2 5 6 4" xfId="30543" xr:uid="{473661BF-7311-4336-85BF-510B7ED8F88A}"/>
    <cellStyle name="Comma 2 2 5 6 5" xfId="45427" xr:uid="{A87823F2-4A7D-495F-904A-31B8F6EBE98B}"/>
    <cellStyle name="Comma 2 2 5 7" xfId="20275" xr:uid="{582F00E3-F9B4-4E13-820D-496CC6D10000}"/>
    <cellStyle name="Comma 2 2 5 7 2" xfId="33967" xr:uid="{9A13E295-B9BA-49AA-94FD-0CC1679A5A45}"/>
    <cellStyle name="Comma 2 2 5 7 3" xfId="48851" xr:uid="{22720A62-9D90-4763-84E1-57EA169C036F}"/>
    <cellStyle name="Comma 2 2 5 8" xfId="13431" xr:uid="{B9A1A66A-65F2-48B7-A873-6D9FA01ADBB4}"/>
    <cellStyle name="Comma 2 2 5 9" xfId="27121" xr:uid="{2297BC46-E090-4780-9208-1299E0693B16}"/>
    <cellStyle name="Comma 2 2 6" xfId="6588" xr:uid="{A2857BE4-3BDD-4999-ACCC-7A231851C27C}"/>
    <cellStyle name="Comma 2 2 6 10" xfId="42010" xr:uid="{1479B040-96DA-4238-B1BD-17AD3FCDC661}"/>
    <cellStyle name="Comma 2 2 6 2" xfId="6589" xr:uid="{CF34FF12-419F-439E-8C55-5BE2922C04E6}"/>
    <cellStyle name="Comma 2 2 6 2 2" xfId="6590" xr:uid="{F7F450ED-DAF3-4377-B346-CA9F24DF5471}"/>
    <cellStyle name="Comma 2 2 6 2 2 2" xfId="8304" xr:uid="{1225CA47-91E1-4524-80DA-A9905C98776D}"/>
    <cellStyle name="Comma 2 2 6 2 2 2 2" xfId="11726" xr:uid="{D5288F21-5888-44CF-A022-37543421FABA}"/>
    <cellStyle name="Comma 2 2 6 2 2 2 2 2" xfId="25416" xr:uid="{5B3B1833-82D1-4F51-8CD1-414164D75281}"/>
    <cellStyle name="Comma 2 2 6 2 2 2 2 2 2" xfId="39108" xr:uid="{1A65DE6E-3C3D-4C73-803A-BCEAD7DC8400}"/>
    <cellStyle name="Comma 2 2 6 2 2 2 2 2 3" xfId="53992" xr:uid="{7FA94B71-6F26-46AC-B386-1F8DE819497E}"/>
    <cellStyle name="Comma 2 2 6 2 2 2 2 3" xfId="18572" xr:uid="{52731A79-DF65-48DC-986E-D48050F28FDB}"/>
    <cellStyle name="Comma 2 2 6 2 2 2 2 4" xfId="32262" xr:uid="{9E05F2CD-1BBF-44D6-919D-147DD11150A6}"/>
    <cellStyle name="Comma 2 2 6 2 2 2 2 5" xfId="47146" xr:uid="{3AB82C86-5D1C-4A95-9A76-DA25BC01D3F2}"/>
    <cellStyle name="Comma 2 2 6 2 2 2 3" xfId="21994" xr:uid="{9FD321B8-03AB-4B4B-A208-57D550F3EA1A}"/>
    <cellStyle name="Comma 2 2 6 2 2 2 3 2" xfId="35686" xr:uid="{84107594-A22F-435F-A8DA-C61F5DB594DB}"/>
    <cellStyle name="Comma 2 2 6 2 2 2 3 3" xfId="50570" xr:uid="{930FE2A5-CC67-461E-8E1C-8AF634F57B84}"/>
    <cellStyle name="Comma 2 2 6 2 2 2 4" xfId="15150" xr:uid="{4A75EDA0-720C-423A-AD8E-06600089FB7F}"/>
    <cellStyle name="Comma 2 2 6 2 2 2 5" xfId="28840" xr:uid="{B7E107A4-EA72-4B49-BD46-8AB9611540EA}"/>
    <cellStyle name="Comma 2 2 6 2 2 2 6" xfId="43724" xr:uid="{52858DB2-458C-498D-8412-84661A8F0DD0}"/>
    <cellStyle name="Comma 2 2 6 2 2 3" xfId="10014" xr:uid="{4A5214EA-2465-4E89-BA4B-490D62D56693}"/>
    <cellStyle name="Comma 2 2 6 2 2 3 2" xfId="23704" xr:uid="{C996CCAB-ADCE-4A7E-AF75-59239D471787}"/>
    <cellStyle name="Comma 2 2 6 2 2 3 2 2" xfId="37396" xr:uid="{09E3D596-388A-4BE8-8CE8-44D77C445107}"/>
    <cellStyle name="Comma 2 2 6 2 2 3 2 3" xfId="52280" xr:uid="{F1E67685-5DC7-4F30-A2B4-2A6A93C5C35A}"/>
    <cellStyle name="Comma 2 2 6 2 2 3 3" xfId="16860" xr:uid="{B9D53E9B-6D8A-43C3-8843-6900FE96F33B}"/>
    <cellStyle name="Comma 2 2 6 2 2 3 4" xfId="30550" xr:uid="{8330E765-3DC7-4E7F-B845-E14F2B18F321}"/>
    <cellStyle name="Comma 2 2 6 2 2 3 5" xfId="45434" xr:uid="{E07D2F2E-B0DB-4DB6-B809-C6F68232BF55}"/>
    <cellStyle name="Comma 2 2 6 2 2 4" xfId="20282" xr:uid="{938BDD22-6265-439F-A791-0E399A697C85}"/>
    <cellStyle name="Comma 2 2 6 2 2 4 2" xfId="33974" xr:uid="{47B82E19-B585-48E8-9A6F-DC4DBB322E5B}"/>
    <cellStyle name="Comma 2 2 6 2 2 4 3" xfId="48858" xr:uid="{EC036AFF-F582-44C8-BB94-E4CCCDA45FEA}"/>
    <cellStyle name="Comma 2 2 6 2 2 5" xfId="13438" xr:uid="{3CAB5F21-C5E7-4D06-8C7E-53334F4A9E35}"/>
    <cellStyle name="Comma 2 2 6 2 2 6" xfId="27128" xr:uid="{51E1A984-3EAF-46EF-B4D9-50DCEC133C5B}"/>
    <cellStyle name="Comma 2 2 6 2 2 7" xfId="42012" xr:uid="{0AB17EF2-9597-4C62-8F93-5F5944E92F92}"/>
    <cellStyle name="Comma 2 2 6 2 3" xfId="8303" xr:uid="{7ACC31E2-96F2-4862-895D-E7C82CBCC6BE}"/>
    <cellStyle name="Comma 2 2 6 2 3 2" xfId="11725" xr:uid="{CF9B0879-DBCB-424A-826A-2ED901C1CF01}"/>
    <cellStyle name="Comma 2 2 6 2 3 2 2" xfId="25415" xr:uid="{E5190C5B-057E-4A3F-A476-6AAEEF854262}"/>
    <cellStyle name="Comma 2 2 6 2 3 2 2 2" xfId="39107" xr:uid="{417CC236-D3F6-4356-84D0-4578E25F0A24}"/>
    <cellStyle name="Comma 2 2 6 2 3 2 2 3" xfId="53991" xr:uid="{D992F74E-21EE-4A00-AD4A-8C491B0D16B3}"/>
    <cellStyle name="Comma 2 2 6 2 3 2 3" xfId="18571" xr:uid="{124E98DA-9B40-4C0C-AB91-D079EE3514FF}"/>
    <cellStyle name="Comma 2 2 6 2 3 2 4" xfId="32261" xr:uid="{785CAD03-C221-4723-BF82-2EEBBA3A5066}"/>
    <cellStyle name="Comma 2 2 6 2 3 2 5" xfId="47145" xr:uid="{5955A1CE-A62F-4E06-ADAF-D2BCFEA31C4B}"/>
    <cellStyle name="Comma 2 2 6 2 3 3" xfId="21993" xr:uid="{D7AA3B45-ADED-4998-8CB6-A562FC28DFF3}"/>
    <cellStyle name="Comma 2 2 6 2 3 3 2" xfId="35685" xr:uid="{B42B1AB8-E994-45B7-9822-BB2972F4AF76}"/>
    <cellStyle name="Comma 2 2 6 2 3 3 3" xfId="50569" xr:uid="{42847248-4692-491F-AFAA-A60AD5ABD9C2}"/>
    <cellStyle name="Comma 2 2 6 2 3 4" xfId="15149" xr:uid="{9C876D91-B273-4DAE-A8E8-11A1DD3CC7CF}"/>
    <cellStyle name="Comma 2 2 6 2 3 5" xfId="28839" xr:uid="{7E8AAFC8-60B1-4F54-97FE-C53CDD95CF94}"/>
    <cellStyle name="Comma 2 2 6 2 3 6" xfId="43723" xr:uid="{AC15E9A8-81FF-4775-9CCB-633ACCDBEE30}"/>
    <cellStyle name="Comma 2 2 6 2 4" xfId="10013" xr:uid="{B18A9666-510A-4953-9096-AB87D803B834}"/>
    <cellStyle name="Comma 2 2 6 2 4 2" xfId="23703" xr:uid="{FE59977E-BC1F-4BA1-8224-49009D35277F}"/>
    <cellStyle name="Comma 2 2 6 2 4 2 2" xfId="37395" xr:uid="{DBFF915C-5ABF-4D5E-989D-18BBF9A484A8}"/>
    <cellStyle name="Comma 2 2 6 2 4 2 3" xfId="52279" xr:uid="{5C84658E-C054-4130-A692-2E5B40C97A25}"/>
    <cellStyle name="Comma 2 2 6 2 4 3" xfId="16859" xr:uid="{356E9A98-0C34-45DD-87A0-7A5BE2D2AB94}"/>
    <cellStyle name="Comma 2 2 6 2 4 4" xfId="30549" xr:uid="{D97C8D23-9AF9-43D1-9D88-D28EE7121338}"/>
    <cellStyle name="Comma 2 2 6 2 4 5" xfId="45433" xr:uid="{39132532-16D6-497D-8014-2C16D1AF13B8}"/>
    <cellStyle name="Comma 2 2 6 2 5" xfId="20281" xr:uid="{F1E83E45-DA5B-4240-AD3C-ED074AA0DA52}"/>
    <cellStyle name="Comma 2 2 6 2 5 2" xfId="33973" xr:uid="{39C6B636-5BE3-42F7-AAA3-62531A16D29C}"/>
    <cellStyle name="Comma 2 2 6 2 5 3" xfId="48857" xr:uid="{47FB658A-4480-4859-B781-5EDB51F4F297}"/>
    <cellStyle name="Comma 2 2 6 2 6" xfId="13437" xr:uid="{52622E45-8C68-4F3E-BF1A-5391F7129162}"/>
    <cellStyle name="Comma 2 2 6 2 7" xfId="27127" xr:uid="{1793D54C-A52D-4DE9-BC72-46382A833554}"/>
    <cellStyle name="Comma 2 2 6 2 8" xfId="42011" xr:uid="{9DF9137A-E472-406B-A718-4EF74D7B50F0}"/>
    <cellStyle name="Comma 2 2 6 3" xfId="6591" xr:uid="{320EED4E-164F-447B-B452-238E9DBD4CD7}"/>
    <cellStyle name="Comma 2 2 6 3 2" xfId="8305" xr:uid="{CCAE7B15-B859-4072-83AC-F724CE2EC383}"/>
    <cellStyle name="Comma 2 2 6 3 2 2" xfId="11727" xr:uid="{B8D04499-E9B7-4BAC-9AA7-63EDEA3607B6}"/>
    <cellStyle name="Comma 2 2 6 3 2 2 2" xfId="25417" xr:uid="{030B7615-D94C-4351-986E-7881F2D38B63}"/>
    <cellStyle name="Comma 2 2 6 3 2 2 2 2" xfId="39109" xr:uid="{0A636729-D5F8-4F87-A89B-961EEDF4BA50}"/>
    <cellStyle name="Comma 2 2 6 3 2 2 2 3" xfId="53993" xr:uid="{A1930509-2649-4159-B173-099413E1D853}"/>
    <cellStyle name="Comma 2 2 6 3 2 2 3" xfId="18573" xr:uid="{CEC184EF-4810-4CA9-A5A9-C37C8F655552}"/>
    <cellStyle name="Comma 2 2 6 3 2 2 4" xfId="32263" xr:uid="{B6DF2C21-D63F-47AE-AE24-4D839CE87CDB}"/>
    <cellStyle name="Comma 2 2 6 3 2 2 5" xfId="47147" xr:uid="{6E3DAF60-775B-47F4-9BB3-429767D04E2A}"/>
    <cellStyle name="Comma 2 2 6 3 2 3" xfId="21995" xr:uid="{5F6448B4-53DD-4547-8700-BA0891A9F667}"/>
    <cellStyle name="Comma 2 2 6 3 2 3 2" xfId="35687" xr:uid="{53280809-A81B-4DA0-8855-E7E8B0EDE412}"/>
    <cellStyle name="Comma 2 2 6 3 2 3 3" xfId="50571" xr:uid="{E4E750E1-EAC2-4AD1-B177-53999B5A3FCF}"/>
    <cellStyle name="Comma 2 2 6 3 2 4" xfId="15151" xr:uid="{8784DAF4-4D43-4B0E-A3C5-8DDE29FB3188}"/>
    <cellStyle name="Comma 2 2 6 3 2 5" xfId="28841" xr:uid="{2F891DF6-410A-4540-A800-35764BCDEFA4}"/>
    <cellStyle name="Comma 2 2 6 3 2 6" xfId="43725" xr:uid="{20871C84-FA8D-4DAC-BC2A-48ADAA4FBBBA}"/>
    <cellStyle name="Comma 2 2 6 3 3" xfId="10015" xr:uid="{FDC81284-0B73-4266-9DBF-CC0E5B11A3AE}"/>
    <cellStyle name="Comma 2 2 6 3 3 2" xfId="23705" xr:uid="{11B6EA78-0ED7-41B0-A95E-166E9CA108C9}"/>
    <cellStyle name="Comma 2 2 6 3 3 2 2" xfId="37397" xr:uid="{427A46CA-14D3-45B9-9CAA-52FBE3107BF4}"/>
    <cellStyle name="Comma 2 2 6 3 3 2 3" xfId="52281" xr:uid="{275BD1DE-BF58-40ED-A281-4BD8D17A4593}"/>
    <cellStyle name="Comma 2 2 6 3 3 3" xfId="16861" xr:uid="{498A29A3-D59E-41D0-8C99-2C00757BD6F5}"/>
    <cellStyle name="Comma 2 2 6 3 3 4" xfId="30551" xr:uid="{4F9DD844-980B-4697-9E82-BE7FFA0C58E0}"/>
    <cellStyle name="Comma 2 2 6 3 3 5" xfId="45435" xr:uid="{835CAB13-DCD2-415F-8062-174722B5921F}"/>
    <cellStyle name="Comma 2 2 6 3 4" xfId="20283" xr:uid="{15E61909-58CB-4BE9-873A-35E22E31D5FD}"/>
    <cellStyle name="Comma 2 2 6 3 4 2" xfId="33975" xr:uid="{523E41DD-BFFC-4890-A2AE-EE3EA98FA8A1}"/>
    <cellStyle name="Comma 2 2 6 3 4 3" xfId="48859" xr:uid="{B6EC163C-42E7-4EA5-92F1-79CD4B66CBC2}"/>
    <cellStyle name="Comma 2 2 6 3 5" xfId="13439" xr:uid="{8CBF969A-22ED-4EAD-84DA-84C9B59F7DD3}"/>
    <cellStyle name="Comma 2 2 6 3 6" xfId="27129" xr:uid="{42CF8C3D-B981-4F15-9B03-BDA64C019610}"/>
    <cellStyle name="Comma 2 2 6 3 7" xfId="42013" xr:uid="{AC311BC9-1A7F-4B9E-AB5C-05696AE9959A}"/>
    <cellStyle name="Comma 2 2 6 4" xfId="6592" xr:uid="{2FB0AFD3-A8FF-4EB9-8293-B97591BE8688}"/>
    <cellStyle name="Comma 2 2 6 4 2" xfId="8306" xr:uid="{FFB232B5-1C1E-4A88-9F25-1E70197C339A}"/>
    <cellStyle name="Comma 2 2 6 4 2 2" xfId="11728" xr:uid="{15887514-5710-4706-B2BA-6A57CD809FFE}"/>
    <cellStyle name="Comma 2 2 6 4 2 2 2" xfId="25418" xr:uid="{BD183191-51F3-4CB8-BC19-4630532DD2BA}"/>
    <cellStyle name="Comma 2 2 6 4 2 2 2 2" xfId="39110" xr:uid="{287ED948-AB37-4048-BA32-B66826E9B76E}"/>
    <cellStyle name="Comma 2 2 6 4 2 2 2 3" xfId="53994" xr:uid="{9D64AFAE-07B7-4DA6-8DA5-817BA1CE5681}"/>
    <cellStyle name="Comma 2 2 6 4 2 2 3" xfId="18574" xr:uid="{F47FFAA6-7E0C-4DF1-885C-16C75E5D57FF}"/>
    <cellStyle name="Comma 2 2 6 4 2 2 4" xfId="32264" xr:uid="{D0E0F603-2474-410F-88F2-8757B5B4888C}"/>
    <cellStyle name="Comma 2 2 6 4 2 2 5" xfId="47148" xr:uid="{14665B67-D47B-4879-A6E3-B0AAE795CDA0}"/>
    <cellStyle name="Comma 2 2 6 4 2 3" xfId="21996" xr:uid="{B83381BD-7039-46E9-8F72-6E7F357A1FF8}"/>
    <cellStyle name="Comma 2 2 6 4 2 3 2" xfId="35688" xr:uid="{FF296705-E24A-4CC2-9A8A-D668EE72D49B}"/>
    <cellStyle name="Comma 2 2 6 4 2 3 3" xfId="50572" xr:uid="{9429AD71-D2A6-455B-AFD4-79C3827CC87E}"/>
    <cellStyle name="Comma 2 2 6 4 2 4" xfId="15152" xr:uid="{E9572AF9-5F01-4CA6-9253-7E210EA91A1F}"/>
    <cellStyle name="Comma 2 2 6 4 2 5" xfId="28842" xr:uid="{3A7A2E7F-B784-4F18-84EB-770C1BD895FF}"/>
    <cellStyle name="Comma 2 2 6 4 2 6" xfId="43726" xr:uid="{414A9EFB-B967-4E8C-B2D5-C13E6F59B264}"/>
    <cellStyle name="Comma 2 2 6 4 3" xfId="10016" xr:uid="{1E19FE4B-6749-43BC-AC41-84C4404AEDFC}"/>
    <cellStyle name="Comma 2 2 6 4 3 2" xfId="23706" xr:uid="{001CA96A-9001-4DA4-9D5E-02BE05E6E64A}"/>
    <cellStyle name="Comma 2 2 6 4 3 2 2" xfId="37398" xr:uid="{E97D188A-887B-4FF8-9614-6EB87FE01BB2}"/>
    <cellStyle name="Comma 2 2 6 4 3 2 3" xfId="52282" xr:uid="{27B9275B-1E82-45BE-A217-0EC7F9A80B89}"/>
    <cellStyle name="Comma 2 2 6 4 3 3" xfId="16862" xr:uid="{9E3189DA-E6EE-4792-9CDC-202655A74EAD}"/>
    <cellStyle name="Comma 2 2 6 4 3 4" xfId="30552" xr:uid="{4820B932-0179-4B86-B4C8-B5980951E597}"/>
    <cellStyle name="Comma 2 2 6 4 3 5" xfId="45436" xr:uid="{8AFB617D-527A-4968-9EE9-22EAE1997A77}"/>
    <cellStyle name="Comma 2 2 6 4 4" xfId="20284" xr:uid="{2C1A9338-20C5-4303-B30B-A802E80439E6}"/>
    <cellStyle name="Comma 2 2 6 4 4 2" xfId="33976" xr:uid="{6DC480CA-F486-4EC9-9E22-4ACDEBE6E6B6}"/>
    <cellStyle name="Comma 2 2 6 4 4 3" xfId="48860" xr:uid="{E4EEFE99-9C20-466D-8A8E-6FB2AC5A2745}"/>
    <cellStyle name="Comma 2 2 6 4 5" xfId="13440" xr:uid="{2D99C076-EC7F-43F8-BB80-33E39364508D}"/>
    <cellStyle name="Comma 2 2 6 4 6" xfId="27130" xr:uid="{4DB80103-567B-4AC8-9A93-DAAAB4A30FC7}"/>
    <cellStyle name="Comma 2 2 6 4 7" xfId="42014" xr:uid="{87BBF1BB-AA81-4CC5-AB9C-D6DCD9503B7A}"/>
    <cellStyle name="Comma 2 2 6 5" xfId="8302" xr:uid="{6AF5C4FF-00C4-49CF-8344-6BA2B2D3E590}"/>
    <cellStyle name="Comma 2 2 6 5 2" xfId="11724" xr:uid="{4F2BEA68-D134-481C-A679-6AFE2CD65F61}"/>
    <cellStyle name="Comma 2 2 6 5 2 2" xfId="25414" xr:uid="{5D5F679E-788E-4CE4-A23D-4AE0339163F6}"/>
    <cellStyle name="Comma 2 2 6 5 2 2 2" xfId="39106" xr:uid="{BBC83323-331F-4881-9A17-504837075A5F}"/>
    <cellStyle name="Comma 2 2 6 5 2 2 3" xfId="53990" xr:uid="{D56A18EE-A884-45ED-89EC-552D5C83A704}"/>
    <cellStyle name="Comma 2 2 6 5 2 3" xfId="18570" xr:uid="{699FD387-FAD5-43E8-BAF5-C3BA190B564E}"/>
    <cellStyle name="Comma 2 2 6 5 2 4" xfId="32260" xr:uid="{EC537B7A-4CCC-449E-B6DA-F405ED405A35}"/>
    <cellStyle name="Comma 2 2 6 5 2 5" xfId="47144" xr:uid="{915E306D-6E53-4C85-AADA-DB49637BB886}"/>
    <cellStyle name="Comma 2 2 6 5 3" xfId="21992" xr:uid="{E03F3009-8C63-43C4-AB5A-623DF46F6CA3}"/>
    <cellStyle name="Comma 2 2 6 5 3 2" xfId="35684" xr:uid="{229C913F-5482-4D5A-8E51-F19B2799B557}"/>
    <cellStyle name="Comma 2 2 6 5 3 3" xfId="50568" xr:uid="{E92A171F-D29D-49C4-9984-220A853C2849}"/>
    <cellStyle name="Comma 2 2 6 5 4" xfId="15148" xr:uid="{D50A8EFD-B840-49D3-A8D7-E2DB3C415CDD}"/>
    <cellStyle name="Comma 2 2 6 5 5" xfId="28838" xr:uid="{3286E2A4-320F-4040-ACEA-AB2278196E37}"/>
    <cellStyle name="Comma 2 2 6 5 6" xfId="43722" xr:uid="{F0E29E91-199B-49A2-87C3-3962F2A14EC6}"/>
    <cellStyle name="Comma 2 2 6 6" xfId="10012" xr:uid="{5CA2A3A3-A6B9-489D-BFB5-55A714DD9A77}"/>
    <cellStyle name="Comma 2 2 6 6 2" xfId="23702" xr:uid="{A1787C9A-7994-4014-BDAB-A6169916A31B}"/>
    <cellStyle name="Comma 2 2 6 6 2 2" xfId="37394" xr:uid="{5BC7E4B5-5EC9-4F02-8F0D-5612FD571BA3}"/>
    <cellStyle name="Comma 2 2 6 6 2 3" xfId="52278" xr:uid="{C48B80D9-361F-48F1-86D3-BE8867E7E630}"/>
    <cellStyle name="Comma 2 2 6 6 3" xfId="16858" xr:uid="{9370B79F-9371-4688-9400-090A30E17E3E}"/>
    <cellStyle name="Comma 2 2 6 6 4" xfId="30548" xr:uid="{60E01EC9-A1A0-4114-9693-3F4C5BABE84D}"/>
    <cellStyle name="Comma 2 2 6 6 5" xfId="45432" xr:uid="{14435C30-EC41-4081-AE2A-BF5FF6E55E0E}"/>
    <cellStyle name="Comma 2 2 6 7" xfId="20280" xr:uid="{F330E911-9FD6-4044-AB93-103ED58CE29C}"/>
    <cellStyle name="Comma 2 2 6 7 2" xfId="33972" xr:uid="{AE7013E4-839D-49EE-945A-B978001FE452}"/>
    <cellStyle name="Comma 2 2 6 7 3" xfId="48856" xr:uid="{857BE4C3-7022-435E-89EC-EC70FC699B21}"/>
    <cellStyle name="Comma 2 2 6 8" xfId="13436" xr:uid="{EF526B2D-87F8-43FD-9528-A05C95A6FCC0}"/>
    <cellStyle name="Comma 2 2 6 9" xfId="27126" xr:uid="{DD51F91B-6D4A-4D27-B0C1-7FA8BBA9DF24}"/>
    <cellStyle name="Comma 2 2 7" xfId="6593" xr:uid="{0B41E0E5-533D-412F-88F2-677E95515B1D}"/>
    <cellStyle name="Comma 2 2 7 2" xfId="6594" xr:uid="{B56BCE12-35A8-41D2-9D1B-F6174A7433F0}"/>
    <cellStyle name="Comma 2 2 7 2 2" xfId="8308" xr:uid="{8CE0911A-550D-4347-B086-55F3A09FB7B7}"/>
    <cellStyle name="Comma 2 2 7 2 2 2" xfId="11730" xr:uid="{9D113DC1-1B44-4D0D-8FFE-7797BF3C3495}"/>
    <cellStyle name="Comma 2 2 7 2 2 2 2" xfId="25420" xr:uid="{37AB7919-8ECF-4FCE-9B65-DEA61D76E034}"/>
    <cellStyle name="Comma 2 2 7 2 2 2 2 2" xfId="39112" xr:uid="{AE6AB79B-1C38-4BAD-B4FE-315C0CD5D814}"/>
    <cellStyle name="Comma 2 2 7 2 2 2 2 3" xfId="53996" xr:uid="{0FC5F233-540B-4217-AB26-822271903651}"/>
    <cellStyle name="Comma 2 2 7 2 2 2 3" xfId="18576" xr:uid="{39E34AEA-23BE-4E78-BEDB-44320A6676F9}"/>
    <cellStyle name="Comma 2 2 7 2 2 2 4" xfId="32266" xr:uid="{C500C8F1-521A-4E5B-BF26-E1205A54C973}"/>
    <cellStyle name="Comma 2 2 7 2 2 2 5" xfId="47150" xr:uid="{12E85038-9F7C-444F-965B-02EB2933452A}"/>
    <cellStyle name="Comma 2 2 7 2 2 3" xfId="21998" xr:uid="{85F01981-C977-4DC4-B736-6C5380CE5144}"/>
    <cellStyle name="Comma 2 2 7 2 2 3 2" xfId="35690" xr:uid="{6591BAE5-10DC-4F69-8BFE-5B204E472F0E}"/>
    <cellStyle name="Comma 2 2 7 2 2 3 3" xfId="50574" xr:uid="{4FDE3BCB-ACFF-4EA5-87DF-74B63BCA8C77}"/>
    <cellStyle name="Comma 2 2 7 2 2 4" xfId="15154" xr:uid="{E88B1813-63D3-4FFB-BF10-34F3B6F6691A}"/>
    <cellStyle name="Comma 2 2 7 2 2 5" xfId="28844" xr:uid="{F7508298-E861-4812-8558-02853AF5C498}"/>
    <cellStyle name="Comma 2 2 7 2 2 6" xfId="43728" xr:uid="{A611E308-A340-4DAE-A74B-75216AC1E100}"/>
    <cellStyle name="Comma 2 2 7 2 3" xfId="10018" xr:uid="{87C700A3-92D6-411C-A35F-758C9855A958}"/>
    <cellStyle name="Comma 2 2 7 2 3 2" xfId="23708" xr:uid="{58EF5655-D04B-43F9-B1EF-5D463F63529E}"/>
    <cellStyle name="Comma 2 2 7 2 3 2 2" xfId="37400" xr:uid="{506108E5-7DC7-488A-B53F-907E0928E8EB}"/>
    <cellStyle name="Comma 2 2 7 2 3 2 3" xfId="52284" xr:uid="{E7ED8BD9-4AC4-4992-8EB7-BCC32334FE5F}"/>
    <cellStyle name="Comma 2 2 7 2 3 3" xfId="16864" xr:uid="{F8B77A28-FF61-4BA2-A3AD-C48B5431B697}"/>
    <cellStyle name="Comma 2 2 7 2 3 4" xfId="30554" xr:uid="{B19CAE02-986C-49FD-BC46-074B5A6AB28E}"/>
    <cellStyle name="Comma 2 2 7 2 3 5" xfId="45438" xr:uid="{D2F2F330-C820-4E71-9B7F-B0F5C42B0AB8}"/>
    <cellStyle name="Comma 2 2 7 2 4" xfId="20286" xr:uid="{F764951B-0C05-4436-802D-EF5DCF219916}"/>
    <cellStyle name="Comma 2 2 7 2 4 2" xfId="33978" xr:uid="{045D2006-2B04-4E13-8614-8E58BEE8F68E}"/>
    <cellStyle name="Comma 2 2 7 2 4 3" xfId="48862" xr:uid="{4C5CA6EC-DDA1-40FF-BD85-B1048CBC0385}"/>
    <cellStyle name="Comma 2 2 7 2 5" xfId="13442" xr:uid="{D7FB8B8B-2E88-4029-8898-7B4D192BE679}"/>
    <cellStyle name="Comma 2 2 7 2 6" xfId="27132" xr:uid="{BD9EE59E-4113-448C-99C2-224A06306AE8}"/>
    <cellStyle name="Comma 2 2 7 2 7" xfId="42016" xr:uid="{D92EB125-4117-466B-B40C-ECE743CDA6B7}"/>
    <cellStyle name="Comma 2 2 7 3" xfId="8307" xr:uid="{23F3A144-8BB6-4E47-8761-D7678BD82B4E}"/>
    <cellStyle name="Comma 2 2 7 3 2" xfId="11729" xr:uid="{B6805556-15B3-47D8-8AAE-ED62A35D74A3}"/>
    <cellStyle name="Comma 2 2 7 3 2 2" xfId="25419" xr:uid="{6CAEBA24-612D-404A-AD21-B41E2E90150D}"/>
    <cellStyle name="Comma 2 2 7 3 2 2 2" xfId="39111" xr:uid="{385D5A53-EB3C-480B-877B-68B2F7370325}"/>
    <cellStyle name="Comma 2 2 7 3 2 2 3" xfId="53995" xr:uid="{4003AC96-405F-40F9-BA33-68F7A653820B}"/>
    <cellStyle name="Comma 2 2 7 3 2 3" xfId="18575" xr:uid="{6757A7BF-8BD5-474E-AE8C-02AE9235D222}"/>
    <cellStyle name="Comma 2 2 7 3 2 4" xfId="32265" xr:uid="{F86D1B55-2570-4378-BCEF-BDC59913282E}"/>
    <cellStyle name="Comma 2 2 7 3 2 5" xfId="47149" xr:uid="{3ABA8193-5971-48E3-8331-C597FD4761A6}"/>
    <cellStyle name="Comma 2 2 7 3 3" xfId="21997" xr:uid="{31613381-6EA3-4807-BD51-AC01F8982D97}"/>
    <cellStyle name="Comma 2 2 7 3 3 2" xfId="35689" xr:uid="{BB11584B-71F9-4CF2-A6B3-191ABBE3945C}"/>
    <cellStyle name="Comma 2 2 7 3 3 3" xfId="50573" xr:uid="{A0834E3A-358F-4405-BA14-43E8A4FFC1C8}"/>
    <cellStyle name="Comma 2 2 7 3 4" xfId="15153" xr:uid="{22977352-FD59-4B2E-AF28-35EBB4C8671C}"/>
    <cellStyle name="Comma 2 2 7 3 5" xfId="28843" xr:uid="{6F8D7994-29A2-4D14-9701-33610D531B60}"/>
    <cellStyle name="Comma 2 2 7 3 6" xfId="43727" xr:uid="{0D8769DD-45F4-46C4-8C23-4CE9DDC6E3AE}"/>
    <cellStyle name="Comma 2 2 7 4" xfId="10017" xr:uid="{73C95E37-2323-4ABD-8507-3C7336680625}"/>
    <cellStyle name="Comma 2 2 7 4 2" xfId="23707" xr:uid="{33E125F9-3C97-411D-A5E8-5677766F76FB}"/>
    <cellStyle name="Comma 2 2 7 4 2 2" xfId="37399" xr:uid="{67B80131-57E4-4C14-B8C8-077E9D6BAC62}"/>
    <cellStyle name="Comma 2 2 7 4 2 3" xfId="52283" xr:uid="{327F4617-F3C1-41AF-B0F8-FE267BD73768}"/>
    <cellStyle name="Comma 2 2 7 4 3" xfId="16863" xr:uid="{C80F55CD-A5F0-4070-8BDB-728C0A88D6B8}"/>
    <cellStyle name="Comma 2 2 7 4 4" xfId="30553" xr:uid="{8E67EA35-B329-4008-BBE8-0D66CE9FEE41}"/>
    <cellStyle name="Comma 2 2 7 4 5" xfId="45437" xr:uid="{D2C1C2C1-2D8E-44D3-8552-AF02BF9B9300}"/>
    <cellStyle name="Comma 2 2 7 5" xfId="20285" xr:uid="{63C18127-B13C-4346-9FF3-950436EB3BF6}"/>
    <cellStyle name="Comma 2 2 7 5 2" xfId="33977" xr:uid="{246BBD84-5337-4170-A302-B53A0F518AF2}"/>
    <cellStyle name="Comma 2 2 7 5 3" xfId="48861" xr:uid="{F039C4BD-B103-4F5A-8149-6ECDAA34031A}"/>
    <cellStyle name="Comma 2 2 7 6" xfId="13441" xr:uid="{E560C52C-C004-4BDA-B047-DFBFC6B61763}"/>
    <cellStyle name="Comma 2 2 7 7" xfId="27131" xr:uid="{020AB7F3-42C9-41BB-AF80-2FBA5FDFB5A1}"/>
    <cellStyle name="Comma 2 2 7 8" xfId="42015" xr:uid="{96392559-6A55-4529-92DA-8051E14DB625}"/>
    <cellStyle name="Comma 2 2 8" xfId="6595" xr:uid="{D83B3F70-BDDA-4CFA-8E88-3DB49CF76AEC}"/>
    <cellStyle name="Comma 2 2 8 2" xfId="8309" xr:uid="{3F06B522-EDFE-47B8-9DAE-E29C482ED9D4}"/>
    <cellStyle name="Comma 2 2 8 2 2" xfId="11731" xr:uid="{ECE25CC6-F4B6-4590-A4A7-4AC77493A3DC}"/>
    <cellStyle name="Comma 2 2 8 2 2 2" xfId="25421" xr:uid="{53F1F7C8-C4C4-46DA-9051-7FF02A28AF79}"/>
    <cellStyle name="Comma 2 2 8 2 2 2 2" xfId="39113" xr:uid="{790A492D-4F26-42E7-8E8C-DE755DB1CC88}"/>
    <cellStyle name="Comma 2 2 8 2 2 2 3" xfId="53997" xr:uid="{36AC534B-9540-43BB-957C-8C866775B3FA}"/>
    <cellStyle name="Comma 2 2 8 2 2 3" xfId="18577" xr:uid="{A556E420-E6AB-408C-AE9A-BECDAC30530D}"/>
    <cellStyle name="Comma 2 2 8 2 2 4" xfId="32267" xr:uid="{F140A7FC-B4BE-4E9F-A6D9-993F8049047E}"/>
    <cellStyle name="Comma 2 2 8 2 2 5" xfId="47151" xr:uid="{7BB17818-6A6F-41B2-8931-5C5B4FBD8CD3}"/>
    <cellStyle name="Comma 2 2 8 2 3" xfId="21999" xr:uid="{A5E8EB3C-3466-4F90-9305-EEDA7CBEABF0}"/>
    <cellStyle name="Comma 2 2 8 2 3 2" xfId="35691" xr:uid="{05B8A337-F4CB-45E9-BECD-B209C96D24A1}"/>
    <cellStyle name="Comma 2 2 8 2 3 3" xfId="50575" xr:uid="{8545A3FD-E09C-499E-AA39-B60F6505730E}"/>
    <cellStyle name="Comma 2 2 8 2 4" xfId="15155" xr:uid="{BFD662A7-7263-4688-847B-634EDDEB37ED}"/>
    <cellStyle name="Comma 2 2 8 2 5" xfId="28845" xr:uid="{CC773B57-E4D2-4343-B152-CCACB8EED274}"/>
    <cellStyle name="Comma 2 2 8 2 6" xfId="43729" xr:uid="{6F8D5B60-0BBC-4278-B1C0-A535585253E8}"/>
    <cellStyle name="Comma 2 2 8 3" xfId="10019" xr:uid="{4674826F-C2BC-4D69-9B7F-46480C48D853}"/>
    <cellStyle name="Comma 2 2 8 3 2" xfId="23709" xr:uid="{1917E00D-4A08-467E-8B6F-BB7A8BBC15D4}"/>
    <cellStyle name="Comma 2 2 8 3 2 2" xfId="37401" xr:uid="{02A1077C-4072-451A-BCD6-497E84E0A3D6}"/>
    <cellStyle name="Comma 2 2 8 3 2 3" xfId="52285" xr:uid="{5AD62BEF-796A-494D-9E14-B3A515F78D59}"/>
    <cellStyle name="Comma 2 2 8 3 3" xfId="16865" xr:uid="{210673E1-7645-4C7F-8112-A3F19E3F126B}"/>
    <cellStyle name="Comma 2 2 8 3 4" xfId="30555" xr:uid="{48AF0ECF-0E8F-4238-AE60-0A6440661BFA}"/>
    <cellStyle name="Comma 2 2 8 3 5" xfId="45439" xr:uid="{79D50FAF-CD4B-4B1D-A039-251ED833DEA0}"/>
    <cellStyle name="Comma 2 2 8 4" xfId="20287" xr:uid="{DD69B212-D4E6-47E9-A09B-5C856A0C4AD0}"/>
    <cellStyle name="Comma 2 2 8 4 2" xfId="33979" xr:uid="{481237A9-0500-41C6-9B29-A8CC6D1030E6}"/>
    <cellStyle name="Comma 2 2 8 4 3" xfId="48863" xr:uid="{D8041881-F495-4100-92C5-784EA305477F}"/>
    <cellStyle name="Comma 2 2 8 5" xfId="13443" xr:uid="{C4AACD9D-E606-49CF-B7E5-002C89D51EB2}"/>
    <cellStyle name="Comma 2 2 8 6" xfId="27133" xr:uid="{03CF2A50-7588-423F-9B38-99CC627126F0}"/>
    <cellStyle name="Comma 2 2 8 7" xfId="42017" xr:uid="{C5A18FCD-3351-4BA1-A326-D5572320AF25}"/>
    <cellStyle name="Comma 2 2 9" xfId="6596" xr:uid="{BF98FF3A-A079-49F4-AE87-E63F3936D0C8}"/>
    <cellStyle name="Comma 2 2 9 2" xfId="8310" xr:uid="{3FF5DBEE-B22E-4EB2-80E2-79D5C5FEACCA}"/>
    <cellStyle name="Comma 2 2 9 2 2" xfId="11732" xr:uid="{8C4490BD-90E4-4F83-AE07-D743BAE943CE}"/>
    <cellStyle name="Comma 2 2 9 2 2 2" xfId="25422" xr:uid="{AB86D48C-AFD1-4421-85CA-09038DFA8E0D}"/>
    <cellStyle name="Comma 2 2 9 2 2 2 2" xfId="39114" xr:uid="{2B7001DE-25FE-4FD0-9239-74C455596FBA}"/>
    <cellStyle name="Comma 2 2 9 2 2 2 3" xfId="53998" xr:uid="{313C828A-9E52-4D5D-9935-65D347877521}"/>
    <cellStyle name="Comma 2 2 9 2 2 3" xfId="18578" xr:uid="{B5BE3769-701A-459C-B498-A00198083AF3}"/>
    <cellStyle name="Comma 2 2 9 2 2 4" xfId="32268" xr:uid="{3040E910-F27E-4A42-89EB-FE7C5D5FFE30}"/>
    <cellStyle name="Comma 2 2 9 2 2 5" xfId="47152" xr:uid="{9F9D301C-58E6-4BF0-9CB9-CDCD681052D6}"/>
    <cellStyle name="Comma 2 2 9 2 3" xfId="22000" xr:uid="{CB5CFF39-D7E3-4EF2-8700-7FDD12295D4F}"/>
    <cellStyle name="Comma 2 2 9 2 3 2" xfId="35692" xr:uid="{48C79C10-9E1C-47AA-9B08-3AA40C9DA7D4}"/>
    <cellStyle name="Comma 2 2 9 2 3 3" xfId="50576" xr:uid="{A466BC28-D2E2-4CD7-8CB9-24C81FDFF33C}"/>
    <cellStyle name="Comma 2 2 9 2 4" xfId="15156" xr:uid="{EA684028-FC81-4C8E-86CE-FEFE174EDD62}"/>
    <cellStyle name="Comma 2 2 9 2 5" xfId="28846" xr:uid="{585FF146-981A-4504-B3E8-4E9330105092}"/>
    <cellStyle name="Comma 2 2 9 2 6" xfId="43730" xr:uid="{C40B1B9D-B405-40B1-B1B5-0957847F69FA}"/>
    <cellStyle name="Comma 2 2 9 3" xfId="10020" xr:uid="{83BDC254-DB97-46A7-9018-F7B6C986EE1B}"/>
    <cellStyle name="Comma 2 2 9 3 2" xfId="23710" xr:uid="{D581B774-08FF-4CE7-A46F-E0D622216687}"/>
    <cellStyle name="Comma 2 2 9 3 2 2" xfId="37402" xr:uid="{190E3695-ABB1-4C9D-8B12-82C69ED5C6EE}"/>
    <cellStyle name="Comma 2 2 9 3 2 3" xfId="52286" xr:uid="{CB8C3EED-B45C-418F-BDF8-03565FFB7D0C}"/>
    <cellStyle name="Comma 2 2 9 3 3" xfId="16866" xr:uid="{9844A0D0-909F-44F9-B958-91ADA9B76B00}"/>
    <cellStyle name="Comma 2 2 9 3 4" xfId="30556" xr:uid="{D6BF1951-2438-4A9B-A2AA-0E90222C05D5}"/>
    <cellStyle name="Comma 2 2 9 3 5" xfId="45440" xr:uid="{F5C022DE-2448-4CCB-B556-CAABF02BBC7F}"/>
    <cellStyle name="Comma 2 2 9 4" xfId="20288" xr:uid="{EA22E652-631F-4B38-8C25-DA61CA35BE4D}"/>
    <cellStyle name="Comma 2 2 9 4 2" xfId="33980" xr:uid="{491A4576-A171-44BB-ACFB-4ACD396A8FB0}"/>
    <cellStyle name="Comma 2 2 9 4 3" xfId="48864" xr:uid="{27C603E8-00B7-48D4-85DF-A65D685175BE}"/>
    <cellStyle name="Comma 2 2 9 5" xfId="13444" xr:uid="{1CFAD751-5870-4AFB-9ABF-F484E306A286}"/>
    <cellStyle name="Comma 2 2 9 6" xfId="27134" xr:uid="{C66F4FDB-2FAE-47AE-ABBF-1DB6B8A723F2}"/>
    <cellStyle name="Comma 2 2 9 7" xfId="42018" xr:uid="{32FBF847-88F6-472F-A91E-3ABAFF21347F}"/>
    <cellStyle name="Comma 2 3" xfId="6597" xr:uid="{6B2DF4BD-DA3A-40A8-B078-E39955E33725}"/>
    <cellStyle name="Comma 2 3 10" xfId="20289" xr:uid="{85FC2E2D-D800-4EC8-B0E5-551FE52ED029}"/>
    <cellStyle name="Comma 2 3 10 2" xfId="33981" xr:uid="{A8E33A44-F052-47F5-A91E-0E6BC7911579}"/>
    <cellStyle name="Comma 2 3 10 3" xfId="48865" xr:uid="{D515123F-5E5C-498B-8ED2-D5A1AA66D994}"/>
    <cellStyle name="Comma 2 3 11" xfId="13445" xr:uid="{483EA34D-1B68-45CB-8154-9A8E84932B1C}"/>
    <cellStyle name="Comma 2 3 12" xfId="27135" xr:uid="{F65E54C2-140E-4B8F-8908-09BC49CB5C07}"/>
    <cellStyle name="Comma 2 3 13" xfId="42019" xr:uid="{8634A89C-C427-4B6D-A924-685C7C68A816}"/>
    <cellStyle name="Comma 2 3 2" xfId="6598" xr:uid="{0F42442F-8EB5-4E7B-B03E-5524293975EA}"/>
    <cellStyle name="Comma 2 3 2 10" xfId="13446" xr:uid="{323AA34F-988D-4662-AFA4-662E24C01FB0}"/>
    <cellStyle name="Comma 2 3 2 11" xfId="27136" xr:uid="{22F867E5-EECB-4E86-8E39-A7346E2F9A08}"/>
    <cellStyle name="Comma 2 3 2 12" xfId="42020" xr:uid="{7320BDF6-926C-4B47-B35D-1ED98C420AEA}"/>
    <cellStyle name="Comma 2 3 2 2" xfId="6599" xr:uid="{E414A045-B6D7-4152-8B8B-03548155E658}"/>
    <cellStyle name="Comma 2 3 2 2 10" xfId="42021" xr:uid="{F2EB9639-E137-48B9-A42F-BB6A7BF7AA45}"/>
    <cellStyle name="Comma 2 3 2 2 2" xfId="6600" xr:uid="{944D18C3-1E0E-4CF5-B06C-30C5589C88B2}"/>
    <cellStyle name="Comma 2 3 2 2 2 2" xfId="6601" xr:uid="{6202170F-89D1-416F-A518-E5152D1A1AE2}"/>
    <cellStyle name="Comma 2 3 2 2 2 2 2" xfId="8315" xr:uid="{2E4A4EDD-5B90-41DC-9E06-E70782089FEF}"/>
    <cellStyle name="Comma 2 3 2 2 2 2 2 2" xfId="11737" xr:uid="{2B81D98B-60D3-4B2E-AB25-CB0EB8B7FD17}"/>
    <cellStyle name="Comma 2 3 2 2 2 2 2 2 2" xfId="25427" xr:uid="{9F00827F-1627-45F4-968E-BCE979A9144A}"/>
    <cellStyle name="Comma 2 3 2 2 2 2 2 2 2 2" xfId="39119" xr:uid="{2863C226-0766-4CA6-8C92-4B607B9AD840}"/>
    <cellStyle name="Comma 2 3 2 2 2 2 2 2 2 3" xfId="54003" xr:uid="{7D680C14-56D6-4043-A256-B6CA78508D13}"/>
    <cellStyle name="Comma 2 3 2 2 2 2 2 2 3" xfId="18583" xr:uid="{D496D10A-9BCA-4083-B11E-08C84E129B9E}"/>
    <cellStyle name="Comma 2 3 2 2 2 2 2 2 4" xfId="32273" xr:uid="{77F9561A-6E8C-4EB4-A6CD-056C503516F5}"/>
    <cellStyle name="Comma 2 3 2 2 2 2 2 2 5" xfId="47157" xr:uid="{83D86B03-F80B-4238-8180-974198724B69}"/>
    <cellStyle name="Comma 2 3 2 2 2 2 2 3" xfId="22005" xr:uid="{6B009E0A-CD1C-42B0-9565-17D7A0136998}"/>
    <cellStyle name="Comma 2 3 2 2 2 2 2 3 2" xfId="35697" xr:uid="{E2A2DB2D-845C-4619-BAC3-E68FACEE275D}"/>
    <cellStyle name="Comma 2 3 2 2 2 2 2 3 3" xfId="50581" xr:uid="{3FAB0973-9A9F-40A2-8F96-3783B86D5211}"/>
    <cellStyle name="Comma 2 3 2 2 2 2 2 4" xfId="15161" xr:uid="{9DA280C0-CA3B-4701-A0AF-BF29EC98B989}"/>
    <cellStyle name="Comma 2 3 2 2 2 2 2 5" xfId="28851" xr:uid="{FC9C7E7E-0383-4BFD-BB67-1C47D7B9F37A}"/>
    <cellStyle name="Comma 2 3 2 2 2 2 2 6" xfId="43735" xr:uid="{EF0E0123-0D52-4B4C-BF80-FFF113A028A0}"/>
    <cellStyle name="Comma 2 3 2 2 2 2 3" xfId="10025" xr:uid="{9DC86308-5DF3-465D-B0B8-4E1350DF236E}"/>
    <cellStyle name="Comma 2 3 2 2 2 2 3 2" xfId="23715" xr:uid="{123F8672-3BC5-49D2-96EC-FD44B92CA5C4}"/>
    <cellStyle name="Comma 2 3 2 2 2 2 3 2 2" xfId="37407" xr:uid="{3DE1592F-2A9C-41D2-8812-0A6CEAEA3019}"/>
    <cellStyle name="Comma 2 3 2 2 2 2 3 2 3" xfId="52291" xr:uid="{322CE07D-686E-46D0-8FA4-6A0FB928907F}"/>
    <cellStyle name="Comma 2 3 2 2 2 2 3 3" xfId="16871" xr:uid="{21C7B1ED-79D0-4B27-BF37-774FB0D7F28B}"/>
    <cellStyle name="Comma 2 3 2 2 2 2 3 4" xfId="30561" xr:uid="{CDD38C7A-9142-4B4B-A644-0667894E58F9}"/>
    <cellStyle name="Comma 2 3 2 2 2 2 3 5" xfId="45445" xr:uid="{15A57259-2BB7-47FE-9940-7440EE8FC0E0}"/>
    <cellStyle name="Comma 2 3 2 2 2 2 4" xfId="20293" xr:uid="{DCE6FA9C-FD22-4D92-919D-8457F15AC9AE}"/>
    <cellStyle name="Comma 2 3 2 2 2 2 4 2" xfId="33985" xr:uid="{1212C250-B878-49F7-83B5-92322034C1F0}"/>
    <cellStyle name="Comma 2 3 2 2 2 2 4 3" xfId="48869" xr:uid="{D2B9DF61-08F5-4E4B-9C30-6D7B2A6737C8}"/>
    <cellStyle name="Comma 2 3 2 2 2 2 5" xfId="13449" xr:uid="{D887BB24-BC7B-4B30-AC2C-0B40870A33BD}"/>
    <cellStyle name="Comma 2 3 2 2 2 2 6" xfId="27139" xr:uid="{38C433AC-572E-4FA1-AC4C-8DCF13C5C970}"/>
    <cellStyle name="Comma 2 3 2 2 2 2 7" xfId="42023" xr:uid="{E8546DC1-C7E4-4F8E-A415-B1D37CE9A445}"/>
    <cellStyle name="Comma 2 3 2 2 2 3" xfId="8314" xr:uid="{1584DE65-0848-455D-82EE-1AFEBEF14952}"/>
    <cellStyle name="Comma 2 3 2 2 2 3 2" xfId="11736" xr:uid="{00F7EDC6-F1F8-468C-A977-20419AAB106B}"/>
    <cellStyle name="Comma 2 3 2 2 2 3 2 2" xfId="25426" xr:uid="{65963493-9343-416D-B2A2-7064548CEF89}"/>
    <cellStyle name="Comma 2 3 2 2 2 3 2 2 2" xfId="39118" xr:uid="{87D31856-DB98-42BD-8B3C-64EFDEB6707A}"/>
    <cellStyle name="Comma 2 3 2 2 2 3 2 2 3" xfId="54002" xr:uid="{2AA20F61-4D0B-4AD3-84A1-ABA2F7F5DD28}"/>
    <cellStyle name="Comma 2 3 2 2 2 3 2 3" xfId="18582" xr:uid="{45519C3C-A978-4A6C-863C-5677048D5E56}"/>
    <cellStyle name="Comma 2 3 2 2 2 3 2 4" xfId="32272" xr:uid="{1EDD879D-A202-40C5-B4F6-AE7AB31F218E}"/>
    <cellStyle name="Comma 2 3 2 2 2 3 2 5" xfId="47156" xr:uid="{06F6E4C5-8D35-4C63-A872-FCB3C323F4B0}"/>
    <cellStyle name="Comma 2 3 2 2 2 3 3" xfId="22004" xr:uid="{400252ED-025B-4D9C-A5C6-28C8EF8F39DC}"/>
    <cellStyle name="Comma 2 3 2 2 2 3 3 2" xfId="35696" xr:uid="{76C00BCC-EB2A-490E-876B-96EAEEDF03A6}"/>
    <cellStyle name="Comma 2 3 2 2 2 3 3 3" xfId="50580" xr:uid="{DDDE6CF8-73E0-44CE-866F-7880F5EB96B4}"/>
    <cellStyle name="Comma 2 3 2 2 2 3 4" xfId="15160" xr:uid="{D6F1B42D-04D8-444C-BCAC-214DBE8335BB}"/>
    <cellStyle name="Comma 2 3 2 2 2 3 5" xfId="28850" xr:uid="{3447C2E6-3B1F-4796-AC2C-91A9C9ACFCAE}"/>
    <cellStyle name="Comma 2 3 2 2 2 3 6" xfId="43734" xr:uid="{F64FD48B-4E18-4D25-A2E4-E713D4BB423C}"/>
    <cellStyle name="Comma 2 3 2 2 2 4" xfId="10024" xr:uid="{DDCC743F-4473-49CC-8404-2013531B8F52}"/>
    <cellStyle name="Comma 2 3 2 2 2 4 2" xfId="23714" xr:uid="{01B76CF4-5268-4C6A-8E6C-9D322160D9F8}"/>
    <cellStyle name="Comma 2 3 2 2 2 4 2 2" xfId="37406" xr:uid="{EFF98B1D-35BB-45BB-8731-CA4CECABAA15}"/>
    <cellStyle name="Comma 2 3 2 2 2 4 2 3" xfId="52290" xr:uid="{5893EC46-620B-4787-BF4F-9624EFADCA45}"/>
    <cellStyle name="Comma 2 3 2 2 2 4 3" xfId="16870" xr:uid="{45E2BDAE-23D3-44F9-9518-7938823EFBB8}"/>
    <cellStyle name="Comma 2 3 2 2 2 4 4" xfId="30560" xr:uid="{70F23660-808C-48DA-9B50-BD892F9E4603}"/>
    <cellStyle name="Comma 2 3 2 2 2 4 5" xfId="45444" xr:uid="{1A052C08-0763-4FD9-93A0-A9A29EE50134}"/>
    <cellStyle name="Comma 2 3 2 2 2 5" xfId="20292" xr:uid="{5CD2487B-C79B-4D0A-83A0-8A1063D4CCC5}"/>
    <cellStyle name="Comma 2 3 2 2 2 5 2" xfId="33984" xr:uid="{1D102B4D-E7FB-45CE-9932-1336877839BE}"/>
    <cellStyle name="Comma 2 3 2 2 2 5 3" xfId="48868" xr:uid="{4D20D8F5-488E-4711-9D2A-4CB2E1B8E75B}"/>
    <cellStyle name="Comma 2 3 2 2 2 6" xfId="13448" xr:uid="{32DBF526-D1BA-4FA7-8435-9FF8D49D30D3}"/>
    <cellStyle name="Comma 2 3 2 2 2 7" xfId="27138" xr:uid="{AA21D8E8-D2A0-4AB8-A8BE-8B0E9A1C0F2B}"/>
    <cellStyle name="Comma 2 3 2 2 2 8" xfId="42022" xr:uid="{AD7DEA11-1665-45C9-9354-961A7C3447C4}"/>
    <cellStyle name="Comma 2 3 2 2 3" xfId="6602" xr:uid="{2B46014C-BCBB-43BA-9B2E-41A0B803357D}"/>
    <cellStyle name="Comma 2 3 2 2 3 2" xfId="8316" xr:uid="{A596768B-D4C5-4EBC-AEED-CCCB8DAF3C7D}"/>
    <cellStyle name="Comma 2 3 2 2 3 2 2" xfId="11738" xr:uid="{E45EE360-6DBE-44FA-8233-065110723260}"/>
    <cellStyle name="Comma 2 3 2 2 3 2 2 2" xfId="25428" xr:uid="{7CAF9528-2D94-4222-B7DD-5B15C370C6B5}"/>
    <cellStyle name="Comma 2 3 2 2 3 2 2 2 2" xfId="39120" xr:uid="{908314D3-BF86-4A45-A7C3-04A54F900F5B}"/>
    <cellStyle name="Comma 2 3 2 2 3 2 2 2 3" xfId="54004" xr:uid="{47E133AF-0EB8-4278-A97B-81C15EE3FF11}"/>
    <cellStyle name="Comma 2 3 2 2 3 2 2 3" xfId="18584" xr:uid="{8833568C-CF9D-417B-91F5-28B6BEF549C8}"/>
    <cellStyle name="Comma 2 3 2 2 3 2 2 4" xfId="32274" xr:uid="{057865E5-CCDD-4D34-9A48-EB01C2C4A4FD}"/>
    <cellStyle name="Comma 2 3 2 2 3 2 2 5" xfId="47158" xr:uid="{2AE6BE43-C841-41B4-9870-96DBFC1759B7}"/>
    <cellStyle name="Comma 2 3 2 2 3 2 3" xfId="22006" xr:uid="{FD2DFE70-F727-442F-9A58-56408B614D76}"/>
    <cellStyle name="Comma 2 3 2 2 3 2 3 2" xfId="35698" xr:uid="{51DA3477-FFAB-4070-A6FA-72ADE7C0A3DB}"/>
    <cellStyle name="Comma 2 3 2 2 3 2 3 3" xfId="50582" xr:uid="{1613854F-50A2-4A15-8AE3-E1E3E15EAA93}"/>
    <cellStyle name="Comma 2 3 2 2 3 2 4" xfId="15162" xr:uid="{5D07EFF9-4566-49D4-80C8-6C9EC2DAF973}"/>
    <cellStyle name="Comma 2 3 2 2 3 2 5" xfId="28852" xr:uid="{592D0DA8-8590-4018-9475-BAA3502B6B13}"/>
    <cellStyle name="Comma 2 3 2 2 3 2 6" xfId="43736" xr:uid="{A54F5E65-3B09-4B33-A5D1-C90883180E25}"/>
    <cellStyle name="Comma 2 3 2 2 3 3" xfId="10026" xr:uid="{BA5D2233-FD7D-49BE-8987-15D215938F89}"/>
    <cellStyle name="Comma 2 3 2 2 3 3 2" xfId="23716" xr:uid="{CA17B581-D03B-46F7-810B-9FFC72EED861}"/>
    <cellStyle name="Comma 2 3 2 2 3 3 2 2" xfId="37408" xr:uid="{7552A86B-B88D-4489-BABC-BF513978BD62}"/>
    <cellStyle name="Comma 2 3 2 2 3 3 2 3" xfId="52292" xr:uid="{3998FEC6-AF4C-4C9B-A276-38CBA664776F}"/>
    <cellStyle name="Comma 2 3 2 2 3 3 3" xfId="16872" xr:uid="{E4A8A9F3-C790-4963-A155-1A1908C584F9}"/>
    <cellStyle name="Comma 2 3 2 2 3 3 4" xfId="30562" xr:uid="{7CDE4272-E56B-48FC-B470-33BE71240986}"/>
    <cellStyle name="Comma 2 3 2 2 3 3 5" xfId="45446" xr:uid="{D2EA0CD6-A362-401D-A39C-7CC0905980A7}"/>
    <cellStyle name="Comma 2 3 2 2 3 4" xfId="20294" xr:uid="{BC816AC1-3881-4AAA-8BBA-8F9EDF4C5AEF}"/>
    <cellStyle name="Comma 2 3 2 2 3 4 2" xfId="33986" xr:uid="{D179D1B5-81C3-4044-BD41-CAF13DB08607}"/>
    <cellStyle name="Comma 2 3 2 2 3 4 3" xfId="48870" xr:uid="{F940D777-88B4-4CCB-8CFD-000AFBB6524E}"/>
    <cellStyle name="Comma 2 3 2 2 3 5" xfId="13450" xr:uid="{BFA39898-B56E-40BA-A038-B319595871E9}"/>
    <cellStyle name="Comma 2 3 2 2 3 6" xfId="27140" xr:uid="{438F7B65-64E9-4DF7-9FF5-EF2EC01FA2F3}"/>
    <cellStyle name="Comma 2 3 2 2 3 7" xfId="42024" xr:uid="{1DDFDADF-ED0D-4C1A-9538-2D5B389B0F2D}"/>
    <cellStyle name="Comma 2 3 2 2 4" xfId="6603" xr:uid="{7912D5A6-C098-41AE-9CC8-E9F5F8854BAF}"/>
    <cellStyle name="Comma 2 3 2 2 4 2" xfId="8317" xr:uid="{D2A95DBF-55F0-48AE-891E-70897760E82C}"/>
    <cellStyle name="Comma 2 3 2 2 4 2 2" xfId="11739" xr:uid="{E67E3A64-0F32-4242-A4CA-12254EBD8D14}"/>
    <cellStyle name="Comma 2 3 2 2 4 2 2 2" xfId="25429" xr:uid="{638B63E2-6999-4C49-89E5-A49D62B5270E}"/>
    <cellStyle name="Comma 2 3 2 2 4 2 2 2 2" xfId="39121" xr:uid="{57C3FA02-297C-4345-954E-7B118FD6F124}"/>
    <cellStyle name="Comma 2 3 2 2 4 2 2 2 3" xfId="54005" xr:uid="{99C1FB99-537B-4951-9B43-9403DE9E6853}"/>
    <cellStyle name="Comma 2 3 2 2 4 2 2 3" xfId="18585" xr:uid="{BF9051B3-B586-4DE8-BEFA-DD621ED38B83}"/>
    <cellStyle name="Comma 2 3 2 2 4 2 2 4" xfId="32275" xr:uid="{3A549F0C-8878-42FC-AC5B-A8C05C6C1E32}"/>
    <cellStyle name="Comma 2 3 2 2 4 2 2 5" xfId="47159" xr:uid="{04A2C798-C772-4F64-96DB-ED8557546BB6}"/>
    <cellStyle name="Comma 2 3 2 2 4 2 3" xfId="22007" xr:uid="{8D4B31AF-A6EC-42FB-8A5B-8B396D4A85D8}"/>
    <cellStyle name="Comma 2 3 2 2 4 2 3 2" xfId="35699" xr:uid="{BCADA09B-4001-46D5-B34B-B3FD5F553C5C}"/>
    <cellStyle name="Comma 2 3 2 2 4 2 3 3" xfId="50583" xr:uid="{9C53CDA5-06B0-4B32-9F0B-64D0B727A0CE}"/>
    <cellStyle name="Comma 2 3 2 2 4 2 4" xfId="15163" xr:uid="{4A772B08-8AB0-4D3B-BD5D-38914861CE0E}"/>
    <cellStyle name="Comma 2 3 2 2 4 2 5" xfId="28853" xr:uid="{452772CE-5218-4E9D-938F-C228B3B54E19}"/>
    <cellStyle name="Comma 2 3 2 2 4 2 6" xfId="43737" xr:uid="{A83CF446-76F2-4C43-87D7-E558358F2896}"/>
    <cellStyle name="Comma 2 3 2 2 4 3" xfId="10027" xr:uid="{B5F379D5-80E9-4D40-A1A1-63450A180802}"/>
    <cellStyle name="Comma 2 3 2 2 4 3 2" xfId="23717" xr:uid="{B694BA6A-1A61-4CDE-8814-3E639E1B14D5}"/>
    <cellStyle name="Comma 2 3 2 2 4 3 2 2" xfId="37409" xr:uid="{5E37DB9A-5C0D-42BA-A4D4-99E113616E32}"/>
    <cellStyle name="Comma 2 3 2 2 4 3 2 3" xfId="52293" xr:uid="{A668100D-45DD-4363-B229-9030873C4242}"/>
    <cellStyle name="Comma 2 3 2 2 4 3 3" xfId="16873" xr:uid="{921814C7-155A-4408-9DD7-78DFFFE03A2D}"/>
    <cellStyle name="Comma 2 3 2 2 4 3 4" xfId="30563" xr:uid="{5CAC5EFC-337A-45D9-BB35-A1AE2D331C78}"/>
    <cellStyle name="Comma 2 3 2 2 4 3 5" xfId="45447" xr:uid="{8E256283-82E0-4F4F-BE86-7527B9DC09CE}"/>
    <cellStyle name="Comma 2 3 2 2 4 4" xfId="20295" xr:uid="{ED454596-E46B-46CA-B8B4-5CD01B540CCA}"/>
    <cellStyle name="Comma 2 3 2 2 4 4 2" xfId="33987" xr:uid="{7DB8B74D-A7F1-45CB-94BF-713AE3680D84}"/>
    <cellStyle name="Comma 2 3 2 2 4 4 3" xfId="48871" xr:uid="{D4C64737-B54E-4968-8D69-D3E5A5CD03EC}"/>
    <cellStyle name="Comma 2 3 2 2 4 5" xfId="13451" xr:uid="{ED489160-672E-4E7B-9D4F-8A5D53EB365A}"/>
    <cellStyle name="Comma 2 3 2 2 4 6" xfId="27141" xr:uid="{9C81DC0D-1827-4DC8-834E-9BA37B9BDC15}"/>
    <cellStyle name="Comma 2 3 2 2 4 7" xfId="42025" xr:uid="{15AAD1D9-61F1-4196-8709-91951B552AAF}"/>
    <cellStyle name="Comma 2 3 2 2 5" xfId="8313" xr:uid="{0204300B-6CF9-4B37-A096-FF5C226AFAC3}"/>
    <cellStyle name="Comma 2 3 2 2 5 2" xfId="11735" xr:uid="{531297DB-E88D-4B65-B90E-9BE7898BC14A}"/>
    <cellStyle name="Comma 2 3 2 2 5 2 2" xfId="25425" xr:uid="{070C09EC-FB40-47B5-B25A-3E0C7A6A4283}"/>
    <cellStyle name="Comma 2 3 2 2 5 2 2 2" xfId="39117" xr:uid="{C92CA9D5-D094-4571-879D-CB53BA632708}"/>
    <cellStyle name="Comma 2 3 2 2 5 2 2 3" xfId="54001" xr:uid="{341B2B07-93DB-4726-BCA6-6448A78636D4}"/>
    <cellStyle name="Comma 2 3 2 2 5 2 3" xfId="18581" xr:uid="{3975838D-7F7D-421E-994E-87EFB705DECD}"/>
    <cellStyle name="Comma 2 3 2 2 5 2 4" xfId="32271" xr:uid="{8FDDF66A-6223-471E-8788-F33299A6759E}"/>
    <cellStyle name="Comma 2 3 2 2 5 2 5" xfId="47155" xr:uid="{FE20C53D-05B1-4666-8AE0-7C23E454955B}"/>
    <cellStyle name="Comma 2 3 2 2 5 3" xfId="22003" xr:uid="{9EB3B6D4-E9FE-4E32-A6E0-324374737BA1}"/>
    <cellStyle name="Comma 2 3 2 2 5 3 2" xfId="35695" xr:uid="{EFEE1EB8-3769-4D9E-AEA5-3320B16CE271}"/>
    <cellStyle name="Comma 2 3 2 2 5 3 3" xfId="50579" xr:uid="{215446A8-E3F7-46FE-A704-74096246BB2E}"/>
    <cellStyle name="Comma 2 3 2 2 5 4" xfId="15159" xr:uid="{646037E8-5A65-4CDA-B451-40136162F621}"/>
    <cellStyle name="Comma 2 3 2 2 5 5" xfId="28849" xr:uid="{DE09F6ED-6EDC-4B64-9276-F35ECC5C83C5}"/>
    <cellStyle name="Comma 2 3 2 2 5 6" xfId="43733" xr:uid="{E78A8123-DD08-469E-ADF8-893247A193D6}"/>
    <cellStyle name="Comma 2 3 2 2 6" xfId="10023" xr:uid="{0F30AD93-5683-411B-859D-337713F0097D}"/>
    <cellStyle name="Comma 2 3 2 2 6 2" xfId="23713" xr:uid="{DABBBBA8-4057-4CDE-8E4E-4FF7A69F35E2}"/>
    <cellStyle name="Comma 2 3 2 2 6 2 2" xfId="37405" xr:uid="{0526524A-E84C-42EA-B5ED-60B5BCB413F0}"/>
    <cellStyle name="Comma 2 3 2 2 6 2 3" xfId="52289" xr:uid="{A78FAE76-33CF-42B2-B4A9-5BCF5FA8C51B}"/>
    <cellStyle name="Comma 2 3 2 2 6 3" xfId="16869" xr:uid="{09E7B89F-3035-4030-9E55-A1D7F4946415}"/>
    <cellStyle name="Comma 2 3 2 2 6 4" xfId="30559" xr:uid="{26FAE52D-1FCF-4398-AD2E-4F742E2AB193}"/>
    <cellStyle name="Comma 2 3 2 2 6 5" xfId="45443" xr:uid="{563BA19F-790E-48F2-B4EC-8344B4C3F070}"/>
    <cellStyle name="Comma 2 3 2 2 7" xfId="20291" xr:uid="{66ECB165-5299-45EE-8BB4-1E592039845F}"/>
    <cellStyle name="Comma 2 3 2 2 7 2" xfId="33983" xr:uid="{DD05F6FC-0B4C-489E-8E6F-1483EDD72B85}"/>
    <cellStyle name="Comma 2 3 2 2 7 3" xfId="48867" xr:uid="{C35ADF5F-6B72-49FE-945A-B0CA3429CD24}"/>
    <cellStyle name="Comma 2 3 2 2 8" xfId="13447" xr:uid="{72FC53AB-7025-45EF-AC27-944844D981A1}"/>
    <cellStyle name="Comma 2 3 2 2 9" xfId="27137" xr:uid="{CFD0699C-F58D-4F3C-B0B2-5E53CC827EA9}"/>
    <cellStyle name="Comma 2 3 2 3" xfId="6604" xr:uid="{F8489947-034D-4DB7-ABF5-1587EDC368FB}"/>
    <cellStyle name="Comma 2 3 2 3 10" xfId="42026" xr:uid="{4C064ACC-5C3B-4F1D-8CB8-4F837093EBAA}"/>
    <cellStyle name="Comma 2 3 2 3 2" xfId="6605" xr:uid="{8F8230C8-0DB7-49B5-995D-CDA3CB3EF659}"/>
    <cellStyle name="Comma 2 3 2 3 2 2" xfId="6606" xr:uid="{2EA0CEB0-837A-4F14-8DA8-5A85571616F8}"/>
    <cellStyle name="Comma 2 3 2 3 2 2 2" xfId="8320" xr:uid="{5077EE32-90C1-4D36-BC52-1AEB01A061CB}"/>
    <cellStyle name="Comma 2 3 2 3 2 2 2 2" xfId="11742" xr:uid="{8724893D-76A1-47E1-83E4-4F6B5C2DA401}"/>
    <cellStyle name="Comma 2 3 2 3 2 2 2 2 2" xfId="25432" xr:uid="{E4F65B5A-BA1F-43CF-8582-D6570CD407AD}"/>
    <cellStyle name="Comma 2 3 2 3 2 2 2 2 2 2" xfId="39124" xr:uid="{EDB92917-4B60-4E47-80B4-31A59C62B2E7}"/>
    <cellStyle name="Comma 2 3 2 3 2 2 2 2 2 3" xfId="54008" xr:uid="{ED7946DC-B270-40CE-AB10-88BDFD1BDBD8}"/>
    <cellStyle name="Comma 2 3 2 3 2 2 2 2 3" xfId="18588" xr:uid="{5254879B-91C1-4376-AD1E-87F581A56382}"/>
    <cellStyle name="Comma 2 3 2 3 2 2 2 2 4" xfId="32278" xr:uid="{60EC820C-AADC-42E3-87B6-447717874D0B}"/>
    <cellStyle name="Comma 2 3 2 3 2 2 2 2 5" xfId="47162" xr:uid="{BC1A1A67-2C5A-4FE6-A3F5-D68E081FDC3C}"/>
    <cellStyle name="Comma 2 3 2 3 2 2 2 3" xfId="22010" xr:uid="{498B9FC9-FA6D-4B91-80E7-3CE7C4E416C4}"/>
    <cellStyle name="Comma 2 3 2 3 2 2 2 3 2" xfId="35702" xr:uid="{CFCA164F-F632-4111-8D72-1A9DE0EAF7C7}"/>
    <cellStyle name="Comma 2 3 2 3 2 2 2 3 3" xfId="50586" xr:uid="{52891ADE-C0A9-4AEE-83C1-7F0B30CC0B05}"/>
    <cellStyle name="Comma 2 3 2 3 2 2 2 4" xfId="15166" xr:uid="{F3D84CC5-9713-4728-8E98-0B28D5996346}"/>
    <cellStyle name="Comma 2 3 2 3 2 2 2 5" xfId="28856" xr:uid="{069BC4BC-D998-4E56-9AEF-219F8C593ED5}"/>
    <cellStyle name="Comma 2 3 2 3 2 2 2 6" xfId="43740" xr:uid="{9F77CC14-C7B4-4242-89CA-DA4F05BACB78}"/>
    <cellStyle name="Comma 2 3 2 3 2 2 3" xfId="10030" xr:uid="{4FDC8066-4A9F-4E1C-A3FE-BF4E3E5217DE}"/>
    <cellStyle name="Comma 2 3 2 3 2 2 3 2" xfId="23720" xr:uid="{3E98508E-8271-4153-81C4-DEA60A701FE2}"/>
    <cellStyle name="Comma 2 3 2 3 2 2 3 2 2" xfId="37412" xr:uid="{761A79E8-96A6-4D55-A354-D63D5B936C39}"/>
    <cellStyle name="Comma 2 3 2 3 2 2 3 2 3" xfId="52296" xr:uid="{3C23D03B-A48B-4235-B938-0E5F16568174}"/>
    <cellStyle name="Comma 2 3 2 3 2 2 3 3" xfId="16876" xr:uid="{5D12D318-2021-4D88-925E-AE977D6B0405}"/>
    <cellStyle name="Comma 2 3 2 3 2 2 3 4" xfId="30566" xr:uid="{B71CFE6B-468F-4144-9263-970B49578F7B}"/>
    <cellStyle name="Comma 2 3 2 3 2 2 3 5" xfId="45450" xr:uid="{C0CC0741-063D-40D5-B57F-10E23DCB916F}"/>
    <cellStyle name="Comma 2 3 2 3 2 2 4" xfId="20298" xr:uid="{05369A23-EF9D-4C59-8EA4-592E5DD1D2A5}"/>
    <cellStyle name="Comma 2 3 2 3 2 2 4 2" xfId="33990" xr:uid="{9C10BE4E-C7D0-44D4-8F08-2666026AE615}"/>
    <cellStyle name="Comma 2 3 2 3 2 2 4 3" xfId="48874" xr:uid="{9ADF9D1F-6D80-4DE8-B3E2-F84E0B609692}"/>
    <cellStyle name="Comma 2 3 2 3 2 2 5" xfId="13454" xr:uid="{97EABB56-A3A7-489C-93D6-37BFBA72CA2F}"/>
    <cellStyle name="Comma 2 3 2 3 2 2 6" xfId="27144" xr:uid="{A154F47F-FFEE-4AFC-961F-900F97AD25DE}"/>
    <cellStyle name="Comma 2 3 2 3 2 2 7" xfId="42028" xr:uid="{F30AEE4F-8A78-4BF2-AA00-8BFECD652851}"/>
    <cellStyle name="Comma 2 3 2 3 2 3" xfId="8319" xr:uid="{ACCFF018-7A4F-46CB-AB21-1A90DFFB8B40}"/>
    <cellStyle name="Comma 2 3 2 3 2 3 2" xfId="11741" xr:uid="{2FB3BD72-6F1B-4F7B-A21A-65DE1B549C96}"/>
    <cellStyle name="Comma 2 3 2 3 2 3 2 2" xfId="25431" xr:uid="{931A117E-744A-4A22-9BD7-96BF52A66EDF}"/>
    <cellStyle name="Comma 2 3 2 3 2 3 2 2 2" xfId="39123" xr:uid="{A0567CA5-A5E9-43ED-83DA-D2EAE8443917}"/>
    <cellStyle name="Comma 2 3 2 3 2 3 2 2 3" xfId="54007" xr:uid="{5715FA0A-4FE9-4875-8384-EF8854CAA475}"/>
    <cellStyle name="Comma 2 3 2 3 2 3 2 3" xfId="18587" xr:uid="{CFF26508-3E46-4B17-B41C-F31E086EA556}"/>
    <cellStyle name="Comma 2 3 2 3 2 3 2 4" xfId="32277" xr:uid="{0BA2362A-5AD6-47B4-A886-CB676141BA8B}"/>
    <cellStyle name="Comma 2 3 2 3 2 3 2 5" xfId="47161" xr:uid="{19CFCB1D-C2A2-49D5-A968-E31346D934B3}"/>
    <cellStyle name="Comma 2 3 2 3 2 3 3" xfId="22009" xr:uid="{AB6C1A52-4F54-4797-BFA9-8B64130706FF}"/>
    <cellStyle name="Comma 2 3 2 3 2 3 3 2" xfId="35701" xr:uid="{638760BD-BAC3-4A42-B658-1FF0FDA8F3D7}"/>
    <cellStyle name="Comma 2 3 2 3 2 3 3 3" xfId="50585" xr:uid="{BE99E814-51A1-4F99-A5C2-6D1ADE7A0B7E}"/>
    <cellStyle name="Comma 2 3 2 3 2 3 4" xfId="15165" xr:uid="{82ACE3E3-5C69-414C-BE14-820248593239}"/>
    <cellStyle name="Comma 2 3 2 3 2 3 5" xfId="28855" xr:uid="{C9158764-CD87-489D-B887-6B5A4E90B62B}"/>
    <cellStyle name="Comma 2 3 2 3 2 3 6" xfId="43739" xr:uid="{3C048378-8749-4A08-9208-A569F1B50AE1}"/>
    <cellStyle name="Comma 2 3 2 3 2 4" xfId="10029" xr:uid="{9EAB0B8F-EEA5-4764-B99A-8F823F7E893C}"/>
    <cellStyle name="Comma 2 3 2 3 2 4 2" xfId="23719" xr:uid="{B2375D48-3199-47EE-A800-13CC68878FB1}"/>
    <cellStyle name="Comma 2 3 2 3 2 4 2 2" xfId="37411" xr:uid="{6301BBC7-5481-4431-848C-E5902388B432}"/>
    <cellStyle name="Comma 2 3 2 3 2 4 2 3" xfId="52295" xr:uid="{5D2166C7-88BA-464E-A5E8-E5E19256FFB5}"/>
    <cellStyle name="Comma 2 3 2 3 2 4 3" xfId="16875" xr:uid="{0F4B4949-9D71-46C5-BA1B-269B513A81D1}"/>
    <cellStyle name="Comma 2 3 2 3 2 4 4" xfId="30565" xr:uid="{18B39C9F-A004-4F1F-A889-13A7C341ED31}"/>
    <cellStyle name="Comma 2 3 2 3 2 4 5" xfId="45449" xr:uid="{A920096D-E56E-45EE-A252-919F2D0535D9}"/>
    <cellStyle name="Comma 2 3 2 3 2 5" xfId="20297" xr:uid="{8587E103-9696-46FF-87C3-B48F8F1833E3}"/>
    <cellStyle name="Comma 2 3 2 3 2 5 2" xfId="33989" xr:uid="{56E43C88-C785-4720-B055-48062B340D17}"/>
    <cellStyle name="Comma 2 3 2 3 2 5 3" xfId="48873" xr:uid="{CC4CE853-3C16-4F2B-8AE0-E375BFC40C27}"/>
    <cellStyle name="Comma 2 3 2 3 2 6" xfId="13453" xr:uid="{B8B8BF29-3714-45DC-8D9F-99DADCA4836D}"/>
    <cellStyle name="Comma 2 3 2 3 2 7" xfId="27143" xr:uid="{12F519EB-1B5E-477C-868A-085A346B61A1}"/>
    <cellStyle name="Comma 2 3 2 3 2 8" xfId="42027" xr:uid="{21211C74-216B-48F7-8163-52FBF7C9F1C2}"/>
    <cellStyle name="Comma 2 3 2 3 3" xfId="6607" xr:uid="{1CE68D80-63EE-4C95-8620-BAF269CAF245}"/>
    <cellStyle name="Comma 2 3 2 3 3 2" xfId="8321" xr:uid="{03824FD3-0AF6-4B7C-9290-F6A7A9ABD409}"/>
    <cellStyle name="Comma 2 3 2 3 3 2 2" xfId="11743" xr:uid="{6B22872A-9E52-45C4-909E-988CCCEA0815}"/>
    <cellStyle name="Comma 2 3 2 3 3 2 2 2" xfId="25433" xr:uid="{1BDAB56E-84E0-4E3E-B6F0-FA0B32D46184}"/>
    <cellStyle name="Comma 2 3 2 3 3 2 2 2 2" xfId="39125" xr:uid="{8D78925D-4473-4AE1-8357-C45969571570}"/>
    <cellStyle name="Comma 2 3 2 3 3 2 2 2 3" xfId="54009" xr:uid="{9D0520B4-61A6-41D5-BC93-53050B29FADB}"/>
    <cellStyle name="Comma 2 3 2 3 3 2 2 3" xfId="18589" xr:uid="{F2AEEE04-FEEE-4668-B2D5-A4780C3EEC77}"/>
    <cellStyle name="Comma 2 3 2 3 3 2 2 4" xfId="32279" xr:uid="{F958819C-A67F-4830-8E94-905D0502AC31}"/>
    <cellStyle name="Comma 2 3 2 3 3 2 2 5" xfId="47163" xr:uid="{0977D217-4F59-463D-8921-CF448F40B12F}"/>
    <cellStyle name="Comma 2 3 2 3 3 2 3" xfId="22011" xr:uid="{8464750A-9EC5-4851-BD5E-BF6E3244FA27}"/>
    <cellStyle name="Comma 2 3 2 3 3 2 3 2" xfId="35703" xr:uid="{ED4D14F6-E11E-4FC2-9CAF-17DDCEE5CC9A}"/>
    <cellStyle name="Comma 2 3 2 3 3 2 3 3" xfId="50587" xr:uid="{0C43B84E-6B69-46C8-921D-30B9708E0AE8}"/>
    <cellStyle name="Comma 2 3 2 3 3 2 4" xfId="15167" xr:uid="{BBF9289D-4B5D-4CED-8708-7EE5F5A3F13D}"/>
    <cellStyle name="Comma 2 3 2 3 3 2 5" xfId="28857" xr:uid="{C18E584B-75F3-4BC2-9EE5-41F480EBA3B3}"/>
    <cellStyle name="Comma 2 3 2 3 3 2 6" xfId="43741" xr:uid="{EB8088AC-D8BC-408A-ACD8-2CB04E436992}"/>
    <cellStyle name="Comma 2 3 2 3 3 3" xfId="10031" xr:uid="{58851696-7AE7-44CE-B8DE-D023D3B22A1C}"/>
    <cellStyle name="Comma 2 3 2 3 3 3 2" xfId="23721" xr:uid="{0B4AB384-E6C8-41A6-A747-61582B2E01DF}"/>
    <cellStyle name="Comma 2 3 2 3 3 3 2 2" xfId="37413" xr:uid="{AF33B199-9B0E-4991-A8E5-C4824AA83573}"/>
    <cellStyle name="Comma 2 3 2 3 3 3 2 3" xfId="52297" xr:uid="{34238D0C-7736-478B-A7AE-6FC55FA17624}"/>
    <cellStyle name="Comma 2 3 2 3 3 3 3" xfId="16877" xr:uid="{F2629327-AA09-4F07-BE2A-07DDF7F21CB2}"/>
    <cellStyle name="Comma 2 3 2 3 3 3 4" xfId="30567" xr:uid="{30F2991E-2BB7-4301-8E12-C639ACBE1FEC}"/>
    <cellStyle name="Comma 2 3 2 3 3 3 5" xfId="45451" xr:uid="{01576B88-5C7E-4C8F-8BF6-4F2A347AE32A}"/>
    <cellStyle name="Comma 2 3 2 3 3 4" xfId="20299" xr:uid="{FF13DC25-BEB8-4A03-A817-39C2F1D8B9EA}"/>
    <cellStyle name="Comma 2 3 2 3 3 4 2" xfId="33991" xr:uid="{A2B23874-DC1B-48C9-856A-98BD2632FE20}"/>
    <cellStyle name="Comma 2 3 2 3 3 4 3" xfId="48875" xr:uid="{2E3FF25D-0420-4C78-B8EE-930487B4E3BF}"/>
    <cellStyle name="Comma 2 3 2 3 3 5" xfId="13455" xr:uid="{F74BBCFC-A0A8-4AFF-985F-C935A70673E4}"/>
    <cellStyle name="Comma 2 3 2 3 3 6" xfId="27145" xr:uid="{A8925E68-3A0D-4AC9-9C69-414A318E5EE9}"/>
    <cellStyle name="Comma 2 3 2 3 3 7" xfId="42029" xr:uid="{6762B0A6-3B2E-4E08-B2F4-DE9C8954877E}"/>
    <cellStyle name="Comma 2 3 2 3 4" xfId="6608" xr:uid="{E87465C9-6B09-4710-9B70-EEFCAC31AD0C}"/>
    <cellStyle name="Comma 2 3 2 3 4 2" xfId="8322" xr:uid="{549C97DD-03FC-4A99-A39C-393FAD399333}"/>
    <cellStyle name="Comma 2 3 2 3 4 2 2" xfId="11744" xr:uid="{CC75A5AA-588D-466C-B7E3-F0E112509E84}"/>
    <cellStyle name="Comma 2 3 2 3 4 2 2 2" xfId="25434" xr:uid="{556FC1D4-9777-40D7-B3BD-BF6CB472E752}"/>
    <cellStyle name="Comma 2 3 2 3 4 2 2 2 2" xfId="39126" xr:uid="{53F22581-3199-44C1-B6EA-0F18268089ED}"/>
    <cellStyle name="Comma 2 3 2 3 4 2 2 2 3" xfId="54010" xr:uid="{EEE1B0DF-FD20-4953-8168-D4EE85BCBB49}"/>
    <cellStyle name="Comma 2 3 2 3 4 2 2 3" xfId="18590" xr:uid="{C3C91181-8EC8-45F3-B786-7E474CF453DC}"/>
    <cellStyle name="Comma 2 3 2 3 4 2 2 4" xfId="32280" xr:uid="{DE0F8AC7-F7FA-42D2-B836-97CA4AAD870A}"/>
    <cellStyle name="Comma 2 3 2 3 4 2 2 5" xfId="47164" xr:uid="{4D6A03C1-0052-452F-8324-9FC1F6C7E2B0}"/>
    <cellStyle name="Comma 2 3 2 3 4 2 3" xfId="22012" xr:uid="{2C4DB1ED-2564-483E-B5AF-73B423F8EA68}"/>
    <cellStyle name="Comma 2 3 2 3 4 2 3 2" xfId="35704" xr:uid="{0C680C9D-093C-46E6-8920-BA5086342181}"/>
    <cellStyle name="Comma 2 3 2 3 4 2 3 3" xfId="50588" xr:uid="{5B5279B3-C531-4B5A-9975-478CDCA70D4E}"/>
    <cellStyle name="Comma 2 3 2 3 4 2 4" xfId="15168" xr:uid="{A8F321CE-2563-42C9-B0E4-50AF7EC5646D}"/>
    <cellStyle name="Comma 2 3 2 3 4 2 5" xfId="28858" xr:uid="{5D25C776-AF37-43FC-B69E-915487F78714}"/>
    <cellStyle name="Comma 2 3 2 3 4 2 6" xfId="43742" xr:uid="{153D5BBF-07AB-4555-BAAA-BAE13D5BBFD1}"/>
    <cellStyle name="Comma 2 3 2 3 4 3" xfId="10032" xr:uid="{D63B1DDD-784E-4F2F-8FDC-0A1DC7CCC3F8}"/>
    <cellStyle name="Comma 2 3 2 3 4 3 2" xfId="23722" xr:uid="{B95EF287-FA3F-4933-AE81-85BBCF6596EE}"/>
    <cellStyle name="Comma 2 3 2 3 4 3 2 2" xfId="37414" xr:uid="{37852CF0-CFB8-41B5-95DF-5284B8DA065E}"/>
    <cellStyle name="Comma 2 3 2 3 4 3 2 3" xfId="52298" xr:uid="{2F42AA3E-3118-4CF5-A87A-8D2892CF9341}"/>
    <cellStyle name="Comma 2 3 2 3 4 3 3" xfId="16878" xr:uid="{6E57107E-6845-4895-A808-B9E4787D21FB}"/>
    <cellStyle name="Comma 2 3 2 3 4 3 4" xfId="30568" xr:uid="{39C5BBC9-9D37-4129-8D54-A812EBE2E420}"/>
    <cellStyle name="Comma 2 3 2 3 4 3 5" xfId="45452" xr:uid="{4FB7D72C-221B-4678-A06A-9979DC41BBEC}"/>
    <cellStyle name="Comma 2 3 2 3 4 4" xfId="20300" xr:uid="{99CD69E5-A8E7-4A50-8D0F-AB791675F7AC}"/>
    <cellStyle name="Comma 2 3 2 3 4 4 2" xfId="33992" xr:uid="{C19FADEC-4210-47B1-9663-122BEC62A66D}"/>
    <cellStyle name="Comma 2 3 2 3 4 4 3" xfId="48876" xr:uid="{08E3C0AA-1DA7-46A4-91CC-BEB378E7BDC6}"/>
    <cellStyle name="Comma 2 3 2 3 4 5" xfId="13456" xr:uid="{D713BCA2-1469-4E8C-91F7-8ABC247F4680}"/>
    <cellStyle name="Comma 2 3 2 3 4 6" xfId="27146" xr:uid="{435505F0-D159-476D-95F8-AD91E0FB59B8}"/>
    <cellStyle name="Comma 2 3 2 3 4 7" xfId="42030" xr:uid="{62E8C3BE-66F8-44B8-8A92-3B5E5EFDF852}"/>
    <cellStyle name="Comma 2 3 2 3 5" xfId="8318" xr:uid="{C577D3F7-BF13-45B1-8EC3-C06CCC226B6A}"/>
    <cellStyle name="Comma 2 3 2 3 5 2" xfId="11740" xr:uid="{16D82001-4E64-45D5-94BA-BC00F4B1C257}"/>
    <cellStyle name="Comma 2 3 2 3 5 2 2" xfId="25430" xr:uid="{D546F53E-0F18-4586-856A-B0DE04D3A0AA}"/>
    <cellStyle name="Comma 2 3 2 3 5 2 2 2" xfId="39122" xr:uid="{61AAEAE2-E01D-458E-98F6-308C791A32BB}"/>
    <cellStyle name="Comma 2 3 2 3 5 2 2 3" xfId="54006" xr:uid="{DF0A5DA5-33A0-4524-97E9-1B006CF1A227}"/>
    <cellStyle name="Comma 2 3 2 3 5 2 3" xfId="18586" xr:uid="{AB157F85-C576-44A9-984D-27DFE7FD5EE5}"/>
    <cellStyle name="Comma 2 3 2 3 5 2 4" xfId="32276" xr:uid="{874F4AFE-9D3E-4B17-BE50-3B895B78CDA3}"/>
    <cellStyle name="Comma 2 3 2 3 5 2 5" xfId="47160" xr:uid="{FEF184F1-E6E2-47F7-8217-A413ABE43821}"/>
    <cellStyle name="Comma 2 3 2 3 5 3" xfId="22008" xr:uid="{018AE4AE-0087-4D95-8234-79233AD9A4D5}"/>
    <cellStyle name="Comma 2 3 2 3 5 3 2" xfId="35700" xr:uid="{6A1BE8FD-E7EB-468D-B6BD-79513FE19298}"/>
    <cellStyle name="Comma 2 3 2 3 5 3 3" xfId="50584" xr:uid="{149FB8FF-12AC-4EC1-8AA9-EA8A5BB4B15B}"/>
    <cellStyle name="Comma 2 3 2 3 5 4" xfId="15164" xr:uid="{CFF944A0-0098-4368-9BAF-CC8E28CF53F1}"/>
    <cellStyle name="Comma 2 3 2 3 5 5" xfId="28854" xr:uid="{8846B94C-3714-4A8A-B440-BC8567A02D21}"/>
    <cellStyle name="Comma 2 3 2 3 5 6" xfId="43738" xr:uid="{7C5A626D-6BC6-445E-B4C2-8AEC2A85CF8E}"/>
    <cellStyle name="Comma 2 3 2 3 6" xfId="10028" xr:uid="{C08CDBDF-2C32-4C8C-B67E-33C416C53903}"/>
    <cellStyle name="Comma 2 3 2 3 6 2" xfId="23718" xr:uid="{5C9911E6-CDCC-4D39-A793-D0E50484E4B6}"/>
    <cellStyle name="Comma 2 3 2 3 6 2 2" xfId="37410" xr:uid="{FEB9790F-8B2D-4EA7-BE9E-E2264D4425BB}"/>
    <cellStyle name="Comma 2 3 2 3 6 2 3" xfId="52294" xr:uid="{CCB84BE4-129F-4EE9-BC6F-9F64B88AB405}"/>
    <cellStyle name="Comma 2 3 2 3 6 3" xfId="16874" xr:uid="{AC98FC79-DC27-47C0-B666-90CC98B3A159}"/>
    <cellStyle name="Comma 2 3 2 3 6 4" xfId="30564" xr:uid="{D4F65D4A-521E-41B7-A688-14897799250E}"/>
    <cellStyle name="Comma 2 3 2 3 6 5" xfId="45448" xr:uid="{77F7314C-49F8-4229-8356-8E3A9A5E783A}"/>
    <cellStyle name="Comma 2 3 2 3 7" xfId="20296" xr:uid="{B732204F-D46C-46DE-B119-9434C60284D5}"/>
    <cellStyle name="Comma 2 3 2 3 7 2" xfId="33988" xr:uid="{55872772-6361-4189-B8F4-FECB92BC4377}"/>
    <cellStyle name="Comma 2 3 2 3 7 3" xfId="48872" xr:uid="{469E95BF-40AC-4910-8DB9-64251674339D}"/>
    <cellStyle name="Comma 2 3 2 3 8" xfId="13452" xr:uid="{EF3E8A95-1B33-4CE6-BAF9-C639BC9F9454}"/>
    <cellStyle name="Comma 2 3 2 3 9" xfId="27142" xr:uid="{8F3D22CB-8E80-48B9-AA65-A14C0DA0D67F}"/>
    <cellStyle name="Comma 2 3 2 4" xfId="6609" xr:uid="{093910A9-4E52-4CE1-9EA5-3B2CAFAFE723}"/>
    <cellStyle name="Comma 2 3 2 4 2" xfId="6610" xr:uid="{BD996B9B-9DD4-4599-875E-430E32AD4BE4}"/>
    <cellStyle name="Comma 2 3 2 4 2 2" xfId="8324" xr:uid="{5AAF3202-3E0D-4A41-A8F5-D31A948097B1}"/>
    <cellStyle name="Comma 2 3 2 4 2 2 2" xfId="11746" xr:uid="{2B26091E-18E2-4A0F-9F8B-C24B7F7710D6}"/>
    <cellStyle name="Comma 2 3 2 4 2 2 2 2" xfId="25436" xr:uid="{78516326-D603-47B4-BCF6-F5936A78D349}"/>
    <cellStyle name="Comma 2 3 2 4 2 2 2 2 2" xfId="39128" xr:uid="{E60185D3-A44E-4360-9595-4BDE958339F9}"/>
    <cellStyle name="Comma 2 3 2 4 2 2 2 2 3" xfId="54012" xr:uid="{FCA95021-5B6E-473D-8CF0-66F2F487B339}"/>
    <cellStyle name="Comma 2 3 2 4 2 2 2 3" xfId="18592" xr:uid="{CD6EDA63-825F-4444-AC75-834B57EC9C3B}"/>
    <cellStyle name="Comma 2 3 2 4 2 2 2 4" xfId="32282" xr:uid="{A7C3E66D-D5F7-449F-B9C9-5D5DD2778AE0}"/>
    <cellStyle name="Comma 2 3 2 4 2 2 2 5" xfId="47166" xr:uid="{06518ECB-8706-4E11-AAEB-D817F7A6FC88}"/>
    <cellStyle name="Comma 2 3 2 4 2 2 3" xfId="22014" xr:uid="{03530310-0E66-45A5-A37A-67848814C481}"/>
    <cellStyle name="Comma 2 3 2 4 2 2 3 2" xfId="35706" xr:uid="{E40873CA-C733-4EF9-8017-4EA180C0EDAB}"/>
    <cellStyle name="Comma 2 3 2 4 2 2 3 3" xfId="50590" xr:uid="{255034DC-59D0-47CB-986F-84A67B9201DE}"/>
    <cellStyle name="Comma 2 3 2 4 2 2 4" xfId="15170" xr:uid="{E0133806-2716-4C83-8372-F4952998B80E}"/>
    <cellStyle name="Comma 2 3 2 4 2 2 5" xfId="28860" xr:uid="{810336E8-0A42-431C-A806-7221FD196CEE}"/>
    <cellStyle name="Comma 2 3 2 4 2 2 6" xfId="43744" xr:uid="{D1D41ED0-A825-44FE-9D9B-64A1DF49BD42}"/>
    <cellStyle name="Comma 2 3 2 4 2 3" xfId="10034" xr:uid="{B1489F99-2592-41E3-A689-3672E2470B07}"/>
    <cellStyle name="Comma 2 3 2 4 2 3 2" xfId="23724" xr:uid="{5B055724-63C1-443B-B4E6-4522D4A3A0F8}"/>
    <cellStyle name="Comma 2 3 2 4 2 3 2 2" xfId="37416" xr:uid="{B2B79B5E-B655-4E1E-B34A-A561401DC898}"/>
    <cellStyle name="Comma 2 3 2 4 2 3 2 3" xfId="52300" xr:uid="{84557065-85BF-4E94-8781-115D033A27C3}"/>
    <cellStyle name="Comma 2 3 2 4 2 3 3" xfId="16880" xr:uid="{E16E5B22-2B96-41A8-9A2C-4CB59DA7DA35}"/>
    <cellStyle name="Comma 2 3 2 4 2 3 4" xfId="30570" xr:uid="{93D367F9-3CD2-4F5B-9A29-E2A9FDD9DE8D}"/>
    <cellStyle name="Comma 2 3 2 4 2 3 5" xfId="45454" xr:uid="{1AED6961-0A53-40BD-8690-226362E004D8}"/>
    <cellStyle name="Comma 2 3 2 4 2 4" xfId="20302" xr:uid="{17BE37C8-9824-4113-9B0C-630314C148CE}"/>
    <cellStyle name="Comma 2 3 2 4 2 4 2" xfId="33994" xr:uid="{2E86EFFF-C938-4DF7-BB00-FA9A0B7D0F72}"/>
    <cellStyle name="Comma 2 3 2 4 2 4 3" xfId="48878" xr:uid="{CCD59EE8-834A-4FC6-8220-8BCDF2C43114}"/>
    <cellStyle name="Comma 2 3 2 4 2 5" xfId="13458" xr:uid="{3E77E31E-B93B-437B-975E-AC04CC7A7F6E}"/>
    <cellStyle name="Comma 2 3 2 4 2 6" xfId="27148" xr:uid="{3B888503-8C7F-48C7-8222-981B2E1562AC}"/>
    <cellStyle name="Comma 2 3 2 4 2 7" xfId="42032" xr:uid="{8842ECF0-B6CF-44DC-BF51-05B69B2CD892}"/>
    <cellStyle name="Comma 2 3 2 4 3" xfId="8323" xr:uid="{EE22DE63-4708-42A3-A4C9-51C9C3B90EB8}"/>
    <cellStyle name="Comma 2 3 2 4 3 2" xfId="11745" xr:uid="{B84002B1-2957-480A-B714-EC5E0E666E23}"/>
    <cellStyle name="Comma 2 3 2 4 3 2 2" xfId="25435" xr:uid="{7329E753-14D2-4B12-91EA-129FA9056742}"/>
    <cellStyle name="Comma 2 3 2 4 3 2 2 2" xfId="39127" xr:uid="{2F1AC46C-2932-4962-A364-9921F8B17114}"/>
    <cellStyle name="Comma 2 3 2 4 3 2 2 3" xfId="54011" xr:uid="{D1149AAC-FDD1-4897-B9FC-AB0DA3DAF34D}"/>
    <cellStyle name="Comma 2 3 2 4 3 2 3" xfId="18591" xr:uid="{231F11B3-8D59-4F40-BA5E-32E8C084C10E}"/>
    <cellStyle name="Comma 2 3 2 4 3 2 4" xfId="32281" xr:uid="{3100E1E2-1BE7-4D71-95C1-A37B3019946F}"/>
    <cellStyle name="Comma 2 3 2 4 3 2 5" xfId="47165" xr:uid="{9F8E3846-9106-4429-B1A2-C6E5BF1AE0E6}"/>
    <cellStyle name="Comma 2 3 2 4 3 3" xfId="22013" xr:uid="{8424CE7F-A9DD-4341-802C-0D8C7BBD4A62}"/>
    <cellStyle name="Comma 2 3 2 4 3 3 2" xfId="35705" xr:uid="{AF5404C5-7619-4AC5-BA2D-A8FBBA8F2432}"/>
    <cellStyle name="Comma 2 3 2 4 3 3 3" xfId="50589" xr:uid="{4503EC3C-1127-4E06-B801-42A8F1D2DA29}"/>
    <cellStyle name="Comma 2 3 2 4 3 4" xfId="15169" xr:uid="{43F014CE-31D9-4B6B-86D7-DB606882CBE1}"/>
    <cellStyle name="Comma 2 3 2 4 3 5" xfId="28859" xr:uid="{98FACEB8-9849-41B9-A564-1CA5E1FE972E}"/>
    <cellStyle name="Comma 2 3 2 4 3 6" xfId="43743" xr:uid="{952541FA-8907-4FB9-9A55-A20D00C0B62C}"/>
    <cellStyle name="Comma 2 3 2 4 4" xfId="10033" xr:uid="{E79C8D15-5460-4B7C-A544-F333C18748C3}"/>
    <cellStyle name="Comma 2 3 2 4 4 2" xfId="23723" xr:uid="{237B6FC5-B7B4-4D4A-8E48-98D285BFAE09}"/>
    <cellStyle name="Comma 2 3 2 4 4 2 2" xfId="37415" xr:uid="{9DFD1D99-E1C7-4795-96C7-3BF51AF8C3D2}"/>
    <cellStyle name="Comma 2 3 2 4 4 2 3" xfId="52299" xr:uid="{4240A529-436E-4ABC-9ED8-5804507027C8}"/>
    <cellStyle name="Comma 2 3 2 4 4 3" xfId="16879" xr:uid="{63FB4F22-4A77-41FE-AAA5-43D22274BE32}"/>
    <cellStyle name="Comma 2 3 2 4 4 4" xfId="30569" xr:uid="{E1B6B531-465B-437F-B63A-6FAE58FAE05A}"/>
    <cellStyle name="Comma 2 3 2 4 4 5" xfId="45453" xr:uid="{CC057880-B631-4C6F-B9C6-85BC69048D84}"/>
    <cellStyle name="Comma 2 3 2 4 5" xfId="20301" xr:uid="{1408898D-472C-4D1A-8988-F14F97C6B77C}"/>
    <cellStyle name="Comma 2 3 2 4 5 2" xfId="33993" xr:uid="{F384E108-9928-410F-9C63-479C71AE7CF1}"/>
    <cellStyle name="Comma 2 3 2 4 5 3" xfId="48877" xr:uid="{0483EBFB-4202-4262-83ED-3133630DC4D3}"/>
    <cellStyle name="Comma 2 3 2 4 6" xfId="13457" xr:uid="{0D7E2253-7851-43A0-9C76-E9CB993F5FDB}"/>
    <cellStyle name="Comma 2 3 2 4 7" xfId="27147" xr:uid="{CBAD6D09-0552-4966-A3F9-DC68D833E4E4}"/>
    <cellStyle name="Comma 2 3 2 4 8" xfId="42031" xr:uid="{E460723A-FABF-4767-92AF-03238FD19932}"/>
    <cellStyle name="Comma 2 3 2 5" xfId="6611" xr:uid="{91E91B22-E568-44CF-8523-0A0C26585C20}"/>
    <cellStyle name="Comma 2 3 2 5 2" xfId="8325" xr:uid="{197534AB-B818-4868-960E-78818CBC351E}"/>
    <cellStyle name="Comma 2 3 2 5 2 2" xfId="11747" xr:uid="{79F84F21-8263-4389-9653-6E19185D0E40}"/>
    <cellStyle name="Comma 2 3 2 5 2 2 2" xfId="25437" xr:uid="{567A5494-D95C-4307-9AF1-CC3B1A8C8F51}"/>
    <cellStyle name="Comma 2 3 2 5 2 2 2 2" xfId="39129" xr:uid="{80786DAF-14F4-4F64-97C3-EADA9EBC0E12}"/>
    <cellStyle name="Comma 2 3 2 5 2 2 2 3" xfId="54013" xr:uid="{C7215C98-223C-4003-A694-ADB03C587913}"/>
    <cellStyle name="Comma 2 3 2 5 2 2 3" xfId="18593" xr:uid="{9E514BA1-7C35-4EB6-B6A1-8501881E840F}"/>
    <cellStyle name="Comma 2 3 2 5 2 2 4" xfId="32283" xr:uid="{6B528B16-D5D0-4676-B754-5CFBBC21733E}"/>
    <cellStyle name="Comma 2 3 2 5 2 2 5" xfId="47167" xr:uid="{61A5130B-CA49-4E1C-B83C-2C2BACA1D756}"/>
    <cellStyle name="Comma 2 3 2 5 2 3" xfId="22015" xr:uid="{1783FAF4-005E-4C36-A5F7-01480320D1DF}"/>
    <cellStyle name="Comma 2 3 2 5 2 3 2" xfId="35707" xr:uid="{4D02A4FA-3FEE-4C65-B111-39DFC8780297}"/>
    <cellStyle name="Comma 2 3 2 5 2 3 3" xfId="50591" xr:uid="{EBF9CE11-73DB-40ED-90BF-3D7915898EA4}"/>
    <cellStyle name="Comma 2 3 2 5 2 4" xfId="15171" xr:uid="{33B108B4-44B4-464A-8074-63CEAEDBFCD7}"/>
    <cellStyle name="Comma 2 3 2 5 2 5" xfId="28861" xr:uid="{83A5EC4B-F28A-47C6-B376-919CC98185AD}"/>
    <cellStyle name="Comma 2 3 2 5 2 6" xfId="43745" xr:uid="{C449EC96-2B3C-45E4-84B5-97F5DCED1E47}"/>
    <cellStyle name="Comma 2 3 2 5 3" xfId="10035" xr:uid="{59DE4445-8A82-49C4-9D31-A23B26C64773}"/>
    <cellStyle name="Comma 2 3 2 5 3 2" xfId="23725" xr:uid="{4F128DF2-8572-4D17-9668-317BCB675733}"/>
    <cellStyle name="Comma 2 3 2 5 3 2 2" xfId="37417" xr:uid="{325D8A21-EEBB-4B5B-B5C8-2938BBA2521A}"/>
    <cellStyle name="Comma 2 3 2 5 3 2 3" xfId="52301" xr:uid="{D46B13A6-3F11-4FE4-96E9-035F56826747}"/>
    <cellStyle name="Comma 2 3 2 5 3 3" xfId="16881" xr:uid="{BABBEE79-1288-49D2-B333-1E7B25069831}"/>
    <cellStyle name="Comma 2 3 2 5 3 4" xfId="30571" xr:uid="{3C87E36C-38D3-40AA-A162-25F5AF690F12}"/>
    <cellStyle name="Comma 2 3 2 5 3 5" xfId="45455" xr:uid="{06DD195F-D658-447A-892D-A4F82AD8B604}"/>
    <cellStyle name="Comma 2 3 2 5 4" xfId="20303" xr:uid="{263D0001-BC3B-45BE-BB68-557ADDB9F49F}"/>
    <cellStyle name="Comma 2 3 2 5 4 2" xfId="33995" xr:uid="{5352618A-7075-4FC7-9E92-FE19C89E03F5}"/>
    <cellStyle name="Comma 2 3 2 5 4 3" xfId="48879" xr:uid="{E4E683C9-DB4B-407B-AED6-E9D14CB1978B}"/>
    <cellStyle name="Comma 2 3 2 5 5" xfId="13459" xr:uid="{94B878E1-8D90-41B1-9F58-BF56C36B1444}"/>
    <cellStyle name="Comma 2 3 2 5 6" xfId="27149" xr:uid="{3439B360-63AA-41DC-BCFF-2B74A7F9E0A8}"/>
    <cellStyle name="Comma 2 3 2 5 7" xfId="42033" xr:uid="{04E329C2-F7D1-44CD-9A31-C84B1699B739}"/>
    <cellStyle name="Comma 2 3 2 6" xfId="6612" xr:uid="{7B956F4D-E2BC-4864-8DA5-9EF903F6CA07}"/>
    <cellStyle name="Comma 2 3 2 6 2" xfId="8326" xr:uid="{D8FDBF2F-3A70-4495-814F-C7ED8DFBA061}"/>
    <cellStyle name="Comma 2 3 2 6 2 2" xfId="11748" xr:uid="{A9E8812F-232F-4BCE-89CE-73CDE12BE2AE}"/>
    <cellStyle name="Comma 2 3 2 6 2 2 2" xfId="25438" xr:uid="{2C4E0BD8-C037-4774-9937-76F323129969}"/>
    <cellStyle name="Comma 2 3 2 6 2 2 2 2" xfId="39130" xr:uid="{6A762196-2BB3-4CF2-B7B2-EBA1032FFAE1}"/>
    <cellStyle name="Comma 2 3 2 6 2 2 2 3" xfId="54014" xr:uid="{EE8DC3F7-C72F-4D49-AE96-4888C8163989}"/>
    <cellStyle name="Comma 2 3 2 6 2 2 3" xfId="18594" xr:uid="{42B5BD52-C10A-46C2-801B-7E61676CE658}"/>
    <cellStyle name="Comma 2 3 2 6 2 2 4" xfId="32284" xr:uid="{D34FE511-C9F1-4C97-BE6A-D870129300B0}"/>
    <cellStyle name="Comma 2 3 2 6 2 2 5" xfId="47168" xr:uid="{A465A6BC-F391-4A0B-AA0D-C7C20177FD43}"/>
    <cellStyle name="Comma 2 3 2 6 2 3" xfId="22016" xr:uid="{01396084-E9CC-4363-BDC9-8A7705E7BD44}"/>
    <cellStyle name="Comma 2 3 2 6 2 3 2" xfId="35708" xr:uid="{94984D22-96C0-4221-B97F-396DEE5A6BFC}"/>
    <cellStyle name="Comma 2 3 2 6 2 3 3" xfId="50592" xr:uid="{6651CD54-87CC-4FD3-8EFF-112BA7631C53}"/>
    <cellStyle name="Comma 2 3 2 6 2 4" xfId="15172" xr:uid="{9F77EF13-B021-496B-8D0F-E126CC0741E6}"/>
    <cellStyle name="Comma 2 3 2 6 2 5" xfId="28862" xr:uid="{933DF889-5D4A-48B5-A139-5FEA0B29FEB3}"/>
    <cellStyle name="Comma 2 3 2 6 2 6" xfId="43746" xr:uid="{69A25667-7019-43E8-A371-3AE8DE03CC01}"/>
    <cellStyle name="Comma 2 3 2 6 3" xfId="10036" xr:uid="{785772D5-C1F8-4376-9E74-B3FBC09B0E0E}"/>
    <cellStyle name="Comma 2 3 2 6 3 2" xfId="23726" xr:uid="{BF006B0F-0F46-49D2-8B86-B0E620C13A50}"/>
    <cellStyle name="Comma 2 3 2 6 3 2 2" xfId="37418" xr:uid="{E3AA3796-3BE4-428A-ABFA-D6D4F84773F4}"/>
    <cellStyle name="Comma 2 3 2 6 3 2 3" xfId="52302" xr:uid="{4DD768CD-6384-4B46-A2EE-30F9BF53D591}"/>
    <cellStyle name="Comma 2 3 2 6 3 3" xfId="16882" xr:uid="{A416F0C1-2896-49D0-B822-65D925862DC2}"/>
    <cellStyle name="Comma 2 3 2 6 3 4" xfId="30572" xr:uid="{B0DA5827-339C-4BC9-BB2C-FF234B1F00A4}"/>
    <cellStyle name="Comma 2 3 2 6 3 5" xfId="45456" xr:uid="{72D9B48D-486F-45B0-99A2-0E2D3F3B9880}"/>
    <cellStyle name="Comma 2 3 2 6 4" xfId="20304" xr:uid="{60B78BE8-B622-46DB-83A7-CD0654868FFF}"/>
    <cellStyle name="Comma 2 3 2 6 4 2" xfId="33996" xr:uid="{BF01B37A-EFAA-41A8-8D98-F55DAAA06EA2}"/>
    <cellStyle name="Comma 2 3 2 6 4 3" xfId="48880" xr:uid="{A7F43721-C21E-45CF-84FD-7889E5C3DFA1}"/>
    <cellStyle name="Comma 2 3 2 6 5" xfId="13460" xr:uid="{4A3788B4-7DFE-4A9B-B89E-509510BD5F9C}"/>
    <cellStyle name="Comma 2 3 2 6 6" xfId="27150" xr:uid="{1694BAEE-9B05-4745-BDEA-08ED784992B2}"/>
    <cellStyle name="Comma 2 3 2 6 7" xfId="42034" xr:uid="{B3330483-1878-4485-8EFA-2C3BBEAD743A}"/>
    <cellStyle name="Comma 2 3 2 7" xfId="8312" xr:uid="{716CFB46-38FF-4683-B96F-496541987ADE}"/>
    <cellStyle name="Comma 2 3 2 7 2" xfId="11734" xr:uid="{BEFE4903-CAFE-4ECD-A803-5A3E4B96D274}"/>
    <cellStyle name="Comma 2 3 2 7 2 2" xfId="25424" xr:uid="{02029106-4BCE-41E4-9F00-D541C04BE457}"/>
    <cellStyle name="Comma 2 3 2 7 2 2 2" xfId="39116" xr:uid="{EDA4350A-9DE5-474A-807B-8FF333EB92F1}"/>
    <cellStyle name="Comma 2 3 2 7 2 2 3" xfId="54000" xr:uid="{882629EB-130F-44C9-BA16-350BB07A9776}"/>
    <cellStyle name="Comma 2 3 2 7 2 3" xfId="18580" xr:uid="{D0ABCFEF-AB0A-4500-9035-FC1CBE477354}"/>
    <cellStyle name="Comma 2 3 2 7 2 4" xfId="32270" xr:uid="{0E08CE0F-5A9D-405F-B05B-393D5072C89D}"/>
    <cellStyle name="Comma 2 3 2 7 2 5" xfId="47154" xr:uid="{EFC371BE-5671-4802-91AC-8B0CCEC710EC}"/>
    <cellStyle name="Comma 2 3 2 7 3" xfId="22002" xr:uid="{2118DB1D-D995-4005-837F-4EE51B9B8F37}"/>
    <cellStyle name="Comma 2 3 2 7 3 2" xfId="35694" xr:uid="{07CD5470-8068-4369-B4FB-063CFDF51163}"/>
    <cellStyle name="Comma 2 3 2 7 3 3" xfId="50578" xr:uid="{942F0F1B-E61D-4465-9F7E-4B3DB6E51A09}"/>
    <cellStyle name="Comma 2 3 2 7 4" xfId="15158" xr:uid="{ED5539A6-297F-4A46-A4E8-00962FAB3FB9}"/>
    <cellStyle name="Comma 2 3 2 7 5" xfId="28848" xr:uid="{79653B09-C71A-4981-8B88-806C45DE8136}"/>
    <cellStyle name="Comma 2 3 2 7 6" xfId="43732" xr:uid="{51DFBA1A-EBD4-43B2-BDE7-70D37B44C9AB}"/>
    <cellStyle name="Comma 2 3 2 8" xfId="10022" xr:uid="{672512E9-D6F5-46B5-9D7B-EA437E9A2E4E}"/>
    <cellStyle name="Comma 2 3 2 8 2" xfId="23712" xr:uid="{2ED97A8C-4775-4F4E-BD32-1B346CEF81A5}"/>
    <cellStyle name="Comma 2 3 2 8 2 2" xfId="37404" xr:uid="{F0DD73DB-DF5C-4576-9795-9F82D60CD4BD}"/>
    <cellStyle name="Comma 2 3 2 8 2 3" xfId="52288" xr:uid="{87EB9E5B-C24F-47B3-B56C-12E62E78107A}"/>
    <cellStyle name="Comma 2 3 2 8 3" xfId="16868" xr:uid="{38079330-B6E6-48C2-8B02-295E3D5FDD36}"/>
    <cellStyle name="Comma 2 3 2 8 4" xfId="30558" xr:uid="{94B20FEF-10ED-4DBD-A39F-8DC55F1B4E74}"/>
    <cellStyle name="Comma 2 3 2 8 5" xfId="45442" xr:uid="{780867B7-2560-46E3-ACA2-529385966750}"/>
    <cellStyle name="Comma 2 3 2 9" xfId="20290" xr:uid="{AF7FFA8A-96C2-4809-AEF1-B6F127B124CD}"/>
    <cellStyle name="Comma 2 3 2 9 2" xfId="33982" xr:uid="{0BBFAE92-A15A-48BA-8B80-D2F4AE90DF59}"/>
    <cellStyle name="Comma 2 3 2 9 3" xfId="48866" xr:uid="{029CACA4-B0F2-4B94-B63B-801DC81FE4B4}"/>
    <cellStyle name="Comma 2 3 3" xfId="6613" xr:uid="{20606993-F076-4231-9F85-2AD4908F67CA}"/>
    <cellStyle name="Comma 2 3 3 10" xfId="42035" xr:uid="{12D579CC-1BBB-4506-A2AD-6E3BE9835087}"/>
    <cellStyle name="Comma 2 3 3 2" xfId="6614" xr:uid="{64DE2757-9B44-4F61-9719-2F1D465EFB98}"/>
    <cellStyle name="Comma 2 3 3 2 2" xfId="6615" xr:uid="{C884461C-0400-4757-8BC6-9F3DFF4BE0E7}"/>
    <cellStyle name="Comma 2 3 3 2 2 2" xfId="8329" xr:uid="{3E3194C3-CEBA-48B3-9DAC-D1D766669404}"/>
    <cellStyle name="Comma 2 3 3 2 2 2 2" xfId="11751" xr:uid="{61672471-B5F0-4D6A-8BA0-66A57E23C270}"/>
    <cellStyle name="Comma 2 3 3 2 2 2 2 2" xfId="25441" xr:uid="{A1AEB4EA-24F7-43F3-AAF7-D1A3B3BE856F}"/>
    <cellStyle name="Comma 2 3 3 2 2 2 2 2 2" xfId="39133" xr:uid="{06E1ECB5-73A7-4B5E-B6A1-47FD50EEBD4D}"/>
    <cellStyle name="Comma 2 3 3 2 2 2 2 2 3" xfId="54017" xr:uid="{59D17F1F-6DAF-47AB-9E2E-A9AB0EADCC5F}"/>
    <cellStyle name="Comma 2 3 3 2 2 2 2 3" xfId="18597" xr:uid="{6A2376F8-B1FE-4F5A-B7E2-B3EDBB878CF1}"/>
    <cellStyle name="Comma 2 3 3 2 2 2 2 4" xfId="32287" xr:uid="{F588E397-6C37-42DC-8F77-5F1B389F3F2C}"/>
    <cellStyle name="Comma 2 3 3 2 2 2 2 5" xfId="47171" xr:uid="{BD0A531E-0A0A-4F56-BF3E-B965AE1E5AB2}"/>
    <cellStyle name="Comma 2 3 3 2 2 2 3" xfId="22019" xr:uid="{A8CDD18C-7B40-4187-8C51-C2BDD9A10E9B}"/>
    <cellStyle name="Comma 2 3 3 2 2 2 3 2" xfId="35711" xr:uid="{684846B0-347B-4A50-A6F4-850FC10FBCB0}"/>
    <cellStyle name="Comma 2 3 3 2 2 2 3 3" xfId="50595" xr:uid="{5B2C9E3D-46B7-4C2D-B97C-5D043C512874}"/>
    <cellStyle name="Comma 2 3 3 2 2 2 4" xfId="15175" xr:uid="{E7980F97-785E-43AE-A197-A2EFCE3A658E}"/>
    <cellStyle name="Comma 2 3 3 2 2 2 5" xfId="28865" xr:uid="{FB1C3A71-931E-4DBE-BB6B-E67C1001A0F0}"/>
    <cellStyle name="Comma 2 3 3 2 2 2 6" xfId="43749" xr:uid="{4B0169F3-9E81-4AA0-9845-B4DB8159C056}"/>
    <cellStyle name="Comma 2 3 3 2 2 3" xfId="10039" xr:uid="{DC6449F6-86DA-4DF0-B376-C98F4E5D565F}"/>
    <cellStyle name="Comma 2 3 3 2 2 3 2" xfId="23729" xr:uid="{37F3A7BB-C05A-41C3-9B79-0919B6DC6DDA}"/>
    <cellStyle name="Comma 2 3 3 2 2 3 2 2" xfId="37421" xr:uid="{960FFC19-4006-4A0F-92F3-04AC98D92994}"/>
    <cellStyle name="Comma 2 3 3 2 2 3 2 3" xfId="52305" xr:uid="{3CCEE8EA-99C0-457D-9062-19502A9508C8}"/>
    <cellStyle name="Comma 2 3 3 2 2 3 3" xfId="16885" xr:uid="{06D10D5A-4998-4A90-83E2-D9A9ACF7B2EB}"/>
    <cellStyle name="Comma 2 3 3 2 2 3 4" xfId="30575" xr:uid="{CA1D2D75-1402-47A6-B03B-8B54F0F834E4}"/>
    <cellStyle name="Comma 2 3 3 2 2 3 5" xfId="45459" xr:uid="{4EFF142F-9D26-4072-A30A-7783BB8A054A}"/>
    <cellStyle name="Comma 2 3 3 2 2 4" xfId="20307" xr:uid="{47D20367-3503-463C-8F0A-67CD32354A8C}"/>
    <cellStyle name="Comma 2 3 3 2 2 4 2" xfId="33999" xr:uid="{0402778B-5DAF-41BF-8C28-666A795F1640}"/>
    <cellStyle name="Comma 2 3 3 2 2 4 3" xfId="48883" xr:uid="{736B3D76-2282-40FB-94F0-0E6B57C4E72B}"/>
    <cellStyle name="Comma 2 3 3 2 2 5" xfId="13463" xr:uid="{B7B83EA4-5418-434B-8B7A-BA78544E9DD0}"/>
    <cellStyle name="Comma 2 3 3 2 2 6" xfId="27153" xr:uid="{5BC8562B-9F9B-4D75-86AB-2270A09ADE1E}"/>
    <cellStyle name="Comma 2 3 3 2 2 7" xfId="42037" xr:uid="{826FA650-7E9F-46CB-8444-57C303C60739}"/>
    <cellStyle name="Comma 2 3 3 2 3" xfId="8328" xr:uid="{FAFB425D-3C07-4085-A62B-90B337E0373D}"/>
    <cellStyle name="Comma 2 3 3 2 3 2" xfId="11750" xr:uid="{10DE1D37-6802-4720-8DC9-03059C1A6BA4}"/>
    <cellStyle name="Comma 2 3 3 2 3 2 2" xfId="25440" xr:uid="{F5F09F2D-65D8-4CBD-941A-99C3E10F9B61}"/>
    <cellStyle name="Comma 2 3 3 2 3 2 2 2" xfId="39132" xr:uid="{8E280696-12E4-4CCE-882A-EA4ED8A8C8A1}"/>
    <cellStyle name="Comma 2 3 3 2 3 2 2 3" xfId="54016" xr:uid="{CC2F82B7-37EB-43DC-928C-6941365290DC}"/>
    <cellStyle name="Comma 2 3 3 2 3 2 3" xfId="18596" xr:uid="{76F70225-F4D0-499C-B686-D656D864628F}"/>
    <cellStyle name="Comma 2 3 3 2 3 2 4" xfId="32286" xr:uid="{8C311772-D6AB-4A07-86FD-60D5FA9DF282}"/>
    <cellStyle name="Comma 2 3 3 2 3 2 5" xfId="47170" xr:uid="{56C89146-B29C-479A-AD30-4A2ED6A56813}"/>
    <cellStyle name="Comma 2 3 3 2 3 3" xfId="22018" xr:uid="{3FE6C7E9-B519-4CC7-956E-2006F8F33CA1}"/>
    <cellStyle name="Comma 2 3 3 2 3 3 2" xfId="35710" xr:uid="{25974221-196E-4571-9807-4411A5EFD533}"/>
    <cellStyle name="Comma 2 3 3 2 3 3 3" xfId="50594" xr:uid="{6C81AB6F-E9CD-47AA-B243-C9CD172B5EE7}"/>
    <cellStyle name="Comma 2 3 3 2 3 4" xfId="15174" xr:uid="{5F480613-757D-47A4-836B-1FEBD9414E60}"/>
    <cellStyle name="Comma 2 3 3 2 3 5" xfId="28864" xr:uid="{3B4A5B8F-121D-4F0D-AF35-DD0E40B431ED}"/>
    <cellStyle name="Comma 2 3 3 2 3 6" xfId="43748" xr:uid="{30D9232B-823C-4580-8006-E58227E609BC}"/>
    <cellStyle name="Comma 2 3 3 2 4" xfId="10038" xr:uid="{838D07AE-7C01-4FE3-8F37-ED0AD5DCAC25}"/>
    <cellStyle name="Comma 2 3 3 2 4 2" xfId="23728" xr:uid="{12315809-F8CE-4FB6-9F12-6A7BA8800051}"/>
    <cellStyle name="Comma 2 3 3 2 4 2 2" xfId="37420" xr:uid="{58231BD9-DBBA-41AA-A713-B37AC1AA71E3}"/>
    <cellStyle name="Comma 2 3 3 2 4 2 3" xfId="52304" xr:uid="{49455848-0F3E-452B-863A-1A2A3A83F7A3}"/>
    <cellStyle name="Comma 2 3 3 2 4 3" xfId="16884" xr:uid="{90EB0827-F0F2-48A2-B413-F131CD4B5417}"/>
    <cellStyle name="Comma 2 3 3 2 4 4" xfId="30574" xr:uid="{F34E19B9-AF2A-4E4F-B2D0-47183FF49E60}"/>
    <cellStyle name="Comma 2 3 3 2 4 5" xfId="45458" xr:uid="{A855C6CF-0306-46CE-836A-93423E0FF7BE}"/>
    <cellStyle name="Comma 2 3 3 2 5" xfId="20306" xr:uid="{BD07BCF9-D9B5-4B03-948C-BAF28E97A5F7}"/>
    <cellStyle name="Comma 2 3 3 2 5 2" xfId="33998" xr:uid="{BA662561-2EC6-47EB-8AF7-FEB21804E69D}"/>
    <cellStyle name="Comma 2 3 3 2 5 3" xfId="48882" xr:uid="{D8C9DBEC-E2CB-4953-BA82-A4BD55259066}"/>
    <cellStyle name="Comma 2 3 3 2 6" xfId="13462" xr:uid="{7D05D8D1-FD3A-448A-A266-DE610925EFC5}"/>
    <cellStyle name="Comma 2 3 3 2 7" xfId="27152" xr:uid="{6CCA9DAA-15BA-465B-809C-0A4F457A74B2}"/>
    <cellStyle name="Comma 2 3 3 2 8" xfId="42036" xr:uid="{F4E33019-6D21-4990-BFEA-885B82059686}"/>
    <cellStyle name="Comma 2 3 3 3" xfId="6616" xr:uid="{DEDB23A6-E2B0-4C3A-867B-7A55C729DFFD}"/>
    <cellStyle name="Comma 2 3 3 3 2" xfId="8330" xr:uid="{6F787890-9FA7-48AD-83B8-C045304BE288}"/>
    <cellStyle name="Comma 2 3 3 3 2 2" xfId="11752" xr:uid="{78B82575-EF94-457D-950A-EBA1663A8C13}"/>
    <cellStyle name="Comma 2 3 3 3 2 2 2" xfId="25442" xr:uid="{79547E0F-BD1E-4FBA-B455-B992002C91C6}"/>
    <cellStyle name="Comma 2 3 3 3 2 2 2 2" xfId="39134" xr:uid="{C5E8A763-21CD-4465-82F0-CD6A33632A84}"/>
    <cellStyle name="Comma 2 3 3 3 2 2 2 3" xfId="54018" xr:uid="{E6360B86-315B-4703-BFD3-E15101CF8C9A}"/>
    <cellStyle name="Comma 2 3 3 3 2 2 3" xfId="18598" xr:uid="{3A722F09-32F1-4F34-926F-E895593335F8}"/>
    <cellStyle name="Comma 2 3 3 3 2 2 4" xfId="32288" xr:uid="{B4EE75FD-E246-4809-B313-EE03BBD2B071}"/>
    <cellStyle name="Comma 2 3 3 3 2 2 5" xfId="47172" xr:uid="{C804E8C6-5555-49B3-8735-604DC91432C0}"/>
    <cellStyle name="Comma 2 3 3 3 2 3" xfId="22020" xr:uid="{5013FC00-1400-4BBF-A0F6-92EEB706CDF6}"/>
    <cellStyle name="Comma 2 3 3 3 2 3 2" xfId="35712" xr:uid="{97AF2E56-C1D2-4838-B628-46569FF23B39}"/>
    <cellStyle name="Comma 2 3 3 3 2 3 3" xfId="50596" xr:uid="{AFF11E6F-BCFF-4283-BF0B-21DC1672710C}"/>
    <cellStyle name="Comma 2 3 3 3 2 4" xfId="15176" xr:uid="{A7C7D70F-2226-41F2-8D79-DCF2DC33CE86}"/>
    <cellStyle name="Comma 2 3 3 3 2 5" xfId="28866" xr:uid="{3EAE72A7-592B-4F4C-BDD7-BB757A827736}"/>
    <cellStyle name="Comma 2 3 3 3 2 6" xfId="43750" xr:uid="{F10D5E34-00A9-45A2-A2BF-D9DB4E5E2708}"/>
    <cellStyle name="Comma 2 3 3 3 3" xfId="10040" xr:uid="{99D451EB-790F-40C9-A785-49F3C7300777}"/>
    <cellStyle name="Comma 2 3 3 3 3 2" xfId="23730" xr:uid="{4B5E44EF-70AA-420A-83A2-A2F5D12C050F}"/>
    <cellStyle name="Comma 2 3 3 3 3 2 2" xfId="37422" xr:uid="{C988F6D7-F158-45C7-A232-F5998CD655B4}"/>
    <cellStyle name="Comma 2 3 3 3 3 2 3" xfId="52306" xr:uid="{8C8D732D-AA1B-4E8D-BFCD-92D7773EAEE8}"/>
    <cellStyle name="Comma 2 3 3 3 3 3" xfId="16886" xr:uid="{DFCBD8BD-1533-444C-9C7D-4EB7FEF48890}"/>
    <cellStyle name="Comma 2 3 3 3 3 4" xfId="30576" xr:uid="{B0C95592-5399-4376-B85E-E7AF096E6E8E}"/>
    <cellStyle name="Comma 2 3 3 3 3 5" xfId="45460" xr:uid="{1BC87ACB-0790-4DD5-838B-815FA9CFEE3D}"/>
    <cellStyle name="Comma 2 3 3 3 4" xfId="20308" xr:uid="{22EAE552-6891-46D7-94A8-8E6EE37FD16E}"/>
    <cellStyle name="Comma 2 3 3 3 4 2" xfId="34000" xr:uid="{DB4446FC-331F-4DF3-82A3-888A89DEB376}"/>
    <cellStyle name="Comma 2 3 3 3 4 3" xfId="48884" xr:uid="{9D7340DA-9CEA-4636-98E5-B0E081AC7F54}"/>
    <cellStyle name="Comma 2 3 3 3 5" xfId="13464" xr:uid="{97A7FAD3-50D2-441B-9893-DB9789CE00FA}"/>
    <cellStyle name="Comma 2 3 3 3 6" xfId="27154" xr:uid="{39122885-7F90-4AE4-B755-F296A75D05AA}"/>
    <cellStyle name="Comma 2 3 3 3 7" xfId="42038" xr:uid="{B50A9C11-2152-40DE-838D-CD63235D9DB0}"/>
    <cellStyle name="Comma 2 3 3 4" xfId="6617" xr:uid="{4BE1620B-6C1F-4980-A6F5-92151CD509C7}"/>
    <cellStyle name="Comma 2 3 3 4 2" xfId="8331" xr:uid="{59001E9A-E0B9-4AFD-A6D2-B917F1CA3E10}"/>
    <cellStyle name="Comma 2 3 3 4 2 2" xfId="11753" xr:uid="{C77601A1-32EC-4419-8BEC-47515EC9183C}"/>
    <cellStyle name="Comma 2 3 3 4 2 2 2" xfId="25443" xr:uid="{7BFBA014-7E0F-4B03-961A-77CF29D7F1E8}"/>
    <cellStyle name="Comma 2 3 3 4 2 2 2 2" xfId="39135" xr:uid="{27FD4551-145E-458D-B89F-09EF5AAF8D1B}"/>
    <cellStyle name="Comma 2 3 3 4 2 2 2 3" xfId="54019" xr:uid="{75B7A944-0894-44D4-B908-C68AB8026140}"/>
    <cellStyle name="Comma 2 3 3 4 2 2 3" xfId="18599" xr:uid="{82EB4A86-4E71-4210-8A72-93C4D09AED93}"/>
    <cellStyle name="Comma 2 3 3 4 2 2 4" xfId="32289" xr:uid="{E4BB5BAF-904A-404D-976C-7F1F85578172}"/>
    <cellStyle name="Comma 2 3 3 4 2 2 5" xfId="47173" xr:uid="{85202F5C-7AA4-4005-A8BA-BD37A0780601}"/>
    <cellStyle name="Comma 2 3 3 4 2 3" xfId="22021" xr:uid="{0A5805AF-BE76-420C-B6A2-D7C91414FBC2}"/>
    <cellStyle name="Comma 2 3 3 4 2 3 2" xfId="35713" xr:uid="{CE7BB0C2-54F6-46C4-A81D-4145F8E4AC5F}"/>
    <cellStyle name="Comma 2 3 3 4 2 3 3" xfId="50597" xr:uid="{EC3CD92C-83C3-4F9F-BBDC-90C30C7C6BAC}"/>
    <cellStyle name="Comma 2 3 3 4 2 4" xfId="15177" xr:uid="{D6B0CD2B-AFC6-4B31-9ED8-6AB53136ACA1}"/>
    <cellStyle name="Comma 2 3 3 4 2 5" xfId="28867" xr:uid="{F913C535-37E7-433F-996C-247FA8625A49}"/>
    <cellStyle name="Comma 2 3 3 4 2 6" xfId="43751" xr:uid="{FCEFC527-C430-4D04-B2CD-23F8EE44A963}"/>
    <cellStyle name="Comma 2 3 3 4 3" xfId="10041" xr:uid="{38C21631-A3ED-4303-A292-C4A7778A662D}"/>
    <cellStyle name="Comma 2 3 3 4 3 2" xfId="23731" xr:uid="{E103E5E2-36B8-4E44-8300-E8A362428575}"/>
    <cellStyle name="Comma 2 3 3 4 3 2 2" xfId="37423" xr:uid="{41C82AD7-443A-49B6-9ADE-748F414CCE19}"/>
    <cellStyle name="Comma 2 3 3 4 3 2 3" xfId="52307" xr:uid="{96843267-3160-4426-A6DE-07EB2E439696}"/>
    <cellStyle name="Comma 2 3 3 4 3 3" xfId="16887" xr:uid="{031A6A8E-03C6-4BBD-BF48-8E5147E16D5A}"/>
    <cellStyle name="Comma 2 3 3 4 3 4" xfId="30577" xr:uid="{F4FB1DFF-AA38-468F-9C64-90209FF9D7CD}"/>
    <cellStyle name="Comma 2 3 3 4 3 5" xfId="45461" xr:uid="{4B613E2A-9767-40F4-894F-6ABA0751B71F}"/>
    <cellStyle name="Comma 2 3 3 4 4" xfId="20309" xr:uid="{CFC38117-FBEE-42DE-884A-E8CC84EDAFD6}"/>
    <cellStyle name="Comma 2 3 3 4 4 2" xfId="34001" xr:uid="{9FFEF854-6C19-4BAE-A9B6-951203A261EE}"/>
    <cellStyle name="Comma 2 3 3 4 4 3" xfId="48885" xr:uid="{DADAFB18-6C6E-4548-9B91-D00A59D3D75A}"/>
    <cellStyle name="Comma 2 3 3 4 5" xfId="13465" xr:uid="{0D5CF189-96C8-475E-B70F-D0E378D0DE67}"/>
    <cellStyle name="Comma 2 3 3 4 6" xfId="27155" xr:uid="{08307CB6-27DA-4CE3-9E5A-68BD2AABFC00}"/>
    <cellStyle name="Comma 2 3 3 4 7" xfId="42039" xr:uid="{4C177085-4E0C-44C3-97C7-87B7AE60452D}"/>
    <cellStyle name="Comma 2 3 3 5" xfId="8327" xr:uid="{D94C7F0A-911C-440D-B717-476CDA93EA47}"/>
    <cellStyle name="Comma 2 3 3 5 2" xfId="11749" xr:uid="{DD28B6EF-B21D-493E-AABA-A016CF9ED77F}"/>
    <cellStyle name="Comma 2 3 3 5 2 2" xfId="25439" xr:uid="{3CA2FEAF-6170-43FD-80D0-83A106758246}"/>
    <cellStyle name="Comma 2 3 3 5 2 2 2" xfId="39131" xr:uid="{6958AFC6-336F-49C0-ACCD-84A53652043E}"/>
    <cellStyle name="Comma 2 3 3 5 2 2 3" xfId="54015" xr:uid="{FC03D722-B47E-45B2-99D8-7B0F8E567711}"/>
    <cellStyle name="Comma 2 3 3 5 2 3" xfId="18595" xr:uid="{918098EC-BFF0-4417-B25B-B6D983441495}"/>
    <cellStyle name="Comma 2 3 3 5 2 4" xfId="32285" xr:uid="{150E19C1-1948-4DC8-85ED-A141AF955BEF}"/>
    <cellStyle name="Comma 2 3 3 5 2 5" xfId="47169" xr:uid="{E72CFEB6-112F-4CA8-8BD3-21A5B55BBB60}"/>
    <cellStyle name="Comma 2 3 3 5 3" xfId="22017" xr:uid="{4339B25A-10FD-4C3B-B7D8-4C66C8EEA26C}"/>
    <cellStyle name="Comma 2 3 3 5 3 2" xfId="35709" xr:uid="{63E4EDCF-95A2-419B-B134-1F2EC89A7949}"/>
    <cellStyle name="Comma 2 3 3 5 3 3" xfId="50593" xr:uid="{3F7937F6-17A0-46CA-BE94-E07FE4657179}"/>
    <cellStyle name="Comma 2 3 3 5 4" xfId="15173" xr:uid="{61393FC6-3685-464E-A751-C961E3981F41}"/>
    <cellStyle name="Comma 2 3 3 5 5" xfId="28863" xr:uid="{841969C6-368B-41CC-A121-40230F3BB789}"/>
    <cellStyle name="Comma 2 3 3 5 6" xfId="43747" xr:uid="{F0423616-CEDC-4216-BD30-A3F0ACF854A7}"/>
    <cellStyle name="Comma 2 3 3 6" xfId="10037" xr:uid="{D23FCFFE-D9FA-42D9-8A43-FF72198B9CA8}"/>
    <cellStyle name="Comma 2 3 3 6 2" xfId="23727" xr:uid="{FCF00D8D-D610-4359-AEB4-222D2A3F0BEF}"/>
    <cellStyle name="Comma 2 3 3 6 2 2" xfId="37419" xr:uid="{7E2164E2-578B-4179-8F02-BAC5DECDADB4}"/>
    <cellStyle name="Comma 2 3 3 6 2 3" xfId="52303" xr:uid="{CDE8044A-450D-4346-86AA-29A1F0A5F930}"/>
    <cellStyle name="Comma 2 3 3 6 3" xfId="16883" xr:uid="{8551AB1E-3122-4898-AA45-F5CDEE4A647D}"/>
    <cellStyle name="Comma 2 3 3 6 4" xfId="30573" xr:uid="{F3FB064E-1FA9-40B6-BBFD-461858108E0B}"/>
    <cellStyle name="Comma 2 3 3 6 5" xfId="45457" xr:uid="{B1D1688F-633A-4092-B849-5A7338302D78}"/>
    <cellStyle name="Comma 2 3 3 7" xfId="20305" xr:uid="{FD7DA80E-4752-4B5C-B6D5-3670DC7F8D81}"/>
    <cellStyle name="Comma 2 3 3 7 2" xfId="33997" xr:uid="{FCBCE98D-2B1C-456D-9003-CF59D984B50A}"/>
    <cellStyle name="Comma 2 3 3 7 3" xfId="48881" xr:uid="{37178E6A-D5BD-407A-9DCC-692F5DA5753A}"/>
    <cellStyle name="Comma 2 3 3 8" xfId="13461" xr:uid="{90C0A2EC-8E7A-4857-BE7D-4090B74DF1E3}"/>
    <cellStyle name="Comma 2 3 3 9" xfId="27151" xr:uid="{FD2C4537-5F60-4025-BFDE-5D757D1A0792}"/>
    <cellStyle name="Comma 2 3 4" xfId="6618" xr:uid="{BBBC1BAB-D34A-4FF4-8808-B64744B022EB}"/>
    <cellStyle name="Comma 2 3 4 10" xfId="42040" xr:uid="{9F575FBF-08A6-4FFA-8481-A25F17AF3508}"/>
    <cellStyle name="Comma 2 3 4 2" xfId="6619" xr:uid="{51410C39-A225-4231-8D93-F7C7953DD152}"/>
    <cellStyle name="Comma 2 3 4 2 2" xfId="6620" xr:uid="{ED8BF447-E159-49C9-827E-A62EDE581782}"/>
    <cellStyle name="Comma 2 3 4 2 2 2" xfId="8334" xr:uid="{65351462-9ADA-43D1-A9CB-363A0BE40D26}"/>
    <cellStyle name="Comma 2 3 4 2 2 2 2" xfId="11756" xr:uid="{07BDCC42-A588-4F26-82E1-A40F9CB811F8}"/>
    <cellStyle name="Comma 2 3 4 2 2 2 2 2" xfId="25446" xr:uid="{F35A7F9B-65A1-4232-BBCA-90D2EA98E6D7}"/>
    <cellStyle name="Comma 2 3 4 2 2 2 2 2 2" xfId="39138" xr:uid="{86D8B936-4FE4-4106-A807-01FDFB3BBF70}"/>
    <cellStyle name="Comma 2 3 4 2 2 2 2 2 3" xfId="54022" xr:uid="{D8B0BBEE-B809-4933-9BB4-3625B49D455B}"/>
    <cellStyle name="Comma 2 3 4 2 2 2 2 3" xfId="18602" xr:uid="{11AF0E1A-1B38-4137-9481-E7B00C63D5FC}"/>
    <cellStyle name="Comma 2 3 4 2 2 2 2 4" xfId="32292" xr:uid="{65EBDC49-E901-4E5C-A8E1-57EDD7D88434}"/>
    <cellStyle name="Comma 2 3 4 2 2 2 2 5" xfId="47176" xr:uid="{5EA063DE-F46A-4808-B492-0773F3251091}"/>
    <cellStyle name="Comma 2 3 4 2 2 2 3" xfId="22024" xr:uid="{B5873B5E-8E58-4AEE-8032-5F0897A01426}"/>
    <cellStyle name="Comma 2 3 4 2 2 2 3 2" xfId="35716" xr:uid="{836A8753-0DB2-4F42-9815-936EF351A09A}"/>
    <cellStyle name="Comma 2 3 4 2 2 2 3 3" xfId="50600" xr:uid="{02DBB713-5922-4C61-9404-772A06F3C04D}"/>
    <cellStyle name="Comma 2 3 4 2 2 2 4" xfId="15180" xr:uid="{BAC7BA8D-74D0-48C7-A936-BD363853D7B9}"/>
    <cellStyle name="Comma 2 3 4 2 2 2 5" xfId="28870" xr:uid="{D7EE9110-F8FF-41AD-A23A-5ADBA9391F64}"/>
    <cellStyle name="Comma 2 3 4 2 2 2 6" xfId="43754" xr:uid="{FF4C09A7-74C4-4798-8376-6DDBBC1340C8}"/>
    <cellStyle name="Comma 2 3 4 2 2 3" xfId="10044" xr:uid="{B0EA5D4A-8FA6-4944-AC03-3BB3DF392054}"/>
    <cellStyle name="Comma 2 3 4 2 2 3 2" xfId="23734" xr:uid="{BA2536A5-1635-469E-9E72-A7A50E612C02}"/>
    <cellStyle name="Comma 2 3 4 2 2 3 2 2" xfId="37426" xr:uid="{EE5ECEDD-8BC7-4955-8070-F8E46198A917}"/>
    <cellStyle name="Comma 2 3 4 2 2 3 2 3" xfId="52310" xr:uid="{24F7E3AB-91F0-499F-ACE3-BF00B578F9D3}"/>
    <cellStyle name="Comma 2 3 4 2 2 3 3" xfId="16890" xr:uid="{1E150B62-95AD-49D8-9152-03AB3B20063B}"/>
    <cellStyle name="Comma 2 3 4 2 2 3 4" xfId="30580" xr:uid="{FAB60970-1DA2-49C8-90EA-3CA7ACD9A4CD}"/>
    <cellStyle name="Comma 2 3 4 2 2 3 5" xfId="45464" xr:uid="{43A9C844-AE61-43A4-998A-497D0EC07021}"/>
    <cellStyle name="Comma 2 3 4 2 2 4" xfId="20312" xr:uid="{E24BDC1E-0E82-4858-8A4D-F742C579BE5F}"/>
    <cellStyle name="Comma 2 3 4 2 2 4 2" xfId="34004" xr:uid="{3E03FFFE-22DB-4D1B-A29A-B9BE222F0BD0}"/>
    <cellStyle name="Comma 2 3 4 2 2 4 3" xfId="48888" xr:uid="{0403C833-76FC-444F-9F20-D5FAE17AF862}"/>
    <cellStyle name="Comma 2 3 4 2 2 5" xfId="13468" xr:uid="{B10926FC-F493-49F1-A666-B90DC751770E}"/>
    <cellStyle name="Comma 2 3 4 2 2 6" xfId="27158" xr:uid="{B4BC6BAB-E680-463C-9E75-604D8B095CC9}"/>
    <cellStyle name="Comma 2 3 4 2 2 7" xfId="42042" xr:uid="{0867C156-3969-457D-A21B-742B8C9E1E4F}"/>
    <cellStyle name="Comma 2 3 4 2 3" xfId="8333" xr:uid="{10574876-6527-423B-904A-01DD697B56D8}"/>
    <cellStyle name="Comma 2 3 4 2 3 2" xfId="11755" xr:uid="{4027634F-BC55-4ED6-BB6A-9DF76BBD0831}"/>
    <cellStyle name="Comma 2 3 4 2 3 2 2" xfId="25445" xr:uid="{2CBC76D2-305B-4099-934A-B0E4A7956EED}"/>
    <cellStyle name="Comma 2 3 4 2 3 2 2 2" xfId="39137" xr:uid="{CE661781-4436-4B31-A697-E80920F43C53}"/>
    <cellStyle name="Comma 2 3 4 2 3 2 2 3" xfId="54021" xr:uid="{0C37033D-A174-43E7-853C-8E620FD3AF41}"/>
    <cellStyle name="Comma 2 3 4 2 3 2 3" xfId="18601" xr:uid="{EA3A01A5-0A00-417D-A4FF-33B8DE79D77F}"/>
    <cellStyle name="Comma 2 3 4 2 3 2 4" xfId="32291" xr:uid="{6C01F6A6-A795-47E3-A1EE-8FE4ECE62485}"/>
    <cellStyle name="Comma 2 3 4 2 3 2 5" xfId="47175" xr:uid="{78147BAD-D19E-417F-8552-04F4FBEDD6F7}"/>
    <cellStyle name="Comma 2 3 4 2 3 3" xfId="22023" xr:uid="{5989F5B0-ECFE-412F-9761-26B99BBFBA8B}"/>
    <cellStyle name="Comma 2 3 4 2 3 3 2" xfId="35715" xr:uid="{EADAD871-DACD-4650-A440-09C6DAE3F5CB}"/>
    <cellStyle name="Comma 2 3 4 2 3 3 3" xfId="50599" xr:uid="{2F38B23D-E895-43E8-8466-E26A022747E1}"/>
    <cellStyle name="Comma 2 3 4 2 3 4" xfId="15179" xr:uid="{CAF63F59-92EA-448B-9BEB-26C2579D1654}"/>
    <cellStyle name="Comma 2 3 4 2 3 5" xfId="28869" xr:uid="{C9AF37D6-6AB8-4547-9823-2BD9F7726D57}"/>
    <cellStyle name="Comma 2 3 4 2 3 6" xfId="43753" xr:uid="{77F62B3B-0892-420E-8E20-C586A4D55316}"/>
    <cellStyle name="Comma 2 3 4 2 4" xfId="10043" xr:uid="{6CBD88BA-BB93-4F46-BE9F-ED27BF1CA440}"/>
    <cellStyle name="Comma 2 3 4 2 4 2" xfId="23733" xr:uid="{C03A4A09-91D2-4611-8891-E6EA9B5D383E}"/>
    <cellStyle name="Comma 2 3 4 2 4 2 2" xfId="37425" xr:uid="{5D4F27D9-BBEF-4FE4-B635-F64E08E758BC}"/>
    <cellStyle name="Comma 2 3 4 2 4 2 3" xfId="52309" xr:uid="{D437CDB0-9620-40F8-BF7D-ABABDAEFCC9D}"/>
    <cellStyle name="Comma 2 3 4 2 4 3" xfId="16889" xr:uid="{20D1669C-D0B8-4302-9152-A9AAE4587CEC}"/>
    <cellStyle name="Comma 2 3 4 2 4 4" xfId="30579" xr:uid="{1A46E278-6B40-4331-B6C0-A5D0A1A82C7E}"/>
    <cellStyle name="Comma 2 3 4 2 4 5" xfId="45463" xr:uid="{96CFEC9E-47F7-4BC6-AA50-27FA4D6B8535}"/>
    <cellStyle name="Comma 2 3 4 2 5" xfId="20311" xr:uid="{B2C42ACC-D03F-4472-9361-1E24D34B1442}"/>
    <cellStyle name="Comma 2 3 4 2 5 2" xfId="34003" xr:uid="{098088CC-FFFD-427C-A5A8-0B727A055192}"/>
    <cellStyle name="Comma 2 3 4 2 5 3" xfId="48887" xr:uid="{D2FD8919-C00A-47C6-A395-7F8B1C027A65}"/>
    <cellStyle name="Comma 2 3 4 2 6" xfId="13467" xr:uid="{379FB56B-E12F-48F6-94BC-E053DECF0517}"/>
    <cellStyle name="Comma 2 3 4 2 7" xfId="27157" xr:uid="{9E0950C7-C9A2-439C-8539-8F5A944BEDAB}"/>
    <cellStyle name="Comma 2 3 4 2 8" xfId="42041" xr:uid="{98592703-BA07-44A4-9460-C609D360ED78}"/>
    <cellStyle name="Comma 2 3 4 3" xfId="6621" xr:uid="{C1947BFA-A212-4960-B4DD-CB1E2D2FA302}"/>
    <cellStyle name="Comma 2 3 4 3 2" xfId="8335" xr:uid="{D19D3AD0-12A2-4F95-8762-965A15AD6402}"/>
    <cellStyle name="Comma 2 3 4 3 2 2" xfId="11757" xr:uid="{56C8F03B-DFD9-4647-B2FB-7904267B900C}"/>
    <cellStyle name="Comma 2 3 4 3 2 2 2" xfId="25447" xr:uid="{EA0F0DE5-95DC-471D-AA40-F8D3AB2E53C9}"/>
    <cellStyle name="Comma 2 3 4 3 2 2 2 2" xfId="39139" xr:uid="{DABA4E94-1ACC-4416-8912-9394E9570836}"/>
    <cellStyle name="Comma 2 3 4 3 2 2 2 3" xfId="54023" xr:uid="{43CA9D3B-32EC-496A-91CD-E20A3C3B8624}"/>
    <cellStyle name="Comma 2 3 4 3 2 2 3" xfId="18603" xr:uid="{AF77C3C3-20F1-45F5-B897-714EA353BEF1}"/>
    <cellStyle name="Comma 2 3 4 3 2 2 4" xfId="32293" xr:uid="{12AF133F-5873-4621-A431-C2D724699BB4}"/>
    <cellStyle name="Comma 2 3 4 3 2 2 5" xfId="47177" xr:uid="{1C485358-9B5B-4350-9870-22B5B8D89294}"/>
    <cellStyle name="Comma 2 3 4 3 2 3" xfId="22025" xr:uid="{5B8AADA9-0608-4CF1-8237-657E4B3AC4C0}"/>
    <cellStyle name="Comma 2 3 4 3 2 3 2" xfId="35717" xr:uid="{C9749971-3944-4A15-B19C-88BABAB32553}"/>
    <cellStyle name="Comma 2 3 4 3 2 3 3" xfId="50601" xr:uid="{01A9C55E-10D0-4805-9338-3245BFCB6C6B}"/>
    <cellStyle name="Comma 2 3 4 3 2 4" xfId="15181" xr:uid="{2E3F3471-B1B6-44F1-A8D1-B3533EE9CBAE}"/>
    <cellStyle name="Comma 2 3 4 3 2 5" xfId="28871" xr:uid="{B4C19CBB-0644-4907-95EB-771BEFAEABD2}"/>
    <cellStyle name="Comma 2 3 4 3 2 6" xfId="43755" xr:uid="{619E82D6-2FD9-419B-B44B-75C5BB6907BD}"/>
    <cellStyle name="Comma 2 3 4 3 3" xfId="10045" xr:uid="{3528664B-2254-45E1-B084-DD0D3AA03B03}"/>
    <cellStyle name="Comma 2 3 4 3 3 2" xfId="23735" xr:uid="{6468EA5E-D14D-414A-A882-70A1B26EEE13}"/>
    <cellStyle name="Comma 2 3 4 3 3 2 2" xfId="37427" xr:uid="{A00D867D-7829-477A-8BBB-988DC5C8D67C}"/>
    <cellStyle name="Comma 2 3 4 3 3 2 3" xfId="52311" xr:uid="{C7A65B5B-2295-41B2-B5CA-2A89D19C0310}"/>
    <cellStyle name="Comma 2 3 4 3 3 3" xfId="16891" xr:uid="{1BC515CE-4097-4F36-ADEC-87B85E1BDC55}"/>
    <cellStyle name="Comma 2 3 4 3 3 4" xfId="30581" xr:uid="{6205EEC5-6D4D-4AA9-84AA-E6096E0AF9FF}"/>
    <cellStyle name="Comma 2 3 4 3 3 5" xfId="45465" xr:uid="{18AAF175-58A9-4A06-88F7-74BAC44C55FE}"/>
    <cellStyle name="Comma 2 3 4 3 4" xfId="20313" xr:uid="{B54AD811-126F-4125-8D95-D0FE2A7ABB75}"/>
    <cellStyle name="Comma 2 3 4 3 4 2" xfId="34005" xr:uid="{8DF1C9C3-4909-41E5-9A46-D04659129C3B}"/>
    <cellStyle name="Comma 2 3 4 3 4 3" xfId="48889" xr:uid="{35F3E84D-7FB4-488A-87A5-04474B2CBC5F}"/>
    <cellStyle name="Comma 2 3 4 3 5" xfId="13469" xr:uid="{1A4B8392-1BC7-4EA4-9709-576D6C6384AA}"/>
    <cellStyle name="Comma 2 3 4 3 6" xfId="27159" xr:uid="{E9DC5238-43BA-4B14-994C-C3B092D58640}"/>
    <cellStyle name="Comma 2 3 4 3 7" xfId="42043" xr:uid="{0B69460F-ACBE-4B8D-B162-1EEFE342F534}"/>
    <cellStyle name="Comma 2 3 4 4" xfId="6622" xr:uid="{95C7FD9C-A8C9-475E-A64F-213E87C065F4}"/>
    <cellStyle name="Comma 2 3 4 4 2" xfId="8336" xr:uid="{836EB510-28A8-4EC5-98A3-92D173F6D99B}"/>
    <cellStyle name="Comma 2 3 4 4 2 2" xfId="11758" xr:uid="{08488247-E809-427E-93A7-98376F0AE302}"/>
    <cellStyle name="Comma 2 3 4 4 2 2 2" xfId="25448" xr:uid="{5C0ADA06-515D-4F81-9809-09D901121D30}"/>
    <cellStyle name="Comma 2 3 4 4 2 2 2 2" xfId="39140" xr:uid="{71227E39-0D0A-4F6E-B72D-B27CA8CE2A4C}"/>
    <cellStyle name="Comma 2 3 4 4 2 2 2 3" xfId="54024" xr:uid="{F098C412-3388-4A21-9CB9-1D1029B3788C}"/>
    <cellStyle name="Comma 2 3 4 4 2 2 3" xfId="18604" xr:uid="{090A0E9A-6908-4E2E-82EE-12D916DB8540}"/>
    <cellStyle name="Comma 2 3 4 4 2 2 4" xfId="32294" xr:uid="{95AC9B67-9065-4B76-8A1F-2A427A718385}"/>
    <cellStyle name="Comma 2 3 4 4 2 2 5" xfId="47178" xr:uid="{D5D6E2C5-B9ED-4C78-9663-B844F6E58927}"/>
    <cellStyle name="Comma 2 3 4 4 2 3" xfId="22026" xr:uid="{1499A7AC-D767-464C-ABAB-68BA248AA707}"/>
    <cellStyle name="Comma 2 3 4 4 2 3 2" xfId="35718" xr:uid="{49268B4A-5969-45BB-A7A5-2D12B69207FC}"/>
    <cellStyle name="Comma 2 3 4 4 2 3 3" xfId="50602" xr:uid="{ADA9B14D-EA46-4F78-881F-3BE2FE7F53AC}"/>
    <cellStyle name="Comma 2 3 4 4 2 4" xfId="15182" xr:uid="{76A16AE1-7D82-4FB0-BA86-21BFAA2F15CB}"/>
    <cellStyle name="Comma 2 3 4 4 2 5" xfId="28872" xr:uid="{3EDBC16A-7AA3-4552-B081-7D086330F10C}"/>
    <cellStyle name="Comma 2 3 4 4 2 6" xfId="43756" xr:uid="{EA5314E9-048B-4F07-82DE-3C76524B711C}"/>
    <cellStyle name="Comma 2 3 4 4 3" xfId="10046" xr:uid="{03986CE1-5D9E-4E01-940F-B638FA89FF48}"/>
    <cellStyle name="Comma 2 3 4 4 3 2" xfId="23736" xr:uid="{9D6485B5-BA23-4EC6-98A6-FCBD29BB0E4A}"/>
    <cellStyle name="Comma 2 3 4 4 3 2 2" xfId="37428" xr:uid="{F46F3B0F-3D68-47E9-8071-3526567BF7B1}"/>
    <cellStyle name="Comma 2 3 4 4 3 2 3" xfId="52312" xr:uid="{59397EF4-721E-4739-9381-9D90D9D6B901}"/>
    <cellStyle name="Comma 2 3 4 4 3 3" xfId="16892" xr:uid="{0DA5AED9-BCC9-4C31-8C5A-3598F7990EAA}"/>
    <cellStyle name="Comma 2 3 4 4 3 4" xfId="30582" xr:uid="{8F680447-9D24-4E25-918F-768CFE0FE3DF}"/>
    <cellStyle name="Comma 2 3 4 4 3 5" xfId="45466" xr:uid="{C014396B-CEAC-40F6-B76C-F29C8AF32547}"/>
    <cellStyle name="Comma 2 3 4 4 4" xfId="20314" xr:uid="{2AD0BEA3-0B6A-4FCE-9421-7EB108E8ECAF}"/>
    <cellStyle name="Comma 2 3 4 4 4 2" xfId="34006" xr:uid="{C278E815-0EF3-468D-9EA9-FD8020144646}"/>
    <cellStyle name="Comma 2 3 4 4 4 3" xfId="48890" xr:uid="{1AC5B162-3459-479C-8BA0-D0A6F7CB5C1E}"/>
    <cellStyle name="Comma 2 3 4 4 5" xfId="13470" xr:uid="{D654CB5E-03BF-46EF-AC19-06BE7C0EA347}"/>
    <cellStyle name="Comma 2 3 4 4 6" xfId="27160" xr:uid="{34F2F156-9CFD-4C3E-83A9-B58E31699B0D}"/>
    <cellStyle name="Comma 2 3 4 4 7" xfId="42044" xr:uid="{7C65C666-20FD-4E11-94E8-94FF83D58A17}"/>
    <cellStyle name="Comma 2 3 4 5" xfId="8332" xr:uid="{BCEA453A-A104-4CA0-B7A0-AB0B5E044770}"/>
    <cellStyle name="Comma 2 3 4 5 2" xfId="11754" xr:uid="{6CA7513A-7B1F-4916-885A-5539E8580CB6}"/>
    <cellStyle name="Comma 2 3 4 5 2 2" xfId="25444" xr:uid="{ADD09967-4F6A-4387-8234-CC8F1FA008E2}"/>
    <cellStyle name="Comma 2 3 4 5 2 2 2" xfId="39136" xr:uid="{13D18588-48D8-4036-B1D2-707F1A19507A}"/>
    <cellStyle name="Comma 2 3 4 5 2 2 3" xfId="54020" xr:uid="{D54AED10-815F-4D73-9E0B-256D9C36EF43}"/>
    <cellStyle name="Comma 2 3 4 5 2 3" xfId="18600" xr:uid="{E5BA5AB3-4B37-4A03-9792-D343AA9908C0}"/>
    <cellStyle name="Comma 2 3 4 5 2 4" xfId="32290" xr:uid="{CC5FFA8C-9A45-4E52-B10C-4A3239FFAD8B}"/>
    <cellStyle name="Comma 2 3 4 5 2 5" xfId="47174" xr:uid="{3D2CDDAB-F51D-4BDF-97E6-242B7D6A3E80}"/>
    <cellStyle name="Comma 2 3 4 5 3" xfId="22022" xr:uid="{4A63BF67-4580-47E4-AA28-5AB957E12BB3}"/>
    <cellStyle name="Comma 2 3 4 5 3 2" xfId="35714" xr:uid="{5A0CFE05-B4FF-4D39-8707-CD93FCA08A24}"/>
    <cellStyle name="Comma 2 3 4 5 3 3" xfId="50598" xr:uid="{6D1C21CF-E295-4C34-9543-F3390C62E909}"/>
    <cellStyle name="Comma 2 3 4 5 4" xfId="15178" xr:uid="{26FBDE54-9D9B-4135-BB60-256641D3CB2D}"/>
    <cellStyle name="Comma 2 3 4 5 5" xfId="28868" xr:uid="{B56D39DD-953A-4DDC-8E98-6BEF75523C3A}"/>
    <cellStyle name="Comma 2 3 4 5 6" xfId="43752" xr:uid="{0DE80823-E572-4A5F-8105-775C0A5826F8}"/>
    <cellStyle name="Comma 2 3 4 6" xfId="10042" xr:uid="{F65A9FA9-4CE0-4501-95E6-27BAB959ECED}"/>
    <cellStyle name="Comma 2 3 4 6 2" xfId="23732" xr:uid="{F6098CDC-1FA4-4960-9E46-D443A39058A4}"/>
    <cellStyle name="Comma 2 3 4 6 2 2" xfId="37424" xr:uid="{18E28E69-9175-41C7-A403-8CBBCEB7D110}"/>
    <cellStyle name="Comma 2 3 4 6 2 3" xfId="52308" xr:uid="{C796C433-F96F-4CDE-B7A6-E722BC69BACD}"/>
    <cellStyle name="Comma 2 3 4 6 3" xfId="16888" xr:uid="{FF114CAC-D701-4E5D-994E-611E92657962}"/>
    <cellStyle name="Comma 2 3 4 6 4" xfId="30578" xr:uid="{ABEA65D2-C632-4404-98E3-FAC8AC4BB80F}"/>
    <cellStyle name="Comma 2 3 4 6 5" xfId="45462" xr:uid="{77498AEF-1E22-4D86-A975-8D7A3327B7E6}"/>
    <cellStyle name="Comma 2 3 4 7" xfId="20310" xr:uid="{FFDC4189-A53B-4AC6-AA17-903FE6F30BD6}"/>
    <cellStyle name="Comma 2 3 4 7 2" xfId="34002" xr:uid="{9C467FDE-E7C8-4FEB-AF1C-0B04A1715909}"/>
    <cellStyle name="Comma 2 3 4 7 3" xfId="48886" xr:uid="{8137DB5C-A0BF-4A93-930F-D358A36BF2DE}"/>
    <cellStyle name="Comma 2 3 4 8" xfId="13466" xr:uid="{4F85A889-5A3C-4BDC-8B7C-2568D3C4B324}"/>
    <cellStyle name="Comma 2 3 4 9" xfId="27156" xr:uid="{6DDFBEB4-1EB5-462E-B07C-83F2DE3C63E7}"/>
    <cellStyle name="Comma 2 3 5" xfId="6623" xr:uid="{938A9402-4C9A-4A40-A7AE-717F715870B2}"/>
    <cellStyle name="Comma 2 3 5 2" xfId="6624" xr:uid="{55BCFDCB-D029-42C4-87EE-A872C4DC45B3}"/>
    <cellStyle name="Comma 2 3 5 2 2" xfId="8338" xr:uid="{E5DE07CC-F504-4208-BAC0-E79019FA4D09}"/>
    <cellStyle name="Comma 2 3 5 2 2 2" xfId="11760" xr:uid="{1CEC78A7-EC12-4A24-988B-A540D40EC5E7}"/>
    <cellStyle name="Comma 2 3 5 2 2 2 2" xfId="25450" xr:uid="{B6A90767-ACF9-4F9B-B884-B5264F929059}"/>
    <cellStyle name="Comma 2 3 5 2 2 2 2 2" xfId="39142" xr:uid="{6F1FAF9F-46AF-476F-A7C7-01C6A2525157}"/>
    <cellStyle name="Comma 2 3 5 2 2 2 2 3" xfId="54026" xr:uid="{AC801160-D772-42BF-9503-4FA6FF5BD39C}"/>
    <cellStyle name="Comma 2 3 5 2 2 2 3" xfId="18606" xr:uid="{29971193-6D85-4C21-9EA0-CDC4E4FB7880}"/>
    <cellStyle name="Comma 2 3 5 2 2 2 4" xfId="32296" xr:uid="{291FB43D-A550-41DE-9798-B744778EBC61}"/>
    <cellStyle name="Comma 2 3 5 2 2 2 5" xfId="47180" xr:uid="{24D0555C-F55F-44E8-9DBF-606F9E6E7566}"/>
    <cellStyle name="Comma 2 3 5 2 2 3" xfId="22028" xr:uid="{C3BF8DB7-A6E5-4A55-9868-CE1CF08DCC1B}"/>
    <cellStyle name="Comma 2 3 5 2 2 3 2" xfId="35720" xr:uid="{B005CEC4-CCDE-4DE1-9DD1-52CACF84F9EB}"/>
    <cellStyle name="Comma 2 3 5 2 2 3 3" xfId="50604" xr:uid="{88DA452F-BB98-4FAE-A4B7-311E89D88BC6}"/>
    <cellStyle name="Comma 2 3 5 2 2 4" xfId="15184" xr:uid="{4F4AD324-1235-4088-85C7-5C22A5DBF3A0}"/>
    <cellStyle name="Comma 2 3 5 2 2 5" xfId="28874" xr:uid="{AF9DBC0D-3695-4A0D-A3A6-76A077A5CD9E}"/>
    <cellStyle name="Comma 2 3 5 2 2 6" xfId="43758" xr:uid="{B73DC8A5-91B6-46B2-B41B-DE91F45A5A2A}"/>
    <cellStyle name="Comma 2 3 5 2 3" xfId="10048" xr:uid="{D9E77A5F-6B72-4828-90B9-C4545BB5608F}"/>
    <cellStyle name="Comma 2 3 5 2 3 2" xfId="23738" xr:uid="{BFE12972-2927-401D-8C69-3C782D6894B5}"/>
    <cellStyle name="Comma 2 3 5 2 3 2 2" xfId="37430" xr:uid="{6859BA97-D30D-4031-971D-202C9245F789}"/>
    <cellStyle name="Comma 2 3 5 2 3 2 3" xfId="52314" xr:uid="{82E90DED-8676-418F-A4E9-BF2F389D706C}"/>
    <cellStyle name="Comma 2 3 5 2 3 3" xfId="16894" xr:uid="{B1F2BF66-ED3F-49BB-8F68-EFC826CB7710}"/>
    <cellStyle name="Comma 2 3 5 2 3 4" xfId="30584" xr:uid="{A37B65FC-EA4C-4A62-A60F-2EB421C162DC}"/>
    <cellStyle name="Comma 2 3 5 2 3 5" xfId="45468" xr:uid="{9C19A7EF-44C8-4990-A7DF-C500C7A61AF6}"/>
    <cellStyle name="Comma 2 3 5 2 4" xfId="20316" xr:uid="{15D1CF0C-60F2-4934-98D6-3E4DDAEF3455}"/>
    <cellStyle name="Comma 2 3 5 2 4 2" xfId="34008" xr:uid="{77241DE1-DCD0-4E25-97B4-3C09F6E1111A}"/>
    <cellStyle name="Comma 2 3 5 2 4 3" xfId="48892" xr:uid="{9DA33C42-080D-49A0-B43A-0BCAF13A8187}"/>
    <cellStyle name="Comma 2 3 5 2 5" xfId="13472" xr:uid="{21A1AB3D-EC23-487C-BEAC-DEB1BBECED1B}"/>
    <cellStyle name="Comma 2 3 5 2 6" xfId="27162" xr:uid="{AC448278-78C3-44F1-84F5-2953588D3333}"/>
    <cellStyle name="Comma 2 3 5 2 7" xfId="42046" xr:uid="{4EEF6CF5-31BA-4A58-A5DD-D16CCF74A09F}"/>
    <cellStyle name="Comma 2 3 5 3" xfId="8337" xr:uid="{C0508D80-0911-473F-8BF4-3525279DE15C}"/>
    <cellStyle name="Comma 2 3 5 3 2" xfId="11759" xr:uid="{69DB13CB-39F3-4CFD-9659-7E2285246908}"/>
    <cellStyle name="Comma 2 3 5 3 2 2" xfId="25449" xr:uid="{EAD339CA-3B53-463A-A150-85AF08DB1061}"/>
    <cellStyle name="Comma 2 3 5 3 2 2 2" xfId="39141" xr:uid="{D688FD2E-DA1E-4D45-8D5C-0D80725E93A1}"/>
    <cellStyle name="Comma 2 3 5 3 2 2 3" xfId="54025" xr:uid="{1301C1EF-4E6C-489E-BF5E-E5C392591A37}"/>
    <cellStyle name="Comma 2 3 5 3 2 3" xfId="18605" xr:uid="{B48E5F4B-FDF8-4F7D-A749-D45972531D71}"/>
    <cellStyle name="Comma 2 3 5 3 2 4" xfId="32295" xr:uid="{0A997FCF-C385-4E4E-9796-90A017483C09}"/>
    <cellStyle name="Comma 2 3 5 3 2 5" xfId="47179" xr:uid="{B735726A-8A18-4B2C-AC11-C18433D1B118}"/>
    <cellStyle name="Comma 2 3 5 3 3" xfId="22027" xr:uid="{2ECEBF13-87FA-4781-A5A8-B42810544D54}"/>
    <cellStyle name="Comma 2 3 5 3 3 2" xfId="35719" xr:uid="{C47AC01F-188F-455E-9C42-0D9291ACF3E3}"/>
    <cellStyle name="Comma 2 3 5 3 3 3" xfId="50603" xr:uid="{5956237E-B812-4095-A005-51774C6ED05C}"/>
    <cellStyle name="Comma 2 3 5 3 4" xfId="15183" xr:uid="{090F85AD-4347-405B-BBD7-427D992CEF10}"/>
    <cellStyle name="Comma 2 3 5 3 5" xfId="28873" xr:uid="{5AD186EA-CEC9-4288-8DAE-7768E17B7216}"/>
    <cellStyle name="Comma 2 3 5 3 6" xfId="43757" xr:uid="{9A3200BC-653F-41E3-BCC1-5C4DBB9C90A4}"/>
    <cellStyle name="Comma 2 3 5 4" xfId="10047" xr:uid="{684D40E7-D40A-4058-B8F3-C045DEFB42C1}"/>
    <cellStyle name="Comma 2 3 5 4 2" xfId="23737" xr:uid="{910C1647-F33F-40AA-A716-E24D3F57E560}"/>
    <cellStyle name="Comma 2 3 5 4 2 2" xfId="37429" xr:uid="{B67B943F-4223-4EC9-B707-37103ACEF799}"/>
    <cellStyle name="Comma 2 3 5 4 2 3" xfId="52313" xr:uid="{4FA9808F-7EBD-46DC-BEF1-D2FC83D1539B}"/>
    <cellStyle name="Comma 2 3 5 4 3" xfId="16893" xr:uid="{CCA130FE-AF7F-4813-9F9D-67A8DC1B5CAC}"/>
    <cellStyle name="Comma 2 3 5 4 4" xfId="30583" xr:uid="{61BD8E85-B0AF-41AD-83AC-2008716FCDCA}"/>
    <cellStyle name="Comma 2 3 5 4 5" xfId="45467" xr:uid="{5DA489D5-55D2-4157-9204-B56AECA20D2F}"/>
    <cellStyle name="Comma 2 3 5 5" xfId="20315" xr:uid="{3508AF7F-DDD1-4774-BE02-91ABF093D634}"/>
    <cellStyle name="Comma 2 3 5 5 2" xfId="34007" xr:uid="{402095E5-0405-49EC-AAA6-ADB452EAD745}"/>
    <cellStyle name="Comma 2 3 5 5 3" xfId="48891" xr:uid="{2EE40E40-C8ED-49F7-B614-BF6323D86AA8}"/>
    <cellStyle name="Comma 2 3 5 6" xfId="13471" xr:uid="{CF9C1620-CA8E-4427-9920-692CF6C9808C}"/>
    <cellStyle name="Comma 2 3 5 7" xfId="27161" xr:uid="{E85CC62C-680D-47D6-B21D-8BCF75F977BC}"/>
    <cellStyle name="Comma 2 3 5 8" xfId="42045" xr:uid="{70F2CF7C-77D0-444F-B8C9-EF704801849E}"/>
    <cellStyle name="Comma 2 3 6" xfId="6625" xr:uid="{17A5E9BF-F2D7-4C19-B240-8F77A5017403}"/>
    <cellStyle name="Comma 2 3 6 2" xfId="8339" xr:uid="{80C89AA8-0246-4130-9CFC-EA91F238473F}"/>
    <cellStyle name="Comma 2 3 6 2 2" xfId="11761" xr:uid="{36C828EF-6128-4C61-B943-2B1501EB436F}"/>
    <cellStyle name="Comma 2 3 6 2 2 2" xfId="25451" xr:uid="{ED7714BA-64FD-464C-B91D-859178DFD081}"/>
    <cellStyle name="Comma 2 3 6 2 2 2 2" xfId="39143" xr:uid="{F896661A-CE77-4A00-98A8-6C48461D2342}"/>
    <cellStyle name="Comma 2 3 6 2 2 2 3" xfId="54027" xr:uid="{186E499E-5E4A-49C3-9573-217F384A1302}"/>
    <cellStyle name="Comma 2 3 6 2 2 3" xfId="18607" xr:uid="{2FEE239E-9627-4BC4-A5B1-FBD496CFF789}"/>
    <cellStyle name="Comma 2 3 6 2 2 4" xfId="32297" xr:uid="{0C8F5719-1B1F-4004-9005-57DD7E682CF4}"/>
    <cellStyle name="Comma 2 3 6 2 2 5" xfId="47181" xr:uid="{C2FDC458-47CA-4AD7-80DF-CF757F9CB9CB}"/>
    <cellStyle name="Comma 2 3 6 2 3" xfId="22029" xr:uid="{0795139F-CF55-4DB6-91DD-DDEE15AA0302}"/>
    <cellStyle name="Comma 2 3 6 2 3 2" xfId="35721" xr:uid="{984BC966-7BE5-4043-A2BA-4EE61D4923CF}"/>
    <cellStyle name="Comma 2 3 6 2 3 3" xfId="50605" xr:uid="{22B0DDA4-9E70-4BDB-9F06-90C1497224B0}"/>
    <cellStyle name="Comma 2 3 6 2 4" xfId="15185" xr:uid="{C108D1A9-DDC1-465E-BDFC-B4090A786C0E}"/>
    <cellStyle name="Comma 2 3 6 2 5" xfId="28875" xr:uid="{B6D88D7C-129E-433F-9574-558F6F664DAA}"/>
    <cellStyle name="Comma 2 3 6 2 6" xfId="43759" xr:uid="{8D0C8E8B-410B-4529-98D5-8CC2C1A3CB2A}"/>
    <cellStyle name="Comma 2 3 6 3" xfId="10049" xr:uid="{ADF53AE0-471A-4640-8421-2CBF4BA0E9E0}"/>
    <cellStyle name="Comma 2 3 6 3 2" xfId="23739" xr:uid="{11DFE1DD-B863-41F3-9F94-441242A17F1F}"/>
    <cellStyle name="Comma 2 3 6 3 2 2" xfId="37431" xr:uid="{2CACCC37-726F-440F-964B-A73F6C1EA96D}"/>
    <cellStyle name="Comma 2 3 6 3 2 3" xfId="52315" xr:uid="{AF109923-6D1B-4616-9A02-A703A4E8C8C6}"/>
    <cellStyle name="Comma 2 3 6 3 3" xfId="16895" xr:uid="{5FB45FF0-1B6F-454B-B9EC-1F9932376B77}"/>
    <cellStyle name="Comma 2 3 6 3 4" xfId="30585" xr:uid="{4D089765-96E4-407F-91FB-9C84CF1C0663}"/>
    <cellStyle name="Comma 2 3 6 3 5" xfId="45469" xr:uid="{CAED74CA-678D-4032-82B1-AE809BA4B1B2}"/>
    <cellStyle name="Comma 2 3 6 4" xfId="20317" xr:uid="{CD07C54B-BF15-4D6E-967E-21C088646A77}"/>
    <cellStyle name="Comma 2 3 6 4 2" xfId="34009" xr:uid="{BD3A1E07-83F8-4E77-8658-2997EE2F7FC7}"/>
    <cellStyle name="Comma 2 3 6 4 3" xfId="48893" xr:uid="{982D7846-72A2-4227-BEE2-7A0BC20E9090}"/>
    <cellStyle name="Comma 2 3 6 5" xfId="13473" xr:uid="{A1C02ED9-194A-4E9A-89F6-9A47F0266051}"/>
    <cellStyle name="Comma 2 3 6 6" xfId="27163" xr:uid="{3A9B763C-A968-4DCF-9F1E-E5F05365B39C}"/>
    <cellStyle name="Comma 2 3 6 7" xfId="42047" xr:uid="{7CC1E75F-39F3-443C-88D3-24672D171D2C}"/>
    <cellStyle name="Comma 2 3 7" xfId="6626" xr:uid="{3CA8A0BD-9361-413E-A24E-9076997CACEF}"/>
    <cellStyle name="Comma 2 3 7 2" xfId="8340" xr:uid="{FE29F6D4-C3C6-4C85-878E-3F0AAB270292}"/>
    <cellStyle name="Comma 2 3 7 2 2" xfId="11762" xr:uid="{B50D3830-ADF9-4960-85B1-52A3CD9356FE}"/>
    <cellStyle name="Comma 2 3 7 2 2 2" xfId="25452" xr:uid="{8B850F3F-BB66-45D0-963F-C5EDFFEA5E1B}"/>
    <cellStyle name="Comma 2 3 7 2 2 2 2" xfId="39144" xr:uid="{1FCF23A3-A1FD-44A6-9F51-E745229A7442}"/>
    <cellStyle name="Comma 2 3 7 2 2 2 3" xfId="54028" xr:uid="{B76D39B3-1479-4E15-A4E2-8EA715D389A2}"/>
    <cellStyle name="Comma 2 3 7 2 2 3" xfId="18608" xr:uid="{7310E8A9-553D-4A89-AA53-B22328489749}"/>
    <cellStyle name="Comma 2 3 7 2 2 4" xfId="32298" xr:uid="{367D74C0-AD54-4BCC-BCF9-F018C40A38BD}"/>
    <cellStyle name="Comma 2 3 7 2 2 5" xfId="47182" xr:uid="{10E59BAB-3AFF-41E2-82AA-6D0C05B54424}"/>
    <cellStyle name="Comma 2 3 7 2 3" xfId="22030" xr:uid="{642C83DC-E9F0-4BB8-9930-93797F415502}"/>
    <cellStyle name="Comma 2 3 7 2 3 2" xfId="35722" xr:uid="{BC436B75-38D7-4B2A-8EB3-E6E48CA0DF99}"/>
    <cellStyle name="Comma 2 3 7 2 3 3" xfId="50606" xr:uid="{E15921E1-5036-4DCC-A7AA-F4265B6F3F63}"/>
    <cellStyle name="Comma 2 3 7 2 4" xfId="15186" xr:uid="{5E8221F6-84A1-4131-A580-2FC393DA973F}"/>
    <cellStyle name="Comma 2 3 7 2 5" xfId="28876" xr:uid="{553D9B26-12CD-4801-A6E5-0BE915D8C76B}"/>
    <cellStyle name="Comma 2 3 7 2 6" xfId="43760" xr:uid="{7877D713-B6BE-4FF4-90CC-AE629D14DEC6}"/>
    <cellStyle name="Comma 2 3 7 3" xfId="10050" xr:uid="{A2128740-B845-4C37-A31E-84C762EC6A5D}"/>
    <cellStyle name="Comma 2 3 7 3 2" xfId="23740" xr:uid="{196C4FAC-88BA-43AC-A9B7-53151CA27969}"/>
    <cellStyle name="Comma 2 3 7 3 2 2" xfId="37432" xr:uid="{EDF38B0A-85EA-4BAF-A5A3-8DAA1D8A88C5}"/>
    <cellStyle name="Comma 2 3 7 3 2 3" xfId="52316" xr:uid="{4F578502-531B-4C2A-80E6-090A823F4158}"/>
    <cellStyle name="Comma 2 3 7 3 3" xfId="16896" xr:uid="{888951C6-25F7-4F77-B42C-9F4C8CB068DF}"/>
    <cellStyle name="Comma 2 3 7 3 4" xfId="30586" xr:uid="{51057303-5ABD-48B1-BB63-719BD11C43C6}"/>
    <cellStyle name="Comma 2 3 7 3 5" xfId="45470" xr:uid="{F1BB521B-6FC0-4165-A670-465591339526}"/>
    <cellStyle name="Comma 2 3 7 4" xfId="20318" xr:uid="{359F7BFD-5771-488A-A24A-643D98BA5AC6}"/>
    <cellStyle name="Comma 2 3 7 4 2" xfId="34010" xr:uid="{CFE2F1FF-7428-46AA-A4DC-2546618F92EC}"/>
    <cellStyle name="Comma 2 3 7 4 3" xfId="48894" xr:uid="{BF01983C-7B51-4EDF-A1F9-5E5BCC82127F}"/>
    <cellStyle name="Comma 2 3 7 5" xfId="13474" xr:uid="{05D187C2-B273-4BB7-B78D-DA87A3E682D2}"/>
    <cellStyle name="Comma 2 3 7 6" xfId="27164" xr:uid="{BD8A5413-2651-4312-AB08-0A15F3A87ABD}"/>
    <cellStyle name="Comma 2 3 7 7" xfId="42048" xr:uid="{80C21D06-0D9B-4CC5-A41E-315269153D06}"/>
    <cellStyle name="Comma 2 3 8" xfId="8311" xr:uid="{88982526-7980-4907-95DF-10559C7C1456}"/>
    <cellStyle name="Comma 2 3 8 2" xfId="11733" xr:uid="{F303FDCB-87CF-4753-85B8-A6CB3D7D5B9A}"/>
    <cellStyle name="Comma 2 3 8 2 2" xfId="25423" xr:uid="{92059DA7-3B5E-4A72-B780-E26824C26A3C}"/>
    <cellStyle name="Comma 2 3 8 2 2 2" xfId="39115" xr:uid="{DAC014E5-E925-40A5-B942-7B4886E5F839}"/>
    <cellStyle name="Comma 2 3 8 2 2 3" xfId="53999" xr:uid="{20E5A8CF-CB54-48EF-BE06-62E6CA70F889}"/>
    <cellStyle name="Comma 2 3 8 2 3" xfId="18579" xr:uid="{C6943302-92D0-48D4-B931-BC93B50ECCFE}"/>
    <cellStyle name="Comma 2 3 8 2 4" xfId="32269" xr:uid="{9E18AF5F-EC33-43C3-9299-DE1C9C2D0AFF}"/>
    <cellStyle name="Comma 2 3 8 2 5" xfId="47153" xr:uid="{BE52239B-065E-4ED2-A2DA-4D6425EB76D8}"/>
    <cellStyle name="Comma 2 3 8 3" xfId="22001" xr:uid="{9512BF51-6945-4501-91B3-2FBF58D29413}"/>
    <cellStyle name="Comma 2 3 8 3 2" xfId="35693" xr:uid="{8383190F-16DF-4244-9721-8C6207D69FE5}"/>
    <cellStyle name="Comma 2 3 8 3 3" xfId="50577" xr:uid="{A8438238-1C9A-4F04-8837-C3D25060A717}"/>
    <cellStyle name="Comma 2 3 8 4" xfId="15157" xr:uid="{A3EAC2DA-BD32-49F9-AD1D-D4C59C21CC02}"/>
    <cellStyle name="Comma 2 3 8 5" xfId="28847" xr:uid="{600DADF8-4C17-420E-88ED-9631AFCC83A8}"/>
    <cellStyle name="Comma 2 3 8 6" xfId="43731" xr:uid="{1309DB66-D5B0-4D19-9848-804D8CE7DD8A}"/>
    <cellStyle name="Comma 2 3 9" xfId="10021" xr:uid="{B47E0097-452B-4795-99BC-A37260ECBCE4}"/>
    <cellStyle name="Comma 2 3 9 2" xfId="23711" xr:uid="{DF24A9E3-2803-4E29-ACA0-B0FE2C7A328C}"/>
    <cellStyle name="Comma 2 3 9 2 2" xfId="37403" xr:uid="{840DE65E-A97B-4A25-B6F8-8BC09D3D5C53}"/>
    <cellStyle name="Comma 2 3 9 2 3" xfId="52287" xr:uid="{C6B1C34C-57A9-488E-A10F-AF7E183D5188}"/>
    <cellStyle name="Comma 2 3 9 3" xfId="16867" xr:uid="{75F171F9-8253-4DE5-A885-7340C5C8C9B0}"/>
    <cellStyle name="Comma 2 3 9 4" xfId="30557" xr:uid="{5C57CF16-6A29-4214-9937-25B741F6536C}"/>
    <cellStyle name="Comma 2 3 9 5" xfId="45441" xr:uid="{583B6ACA-019B-4CBA-B0C5-EE750CA8DE02}"/>
    <cellStyle name="Comma 2 4" xfId="6627" xr:uid="{A03218C0-56C1-4B73-AF76-CDF9053AB557}"/>
    <cellStyle name="Comma 2 4 10" xfId="13475" xr:uid="{E5EF4945-E267-4DD7-9461-261631BE2FEF}"/>
    <cellStyle name="Comma 2 4 11" xfId="27165" xr:uid="{34683049-A8D6-41AB-B011-E1AAF0C06C4E}"/>
    <cellStyle name="Comma 2 4 12" xfId="42049" xr:uid="{F8D5ADD3-31A8-4D91-909D-B916F97D63CB}"/>
    <cellStyle name="Comma 2 4 2" xfId="6628" xr:uid="{05C503B4-A93F-46C5-A5ED-EC3514C36440}"/>
    <cellStyle name="Comma 2 4 2 10" xfId="42050" xr:uid="{34CFB728-C68F-4EB6-BCD7-AE10A97CD13D}"/>
    <cellStyle name="Comma 2 4 2 2" xfId="6629" xr:uid="{705B2E7C-FEE3-4C67-BF55-39F7E12DE506}"/>
    <cellStyle name="Comma 2 4 2 2 2" xfId="6630" xr:uid="{E1F487AE-9BE5-4DEB-BB1C-926D4246281B}"/>
    <cellStyle name="Comma 2 4 2 2 2 2" xfId="8344" xr:uid="{2EB0AF65-A947-4F18-94B6-0B3DDC2D3477}"/>
    <cellStyle name="Comma 2 4 2 2 2 2 2" xfId="11766" xr:uid="{D2BAB1AE-9E06-408B-8808-FF587C1A956E}"/>
    <cellStyle name="Comma 2 4 2 2 2 2 2 2" xfId="25456" xr:uid="{38B77EE3-4EDB-4723-A8F3-0709B3162F6C}"/>
    <cellStyle name="Comma 2 4 2 2 2 2 2 2 2" xfId="39148" xr:uid="{C91BE7B0-3AAC-49D5-B6C6-C77504CE6724}"/>
    <cellStyle name="Comma 2 4 2 2 2 2 2 2 3" xfId="54032" xr:uid="{68579D8B-E163-45FC-B2CF-70E158AE7171}"/>
    <cellStyle name="Comma 2 4 2 2 2 2 2 3" xfId="18612" xr:uid="{86105E2E-9509-44CC-B693-D1782E1E97E7}"/>
    <cellStyle name="Comma 2 4 2 2 2 2 2 4" xfId="32302" xr:uid="{48028E59-8B20-4714-BD2E-6BF014570986}"/>
    <cellStyle name="Comma 2 4 2 2 2 2 2 5" xfId="47186" xr:uid="{58CB2897-CC7A-4026-9FC6-03BE974AEF69}"/>
    <cellStyle name="Comma 2 4 2 2 2 2 3" xfId="22034" xr:uid="{37D6B53C-FD00-4951-98C4-8CA5F7C6F64D}"/>
    <cellStyle name="Comma 2 4 2 2 2 2 3 2" xfId="35726" xr:uid="{76817CB0-44E4-49C2-AB32-49AC332D76FB}"/>
    <cellStyle name="Comma 2 4 2 2 2 2 3 3" xfId="50610" xr:uid="{47FBA9B3-2AAF-402F-93EB-AD0D474704C3}"/>
    <cellStyle name="Comma 2 4 2 2 2 2 4" xfId="15190" xr:uid="{F40EEDE7-2EAE-40AD-97EE-84DC71540337}"/>
    <cellStyle name="Comma 2 4 2 2 2 2 5" xfId="28880" xr:uid="{DD5A02C4-AE6E-4983-B6C5-E52F194C059C}"/>
    <cellStyle name="Comma 2 4 2 2 2 2 6" xfId="43764" xr:uid="{85E0CBBE-5F36-4870-A984-96EF4CA4A3FA}"/>
    <cellStyle name="Comma 2 4 2 2 2 3" xfId="10054" xr:uid="{CD1D098D-91C3-4CAD-A84F-F171D34695C8}"/>
    <cellStyle name="Comma 2 4 2 2 2 3 2" xfId="23744" xr:uid="{4A778629-940E-4484-BB9C-6B2DE42656D2}"/>
    <cellStyle name="Comma 2 4 2 2 2 3 2 2" xfId="37436" xr:uid="{A646FA46-3014-4A21-B178-1B82D98DD7E7}"/>
    <cellStyle name="Comma 2 4 2 2 2 3 2 3" xfId="52320" xr:uid="{7EFA9C80-8C54-417B-A7EE-0A300873E97E}"/>
    <cellStyle name="Comma 2 4 2 2 2 3 3" xfId="16900" xr:uid="{5CB190F9-35D7-4373-AE26-89152A8BDB57}"/>
    <cellStyle name="Comma 2 4 2 2 2 3 4" xfId="30590" xr:uid="{304F6426-E1B0-4E12-82CD-B7482FD5645E}"/>
    <cellStyle name="Comma 2 4 2 2 2 3 5" xfId="45474" xr:uid="{74DFA516-F97F-446B-A387-5A528B88D22C}"/>
    <cellStyle name="Comma 2 4 2 2 2 4" xfId="20322" xr:uid="{E96C086A-D6B6-4855-AFB8-E3DF1B8D20F8}"/>
    <cellStyle name="Comma 2 4 2 2 2 4 2" xfId="34014" xr:uid="{A3506D3E-52B3-4269-985E-5A569849873F}"/>
    <cellStyle name="Comma 2 4 2 2 2 4 3" xfId="48898" xr:uid="{D4916865-9576-4592-8120-5BEBF4777FF2}"/>
    <cellStyle name="Comma 2 4 2 2 2 5" xfId="13478" xr:uid="{B36CCE78-46F4-4995-9C5B-B369455C7BE3}"/>
    <cellStyle name="Comma 2 4 2 2 2 6" xfId="27168" xr:uid="{9173D236-51D1-4825-9C21-8C1A96BFC5E9}"/>
    <cellStyle name="Comma 2 4 2 2 2 7" xfId="42052" xr:uid="{8D2BAB06-1178-4632-A3B4-3E24563BBE7B}"/>
    <cellStyle name="Comma 2 4 2 2 3" xfId="8343" xr:uid="{8BBDBCBB-DCDD-4635-9390-FF68F6DB14D9}"/>
    <cellStyle name="Comma 2 4 2 2 3 2" xfId="11765" xr:uid="{F2D2414A-B7C7-41A4-AAE4-AFF13C1DA86E}"/>
    <cellStyle name="Comma 2 4 2 2 3 2 2" xfId="25455" xr:uid="{03A25DE7-932A-442A-99F5-51C7F39A40C3}"/>
    <cellStyle name="Comma 2 4 2 2 3 2 2 2" xfId="39147" xr:uid="{018F958F-3057-49DB-9FCD-6C2F589DA7E1}"/>
    <cellStyle name="Comma 2 4 2 2 3 2 2 3" xfId="54031" xr:uid="{54A6B203-5C48-4FF9-B2AB-2728C9C0FC31}"/>
    <cellStyle name="Comma 2 4 2 2 3 2 3" xfId="18611" xr:uid="{2395B84A-8E20-4F63-B3FF-64BE3C8F56A0}"/>
    <cellStyle name="Comma 2 4 2 2 3 2 4" xfId="32301" xr:uid="{4290FF3B-D6C3-4308-92A1-B3AF32C74083}"/>
    <cellStyle name="Comma 2 4 2 2 3 2 5" xfId="47185" xr:uid="{F9C36B3E-DE58-41D0-B561-7C03B4A28A2D}"/>
    <cellStyle name="Comma 2 4 2 2 3 3" xfId="22033" xr:uid="{E69285C0-0FC8-47BA-82CC-587A618E7DBC}"/>
    <cellStyle name="Comma 2 4 2 2 3 3 2" xfId="35725" xr:uid="{3D8B9C66-12AE-4BBE-AC7E-FC9E7FA4676E}"/>
    <cellStyle name="Comma 2 4 2 2 3 3 3" xfId="50609" xr:uid="{E77F38EA-BC58-4BA9-909B-652C81943F80}"/>
    <cellStyle name="Comma 2 4 2 2 3 4" xfId="15189" xr:uid="{4F4A1709-E8E4-4581-B5E3-0B3334ED4BF6}"/>
    <cellStyle name="Comma 2 4 2 2 3 5" xfId="28879" xr:uid="{68030689-E355-4061-AA23-6E8160986005}"/>
    <cellStyle name="Comma 2 4 2 2 3 6" xfId="43763" xr:uid="{180EDD81-8C7D-4B5B-9CE3-1F34E96604B9}"/>
    <cellStyle name="Comma 2 4 2 2 4" xfId="10053" xr:uid="{6902108F-09C8-492E-A076-7CF2A9C8FE97}"/>
    <cellStyle name="Comma 2 4 2 2 4 2" xfId="23743" xr:uid="{7F16A98A-FB6D-471B-BFBA-C1AD12CF3602}"/>
    <cellStyle name="Comma 2 4 2 2 4 2 2" xfId="37435" xr:uid="{91809F81-E179-4713-9A08-5615CCC2EAE2}"/>
    <cellStyle name="Comma 2 4 2 2 4 2 3" xfId="52319" xr:uid="{A70B000B-A96E-4B78-8ED7-A44B9AEC2AE1}"/>
    <cellStyle name="Comma 2 4 2 2 4 3" xfId="16899" xr:uid="{DBA66A7C-4606-4820-9529-8D3DA24B6223}"/>
    <cellStyle name="Comma 2 4 2 2 4 4" xfId="30589" xr:uid="{A073F289-1B98-4A72-9033-A30049F6BD6E}"/>
    <cellStyle name="Comma 2 4 2 2 4 5" xfId="45473" xr:uid="{86A0525F-3F3E-4886-9251-4F298EFC6706}"/>
    <cellStyle name="Comma 2 4 2 2 5" xfId="20321" xr:uid="{493ED92A-8BB5-4402-8152-AD9126203898}"/>
    <cellStyle name="Comma 2 4 2 2 5 2" xfId="34013" xr:uid="{ADBB729A-2D00-44DB-8E6C-062916A7C8EE}"/>
    <cellStyle name="Comma 2 4 2 2 5 3" xfId="48897" xr:uid="{96C6507F-0833-444E-A18A-3D3F1EA410B0}"/>
    <cellStyle name="Comma 2 4 2 2 6" xfId="13477" xr:uid="{A7926A73-60C0-4851-AC75-515644CA5DCD}"/>
    <cellStyle name="Comma 2 4 2 2 7" xfId="27167" xr:uid="{D4331307-D7BA-4C61-ABFD-68CA036C3FEC}"/>
    <cellStyle name="Comma 2 4 2 2 8" xfId="42051" xr:uid="{0F1BC7F6-5943-4DFE-9B9D-FF90E01E4D13}"/>
    <cellStyle name="Comma 2 4 2 3" xfId="6631" xr:uid="{B008007D-C60E-44BE-8C03-5F38CC846B08}"/>
    <cellStyle name="Comma 2 4 2 3 2" xfId="8345" xr:uid="{DE750A60-6E40-41F7-A6E1-D874732C7359}"/>
    <cellStyle name="Comma 2 4 2 3 2 2" xfId="11767" xr:uid="{7D04A977-A946-45C7-877C-0BCBBECD27A5}"/>
    <cellStyle name="Comma 2 4 2 3 2 2 2" xfId="25457" xr:uid="{E2D8CD17-D4FA-4C26-B56C-259AA9042E82}"/>
    <cellStyle name="Comma 2 4 2 3 2 2 2 2" xfId="39149" xr:uid="{B2E27518-5790-4B19-B4E3-850DE82F4E40}"/>
    <cellStyle name="Comma 2 4 2 3 2 2 2 3" xfId="54033" xr:uid="{A415EA1E-A88D-4C34-B403-7FF78E7110E1}"/>
    <cellStyle name="Comma 2 4 2 3 2 2 3" xfId="18613" xr:uid="{20F0BC50-8EC0-4D9E-A06B-DA3B8F32229B}"/>
    <cellStyle name="Comma 2 4 2 3 2 2 4" xfId="32303" xr:uid="{44EAFDBF-886A-42D3-90BB-D73D04D06B6C}"/>
    <cellStyle name="Comma 2 4 2 3 2 2 5" xfId="47187" xr:uid="{EB7783C0-910D-4064-ABD9-688A4906A9A7}"/>
    <cellStyle name="Comma 2 4 2 3 2 3" xfId="22035" xr:uid="{F4890646-102A-4DBC-96E2-E51F849A4CD3}"/>
    <cellStyle name="Comma 2 4 2 3 2 3 2" xfId="35727" xr:uid="{C057A963-0F7C-4B1B-9651-2F30D9347528}"/>
    <cellStyle name="Comma 2 4 2 3 2 3 3" xfId="50611" xr:uid="{3A227486-1D55-4200-9845-3A3069256908}"/>
    <cellStyle name="Comma 2 4 2 3 2 4" xfId="15191" xr:uid="{49F7A432-1511-4417-9747-A72E29AE28EC}"/>
    <cellStyle name="Comma 2 4 2 3 2 5" xfId="28881" xr:uid="{D248446E-37B7-465F-9019-B3061CFE5E61}"/>
    <cellStyle name="Comma 2 4 2 3 2 6" xfId="43765" xr:uid="{797C13E1-5C06-46E9-AC75-F43BE55C03F6}"/>
    <cellStyle name="Comma 2 4 2 3 3" xfId="10055" xr:uid="{F4453631-5CB2-4319-8C6B-952B33E6F606}"/>
    <cellStyle name="Comma 2 4 2 3 3 2" xfId="23745" xr:uid="{1ACA25F1-542D-4C43-933F-753EC3E244AC}"/>
    <cellStyle name="Comma 2 4 2 3 3 2 2" xfId="37437" xr:uid="{9CF72A51-12A8-4F0D-BCCF-4A6F9903F694}"/>
    <cellStyle name="Comma 2 4 2 3 3 2 3" xfId="52321" xr:uid="{BDE3C8D7-5055-4D3C-8612-8508DF31FB30}"/>
    <cellStyle name="Comma 2 4 2 3 3 3" xfId="16901" xr:uid="{43F9CB52-AA72-4A48-9670-7DD7518A1853}"/>
    <cellStyle name="Comma 2 4 2 3 3 4" xfId="30591" xr:uid="{8BF3DF41-94E3-4795-93FE-40EC2DEC6CFF}"/>
    <cellStyle name="Comma 2 4 2 3 3 5" xfId="45475" xr:uid="{D1616F6A-B81B-41E0-9E53-8635A2A5675E}"/>
    <cellStyle name="Comma 2 4 2 3 4" xfId="20323" xr:uid="{09B282F5-24A9-42BD-AEA6-F438E1C2AD6F}"/>
    <cellStyle name="Comma 2 4 2 3 4 2" xfId="34015" xr:uid="{4AC74B3E-9DD8-405A-9D62-0E6188AA80E0}"/>
    <cellStyle name="Comma 2 4 2 3 4 3" xfId="48899" xr:uid="{63A63FCF-A782-4525-9B53-88E731E91B51}"/>
    <cellStyle name="Comma 2 4 2 3 5" xfId="13479" xr:uid="{A29783C7-966E-48F7-93F5-A7762D6EC8E5}"/>
    <cellStyle name="Comma 2 4 2 3 6" xfId="27169" xr:uid="{8C732D4D-14D4-4E64-AB76-C4162AF46600}"/>
    <cellStyle name="Comma 2 4 2 3 7" xfId="42053" xr:uid="{0BD671A7-FC67-46E1-B9F3-FC191971FED7}"/>
    <cellStyle name="Comma 2 4 2 4" xfId="6632" xr:uid="{3E16E089-6A5E-4BE8-A384-26992215DAC2}"/>
    <cellStyle name="Comma 2 4 2 4 2" xfId="8346" xr:uid="{9751B114-FB6E-41E8-8703-089963FFADD1}"/>
    <cellStyle name="Comma 2 4 2 4 2 2" xfId="11768" xr:uid="{03B39A33-1C74-44A6-8A36-8ABEBDF6ED2B}"/>
    <cellStyle name="Comma 2 4 2 4 2 2 2" xfId="25458" xr:uid="{E393A0ED-5996-4EC2-9CE9-FA983B8E3BEC}"/>
    <cellStyle name="Comma 2 4 2 4 2 2 2 2" xfId="39150" xr:uid="{8EC3B8C4-8A62-418D-94CD-4DCD4B60B717}"/>
    <cellStyle name="Comma 2 4 2 4 2 2 2 3" xfId="54034" xr:uid="{17734FC6-7B47-45FB-B664-F8983B0662F7}"/>
    <cellStyle name="Comma 2 4 2 4 2 2 3" xfId="18614" xr:uid="{1A3C282E-87E3-48F0-A911-92DF8541D6BD}"/>
    <cellStyle name="Comma 2 4 2 4 2 2 4" xfId="32304" xr:uid="{D50D8A60-3E05-4288-9F84-993DE2C820FC}"/>
    <cellStyle name="Comma 2 4 2 4 2 2 5" xfId="47188" xr:uid="{CD3DEE8D-8307-4A95-B29D-79C562ACB8C1}"/>
    <cellStyle name="Comma 2 4 2 4 2 3" xfId="22036" xr:uid="{B875529D-AE64-49A8-866A-67D89F2CA70F}"/>
    <cellStyle name="Comma 2 4 2 4 2 3 2" xfId="35728" xr:uid="{336BDF1A-F36B-49BD-AD2D-C100EB7034E6}"/>
    <cellStyle name="Comma 2 4 2 4 2 3 3" xfId="50612" xr:uid="{795F5D26-CA0F-422F-8105-93827BEA55DF}"/>
    <cellStyle name="Comma 2 4 2 4 2 4" xfId="15192" xr:uid="{BE41E27E-723E-43E6-A0F5-9D575BB9E601}"/>
    <cellStyle name="Comma 2 4 2 4 2 5" xfId="28882" xr:uid="{D3ECF0B6-A7F4-45F4-9C43-2468A4A83152}"/>
    <cellStyle name="Comma 2 4 2 4 2 6" xfId="43766" xr:uid="{603571A4-1C3C-45C9-BF5D-BD6AF64E18B3}"/>
    <cellStyle name="Comma 2 4 2 4 3" xfId="10056" xr:uid="{FF9E6BF8-0198-447A-8FCD-2493E684C549}"/>
    <cellStyle name="Comma 2 4 2 4 3 2" xfId="23746" xr:uid="{1BF71977-42B4-4664-A89D-3E41A169C83C}"/>
    <cellStyle name="Comma 2 4 2 4 3 2 2" xfId="37438" xr:uid="{78913021-BFAE-4874-B2C7-4026F4D24242}"/>
    <cellStyle name="Comma 2 4 2 4 3 2 3" xfId="52322" xr:uid="{E1747673-990F-4AA4-AC87-737660DE25A9}"/>
    <cellStyle name="Comma 2 4 2 4 3 3" xfId="16902" xr:uid="{C2575956-5BF3-4DEA-8EE8-9B1D069C1446}"/>
    <cellStyle name="Comma 2 4 2 4 3 4" xfId="30592" xr:uid="{BD6F3A9B-33B7-4DD3-8739-1995B070A92D}"/>
    <cellStyle name="Comma 2 4 2 4 3 5" xfId="45476" xr:uid="{ADC832E5-7976-4CD7-940B-30404CE55189}"/>
    <cellStyle name="Comma 2 4 2 4 4" xfId="20324" xr:uid="{2695A7C9-CB38-43A5-8527-3AF639D9D7E0}"/>
    <cellStyle name="Comma 2 4 2 4 4 2" xfId="34016" xr:uid="{7D98125C-AF8F-4553-A55D-CF464BA55FE9}"/>
    <cellStyle name="Comma 2 4 2 4 4 3" xfId="48900" xr:uid="{21EFBDF7-29A0-4EA9-9D35-297A8D0045D3}"/>
    <cellStyle name="Comma 2 4 2 4 5" xfId="13480" xr:uid="{EB3EBA3F-39A4-4043-BB4A-E43B1273054F}"/>
    <cellStyle name="Comma 2 4 2 4 6" xfId="27170" xr:uid="{691D7016-B828-4EB1-97C9-B1846B03561F}"/>
    <cellStyle name="Comma 2 4 2 4 7" xfId="42054" xr:uid="{3886034D-F374-4552-9FDC-7262686D8622}"/>
    <cellStyle name="Comma 2 4 2 5" xfId="8342" xr:uid="{7B6E6420-95EE-4B0E-AE70-232B01B89A72}"/>
    <cellStyle name="Comma 2 4 2 5 2" xfId="11764" xr:uid="{F0FFA992-572A-46E8-870C-6F9DC6F97DB1}"/>
    <cellStyle name="Comma 2 4 2 5 2 2" xfId="25454" xr:uid="{2E00171B-316D-4A05-BF86-A3C4616DE03C}"/>
    <cellStyle name="Comma 2 4 2 5 2 2 2" xfId="39146" xr:uid="{1C94E39D-8868-4BDF-9A9B-C339ECA8EC9E}"/>
    <cellStyle name="Comma 2 4 2 5 2 2 3" xfId="54030" xr:uid="{7AEBEDA5-930C-4005-9047-1215C0DAFA2F}"/>
    <cellStyle name="Comma 2 4 2 5 2 3" xfId="18610" xr:uid="{1115BCE9-B30C-4706-92A7-D22FB8B8E677}"/>
    <cellStyle name="Comma 2 4 2 5 2 4" xfId="32300" xr:uid="{ADAAE907-BC3C-4945-90B1-D4F784857E7B}"/>
    <cellStyle name="Comma 2 4 2 5 2 5" xfId="47184" xr:uid="{78721C4F-6128-46DA-ACB7-F0E3F35ABF83}"/>
    <cellStyle name="Comma 2 4 2 5 3" xfId="22032" xr:uid="{7A6C653E-8D52-4809-A959-C67A26E80B5B}"/>
    <cellStyle name="Comma 2 4 2 5 3 2" xfId="35724" xr:uid="{1E0DD269-2D87-4651-82CA-2AD779B6A34E}"/>
    <cellStyle name="Comma 2 4 2 5 3 3" xfId="50608" xr:uid="{CAC0F068-B74F-4479-9BE8-8207A77086DE}"/>
    <cellStyle name="Comma 2 4 2 5 4" xfId="15188" xr:uid="{ACB96B07-0894-4B87-9B96-9BF467FB4B3C}"/>
    <cellStyle name="Comma 2 4 2 5 5" xfId="28878" xr:uid="{BFE204F7-759A-4191-879E-42006B48E73E}"/>
    <cellStyle name="Comma 2 4 2 5 6" xfId="43762" xr:uid="{D64E13D5-A25E-441C-B404-0303B4A666BA}"/>
    <cellStyle name="Comma 2 4 2 6" xfId="10052" xr:uid="{9EA4E6F5-9083-442C-B62E-76ECD3F5EECB}"/>
    <cellStyle name="Comma 2 4 2 6 2" xfId="23742" xr:uid="{9E452A37-0DAC-404C-893F-703182ECA068}"/>
    <cellStyle name="Comma 2 4 2 6 2 2" xfId="37434" xr:uid="{982CBFE5-25E2-4708-89D0-7B8F566376F4}"/>
    <cellStyle name="Comma 2 4 2 6 2 3" xfId="52318" xr:uid="{5C7F2147-F5BC-44D0-9B43-199DDFA5486C}"/>
    <cellStyle name="Comma 2 4 2 6 3" xfId="16898" xr:uid="{40EC1F96-CFB0-4E14-ADB3-0F8BEC886D3B}"/>
    <cellStyle name="Comma 2 4 2 6 4" xfId="30588" xr:uid="{00497AF3-E825-4738-82BC-5377F1C031B2}"/>
    <cellStyle name="Comma 2 4 2 6 5" xfId="45472" xr:uid="{2312991A-FB17-44EA-AE88-4616C6E5CCA6}"/>
    <cellStyle name="Comma 2 4 2 7" xfId="20320" xr:uid="{3279CB50-3159-4D54-98AB-B07F4BDC3C66}"/>
    <cellStyle name="Comma 2 4 2 7 2" xfId="34012" xr:uid="{3277E18C-EB4D-4200-B187-D3E6219FA796}"/>
    <cellStyle name="Comma 2 4 2 7 3" xfId="48896" xr:uid="{394D8191-2E18-444B-B8CD-F713CFB60308}"/>
    <cellStyle name="Comma 2 4 2 8" xfId="13476" xr:uid="{26E6EAA3-EFC5-4467-8391-7BDA7D928A83}"/>
    <cellStyle name="Comma 2 4 2 9" xfId="27166" xr:uid="{D6B5E469-2662-4348-A2A0-A8C6353E0ADC}"/>
    <cellStyle name="Comma 2 4 3" xfId="6633" xr:uid="{0F19E160-D9EA-4305-9E69-B8FD28ACECB7}"/>
    <cellStyle name="Comma 2 4 3 10" xfId="42055" xr:uid="{E6CA6609-4ACD-4E58-9071-90F52234AD03}"/>
    <cellStyle name="Comma 2 4 3 2" xfId="6634" xr:uid="{3FC4459A-7BF2-4583-A573-50021412641B}"/>
    <cellStyle name="Comma 2 4 3 2 2" xfId="6635" xr:uid="{A9198B1E-DD1C-4CCD-9EE9-3D6F2F47CACA}"/>
    <cellStyle name="Comma 2 4 3 2 2 2" xfId="8349" xr:uid="{F4ACBD44-29EE-40E2-878D-3E0BF53507B7}"/>
    <cellStyle name="Comma 2 4 3 2 2 2 2" xfId="11771" xr:uid="{E16F47D7-978D-4E8F-A320-4D86C3B44C87}"/>
    <cellStyle name="Comma 2 4 3 2 2 2 2 2" xfId="25461" xr:uid="{44FE8BFB-A2B9-4DD7-80B1-C47E054E5356}"/>
    <cellStyle name="Comma 2 4 3 2 2 2 2 2 2" xfId="39153" xr:uid="{7281C56C-6FBD-4AF8-8E7D-173B071FDED7}"/>
    <cellStyle name="Comma 2 4 3 2 2 2 2 2 3" xfId="54037" xr:uid="{1B773EDE-5E79-40F0-AEE5-69CA5998DC6D}"/>
    <cellStyle name="Comma 2 4 3 2 2 2 2 3" xfId="18617" xr:uid="{341499B7-BFBD-4B65-BDD2-4F62FE1B894A}"/>
    <cellStyle name="Comma 2 4 3 2 2 2 2 4" xfId="32307" xr:uid="{315E9FF2-3C28-4002-91C7-8FF9CFD9217D}"/>
    <cellStyle name="Comma 2 4 3 2 2 2 2 5" xfId="47191" xr:uid="{1D935683-66C4-4EB6-AC38-640F1052CE86}"/>
    <cellStyle name="Comma 2 4 3 2 2 2 3" xfId="22039" xr:uid="{346EDDD4-51DF-4642-820D-7BD814F2319C}"/>
    <cellStyle name="Comma 2 4 3 2 2 2 3 2" xfId="35731" xr:uid="{24B81501-8264-4EBD-822A-7D34D072E9E4}"/>
    <cellStyle name="Comma 2 4 3 2 2 2 3 3" xfId="50615" xr:uid="{7B2C2CE3-5AEE-46D1-9765-4582E3B4C1E3}"/>
    <cellStyle name="Comma 2 4 3 2 2 2 4" xfId="15195" xr:uid="{A1B25D1D-DA4C-4953-B2D1-CD0A5856B393}"/>
    <cellStyle name="Comma 2 4 3 2 2 2 5" xfId="28885" xr:uid="{EEDDC241-5280-4231-AD66-E89B90EB7548}"/>
    <cellStyle name="Comma 2 4 3 2 2 2 6" xfId="43769" xr:uid="{8D010215-8E2C-4F1D-8B8D-DB6BCA9DB49D}"/>
    <cellStyle name="Comma 2 4 3 2 2 3" xfId="10059" xr:uid="{BCCB7E1E-93A0-4702-9E35-A36F4F821E8D}"/>
    <cellStyle name="Comma 2 4 3 2 2 3 2" xfId="23749" xr:uid="{DC625C64-ACC3-454A-92C8-7DE2C3CBE2A1}"/>
    <cellStyle name="Comma 2 4 3 2 2 3 2 2" xfId="37441" xr:uid="{5E7BE6A6-6A9C-49F5-B97B-71E3D9DADDD9}"/>
    <cellStyle name="Comma 2 4 3 2 2 3 2 3" xfId="52325" xr:uid="{243C1055-AD02-4FE6-A37B-8911885312E8}"/>
    <cellStyle name="Comma 2 4 3 2 2 3 3" xfId="16905" xr:uid="{39AB7987-D9B4-49B8-9E1D-12D3551BB40C}"/>
    <cellStyle name="Comma 2 4 3 2 2 3 4" xfId="30595" xr:uid="{4D075434-CB2F-47FA-B28A-B11A02E71476}"/>
    <cellStyle name="Comma 2 4 3 2 2 3 5" xfId="45479" xr:uid="{703DF525-6ED8-47AE-88A3-AAA88BB614A6}"/>
    <cellStyle name="Comma 2 4 3 2 2 4" xfId="20327" xr:uid="{2105F45C-BB5A-4863-8ADC-C4A7E3DAC424}"/>
    <cellStyle name="Comma 2 4 3 2 2 4 2" xfId="34019" xr:uid="{D99CAD35-4238-4339-93C8-841F44F7BC67}"/>
    <cellStyle name="Comma 2 4 3 2 2 4 3" xfId="48903" xr:uid="{07947074-EDE0-494E-BEA2-59E93CD35CED}"/>
    <cellStyle name="Comma 2 4 3 2 2 5" xfId="13483" xr:uid="{E37F464C-11E4-4CC9-818D-F69125C63648}"/>
    <cellStyle name="Comma 2 4 3 2 2 6" xfId="27173" xr:uid="{0440EBF8-E23D-44BA-9778-BFC6ACC45F38}"/>
    <cellStyle name="Comma 2 4 3 2 2 7" xfId="42057" xr:uid="{AFD8212D-AF43-4390-8DEF-9E6C07DD8381}"/>
    <cellStyle name="Comma 2 4 3 2 3" xfId="8348" xr:uid="{66229F31-244C-480C-B61C-6A179717181A}"/>
    <cellStyle name="Comma 2 4 3 2 3 2" xfId="11770" xr:uid="{EA151CCE-AEF4-4967-A90C-B02C47B4E4E9}"/>
    <cellStyle name="Comma 2 4 3 2 3 2 2" xfId="25460" xr:uid="{7926F707-8145-4BDF-A480-C02A5D5C8452}"/>
    <cellStyle name="Comma 2 4 3 2 3 2 2 2" xfId="39152" xr:uid="{92EB7AFC-3BD8-4831-8AB4-3C9B4AB082DE}"/>
    <cellStyle name="Comma 2 4 3 2 3 2 2 3" xfId="54036" xr:uid="{F5B10B76-59B7-4965-B9A6-2646E6A734A3}"/>
    <cellStyle name="Comma 2 4 3 2 3 2 3" xfId="18616" xr:uid="{535B834E-304D-4A58-A2D2-7D4C750EA497}"/>
    <cellStyle name="Comma 2 4 3 2 3 2 4" xfId="32306" xr:uid="{C7F75352-2201-40A1-B84A-BE0D1FD763B1}"/>
    <cellStyle name="Comma 2 4 3 2 3 2 5" xfId="47190" xr:uid="{9BA3D2C1-47CA-4B84-8ADC-C6FA4D67994C}"/>
    <cellStyle name="Comma 2 4 3 2 3 3" xfId="22038" xr:uid="{CB73AA27-30F7-46E9-B7FD-F303D408155E}"/>
    <cellStyle name="Comma 2 4 3 2 3 3 2" xfId="35730" xr:uid="{80850860-FE2E-4BCA-A342-4524A73E0A6B}"/>
    <cellStyle name="Comma 2 4 3 2 3 3 3" xfId="50614" xr:uid="{50B1BABE-F7D4-46DE-A6E3-BA1E3D93EBBE}"/>
    <cellStyle name="Comma 2 4 3 2 3 4" xfId="15194" xr:uid="{67303202-56D9-4749-83FA-9FFB99A6CF3B}"/>
    <cellStyle name="Comma 2 4 3 2 3 5" xfId="28884" xr:uid="{039B67DA-25B1-4281-B319-D4D2168FB321}"/>
    <cellStyle name="Comma 2 4 3 2 3 6" xfId="43768" xr:uid="{BE9507FB-F659-41BD-ADAF-3F8E9DFCC095}"/>
    <cellStyle name="Comma 2 4 3 2 4" xfId="10058" xr:uid="{363B3C96-895E-46B3-920E-836FCB95140D}"/>
    <cellStyle name="Comma 2 4 3 2 4 2" xfId="23748" xr:uid="{47CF477D-127B-4080-BBAE-C744EB82740C}"/>
    <cellStyle name="Comma 2 4 3 2 4 2 2" xfId="37440" xr:uid="{C7019F33-5FCD-40FF-84F0-2EC4BD01539C}"/>
    <cellStyle name="Comma 2 4 3 2 4 2 3" xfId="52324" xr:uid="{5CCDF13C-7F4A-4682-AF36-FD9606B6FDF6}"/>
    <cellStyle name="Comma 2 4 3 2 4 3" xfId="16904" xr:uid="{D91BB1C3-5CBD-4CCC-95AF-4B635E22F724}"/>
    <cellStyle name="Comma 2 4 3 2 4 4" xfId="30594" xr:uid="{AB560A1F-3071-4F1B-A42E-1544A1E5C159}"/>
    <cellStyle name="Comma 2 4 3 2 4 5" xfId="45478" xr:uid="{6577199B-6259-4067-8B05-A24826719D31}"/>
    <cellStyle name="Comma 2 4 3 2 5" xfId="20326" xr:uid="{7C6DCD5A-0D46-44C2-95E5-5C09D06B2705}"/>
    <cellStyle name="Comma 2 4 3 2 5 2" xfId="34018" xr:uid="{F069F087-15ED-45CA-BFAA-AD0B40CD3B18}"/>
    <cellStyle name="Comma 2 4 3 2 5 3" xfId="48902" xr:uid="{E2D18792-2B94-48B8-BBC5-4397BB593994}"/>
    <cellStyle name="Comma 2 4 3 2 6" xfId="13482" xr:uid="{22C6EFF8-E816-4D71-8687-84DA119207D9}"/>
    <cellStyle name="Comma 2 4 3 2 7" xfId="27172" xr:uid="{F54A5936-C286-459B-B132-6C48B72BE2AE}"/>
    <cellStyle name="Comma 2 4 3 2 8" xfId="42056" xr:uid="{3428D2A0-7C1A-4EB8-84B6-E259B6A37D9C}"/>
    <cellStyle name="Comma 2 4 3 3" xfId="6636" xr:uid="{42C07283-6842-43B3-A935-E2D630A808E7}"/>
    <cellStyle name="Comma 2 4 3 3 2" xfId="8350" xr:uid="{42DF0AB4-0834-4ACF-848D-92FCCA732EA2}"/>
    <cellStyle name="Comma 2 4 3 3 2 2" xfId="11772" xr:uid="{8D52E255-88F8-425A-8EF4-36ABF6E19D05}"/>
    <cellStyle name="Comma 2 4 3 3 2 2 2" xfId="25462" xr:uid="{50EE65C8-B10A-48D4-8FD6-E525865DDCC6}"/>
    <cellStyle name="Comma 2 4 3 3 2 2 2 2" xfId="39154" xr:uid="{361F34C7-18FE-42BF-84B5-B18CDA1382D7}"/>
    <cellStyle name="Comma 2 4 3 3 2 2 2 3" xfId="54038" xr:uid="{D0AFFBB4-655D-43A6-9377-8BB07EC09BBC}"/>
    <cellStyle name="Comma 2 4 3 3 2 2 3" xfId="18618" xr:uid="{04054014-00C6-4A7E-A401-E1232B1AE175}"/>
    <cellStyle name="Comma 2 4 3 3 2 2 4" xfId="32308" xr:uid="{AB8D114C-993D-4863-AA02-ECA8954A468F}"/>
    <cellStyle name="Comma 2 4 3 3 2 2 5" xfId="47192" xr:uid="{D1CEB1BB-DDD7-4D8A-AD16-074C5287231E}"/>
    <cellStyle name="Comma 2 4 3 3 2 3" xfId="22040" xr:uid="{89C7B6CB-143C-4781-BBEA-783E96A2940B}"/>
    <cellStyle name="Comma 2 4 3 3 2 3 2" xfId="35732" xr:uid="{BD3902E0-B3C6-4E88-91EC-8ADADD4F5CDC}"/>
    <cellStyle name="Comma 2 4 3 3 2 3 3" xfId="50616" xr:uid="{8957CDC5-A564-4A34-AD53-EBA7D82E3E3E}"/>
    <cellStyle name="Comma 2 4 3 3 2 4" xfId="15196" xr:uid="{4231A793-CA9A-4223-A1B0-87440A985B10}"/>
    <cellStyle name="Comma 2 4 3 3 2 5" xfId="28886" xr:uid="{40E93F2D-F8B2-4EB5-8036-0CEE1028BFEC}"/>
    <cellStyle name="Comma 2 4 3 3 2 6" xfId="43770" xr:uid="{C6301901-697B-4DDA-A3EA-CFD6F6D1BB6B}"/>
    <cellStyle name="Comma 2 4 3 3 3" xfId="10060" xr:uid="{92CE78AF-20E6-45BB-9593-9C2E964A6962}"/>
    <cellStyle name="Comma 2 4 3 3 3 2" xfId="23750" xr:uid="{782ADB48-B8CC-40DD-B2EE-AAB06859E2F9}"/>
    <cellStyle name="Comma 2 4 3 3 3 2 2" xfId="37442" xr:uid="{38A1B6FD-3413-4FA7-9FDC-BD95D91EC67A}"/>
    <cellStyle name="Comma 2 4 3 3 3 2 3" xfId="52326" xr:uid="{1097BB06-70A3-4BA9-93CA-7FA2C1AE2EDC}"/>
    <cellStyle name="Comma 2 4 3 3 3 3" xfId="16906" xr:uid="{559C5CDD-B258-460F-9B16-2218A6E1D5A1}"/>
    <cellStyle name="Comma 2 4 3 3 3 4" xfId="30596" xr:uid="{60B63D07-1FCD-420A-BFCE-34BB41D8254F}"/>
    <cellStyle name="Comma 2 4 3 3 3 5" xfId="45480" xr:uid="{BBC208BA-0279-4A77-A402-72A3BF14C64D}"/>
    <cellStyle name="Comma 2 4 3 3 4" xfId="20328" xr:uid="{2E0EDE9F-D4B1-4F0B-A454-B907F2D93979}"/>
    <cellStyle name="Comma 2 4 3 3 4 2" xfId="34020" xr:uid="{465ED48E-7FED-426D-9F58-850072CD1442}"/>
    <cellStyle name="Comma 2 4 3 3 4 3" xfId="48904" xr:uid="{23E51E46-B666-4B42-B450-8E829B94D172}"/>
    <cellStyle name="Comma 2 4 3 3 5" xfId="13484" xr:uid="{CEA1F132-58F5-43E1-9C48-0F67CBA9CF00}"/>
    <cellStyle name="Comma 2 4 3 3 6" xfId="27174" xr:uid="{24D89525-6456-4EA1-9CB6-E5EBBE648210}"/>
    <cellStyle name="Comma 2 4 3 3 7" xfId="42058" xr:uid="{8C5AE99D-2AA3-4647-AF93-76C947C9BF48}"/>
    <cellStyle name="Comma 2 4 3 4" xfId="6637" xr:uid="{D51B1AD9-3B9F-449A-9C2C-2DFDBE38C112}"/>
    <cellStyle name="Comma 2 4 3 4 2" xfId="8351" xr:uid="{BD7F9B6D-0A48-4476-808A-4F5CF64C47BB}"/>
    <cellStyle name="Comma 2 4 3 4 2 2" xfId="11773" xr:uid="{399E7420-1E1B-4B9E-ABEE-8669678A6A87}"/>
    <cellStyle name="Comma 2 4 3 4 2 2 2" xfId="25463" xr:uid="{9F591882-AE75-474F-B287-B813E159480C}"/>
    <cellStyle name="Comma 2 4 3 4 2 2 2 2" xfId="39155" xr:uid="{8BFAD490-6483-4F52-BD11-CD8EEA4B953B}"/>
    <cellStyle name="Comma 2 4 3 4 2 2 2 3" xfId="54039" xr:uid="{63FF1E6D-4B04-4C5A-90D3-2CF9B1F5585C}"/>
    <cellStyle name="Comma 2 4 3 4 2 2 3" xfId="18619" xr:uid="{E67B4A21-8569-4664-BF81-FC59F6AE968B}"/>
    <cellStyle name="Comma 2 4 3 4 2 2 4" xfId="32309" xr:uid="{B7BA674F-988C-44D2-8775-0C1B4EC74E3A}"/>
    <cellStyle name="Comma 2 4 3 4 2 2 5" xfId="47193" xr:uid="{DDF035F0-2F25-4C8C-8E8E-1D28BB948B7B}"/>
    <cellStyle name="Comma 2 4 3 4 2 3" xfId="22041" xr:uid="{0C57C1DD-B203-4322-BF09-05CD7EFD9A5A}"/>
    <cellStyle name="Comma 2 4 3 4 2 3 2" xfId="35733" xr:uid="{D151A9AC-6E0D-4535-8045-2BB9012E8001}"/>
    <cellStyle name="Comma 2 4 3 4 2 3 3" xfId="50617" xr:uid="{810D20BD-61B0-4B37-A107-85DB18E2C315}"/>
    <cellStyle name="Comma 2 4 3 4 2 4" xfId="15197" xr:uid="{B01E6878-3F0D-46C4-A155-D2030129C539}"/>
    <cellStyle name="Comma 2 4 3 4 2 5" xfId="28887" xr:uid="{6A5EB2EC-DCA9-4197-BEBC-0E1F27B5AEC1}"/>
    <cellStyle name="Comma 2 4 3 4 2 6" xfId="43771" xr:uid="{DC015882-7F89-413B-BBD7-B73B37F763F1}"/>
    <cellStyle name="Comma 2 4 3 4 3" xfId="10061" xr:uid="{009F47D4-90B5-4C55-98C6-EDB48FB1BB69}"/>
    <cellStyle name="Comma 2 4 3 4 3 2" xfId="23751" xr:uid="{C4E45827-6EA9-45F4-9C63-FEB181E9AB1D}"/>
    <cellStyle name="Comma 2 4 3 4 3 2 2" xfId="37443" xr:uid="{B661981B-7233-4396-B314-00D6E2FE9B47}"/>
    <cellStyle name="Comma 2 4 3 4 3 2 3" xfId="52327" xr:uid="{811644B0-9973-4CDB-AB69-ECA14907C4AB}"/>
    <cellStyle name="Comma 2 4 3 4 3 3" xfId="16907" xr:uid="{4D266DE8-DE11-44CC-AB67-0610C71E8854}"/>
    <cellStyle name="Comma 2 4 3 4 3 4" xfId="30597" xr:uid="{6F0735DC-1197-4F5E-B58A-C44CC8E3B7F7}"/>
    <cellStyle name="Comma 2 4 3 4 3 5" xfId="45481" xr:uid="{1F6046FD-6803-41D1-9803-DCD48BDDA0A9}"/>
    <cellStyle name="Comma 2 4 3 4 4" xfId="20329" xr:uid="{33390DF5-BF45-42AC-BA4E-E07C63B13F79}"/>
    <cellStyle name="Comma 2 4 3 4 4 2" xfId="34021" xr:uid="{1197A625-4C2A-4F29-8660-F68C3F484FF2}"/>
    <cellStyle name="Comma 2 4 3 4 4 3" xfId="48905" xr:uid="{13EED0FD-CB7E-44A9-8407-3DF7B7C0EBF6}"/>
    <cellStyle name="Comma 2 4 3 4 5" xfId="13485" xr:uid="{C9AFEA92-8955-4A16-95F1-5E528C9F30BC}"/>
    <cellStyle name="Comma 2 4 3 4 6" xfId="27175" xr:uid="{7861D9EC-5053-4D00-8210-E18808798805}"/>
    <cellStyle name="Comma 2 4 3 4 7" xfId="42059" xr:uid="{207CA512-D36D-4351-9A1B-D4B7F59751E7}"/>
    <cellStyle name="Comma 2 4 3 5" xfId="8347" xr:uid="{61FA6EEF-55FF-4FED-AE26-D73BFF78B291}"/>
    <cellStyle name="Comma 2 4 3 5 2" xfId="11769" xr:uid="{DBB397F3-F529-4C4F-AF01-6DD6DCD1C3A6}"/>
    <cellStyle name="Comma 2 4 3 5 2 2" xfId="25459" xr:uid="{5EEE97D1-D0CD-4E29-AB27-AE626A58C46A}"/>
    <cellStyle name="Comma 2 4 3 5 2 2 2" xfId="39151" xr:uid="{3D1882F4-A36A-48F0-8630-8E6D54F0C615}"/>
    <cellStyle name="Comma 2 4 3 5 2 2 3" xfId="54035" xr:uid="{FEC7E360-B9BD-4906-BFA1-0D92E5817064}"/>
    <cellStyle name="Comma 2 4 3 5 2 3" xfId="18615" xr:uid="{19C45F57-94D6-49A7-9327-A55CA7238EE7}"/>
    <cellStyle name="Comma 2 4 3 5 2 4" xfId="32305" xr:uid="{245E724D-BE48-40B9-9AA0-6D5505FEDD2F}"/>
    <cellStyle name="Comma 2 4 3 5 2 5" xfId="47189" xr:uid="{0666E5F4-02AE-4A0B-ADD9-71C83CB45984}"/>
    <cellStyle name="Comma 2 4 3 5 3" xfId="22037" xr:uid="{8295F140-C519-4F74-BA22-590FF644A751}"/>
    <cellStyle name="Comma 2 4 3 5 3 2" xfId="35729" xr:uid="{8BDF4506-4A7A-44D2-929D-F76F5E5C6D3A}"/>
    <cellStyle name="Comma 2 4 3 5 3 3" xfId="50613" xr:uid="{312FE4DB-D9A9-4ACE-85F7-6E8426FB28FB}"/>
    <cellStyle name="Comma 2 4 3 5 4" xfId="15193" xr:uid="{E36CCEB9-A3B3-408E-B9A2-FCE83D8F7D55}"/>
    <cellStyle name="Comma 2 4 3 5 5" xfId="28883" xr:uid="{3B5B2D00-F4E2-452E-BB81-5066F7199DD3}"/>
    <cellStyle name="Comma 2 4 3 5 6" xfId="43767" xr:uid="{BC5E2934-5E74-4FB5-9188-6735EFD118C9}"/>
    <cellStyle name="Comma 2 4 3 6" xfId="10057" xr:uid="{903E8E88-2400-4505-A174-2342608C3259}"/>
    <cellStyle name="Comma 2 4 3 6 2" xfId="23747" xr:uid="{1BDB9D42-671B-4832-88F0-E41F321078A2}"/>
    <cellStyle name="Comma 2 4 3 6 2 2" xfId="37439" xr:uid="{E19055FC-E0CA-4153-BCAD-BF825983AC61}"/>
    <cellStyle name="Comma 2 4 3 6 2 3" xfId="52323" xr:uid="{01A71347-D33C-4F14-8B9A-B7BB050D03B4}"/>
    <cellStyle name="Comma 2 4 3 6 3" xfId="16903" xr:uid="{65083EC0-9452-4AA9-B0CD-80AE5A05915C}"/>
    <cellStyle name="Comma 2 4 3 6 4" xfId="30593" xr:uid="{FAD1173A-5546-4F39-B742-20EE9A7A4B4D}"/>
    <cellStyle name="Comma 2 4 3 6 5" xfId="45477" xr:uid="{E67CB538-F172-44E3-B880-1406FE86A869}"/>
    <cellStyle name="Comma 2 4 3 7" xfId="20325" xr:uid="{2B315984-6D5C-4925-84CD-0EB82A87ECEF}"/>
    <cellStyle name="Comma 2 4 3 7 2" xfId="34017" xr:uid="{447B3C1E-DADF-4644-9130-EA6FD50B2B33}"/>
    <cellStyle name="Comma 2 4 3 7 3" xfId="48901" xr:uid="{A905DD19-C4FF-4D9D-8006-99A12C4FCBED}"/>
    <cellStyle name="Comma 2 4 3 8" xfId="13481" xr:uid="{283611DF-0B68-45B1-882F-3E15309EE93F}"/>
    <cellStyle name="Comma 2 4 3 9" xfId="27171" xr:uid="{40BF1746-014A-4286-9E3A-9F61C7B96C34}"/>
    <cellStyle name="Comma 2 4 4" xfId="6638" xr:uid="{656593E8-4CBD-4A33-BE5B-2E967CB82D8A}"/>
    <cellStyle name="Comma 2 4 4 2" xfId="6639" xr:uid="{3A1DD457-826E-4500-8A48-F4A05C990B22}"/>
    <cellStyle name="Comma 2 4 4 2 2" xfId="8353" xr:uid="{B5DE9E51-1AFF-4CDA-8462-5053CCDD1209}"/>
    <cellStyle name="Comma 2 4 4 2 2 2" xfId="11775" xr:uid="{277B26FC-7C3A-48F7-9B51-9B87E9A059C3}"/>
    <cellStyle name="Comma 2 4 4 2 2 2 2" xfId="25465" xr:uid="{CD44AF50-C8D7-4B33-B5E2-E0D7A8495668}"/>
    <cellStyle name="Comma 2 4 4 2 2 2 2 2" xfId="39157" xr:uid="{C25D55F7-CBA9-4262-AEF1-78C2078E912B}"/>
    <cellStyle name="Comma 2 4 4 2 2 2 2 3" xfId="54041" xr:uid="{7A1B32CA-3A31-4925-ADF2-4FE0A8CD0E25}"/>
    <cellStyle name="Comma 2 4 4 2 2 2 3" xfId="18621" xr:uid="{AB5CD82E-AA89-439C-A5B1-4C6A2A55A673}"/>
    <cellStyle name="Comma 2 4 4 2 2 2 4" xfId="32311" xr:uid="{D9DB1C79-C57A-4C5D-ACFF-4A604F189492}"/>
    <cellStyle name="Comma 2 4 4 2 2 2 5" xfId="47195" xr:uid="{B8DC3D14-7C76-442F-975C-C869BA3024C8}"/>
    <cellStyle name="Comma 2 4 4 2 2 3" xfId="22043" xr:uid="{4E85CEC9-B36D-4BDE-94E0-E1ED0B574216}"/>
    <cellStyle name="Comma 2 4 4 2 2 3 2" xfId="35735" xr:uid="{36991D5C-5381-4535-B8B5-1F1878982518}"/>
    <cellStyle name="Comma 2 4 4 2 2 3 3" xfId="50619" xr:uid="{EE521AC4-6C61-4D3D-990A-B3B7CCC9DD46}"/>
    <cellStyle name="Comma 2 4 4 2 2 4" xfId="15199" xr:uid="{897C234F-29DE-4B4D-9D55-4F33D97A0C0E}"/>
    <cellStyle name="Comma 2 4 4 2 2 5" xfId="28889" xr:uid="{D7061425-8826-4630-A3B9-7825B54924FA}"/>
    <cellStyle name="Comma 2 4 4 2 2 6" xfId="43773" xr:uid="{53283E97-A1D8-40E1-82C6-D76B02113933}"/>
    <cellStyle name="Comma 2 4 4 2 3" xfId="10063" xr:uid="{7DCEC887-537D-4F8A-A02D-7816D521649F}"/>
    <cellStyle name="Comma 2 4 4 2 3 2" xfId="23753" xr:uid="{E23332BA-A254-4F48-8014-6C553F335903}"/>
    <cellStyle name="Comma 2 4 4 2 3 2 2" xfId="37445" xr:uid="{C707EA66-B097-4B56-9A2F-63085061605A}"/>
    <cellStyle name="Comma 2 4 4 2 3 2 3" xfId="52329" xr:uid="{BDDF05FB-28E7-4A2F-9459-974F1DA5BA01}"/>
    <cellStyle name="Comma 2 4 4 2 3 3" xfId="16909" xr:uid="{CADDF09E-69A4-4B2A-971F-B061D948B905}"/>
    <cellStyle name="Comma 2 4 4 2 3 4" xfId="30599" xr:uid="{9655D6E3-DF5C-4A71-ABD8-EA5C490F21AA}"/>
    <cellStyle name="Comma 2 4 4 2 3 5" xfId="45483" xr:uid="{8F07C88E-D399-4BB8-A2DE-3D19D93297FA}"/>
    <cellStyle name="Comma 2 4 4 2 4" xfId="20331" xr:uid="{A3E1FA50-71DF-4B4E-80FE-243C47DE8CE5}"/>
    <cellStyle name="Comma 2 4 4 2 4 2" xfId="34023" xr:uid="{43EEEFD5-A094-4311-B156-C33F2EF6AF83}"/>
    <cellStyle name="Comma 2 4 4 2 4 3" xfId="48907" xr:uid="{DE31DA11-0BC1-4506-A167-77027D3E6513}"/>
    <cellStyle name="Comma 2 4 4 2 5" xfId="13487" xr:uid="{FD6004D5-3412-4AAE-8531-8D47F116D60C}"/>
    <cellStyle name="Comma 2 4 4 2 6" xfId="27177" xr:uid="{C8398C67-0D6D-4872-962A-1A1FE0F2570C}"/>
    <cellStyle name="Comma 2 4 4 2 7" xfId="42061" xr:uid="{2AD70EC6-3E99-40ED-B662-0B62525F5874}"/>
    <cellStyle name="Comma 2 4 4 3" xfId="8352" xr:uid="{1315597B-5965-440F-8821-9FD2624CB4F8}"/>
    <cellStyle name="Comma 2 4 4 3 2" xfId="11774" xr:uid="{FCB5429E-603D-4390-97EF-0E33EBCEB204}"/>
    <cellStyle name="Comma 2 4 4 3 2 2" xfId="25464" xr:uid="{23DAC58D-2C80-4ADF-9891-8EA61CD60CB0}"/>
    <cellStyle name="Comma 2 4 4 3 2 2 2" xfId="39156" xr:uid="{25306311-DC62-464F-A204-4C00590D6A9A}"/>
    <cellStyle name="Comma 2 4 4 3 2 2 3" xfId="54040" xr:uid="{EE5344B2-594C-46A8-9344-49E855DF1A2C}"/>
    <cellStyle name="Comma 2 4 4 3 2 3" xfId="18620" xr:uid="{3074775D-B414-4941-A929-3A95AD536F7B}"/>
    <cellStyle name="Comma 2 4 4 3 2 4" xfId="32310" xr:uid="{2D1C8602-84D1-417D-870D-EC48EE245CCB}"/>
    <cellStyle name="Comma 2 4 4 3 2 5" xfId="47194" xr:uid="{0A152A61-20D2-4B32-8AA3-6F6AE156426E}"/>
    <cellStyle name="Comma 2 4 4 3 3" xfId="22042" xr:uid="{AC6C8BC7-4FA0-411F-8EFA-03EC9596BE64}"/>
    <cellStyle name="Comma 2 4 4 3 3 2" xfId="35734" xr:uid="{165551C9-41DF-4B78-B9CF-8D71A3F5FF04}"/>
    <cellStyle name="Comma 2 4 4 3 3 3" xfId="50618" xr:uid="{19CA9FE5-6DB7-4A74-8EC9-8F31E5FCE54F}"/>
    <cellStyle name="Comma 2 4 4 3 4" xfId="15198" xr:uid="{336CB9FD-9B18-46D5-82B2-6F0CDFB8A7BE}"/>
    <cellStyle name="Comma 2 4 4 3 5" xfId="28888" xr:uid="{5B9AC140-42B3-4F00-AA50-86914B895AA2}"/>
    <cellStyle name="Comma 2 4 4 3 6" xfId="43772" xr:uid="{CE25CE1D-6E05-4329-9CCB-C56A5EB900B9}"/>
    <cellStyle name="Comma 2 4 4 4" xfId="10062" xr:uid="{1C98091D-D747-45D0-A182-6C1596E95459}"/>
    <cellStyle name="Comma 2 4 4 4 2" xfId="23752" xr:uid="{8746F598-8FAE-45AA-8B42-F1F306A3A5A1}"/>
    <cellStyle name="Comma 2 4 4 4 2 2" xfId="37444" xr:uid="{89B07DF2-D89E-47CE-BC24-CC5760D8C18E}"/>
    <cellStyle name="Comma 2 4 4 4 2 3" xfId="52328" xr:uid="{FCC20EAC-56DD-4649-AE9D-679D5189BC9E}"/>
    <cellStyle name="Comma 2 4 4 4 3" xfId="16908" xr:uid="{12C336CC-81C9-4C92-831A-67CDE81BC217}"/>
    <cellStyle name="Comma 2 4 4 4 4" xfId="30598" xr:uid="{ED0E78ED-D9EE-429E-9F68-657483D7022B}"/>
    <cellStyle name="Comma 2 4 4 4 5" xfId="45482" xr:uid="{42FCDFA9-E3A4-48FE-96F5-AFCA4F48B73C}"/>
    <cellStyle name="Comma 2 4 4 5" xfId="20330" xr:uid="{6C640041-F635-44BA-B8D4-BCA9A743B7CB}"/>
    <cellStyle name="Comma 2 4 4 5 2" xfId="34022" xr:uid="{F7CD035C-5B8E-4B9E-9D13-90A1CDC31A55}"/>
    <cellStyle name="Comma 2 4 4 5 3" xfId="48906" xr:uid="{6B3B1996-D78F-49BD-B8B8-97E6C77E03FF}"/>
    <cellStyle name="Comma 2 4 4 6" xfId="13486" xr:uid="{8240D630-3838-46B7-962B-66171520154E}"/>
    <cellStyle name="Comma 2 4 4 7" xfId="27176" xr:uid="{70D8955E-3665-47E5-AD6E-DC520046DEFB}"/>
    <cellStyle name="Comma 2 4 4 8" xfId="42060" xr:uid="{0F46A9E1-1B9C-4291-AA17-28DB1AAF22B2}"/>
    <cellStyle name="Comma 2 4 5" xfId="6640" xr:uid="{3CA237DD-71A6-45E5-B0FE-B58494D82491}"/>
    <cellStyle name="Comma 2 4 5 2" xfId="8354" xr:uid="{B8843928-075F-4A5C-B794-B256FC3D5D21}"/>
    <cellStyle name="Comma 2 4 5 2 2" xfId="11776" xr:uid="{42F2D945-6239-4515-B94D-4F0D637A3ED3}"/>
    <cellStyle name="Comma 2 4 5 2 2 2" xfId="25466" xr:uid="{618941BE-BBFA-4F78-B635-E9359C3680AB}"/>
    <cellStyle name="Comma 2 4 5 2 2 2 2" xfId="39158" xr:uid="{127E397D-35F6-4D65-A5E4-937F5F66AAC6}"/>
    <cellStyle name="Comma 2 4 5 2 2 2 3" xfId="54042" xr:uid="{371D3185-D654-4010-BA2D-8CAA7F48C008}"/>
    <cellStyle name="Comma 2 4 5 2 2 3" xfId="18622" xr:uid="{70A94EE2-CF1B-45D9-B664-D7248E6D9EA7}"/>
    <cellStyle name="Comma 2 4 5 2 2 4" xfId="32312" xr:uid="{D787F228-A7E1-4165-9863-8BD5304AE02B}"/>
    <cellStyle name="Comma 2 4 5 2 2 5" xfId="47196" xr:uid="{28934EE1-579B-473D-A6D5-C96C8E0BBBBF}"/>
    <cellStyle name="Comma 2 4 5 2 3" xfId="22044" xr:uid="{C825B9F1-9CEC-490C-BE64-A0ECAF089522}"/>
    <cellStyle name="Comma 2 4 5 2 3 2" xfId="35736" xr:uid="{4AAC0034-8C77-4D83-B6E4-397D3CF704DD}"/>
    <cellStyle name="Comma 2 4 5 2 3 3" xfId="50620" xr:uid="{5E915D68-AC8A-455F-9A2B-D1401CD966EF}"/>
    <cellStyle name="Comma 2 4 5 2 4" xfId="15200" xr:uid="{B1DDF0D5-6CC6-4D20-9908-504ADEBCB493}"/>
    <cellStyle name="Comma 2 4 5 2 5" xfId="28890" xr:uid="{FCC71DAA-D335-4E2A-9FDF-22658F2A6311}"/>
    <cellStyle name="Comma 2 4 5 2 6" xfId="43774" xr:uid="{1E1F3474-2BDD-468F-A52E-33CD66DC174D}"/>
    <cellStyle name="Comma 2 4 5 3" xfId="10064" xr:uid="{5C5CE4E6-6949-4F88-BA20-2B428417844D}"/>
    <cellStyle name="Comma 2 4 5 3 2" xfId="23754" xr:uid="{92DC57CC-113D-4EC8-9910-97CE5EAB134E}"/>
    <cellStyle name="Comma 2 4 5 3 2 2" xfId="37446" xr:uid="{030D718E-C695-4DDA-9C6D-A9A28FF2B899}"/>
    <cellStyle name="Comma 2 4 5 3 2 3" xfId="52330" xr:uid="{7AA4DCF6-1070-4E72-A4E4-FCD57FF67E46}"/>
    <cellStyle name="Comma 2 4 5 3 3" xfId="16910" xr:uid="{C940E975-1FDA-4955-A78E-AE098EDCC951}"/>
    <cellStyle name="Comma 2 4 5 3 4" xfId="30600" xr:uid="{EDEF04B0-F565-4A27-9668-D5388874EAF5}"/>
    <cellStyle name="Comma 2 4 5 3 5" xfId="45484" xr:uid="{3A89D011-3370-47FB-BE42-7C6D5ED19C3F}"/>
    <cellStyle name="Comma 2 4 5 4" xfId="20332" xr:uid="{997D9192-6F24-49D0-9322-B214F67C4A94}"/>
    <cellStyle name="Comma 2 4 5 4 2" xfId="34024" xr:uid="{84BB885B-4711-4795-AB47-A94DE256929D}"/>
    <cellStyle name="Comma 2 4 5 4 3" xfId="48908" xr:uid="{3F6884D6-41AD-40E1-9288-2B36C4ED293B}"/>
    <cellStyle name="Comma 2 4 5 5" xfId="13488" xr:uid="{9542DD32-D98A-46EE-B62E-42F6286C156D}"/>
    <cellStyle name="Comma 2 4 5 6" xfId="27178" xr:uid="{B159840D-8A19-4CCE-8554-D6234E814DF3}"/>
    <cellStyle name="Comma 2 4 5 7" xfId="42062" xr:uid="{2BC565AA-EAA7-4A64-AE9B-B74EBAF0FAF4}"/>
    <cellStyle name="Comma 2 4 6" xfId="6641" xr:uid="{7B5FB5DF-54C6-4074-86A9-98BC808BCDC6}"/>
    <cellStyle name="Comma 2 4 6 2" xfId="8355" xr:uid="{263B1BA8-AA38-4C76-8875-99D913C3B2BB}"/>
    <cellStyle name="Comma 2 4 6 2 2" xfId="11777" xr:uid="{36B3571B-8415-41B4-9F5A-B6031E7BEDF8}"/>
    <cellStyle name="Comma 2 4 6 2 2 2" xfId="25467" xr:uid="{26930570-9275-43DF-9D3B-7C667D0D9368}"/>
    <cellStyle name="Comma 2 4 6 2 2 2 2" xfId="39159" xr:uid="{4F6A3E90-125E-4666-ABB4-DADDC5290265}"/>
    <cellStyle name="Comma 2 4 6 2 2 2 3" xfId="54043" xr:uid="{4830AA69-7BD8-4D2D-A6B5-6FAC0BAD9E3E}"/>
    <cellStyle name="Comma 2 4 6 2 2 3" xfId="18623" xr:uid="{2955E541-1541-4B03-BD83-246556379906}"/>
    <cellStyle name="Comma 2 4 6 2 2 4" xfId="32313" xr:uid="{CBAAC283-7019-4766-B441-B9A1A2A9CE2F}"/>
    <cellStyle name="Comma 2 4 6 2 2 5" xfId="47197" xr:uid="{4A001547-25D1-4706-A9E3-EB427917DD6C}"/>
    <cellStyle name="Comma 2 4 6 2 3" xfId="22045" xr:uid="{95987B77-7C8E-4FA0-8F4E-58CBD19A1D18}"/>
    <cellStyle name="Comma 2 4 6 2 3 2" xfId="35737" xr:uid="{B0C46BE0-A123-4DF3-B085-7F28741E9039}"/>
    <cellStyle name="Comma 2 4 6 2 3 3" xfId="50621" xr:uid="{DA3051B8-0EE4-4C33-BE29-6B1D3A45EDE0}"/>
    <cellStyle name="Comma 2 4 6 2 4" xfId="15201" xr:uid="{18C5B7E5-BBDE-44B5-81FA-0C11B1F0FCBA}"/>
    <cellStyle name="Comma 2 4 6 2 5" xfId="28891" xr:uid="{E2E142B3-E3A6-4E8E-A2C4-DE30D1656521}"/>
    <cellStyle name="Comma 2 4 6 2 6" xfId="43775" xr:uid="{653100ED-7D75-4306-97C0-523A9C75A01A}"/>
    <cellStyle name="Comma 2 4 6 3" xfId="10065" xr:uid="{2F53487D-27ED-4780-97C8-A5D9E4F5D0B3}"/>
    <cellStyle name="Comma 2 4 6 3 2" xfId="23755" xr:uid="{78AF1DE2-300E-4750-8FA9-091A53AA0813}"/>
    <cellStyle name="Comma 2 4 6 3 2 2" xfId="37447" xr:uid="{71A4B194-8F0F-4A9E-B98E-F0DDE2C0F5F7}"/>
    <cellStyle name="Comma 2 4 6 3 2 3" xfId="52331" xr:uid="{C5271EFC-9B38-4181-8B31-3FAB396C57B7}"/>
    <cellStyle name="Comma 2 4 6 3 3" xfId="16911" xr:uid="{31DA7C77-4A17-4BED-9793-C158FBC7D455}"/>
    <cellStyle name="Comma 2 4 6 3 4" xfId="30601" xr:uid="{6101ADA2-ECAF-429E-A30B-C9363CB9BC84}"/>
    <cellStyle name="Comma 2 4 6 3 5" xfId="45485" xr:uid="{53B0C6DF-AFF7-4688-9BBA-56001CF98F2B}"/>
    <cellStyle name="Comma 2 4 6 4" xfId="20333" xr:uid="{A31930B0-F8E1-4078-A82A-801EF3586103}"/>
    <cellStyle name="Comma 2 4 6 4 2" xfId="34025" xr:uid="{241484B0-276E-4DA1-812E-D90FAFDA49AA}"/>
    <cellStyle name="Comma 2 4 6 4 3" xfId="48909" xr:uid="{9B268135-B674-47B7-8ED9-412CC6268BD0}"/>
    <cellStyle name="Comma 2 4 6 5" xfId="13489" xr:uid="{EFE51FB6-2056-4647-8E09-C20D53E912C7}"/>
    <cellStyle name="Comma 2 4 6 6" xfId="27179" xr:uid="{C8F1C745-354B-4705-8998-82E62884CCE9}"/>
    <cellStyle name="Comma 2 4 6 7" xfId="42063" xr:uid="{5BB489F6-A21B-4CA2-AFCD-2732CE9E56BA}"/>
    <cellStyle name="Comma 2 4 7" xfId="8341" xr:uid="{F5C4820C-E4FB-4F79-87FB-0F8AC105079E}"/>
    <cellStyle name="Comma 2 4 7 2" xfId="11763" xr:uid="{79A97E51-B328-4724-9678-E601408F2424}"/>
    <cellStyle name="Comma 2 4 7 2 2" xfId="25453" xr:uid="{5DA0778E-529B-42CA-813C-E630261F733C}"/>
    <cellStyle name="Comma 2 4 7 2 2 2" xfId="39145" xr:uid="{200EB43C-D7FE-4932-82D1-DA66FF14C443}"/>
    <cellStyle name="Comma 2 4 7 2 2 3" xfId="54029" xr:uid="{1A4C32C8-A30C-42DF-B499-D085CDB90305}"/>
    <cellStyle name="Comma 2 4 7 2 3" xfId="18609" xr:uid="{4F610894-624D-470F-9731-1739BEF9A2F0}"/>
    <cellStyle name="Comma 2 4 7 2 4" xfId="32299" xr:uid="{8B320E25-C9F1-4938-B334-782016E75DB9}"/>
    <cellStyle name="Comma 2 4 7 2 5" xfId="47183" xr:uid="{F55BB6C7-53A4-48AF-A241-F4C361DC75BC}"/>
    <cellStyle name="Comma 2 4 7 3" xfId="22031" xr:uid="{8F7BA4D9-2872-49DC-83F7-5AD4ED1F2B73}"/>
    <cellStyle name="Comma 2 4 7 3 2" xfId="35723" xr:uid="{B541175C-DE86-4F1E-A29B-C12800F6A5CF}"/>
    <cellStyle name="Comma 2 4 7 3 3" xfId="50607" xr:uid="{5FD52133-A351-4E86-BB7F-311B68F138D4}"/>
    <cellStyle name="Comma 2 4 7 4" xfId="15187" xr:uid="{CD71DA9B-7336-487F-AE0F-5A079A4848E2}"/>
    <cellStyle name="Comma 2 4 7 5" xfId="28877" xr:uid="{522A3F82-6CF0-4212-B811-33B7D23151CA}"/>
    <cellStyle name="Comma 2 4 7 6" xfId="43761" xr:uid="{3FD3DB4F-2FB7-4928-9586-A67163FA7D51}"/>
    <cellStyle name="Comma 2 4 8" xfId="10051" xr:uid="{7528DD00-C62F-4E94-BE49-D727083D8CD3}"/>
    <cellStyle name="Comma 2 4 8 2" xfId="23741" xr:uid="{58CFC2E0-73B6-4A60-8B75-F6C0FDFD4DCA}"/>
    <cellStyle name="Comma 2 4 8 2 2" xfId="37433" xr:uid="{B7821BC1-15CA-4409-AE0C-485E0AF533D9}"/>
    <cellStyle name="Comma 2 4 8 2 3" xfId="52317" xr:uid="{38DCBB7F-4CDD-4438-A6D2-A73E922968C2}"/>
    <cellStyle name="Comma 2 4 8 3" xfId="16897" xr:uid="{AA1FA06F-1201-4D5C-A6D2-84F89F340B95}"/>
    <cellStyle name="Comma 2 4 8 4" xfId="30587" xr:uid="{8729607E-180E-48B0-890B-F3E82C6088CF}"/>
    <cellStyle name="Comma 2 4 8 5" xfId="45471" xr:uid="{7D89E2BE-8B74-4CEA-8D00-F1E6EECEBD5D}"/>
    <cellStyle name="Comma 2 4 9" xfId="20319" xr:uid="{DFC18039-8DDE-4721-8114-342AFC7E0115}"/>
    <cellStyle name="Comma 2 4 9 2" xfId="34011" xr:uid="{B73CE2C5-3D2F-4D65-807F-D616580E382E}"/>
    <cellStyle name="Comma 2 4 9 3" xfId="48895" xr:uid="{30F96F33-AEF3-45BE-BC91-65F765402467}"/>
    <cellStyle name="Comma 2 5" xfId="6642" xr:uid="{00439E1D-84D5-482E-8B97-66462CAAC2F6}"/>
    <cellStyle name="Comma 2 5 10" xfId="13490" xr:uid="{6EE92BE9-8B58-4D17-A9AD-BAD703F31E95}"/>
    <cellStyle name="Comma 2 5 11" xfId="27180" xr:uid="{74E5ADBC-06FF-46F7-8B36-15C383080518}"/>
    <cellStyle name="Comma 2 5 12" xfId="42064" xr:uid="{18BAFA32-B094-4DFD-AF48-8D76A97131FA}"/>
    <cellStyle name="Comma 2 5 2" xfId="6643" xr:uid="{77332963-FEC5-40B2-85B5-F4D0FE1C7EC8}"/>
    <cellStyle name="Comma 2 5 2 10" xfId="42065" xr:uid="{3FE698BE-0EC3-4AF8-BD0A-C2A61CAD686B}"/>
    <cellStyle name="Comma 2 5 2 2" xfId="6644" xr:uid="{17328DB6-8A99-4E8B-9491-A51E2E472E95}"/>
    <cellStyle name="Comma 2 5 2 2 2" xfId="6645" xr:uid="{1E692948-99E6-4052-9782-F6B1E72819CB}"/>
    <cellStyle name="Comma 2 5 2 2 2 2" xfId="8359" xr:uid="{689EE01B-048B-4294-87E9-3A347B9C78FC}"/>
    <cellStyle name="Comma 2 5 2 2 2 2 2" xfId="11781" xr:uid="{BAB1D3DB-B290-4BDC-8DA7-F052D4727D57}"/>
    <cellStyle name="Comma 2 5 2 2 2 2 2 2" xfId="25471" xr:uid="{1909B677-2798-480D-9A64-9E9C1715BA92}"/>
    <cellStyle name="Comma 2 5 2 2 2 2 2 2 2" xfId="39163" xr:uid="{535FDF26-79CF-424D-98ED-90F860B42D00}"/>
    <cellStyle name="Comma 2 5 2 2 2 2 2 2 3" xfId="54047" xr:uid="{D407026C-26A1-48F6-93EA-E1D7C44479FE}"/>
    <cellStyle name="Comma 2 5 2 2 2 2 2 3" xfId="18627" xr:uid="{B7B53F89-4A59-4168-A620-76DF00263B02}"/>
    <cellStyle name="Comma 2 5 2 2 2 2 2 4" xfId="32317" xr:uid="{E22B5041-D7D6-47B5-BCE3-99BABBAF9C16}"/>
    <cellStyle name="Comma 2 5 2 2 2 2 2 5" xfId="47201" xr:uid="{BC5F93FE-689E-427A-A25A-51A49BE99BC9}"/>
    <cellStyle name="Comma 2 5 2 2 2 2 3" xfId="22049" xr:uid="{A57EF4EC-3150-4628-9855-6F2FB8C9A8B2}"/>
    <cellStyle name="Comma 2 5 2 2 2 2 3 2" xfId="35741" xr:uid="{AFF8AF79-D643-4E44-AFDD-2EB8FF941736}"/>
    <cellStyle name="Comma 2 5 2 2 2 2 3 3" xfId="50625" xr:uid="{84338400-73C5-4A99-830C-7F11EE88A2CB}"/>
    <cellStyle name="Comma 2 5 2 2 2 2 4" xfId="15205" xr:uid="{A6C12D6A-85C5-4B5E-8515-4E3C76213E0F}"/>
    <cellStyle name="Comma 2 5 2 2 2 2 5" xfId="28895" xr:uid="{3856EF23-7DD5-4F13-BFFF-7591B85ACB63}"/>
    <cellStyle name="Comma 2 5 2 2 2 2 6" xfId="43779" xr:uid="{2FEB0FB7-341E-4D0E-A642-A6B0E8E0A799}"/>
    <cellStyle name="Comma 2 5 2 2 2 3" xfId="10069" xr:uid="{D9882FED-B05F-4859-9443-5FA8313A40F3}"/>
    <cellStyle name="Comma 2 5 2 2 2 3 2" xfId="23759" xr:uid="{ACD848C9-3D94-4FF3-A86D-43264A28EB72}"/>
    <cellStyle name="Comma 2 5 2 2 2 3 2 2" xfId="37451" xr:uid="{0033FAF9-2726-4388-B180-CBD4E127DFC9}"/>
    <cellStyle name="Comma 2 5 2 2 2 3 2 3" xfId="52335" xr:uid="{A8BCA67B-24C1-4B08-8BF7-BD1CFF0D42AC}"/>
    <cellStyle name="Comma 2 5 2 2 2 3 3" xfId="16915" xr:uid="{BAADF50C-66D3-424E-AF2F-86B777346461}"/>
    <cellStyle name="Comma 2 5 2 2 2 3 4" xfId="30605" xr:uid="{057653B3-92AE-482B-8B56-8597081456CE}"/>
    <cellStyle name="Comma 2 5 2 2 2 3 5" xfId="45489" xr:uid="{99A182E4-ECD7-48C8-92E8-F118E4641176}"/>
    <cellStyle name="Comma 2 5 2 2 2 4" xfId="20337" xr:uid="{2032F515-AB6A-4162-A137-D10E9E84D49A}"/>
    <cellStyle name="Comma 2 5 2 2 2 4 2" xfId="34029" xr:uid="{D93FEE20-24FB-4B3A-86C1-BCFD57CE4F0C}"/>
    <cellStyle name="Comma 2 5 2 2 2 4 3" xfId="48913" xr:uid="{7C4AA265-3210-4D23-B906-622EC8E1D91A}"/>
    <cellStyle name="Comma 2 5 2 2 2 5" xfId="13493" xr:uid="{AC135B22-DB1A-49A2-BD81-3B22F5FCC138}"/>
    <cellStyle name="Comma 2 5 2 2 2 6" xfId="27183" xr:uid="{576E37C0-E9F1-46B2-B9C0-46816A8140EC}"/>
    <cellStyle name="Comma 2 5 2 2 2 7" xfId="42067" xr:uid="{BB9170F6-612C-4A96-856A-BE4EB5EB1E98}"/>
    <cellStyle name="Comma 2 5 2 2 3" xfId="8358" xr:uid="{A7EE708B-1A87-45A0-A832-B0BAB913AD93}"/>
    <cellStyle name="Comma 2 5 2 2 3 2" xfId="11780" xr:uid="{C557584F-9CCD-46DA-85FF-127FDEED2954}"/>
    <cellStyle name="Comma 2 5 2 2 3 2 2" xfId="25470" xr:uid="{0DDB8D22-B441-4D4B-8526-095F9326720F}"/>
    <cellStyle name="Comma 2 5 2 2 3 2 2 2" xfId="39162" xr:uid="{BD583E02-EE0A-4321-B4C7-089C19AB476B}"/>
    <cellStyle name="Comma 2 5 2 2 3 2 2 3" xfId="54046" xr:uid="{FAAB03B2-C6AD-446B-A7E7-A605796ADFF5}"/>
    <cellStyle name="Comma 2 5 2 2 3 2 3" xfId="18626" xr:uid="{341A1E34-D8D8-45EB-BA15-C49B513C5B3E}"/>
    <cellStyle name="Comma 2 5 2 2 3 2 4" xfId="32316" xr:uid="{58C1392C-DA8C-4F02-BE75-AFCB3F0CC10D}"/>
    <cellStyle name="Comma 2 5 2 2 3 2 5" xfId="47200" xr:uid="{4900D2F9-536D-4A9A-9E9E-1833DCAB0571}"/>
    <cellStyle name="Comma 2 5 2 2 3 3" xfId="22048" xr:uid="{ACE4D60D-CBBA-4051-8C89-A93F7D6FBF8E}"/>
    <cellStyle name="Comma 2 5 2 2 3 3 2" xfId="35740" xr:uid="{7913E1E3-5597-4AFF-BEBB-85DE38707155}"/>
    <cellStyle name="Comma 2 5 2 2 3 3 3" xfId="50624" xr:uid="{7ECE5E8A-2511-46C3-BF0F-9E290B91879D}"/>
    <cellStyle name="Comma 2 5 2 2 3 4" xfId="15204" xr:uid="{4363E4FA-7372-4E16-BA48-2D2BC0B5EF01}"/>
    <cellStyle name="Comma 2 5 2 2 3 5" xfId="28894" xr:uid="{238A863A-0256-4187-8464-E9526F83D26C}"/>
    <cellStyle name="Comma 2 5 2 2 3 6" xfId="43778" xr:uid="{3B1339EA-6AA5-4CD3-ADFD-7F78B91EF210}"/>
    <cellStyle name="Comma 2 5 2 2 4" xfId="10068" xr:uid="{C9B1FD82-AA18-4C24-B12A-67B2D5A25690}"/>
    <cellStyle name="Comma 2 5 2 2 4 2" xfId="23758" xr:uid="{5E2B77D9-4960-443D-A423-1FBE2D5698D7}"/>
    <cellStyle name="Comma 2 5 2 2 4 2 2" xfId="37450" xr:uid="{E692CBA3-DA8F-4A1F-8815-195FCE2E1C34}"/>
    <cellStyle name="Comma 2 5 2 2 4 2 3" xfId="52334" xr:uid="{3BBCA8FB-36AD-4766-AC21-4DAFC85ACFA2}"/>
    <cellStyle name="Comma 2 5 2 2 4 3" xfId="16914" xr:uid="{A16A8D25-456D-4982-ADAC-FFD081E38220}"/>
    <cellStyle name="Comma 2 5 2 2 4 4" xfId="30604" xr:uid="{4047EEB3-A9C5-48F6-ADB2-FF0DBC593B27}"/>
    <cellStyle name="Comma 2 5 2 2 4 5" xfId="45488" xr:uid="{F09F09F9-C85E-457A-8850-A21EBEB80C1C}"/>
    <cellStyle name="Comma 2 5 2 2 5" xfId="20336" xr:uid="{4D093B42-967B-49E6-9065-69677B75DE04}"/>
    <cellStyle name="Comma 2 5 2 2 5 2" xfId="34028" xr:uid="{26E58E72-17E4-4FFB-BAD2-FA1ACD28BEF3}"/>
    <cellStyle name="Comma 2 5 2 2 5 3" xfId="48912" xr:uid="{CCB42184-A330-4CAB-9EDF-073D9BF711A2}"/>
    <cellStyle name="Comma 2 5 2 2 6" xfId="13492" xr:uid="{02238606-48FC-46D7-8387-2656C0582C3D}"/>
    <cellStyle name="Comma 2 5 2 2 7" xfId="27182" xr:uid="{1B223329-DE8D-4C66-ABA7-365B21614FC0}"/>
    <cellStyle name="Comma 2 5 2 2 8" xfId="42066" xr:uid="{17F8F5D5-A053-4339-A7D5-38E77BAEC1F0}"/>
    <cellStyle name="Comma 2 5 2 3" xfId="6646" xr:uid="{2FE38B2A-C650-4FFE-B65F-5489ABC7C5CB}"/>
    <cellStyle name="Comma 2 5 2 3 2" xfId="8360" xr:uid="{6B8A3035-FEDE-4BF1-A84D-5398EFD1503B}"/>
    <cellStyle name="Comma 2 5 2 3 2 2" xfId="11782" xr:uid="{7BA46EB5-3421-4AE5-85D5-ADB5350AECD9}"/>
    <cellStyle name="Comma 2 5 2 3 2 2 2" xfId="25472" xr:uid="{939BDAFB-C0D0-4FED-BD09-3CF3C2F88186}"/>
    <cellStyle name="Comma 2 5 2 3 2 2 2 2" xfId="39164" xr:uid="{9BF9A2BB-CC7C-4741-A2E5-3BFA0FC366F4}"/>
    <cellStyle name="Comma 2 5 2 3 2 2 2 3" xfId="54048" xr:uid="{64999077-8B5F-4AC4-9787-E32989D85A94}"/>
    <cellStyle name="Comma 2 5 2 3 2 2 3" xfId="18628" xr:uid="{DF3AE003-1716-4D0F-A8F2-4001D40CB76C}"/>
    <cellStyle name="Comma 2 5 2 3 2 2 4" xfId="32318" xr:uid="{20CD9480-2E86-4918-82E0-368A6D115303}"/>
    <cellStyle name="Comma 2 5 2 3 2 2 5" xfId="47202" xr:uid="{7CB28FA3-0654-44F2-A87C-531DF2FFC54C}"/>
    <cellStyle name="Comma 2 5 2 3 2 3" xfId="22050" xr:uid="{A8E0BDE2-998D-4EFC-8290-C96219364C48}"/>
    <cellStyle name="Comma 2 5 2 3 2 3 2" xfId="35742" xr:uid="{63FD35DA-2D54-4049-A78D-EAEC26209BA3}"/>
    <cellStyle name="Comma 2 5 2 3 2 3 3" xfId="50626" xr:uid="{934DB33B-B838-4CCB-8306-DD03586756BD}"/>
    <cellStyle name="Comma 2 5 2 3 2 4" xfId="15206" xr:uid="{696E964C-3741-48F5-9A89-DDC13F05DB5A}"/>
    <cellStyle name="Comma 2 5 2 3 2 5" xfId="28896" xr:uid="{FF48BB9E-ED6C-4293-B434-EBE4B66637D2}"/>
    <cellStyle name="Comma 2 5 2 3 2 6" xfId="43780" xr:uid="{1EB10FF0-493D-48A9-9D20-0C229AC6531A}"/>
    <cellStyle name="Comma 2 5 2 3 3" xfId="10070" xr:uid="{B36AABDB-448A-4B46-990B-179EC33E32B6}"/>
    <cellStyle name="Comma 2 5 2 3 3 2" xfId="23760" xr:uid="{CC8F83DF-A478-48FD-94D6-00C215564793}"/>
    <cellStyle name="Comma 2 5 2 3 3 2 2" xfId="37452" xr:uid="{5836670B-9958-4938-9F42-38380AD50AB9}"/>
    <cellStyle name="Comma 2 5 2 3 3 2 3" xfId="52336" xr:uid="{B96D700E-865E-432F-967F-9FAA2E5443AE}"/>
    <cellStyle name="Comma 2 5 2 3 3 3" xfId="16916" xr:uid="{47420E8B-527E-4D9B-8117-DF3E6F3A6891}"/>
    <cellStyle name="Comma 2 5 2 3 3 4" xfId="30606" xr:uid="{A0287D86-7DCE-4CE3-9AA4-09FA249E67B5}"/>
    <cellStyle name="Comma 2 5 2 3 3 5" xfId="45490" xr:uid="{2D675BB8-0D9B-4EDB-A565-B93423CB3E2A}"/>
    <cellStyle name="Comma 2 5 2 3 4" xfId="20338" xr:uid="{A716699E-7555-476C-A702-7D8B34B4DF51}"/>
    <cellStyle name="Comma 2 5 2 3 4 2" xfId="34030" xr:uid="{7BEA2465-68A2-4509-A5FD-98D16956DD23}"/>
    <cellStyle name="Comma 2 5 2 3 4 3" xfId="48914" xr:uid="{E0EC3A37-F4C3-457C-9C42-F83AC4C978C5}"/>
    <cellStyle name="Comma 2 5 2 3 5" xfId="13494" xr:uid="{BAA67E40-790B-4323-AEC9-DB171B8C6F03}"/>
    <cellStyle name="Comma 2 5 2 3 6" xfId="27184" xr:uid="{B985805D-8729-49CD-A2A4-04E5FEB4CD7C}"/>
    <cellStyle name="Comma 2 5 2 3 7" xfId="42068" xr:uid="{E8264872-6CE0-4E53-8AEB-87A35D37D1E8}"/>
    <cellStyle name="Comma 2 5 2 4" xfId="6647" xr:uid="{0DCD2556-3285-427E-A945-0AAE9E6B0E8D}"/>
    <cellStyle name="Comma 2 5 2 4 2" xfId="8361" xr:uid="{738C110C-ABE9-4D0D-AD78-02A56BAAB657}"/>
    <cellStyle name="Comma 2 5 2 4 2 2" xfId="11783" xr:uid="{2F5AD1F2-A1E0-4C69-B4B3-A216551C476B}"/>
    <cellStyle name="Comma 2 5 2 4 2 2 2" xfId="25473" xr:uid="{7D29A9F3-2C25-4F2A-9391-BBC969744C6D}"/>
    <cellStyle name="Comma 2 5 2 4 2 2 2 2" xfId="39165" xr:uid="{59B0E717-E2B2-4478-82EC-7C156AA8A68D}"/>
    <cellStyle name="Comma 2 5 2 4 2 2 2 3" xfId="54049" xr:uid="{6C9909E1-F7DA-4992-AA0C-1087BED4CC79}"/>
    <cellStyle name="Comma 2 5 2 4 2 2 3" xfId="18629" xr:uid="{EC1D1CE7-2DA2-4173-8AB8-22B9A176A386}"/>
    <cellStyle name="Comma 2 5 2 4 2 2 4" xfId="32319" xr:uid="{224D9BE6-5675-4F36-9D98-974E43E1BF8D}"/>
    <cellStyle name="Comma 2 5 2 4 2 2 5" xfId="47203" xr:uid="{4A87066E-4528-4DA4-A6AB-DD01CBE30CC6}"/>
    <cellStyle name="Comma 2 5 2 4 2 3" xfId="22051" xr:uid="{982DC657-18F2-49A0-94EC-1473CA8EE9AD}"/>
    <cellStyle name="Comma 2 5 2 4 2 3 2" xfId="35743" xr:uid="{826AD33F-F69E-4B93-ABC9-0F790EF78BF9}"/>
    <cellStyle name="Comma 2 5 2 4 2 3 3" xfId="50627" xr:uid="{08410D3A-2D4C-460B-B288-578C20ED2733}"/>
    <cellStyle name="Comma 2 5 2 4 2 4" xfId="15207" xr:uid="{F30EA67D-CCBF-423B-8B1C-FCC244127DF3}"/>
    <cellStyle name="Comma 2 5 2 4 2 5" xfId="28897" xr:uid="{E109985A-47CB-44EE-A426-1BCDB4C09D3D}"/>
    <cellStyle name="Comma 2 5 2 4 2 6" xfId="43781" xr:uid="{D7C38D71-E97E-4E74-B5FF-FCFBB24B636C}"/>
    <cellStyle name="Comma 2 5 2 4 3" xfId="10071" xr:uid="{FD0D57A6-145B-4D62-8E56-0EB48B1E736E}"/>
    <cellStyle name="Comma 2 5 2 4 3 2" xfId="23761" xr:uid="{0F32C41B-CC13-424B-A65D-58F652D76FD7}"/>
    <cellStyle name="Comma 2 5 2 4 3 2 2" xfId="37453" xr:uid="{9F161B4B-F317-425E-9114-1DA095377A0C}"/>
    <cellStyle name="Comma 2 5 2 4 3 2 3" xfId="52337" xr:uid="{351556BA-D5B2-4BC0-AF8F-0A16B915CC47}"/>
    <cellStyle name="Comma 2 5 2 4 3 3" xfId="16917" xr:uid="{B76A1FF1-B579-4B7C-A0D9-F7381321ACB8}"/>
    <cellStyle name="Comma 2 5 2 4 3 4" xfId="30607" xr:uid="{046CFF81-1855-4A7B-BCDC-524250107F55}"/>
    <cellStyle name="Comma 2 5 2 4 3 5" xfId="45491" xr:uid="{606BA23E-7B0F-4F32-8802-FD5E5791C4C3}"/>
    <cellStyle name="Comma 2 5 2 4 4" xfId="20339" xr:uid="{D4763911-527A-4A19-8C56-B7780E685594}"/>
    <cellStyle name="Comma 2 5 2 4 4 2" xfId="34031" xr:uid="{7471E622-B19D-40D4-8B6A-3732D65D9F15}"/>
    <cellStyle name="Comma 2 5 2 4 4 3" xfId="48915" xr:uid="{C2987D42-83B1-400C-AE48-336EC4FBB7BA}"/>
    <cellStyle name="Comma 2 5 2 4 5" xfId="13495" xr:uid="{A2912D20-855C-4C48-9230-653208ED59AF}"/>
    <cellStyle name="Comma 2 5 2 4 6" xfId="27185" xr:uid="{DC425625-A0A1-4B5C-A194-A316F3F01224}"/>
    <cellStyle name="Comma 2 5 2 4 7" xfId="42069" xr:uid="{91C03631-20C1-42BF-9301-FE57AE934F35}"/>
    <cellStyle name="Comma 2 5 2 5" xfId="8357" xr:uid="{613CA368-19FA-4D73-8CC9-40F60F46B8B4}"/>
    <cellStyle name="Comma 2 5 2 5 2" xfId="11779" xr:uid="{511DC7B9-8A93-496E-93FF-7DB43369AA41}"/>
    <cellStyle name="Comma 2 5 2 5 2 2" xfId="25469" xr:uid="{63D93A3A-4291-47EB-A08A-B54F65279878}"/>
    <cellStyle name="Comma 2 5 2 5 2 2 2" xfId="39161" xr:uid="{8A836BB5-805C-4DB3-859E-EF5CCEDF28E1}"/>
    <cellStyle name="Comma 2 5 2 5 2 2 3" xfId="54045" xr:uid="{64655F12-2E38-4B40-BBF3-5378C69821AB}"/>
    <cellStyle name="Comma 2 5 2 5 2 3" xfId="18625" xr:uid="{BA924E5F-C0AE-44CB-B625-1E07E7024FDF}"/>
    <cellStyle name="Comma 2 5 2 5 2 4" xfId="32315" xr:uid="{57309A3B-58E3-4F19-B63D-1273F9518CBE}"/>
    <cellStyle name="Comma 2 5 2 5 2 5" xfId="47199" xr:uid="{584109CD-0EE7-4CF6-8D8A-FF5989AD4B14}"/>
    <cellStyle name="Comma 2 5 2 5 3" xfId="22047" xr:uid="{565F310A-8B75-4AFF-9004-4D9F86D39A2C}"/>
    <cellStyle name="Comma 2 5 2 5 3 2" xfId="35739" xr:uid="{46EC98D9-22BD-409E-8FEE-8C5934394471}"/>
    <cellStyle name="Comma 2 5 2 5 3 3" xfId="50623" xr:uid="{3CC8B13D-F957-474A-9E90-B815E623A417}"/>
    <cellStyle name="Comma 2 5 2 5 4" xfId="15203" xr:uid="{CBE4EFD8-91EB-4B13-87E7-8C9F904040D1}"/>
    <cellStyle name="Comma 2 5 2 5 5" xfId="28893" xr:uid="{1BBA29A9-819C-492C-B2BB-9E6C6ED34E87}"/>
    <cellStyle name="Comma 2 5 2 5 6" xfId="43777" xr:uid="{E229A84F-F349-4FA1-A1E4-DCFDF06E6B70}"/>
    <cellStyle name="Comma 2 5 2 6" xfId="10067" xr:uid="{C4F34F83-ED1E-42B7-AE45-6E282C9D553F}"/>
    <cellStyle name="Comma 2 5 2 6 2" xfId="23757" xr:uid="{C80E8994-33F6-4CB3-934D-2CD394DF64D2}"/>
    <cellStyle name="Comma 2 5 2 6 2 2" xfId="37449" xr:uid="{86D8FD40-C53F-46B3-B13D-7D47DB7CF22D}"/>
    <cellStyle name="Comma 2 5 2 6 2 3" xfId="52333" xr:uid="{5DEF6EF7-BD83-432B-BDFE-4557B96A70E8}"/>
    <cellStyle name="Comma 2 5 2 6 3" xfId="16913" xr:uid="{5356BD8F-A81E-4CFE-A960-7991FB277213}"/>
    <cellStyle name="Comma 2 5 2 6 4" xfId="30603" xr:uid="{EE551DBD-651B-41A5-A4C8-8A91211145E1}"/>
    <cellStyle name="Comma 2 5 2 6 5" xfId="45487" xr:uid="{31220B60-A387-4591-A408-981A4286F16F}"/>
    <cellStyle name="Comma 2 5 2 7" xfId="20335" xr:uid="{7D917388-2993-4A9F-A4AD-BC4C1D4D8533}"/>
    <cellStyle name="Comma 2 5 2 7 2" xfId="34027" xr:uid="{2DB7E423-FC4F-4447-B36A-4DA17E469E79}"/>
    <cellStyle name="Comma 2 5 2 7 3" xfId="48911" xr:uid="{ED8C6A63-066E-44BA-AE12-38DF8874E462}"/>
    <cellStyle name="Comma 2 5 2 8" xfId="13491" xr:uid="{97971B9B-3849-42FB-99A5-CDEA0202FC9E}"/>
    <cellStyle name="Comma 2 5 2 9" xfId="27181" xr:uid="{07C07A7D-A664-4A73-A75F-835D0DAD7C3E}"/>
    <cellStyle name="Comma 2 5 3" xfId="6648" xr:uid="{8C91BCD5-D488-4354-A430-ABDF60553BB0}"/>
    <cellStyle name="Comma 2 5 3 10" xfId="42070" xr:uid="{861F0A48-B800-4441-A763-E1A5F97D6BE2}"/>
    <cellStyle name="Comma 2 5 3 2" xfId="6649" xr:uid="{17E10F2F-F6AC-4131-B8EA-BF4AFDA26712}"/>
    <cellStyle name="Comma 2 5 3 2 2" xfId="6650" xr:uid="{073A9773-89B4-4840-A1F1-C93D91E23B1E}"/>
    <cellStyle name="Comma 2 5 3 2 2 2" xfId="8364" xr:uid="{4E798BB1-8A07-41B8-99C7-470EA13C63A6}"/>
    <cellStyle name="Comma 2 5 3 2 2 2 2" xfId="11786" xr:uid="{B9DDEE95-53CD-4763-B6B7-B678B0F11169}"/>
    <cellStyle name="Comma 2 5 3 2 2 2 2 2" xfId="25476" xr:uid="{0AD4070D-B2A4-432F-A9D8-C01D54B67440}"/>
    <cellStyle name="Comma 2 5 3 2 2 2 2 2 2" xfId="39168" xr:uid="{206EFAD2-764F-477E-8EE8-14C7763FF1FF}"/>
    <cellStyle name="Comma 2 5 3 2 2 2 2 2 3" xfId="54052" xr:uid="{9B058BE2-C0C1-4F58-99FE-4F60B3527350}"/>
    <cellStyle name="Comma 2 5 3 2 2 2 2 3" xfId="18632" xr:uid="{A0D2F32D-336C-4FD6-9812-C3AB425780E9}"/>
    <cellStyle name="Comma 2 5 3 2 2 2 2 4" xfId="32322" xr:uid="{5A541D4B-2B9E-46DB-94CE-F94E45EF94A2}"/>
    <cellStyle name="Comma 2 5 3 2 2 2 2 5" xfId="47206" xr:uid="{740E967D-7635-40EA-8C91-84E56DC3D1D1}"/>
    <cellStyle name="Comma 2 5 3 2 2 2 3" xfId="22054" xr:uid="{1D02B344-A6D1-4653-9045-F6A52D464903}"/>
    <cellStyle name="Comma 2 5 3 2 2 2 3 2" xfId="35746" xr:uid="{E02262EA-D97F-40E7-9974-4DBF6AFB7094}"/>
    <cellStyle name="Comma 2 5 3 2 2 2 3 3" xfId="50630" xr:uid="{F6EED53B-8C2C-4F9F-8C52-1F45F8D8E420}"/>
    <cellStyle name="Comma 2 5 3 2 2 2 4" xfId="15210" xr:uid="{1E641625-0FCD-4266-952E-7A0B689F3D9A}"/>
    <cellStyle name="Comma 2 5 3 2 2 2 5" xfId="28900" xr:uid="{B98F8DFC-70B9-4C13-9AF7-CC6A56B4B749}"/>
    <cellStyle name="Comma 2 5 3 2 2 2 6" xfId="43784" xr:uid="{02B5DDA1-A152-44C2-8EFA-F9FC3CEB174D}"/>
    <cellStyle name="Comma 2 5 3 2 2 3" xfId="10074" xr:uid="{2A77CC8F-492C-4EC1-BE2D-63FEBE9EA22F}"/>
    <cellStyle name="Comma 2 5 3 2 2 3 2" xfId="23764" xr:uid="{946AEA10-5ADA-433C-831C-D4AE17B89706}"/>
    <cellStyle name="Comma 2 5 3 2 2 3 2 2" xfId="37456" xr:uid="{718BB040-ECEA-42D2-8C19-72A7858ACC49}"/>
    <cellStyle name="Comma 2 5 3 2 2 3 2 3" xfId="52340" xr:uid="{B7953440-709F-413F-BBE7-58EDF1AF65FC}"/>
    <cellStyle name="Comma 2 5 3 2 2 3 3" xfId="16920" xr:uid="{A25CB05F-4D32-4211-AE1E-F4DA3EF584E1}"/>
    <cellStyle name="Comma 2 5 3 2 2 3 4" xfId="30610" xr:uid="{D5D83C60-522A-48F2-9FF7-E58A568D9E1B}"/>
    <cellStyle name="Comma 2 5 3 2 2 3 5" xfId="45494" xr:uid="{FB6EC1F8-205E-42D0-8025-776CE4C5B3CD}"/>
    <cellStyle name="Comma 2 5 3 2 2 4" xfId="20342" xr:uid="{54EDAF7E-FD2E-46BD-A8FD-4272F51E99F8}"/>
    <cellStyle name="Comma 2 5 3 2 2 4 2" xfId="34034" xr:uid="{13C38446-E816-4F6D-8294-96038FD5C43D}"/>
    <cellStyle name="Comma 2 5 3 2 2 4 3" xfId="48918" xr:uid="{AF85027B-7D56-4BF7-95BC-B0D3E63C4530}"/>
    <cellStyle name="Comma 2 5 3 2 2 5" xfId="13498" xr:uid="{0C9EE7E0-A363-4187-B17D-9B487B3E16C0}"/>
    <cellStyle name="Comma 2 5 3 2 2 6" xfId="27188" xr:uid="{9777F1E3-CA9D-48D6-B03E-CD10F86E4C4D}"/>
    <cellStyle name="Comma 2 5 3 2 2 7" xfId="42072" xr:uid="{D6564629-CB7D-4A29-8486-B378352E3B57}"/>
    <cellStyle name="Comma 2 5 3 2 3" xfId="8363" xr:uid="{4EA12915-B9C2-484B-A797-71B935E833CF}"/>
    <cellStyle name="Comma 2 5 3 2 3 2" xfId="11785" xr:uid="{CD5D17D9-C868-4A78-9B97-5949ABB32EC4}"/>
    <cellStyle name="Comma 2 5 3 2 3 2 2" xfId="25475" xr:uid="{583159D3-5175-4FEB-A214-55B10FBE1E99}"/>
    <cellStyle name="Comma 2 5 3 2 3 2 2 2" xfId="39167" xr:uid="{BDF8E146-62BB-415D-AB94-ED273D5ECD7E}"/>
    <cellStyle name="Comma 2 5 3 2 3 2 2 3" xfId="54051" xr:uid="{89F8118A-905E-45F9-A22B-6496D6749CA4}"/>
    <cellStyle name="Comma 2 5 3 2 3 2 3" xfId="18631" xr:uid="{3907134E-BA43-47AE-8DE7-5F5C51A3C2E6}"/>
    <cellStyle name="Comma 2 5 3 2 3 2 4" xfId="32321" xr:uid="{E37E92EF-3548-46C9-A3A0-B7AB4B3ADA77}"/>
    <cellStyle name="Comma 2 5 3 2 3 2 5" xfId="47205" xr:uid="{3FF58604-00A4-4C4C-A93A-EFEDC2FD943C}"/>
    <cellStyle name="Comma 2 5 3 2 3 3" xfId="22053" xr:uid="{B6D0AB93-FA2E-4F22-A24F-E3AC258FD74B}"/>
    <cellStyle name="Comma 2 5 3 2 3 3 2" xfId="35745" xr:uid="{42ED5D95-642A-44BF-A334-346043A8F1DE}"/>
    <cellStyle name="Comma 2 5 3 2 3 3 3" xfId="50629" xr:uid="{799402D9-4323-43CB-8285-FD32C9414450}"/>
    <cellStyle name="Comma 2 5 3 2 3 4" xfId="15209" xr:uid="{84F4BD5C-C0EA-41F3-BF3C-A61F2DCDE856}"/>
    <cellStyle name="Comma 2 5 3 2 3 5" xfId="28899" xr:uid="{7882FC68-8D9B-4003-B5E2-B3D86A83E5A2}"/>
    <cellStyle name="Comma 2 5 3 2 3 6" xfId="43783" xr:uid="{4ACF3415-1268-4974-B428-01B58C629881}"/>
    <cellStyle name="Comma 2 5 3 2 4" xfId="10073" xr:uid="{6FD176C2-7C90-40B6-85A2-E2356907CC71}"/>
    <cellStyle name="Comma 2 5 3 2 4 2" xfId="23763" xr:uid="{836943B0-3369-4AE6-9047-7621768F3C55}"/>
    <cellStyle name="Comma 2 5 3 2 4 2 2" xfId="37455" xr:uid="{B1B77FE6-3E20-4CE5-9627-657DA622AA7E}"/>
    <cellStyle name="Comma 2 5 3 2 4 2 3" xfId="52339" xr:uid="{E4D7AD42-876A-44FC-BF2E-A5D14A57F355}"/>
    <cellStyle name="Comma 2 5 3 2 4 3" xfId="16919" xr:uid="{A87B5390-6D72-4A77-9F0F-BBF6EC873FDF}"/>
    <cellStyle name="Comma 2 5 3 2 4 4" xfId="30609" xr:uid="{1A307F4E-6606-40DB-ADE0-4E88119B4000}"/>
    <cellStyle name="Comma 2 5 3 2 4 5" xfId="45493" xr:uid="{6A138551-1DA5-48FA-9454-E8CB802D40F3}"/>
    <cellStyle name="Comma 2 5 3 2 5" xfId="20341" xr:uid="{4B25F3F6-E445-4E8F-9414-DE4BC012017C}"/>
    <cellStyle name="Comma 2 5 3 2 5 2" xfId="34033" xr:uid="{241F74F6-6DC2-435B-8388-112B02D8D2A5}"/>
    <cellStyle name="Comma 2 5 3 2 5 3" xfId="48917" xr:uid="{8E617729-2235-4911-AB66-704C3E9D2903}"/>
    <cellStyle name="Comma 2 5 3 2 6" xfId="13497" xr:uid="{B1108734-9C4A-47EC-B22E-93E7CCB35BD6}"/>
    <cellStyle name="Comma 2 5 3 2 7" xfId="27187" xr:uid="{ADE4EA4D-9A0F-4636-9EC3-EB273DF82AE5}"/>
    <cellStyle name="Comma 2 5 3 2 8" xfId="42071" xr:uid="{F8B52921-DAE9-4B2D-B016-0748A47C9859}"/>
    <cellStyle name="Comma 2 5 3 3" xfId="6651" xr:uid="{186DC177-DD10-4E92-93C6-0D971BF526C4}"/>
    <cellStyle name="Comma 2 5 3 3 2" xfId="8365" xr:uid="{C7E20879-D551-444E-A60E-23E38570C411}"/>
    <cellStyle name="Comma 2 5 3 3 2 2" xfId="11787" xr:uid="{6D906B8D-2E63-4746-8D79-91DC8B9005ED}"/>
    <cellStyle name="Comma 2 5 3 3 2 2 2" xfId="25477" xr:uid="{01CA90ED-C781-46FC-BEA7-0319C622816D}"/>
    <cellStyle name="Comma 2 5 3 3 2 2 2 2" xfId="39169" xr:uid="{13885063-BC3D-4CB8-B98E-F0A86BF0F80E}"/>
    <cellStyle name="Comma 2 5 3 3 2 2 2 3" xfId="54053" xr:uid="{BCDEE18E-29A9-4634-A9C0-A29BA0DFAE5C}"/>
    <cellStyle name="Comma 2 5 3 3 2 2 3" xfId="18633" xr:uid="{1BF7D532-8902-43B3-AD35-C16D9F50E8E4}"/>
    <cellStyle name="Comma 2 5 3 3 2 2 4" xfId="32323" xr:uid="{F970B9C3-5BB4-4B20-A909-535E9BFC2AF7}"/>
    <cellStyle name="Comma 2 5 3 3 2 2 5" xfId="47207" xr:uid="{BF24DED4-E313-4BBE-BB9C-23D365B95898}"/>
    <cellStyle name="Comma 2 5 3 3 2 3" xfId="22055" xr:uid="{DDE46365-D3AB-4A31-885E-4CC87628BFEA}"/>
    <cellStyle name="Comma 2 5 3 3 2 3 2" xfId="35747" xr:uid="{C33D0829-5310-45CF-8164-8628F83284CB}"/>
    <cellStyle name="Comma 2 5 3 3 2 3 3" xfId="50631" xr:uid="{108FB1CB-90ED-4275-BE22-2FFAE50F27E0}"/>
    <cellStyle name="Comma 2 5 3 3 2 4" xfId="15211" xr:uid="{9A7A9D8A-7638-439D-BC19-BA3862536E79}"/>
    <cellStyle name="Comma 2 5 3 3 2 5" xfId="28901" xr:uid="{9815A1D1-05A2-4260-B09A-B3C482FC4B03}"/>
    <cellStyle name="Comma 2 5 3 3 2 6" xfId="43785" xr:uid="{818B0B11-70F5-4AD6-A03E-0F06E2ED20EC}"/>
    <cellStyle name="Comma 2 5 3 3 3" xfId="10075" xr:uid="{DBFDE007-815B-48EC-BF7D-92C4FC07A6C4}"/>
    <cellStyle name="Comma 2 5 3 3 3 2" xfId="23765" xr:uid="{9382B506-EED5-4F15-9AD3-F64CD5750894}"/>
    <cellStyle name="Comma 2 5 3 3 3 2 2" xfId="37457" xr:uid="{1BD12EA5-24DC-4074-AE45-32FE89D6A9C4}"/>
    <cellStyle name="Comma 2 5 3 3 3 2 3" xfId="52341" xr:uid="{62753B5A-0637-4ADC-827C-37D087C0B18B}"/>
    <cellStyle name="Comma 2 5 3 3 3 3" xfId="16921" xr:uid="{701C35F4-2850-40B1-B4AA-28C814923E58}"/>
    <cellStyle name="Comma 2 5 3 3 3 4" xfId="30611" xr:uid="{3E19AAA4-C081-43D9-B526-52B358791725}"/>
    <cellStyle name="Comma 2 5 3 3 3 5" xfId="45495" xr:uid="{4A232C0A-A452-467F-80A2-325BF3F0D96F}"/>
    <cellStyle name="Comma 2 5 3 3 4" xfId="20343" xr:uid="{FAD84297-54A5-4CF6-B94D-4757483919E5}"/>
    <cellStyle name="Comma 2 5 3 3 4 2" xfId="34035" xr:uid="{EBB68C58-50AE-482D-AAB9-8193D5572950}"/>
    <cellStyle name="Comma 2 5 3 3 4 3" xfId="48919" xr:uid="{0446AD30-FE78-4BF9-8F3F-CA7E190D4B44}"/>
    <cellStyle name="Comma 2 5 3 3 5" xfId="13499" xr:uid="{6DB78050-C8AC-4663-B311-133B9BBD1AEE}"/>
    <cellStyle name="Comma 2 5 3 3 6" xfId="27189" xr:uid="{942856B1-5622-484C-B1BC-28E94241F978}"/>
    <cellStyle name="Comma 2 5 3 3 7" xfId="42073" xr:uid="{5467C3A3-0240-4568-8F99-11E34441102C}"/>
    <cellStyle name="Comma 2 5 3 4" xfId="6652" xr:uid="{5FB77DBB-8B2D-4683-A822-827E2F568D8B}"/>
    <cellStyle name="Comma 2 5 3 4 2" xfId="8366" xr:uid="{E25A339F-A83C-494B-A537-E9E103CEDD7A}"/>
    <cellStyle name="Comma 2 5 3 4 2 2" xfId="11788" xr:uid="{BE122C5D-98B6-4043-95E2-AA828BCE27DC}"/>
    <cellStyle name="Comma 2 5 3 4 2 2 2" xfId="25478" xr:uid="{E642D310-1D01-4A0A-8E6E-5B34F92A211B}"/>
    <cellStyle name="Comma 2 5 3 4 2 2 2 2" xfId="39170" xr:uid="{75E8368D-9A6E-4331-8101-D721D9DFF6EA}"/>
    <cellStyle name="Comma 2 5 3 4 2 2 2 3" xfId="54054" xr:uid="{03F2C698-07B7-4C88-A64E-52A341D2250A}"/>
    <cellStyle name="Comma 2 5 3 4 2 2 3" xfId="18634" xr:uid="{4778B0E4-D013-45AE-848A-F7EFDE83FE22}"/>
    <cellStyle name="Comma 2 5 3 4 2 2 4" xfId="32324" xr:uid="{4B1F5A34-AEA2-49AF-B9FE-618ADFAAB086}"/>
    <cellStyle name="Comma 2 5 3 4 2 2 5" xfId="47208" xr:uid="{0F073F5E-2E41-40EF-8F30-BD72727012A4}"/>
    <cellStyle name="Comma 2 5 3 4 2 3" xfId="22056" xr:uid="{545FA2C1-56F2-411C-85F7-4AF2C6C66875}"/>
    <cellStyle name="Comma 2 5 3 4 2 3 2" xfId="35748" xr:uid="{0A0AF043-1AB2-464F-91B1-AB9C1FA252B4}"/>
    <cellStyle name="Comma 2 5 3 4 2 3 3" xfId="50632" xr:uid="{7D9CABD6-3A4E-4BA8-9C70-B1CE14CB58C6}"/>
    <cellStyle name="Comma 2 5 3 4 2 4" xfId="15212" xr:uid="{0EABBAC0-DFF8-4888-89BC-9F2EB5C53ED3}"/>
    <cellStyle name="Comma 2 5 3 4 2 5" xfId="28902" xr:uid="{E5AE9CBB-FDBB-4AB1-AA8B-CC72A8155686}"/>
    <cellStyle name="Comma 2 5 3 4 2 6" xfId="43786" xr:uid="{B098AC33-7614-4029-B8DC-5CB1865EC8D0}"/>
    <cellStyle name="Comma 2 5 3 4 3" xfId="10076" xr:uid="{837E092E-1E62-4CE0-B3AA-23B1B31AF8BB}"/>
    <cellStyle name="Comma 2 5 3 4 3 2" xfId="23766" xr:uid="{859CEA16-AF05-4A15-92AB-D22B18B43825}"/>
    <cellStyle name="Comma 2 5 3 4 3 2 2" xfId="37458" xr:uid="{34730823-1D1B-40B2-BCEC-A43EB0F4A7C9}"/>
    <cellStyle name="Comma 2 5 3 4 3 2 3" xfId="52342" xr:uid="{A0174AA3-0E15-4AFA-95CE-777D4283FDF4}"/>
    <cellStyle name="Comma 2 5 3 4 3 3" xfId="16922" xr:uid="{F53340C6-D401-4489-BF92-50C6780E3907}"/>
    <cellStyle name="Comma 2 5 3 4 3 4" xfId="30612" xr:uid="{576B5BF3-77C5-407A-AF0B-7644EE98A953}"/>
    <cellStyle name="Comma 2 5 3 4 3 5" xfId="45496" xr:uid="{DB0AE7D7-2D6F-49CE-93E6-AC4ED79981B3}"/>
    <cellStyle name="Comma 2 5 3 4 4" xfId="20344" xr:uid="{35A1A36B-23B5-4F11-8ACF-9FA273C0BEF5}"/>
    <cellStyle name="Comma 2 5 3 4 4 2" xfId="34036" xr:uid="{D5670EFE-5DD8-4601-B4F4-60011198AC98}"/>
    <cellStyle name="Comma 2 5 3 4 4 3" xfId="48920" xr:uid="{0E81CB41-FF7C-4605-B858-2E352DBE431F}"/>
    <cellStyle name="Comma 2 5 3 4 5" xfId="13500" xr:uid="{F2724F2D-496E-409C-8056-7AE30D86A497}"/>
    <cellStyle name="Comma 2 5 3 4 6" xfId="27190" xr:uid="{4392D8D2-64E6-4A8F-990B-C0C9EF0CA5D8}"/>
    <cellStyle name="Comma 2 5 3 4 7" xfId="42074" xr:uid="{D7CFBEBF-3C9C-4821-9928-59A38376D4FD}"/>
    <cellStyle name="Comma 2 5 3 5" xfId="8362" xr:uid="{FE99D7F7-3F7F-460D-87CA-D0D16CCD5EB9}"/>
    <cellStyle name="Comma 2 5 3 5 2" xfId="11784" xr:uid="{B0058F63-86FB-46CE-B0DB-A3FEBC4ABC68}"/>
    <cellStyle name="Comma 2 5 3 5 2 2" xfId="25474" xr:uid="{074A9435-F742-46E3-88D2-A87D1638E20E}"/>
    <cellStyle name="Comma 2 5 3 5 2 2 2" xfId="39166" xr:uid="{8BB241DD-F2A0-4EAA-95B6-5C9119A644B8}"/>
    <cellStyle name="Comma 2 5 3 5 2 2 3" xfId="54050" xr:uid="{BC6A1083-C64C-4E38-B2C0-5244D72A8C05}"/>
    <cellStyle name="Comma 2 5 3 5 2 3" xfId="18630" xr:uid="{7485CAF3-B5FF-482A-BF40-3959C72B7A35}"/>
    <cellStyle name="Comma 2 5 3 5 2 4" xfId="32320" xr:uid="{D8FF2349-190E-4C58-B6ED-EA9391A6E33B}"/>
    <cellStyle name="Comma 2 5 3 5 2 5" xfId="47204" xr:uid="{F98D9912-E4C7-4F5A-BAD9-9E37789F73B1}"/>
    <cellStyle name="Comma 2 5 3 5 3" xfId="22052" xr:uid="{00D81605-B319-4873-BE1C-E0AF15E644FC}"/>
    <cellStyle name="Comma 2 5 3 5 3 2" xfId="35744" xr:uid="{BA0C78EF-1E1D-49EE-AA20-7BBE54D58034}"/>
    <cellStyle name="Comma 2 5 3 5 3 3" xfId="50628" xr:uid="{3484F9A9-1934-41BF-9FE0-8124D963DA10}"/>
    <cellStyle name="Comma 2 5 3 5 4" xfId="15208" xr:uid="{A9F66349-2E8B-459F-9265-3C371AB9E440}"/>
    <cellStyle name="Comma 2 5 3 5 5" xfId="28898" xr:uid="{FB0C52FC-2B1D-4054-A497-BEEA611BDE3F}"/>
    <cellStyle name="Comma 2 5 3 5 6" xfId="43782" xr:uid="{8B12D5FE-7925-4698-9C81-11707F9E7997}"/>
    <cellStyle name="Comma 2 5 3 6" xfId="10072" xr:uid="{A3A8E2E7-B253-4B31-B111-6AD0853699D9}"/>
    <cellStyle name="Comma 2 5 3 6 2" xfId="23762" xr:uid="{7095CE77-A9F2-4929-B50B-431EFDC97FD7}"/>
    <cellStyle name="Comma 2 5 3 6 2 2" xfId="37454" xr:uid="{F7CDC8AE-812D-42F2-83CB-7002875DB11B}"/>
    <cellStyle name="Comma 2 5 3 6 2 3" xfId="52338" xr:uid="{48C67965-305D-4B71-A097-3D8CBA5EE6DC}"/>
    <cellStyle name="Comma 2 5 3 6 3" xfId="16918" xr:uid="{C2DF02FF-4D0A-4EB8-8465-C1C9F41F2738}"/>
    <cellStyle name="Comma 2 5 3 6 4" xfId="30608" xr:uid="{71EDCF26-DB4A-4028-8F0B-8BACEBD8832F}"/>
    <cellStyle name="Comma 2 5 3 6 5" xfId="45492" xr:uid="{E3DDABC4-5EC7-4EBC-810A-BE23862E9506}"/>
    <cellStyle name="Comma 2 5 3 7" xfId="20340" xr:uid="{B59E18E6-66B5-4DED-AC91-65AEEF13C580}"/>
    <cellStyle name="Comma 2 5 3 7 2" xfId="34032" xr:uid="{147A4986-C5ED-4A01-983C-2B2950CD8266}"/>
    <cellStyle name="Comma 2 5 3 7 3" xfId="48916" xr:uid="{1635B19D-968B-4327-932C-C168482B7B11}"/>
    <cellStyle name="Comma 2 5 3 8" xfId="13496" xr:uid="{E9270153-D5DF-461E-9DA9-85A4FE40EBBE}"/>
    <cellStyle name="Comma 2 5 3 9" xfId="27186" xr:uid="{7936B647-A5C1-43D1-9961-0D1995AE079A}"/>
    <cellStyle name="Comma 2 5 4" xfId="6653" xr:uid="{8587DF9A-41E9-4F07-95CE-961A657E4DF9}"/>
    <cellStyle name="Comma 2 5 4 2" xfId="6654" xr:uid="{C5E115EF-5C6B-473B-8FA8-0FE60DECECFD}"/>
    <cellStyle name="Comma 2 5 4 2 2" xfId="8368" xr:uid="{841A838C-DB5F-4231-84DA-6339E6F349AB}"/>
    <cellStyle name="Comma 2 5 4 2 2 2" xfId="11790" xr:uid="{E16ACAA4-FB02-46A9-94E2-3D9FC781E664}"/>
    <cellStyle name="Comma 2 5 4 2 2 2 2" xfId="25480" xr:uid="{32572CA7-AB25-43FD-BCD2-22828F5BF290}"/>
    <cellStyle name="Comma 2 5 4 2 2 2 2 2" xfId="39172" xr:uid="{55B6DC45-640B-4ACB-96EF-16A8BF04BFA5}"/>
    <cellStyle name="Comma 2 5 4 2 2 2 2 3" xfId="54056" xr:uid="{BCE0718F-011D-4D49-90DA-24C64C56FAA9}"/>
    <cellStyle name="Comma 2 5 4 2 2 2 3" xfId="18636" xr:uid="{2210579E-8E19-467B-87AA-D75719877D25}"/>
    <cellStyle name="Comma 2 5 4 2 2 2 4" xfId="32326" xr:uid="{11851C00-FBEA-4F12-8996-B614F086C04E}"/>
    <cellStyle name="Comma 2 5 4 2 2 2 5" xfId="47210" xr:uid="{1B15F743-9881-4BD0-8F19-4B830E4462EB}"/>
    <cellStyle name="Comma 2 5 4 2 2 3" xfId="22058" xr:uid="{FE5FE0D5-FDD7-4489-B053-469CA159871F}"/>
    <cellStyle name="Comma 2 5 4 2 2 3 2" xfId="35750" xr:uid="{63FED58D-346F-4138-BB40-BA022DA10570}"/>
    <cellStyle name="Comma 2 5 4 2 2 3 3" xfId="50634" xr:uid="{F2356A7E-CDB7-4CFA-BC40-1CE70F0BCF54}"/>
    <cellStyle name="Comma 2 5 4 2 2 4" xfId="15214" xr:uid="{0F67D3B2-D1CD-4E74-BAD5-441F51B4A16A}"/>
    <cellStyle name="Comma 2 5 4 2 2 5" xfId="28904" xr:uid="{6BCDDCD6-12D3-4175-9375-6B0431327AE4}"/>
    <cellStyle name="Comma 2 5 4 2 2 6" xfId="43788" xr:uid="{24B940EF-6D6A-41FE-80B9-6E05A00DB03E}"/>
    <cellStyle name="Comma 2 5 4 2 3" xfId="10078" xr:uid="{828CBB71-DE30-4698-B9C9-9851B772B469}"/>
    <cellStyle name="Comma 2 5 4 2 3 2" xfId="23768" xr:uid="{7834C77D-0A6E-4E4F-A07B-D1918BA81944}"/>
    <cellStyle name="Comma 2 5 4 2 3 2 2" xfId="37460" xr:uid="{DF240ABD-AFE0-4BC9-8CA5-8A0191D86C26}"/>
    <cellStyle name="Comma 2 5 4 2 3 2 3" xfId="52344" xr:uid="{0ABB6D2F-A252-49D2-96C9-413476380D3D}"/>
    <cellStyle name="Comma 2 5 4 2 3 3" xfId="16924" xr:uid="{A3156FF8-EBCE-401B-AA6F-1BF3489730A5}"/>
    <cellStyle name="Comma 2 5 4 2 3 4" xfId="30614" xr:uid="{F1C9B4B5-6FCD-4ABF-ADC8-1304E6606B70}"/>
    <cellStyle name="Comma 2 5 4 2 3 5" xfId="45498" xr:uid="{A9D50DC9-DB21-4CF0-B05F-F64022759EDC}"/>
    <cellStyle name="Comma 2 5 4 2 4" xfId="20346" xr:uid="{3FAB523D-799C-40DE-A0ED-0C5BCA5622CD}"/>
    <cellStyle name="Comma 2 5 4 2 4 2" xfId="34038" xr:uid="{B104FEA8-BBFD-42B5-9F5C-47D50CB80754}"/>
    <cellStyle name="Comma 2 5 4 2 4 3" xfId="48922" xr:uid="{70087192-12E0-49A4-B72D-A437FE0A4CFA}"/>
    <cellStyle name="Comma 2 5 4 2 5" xfId="13502" xr:uid="{43D44005-CA9D-4E8B-8287-0B037AC10BF1}"/>
    <cellStyle name="Comma 2 5 4 2 6" xfId="27192" xr:uid="{322C70E1-14E5-470C-98C3-0935C83FFEA7}"/>
    <cellStyle name="Comma 2 5 4 2 7" xfId="42076" xr:uid="{079F565D-B8F8-42B8-AF30-1A83B4B84791}"/>
    <cellStyle name="Comma 2 5 4 3" xfId="8367" xr:uid="{168D273A-D853-4819-98B3-8E15D00754C3}"/>
    <cellStyle name="Comma 2 5 4 3 2" xfId="11789" xr:uid="{0BF766A0-B1B8-4580-98A2-492FA4D22213}"/>
    <cellStyle name="Comma 2 5 4 3 2 2" xfId="25479" xr:uid="{DC4CE90A-07C2-40CA-96A1-ABF8171D0B5F}"/>
    <cellStyle name="Comma 2 5 4 3 2 2 2" xfId="39171" xr:uid="{425561D1-628D-4AC7-B5E9-D2F720013C06}"/>
    <cellStyle name="Comma 2 5 4 3 2 2 3" xfId="54055" xr:uid="{5ACB8218-B0EC-4441-9531-DB9D181E98E5}"/>
    <cellStyle name="Comma 2 5 4 3 2 3" xfId="18635" xr:uid="{135518D7-8D85-4103-9B21-B12813A1CE05}"/>
    <cellStyle name="Comma 2 5 4 3 2 4" xfId="32325" xr:uid="{FF8C557F-F51E-4CB0-88BC-5866EED67012}"/>
    <cellStyle name="Comma 2 5 4 3 2 5" xfId="47209" xr:uid="{383C9360-060D-476B-816B-3C6D6E46A0A7}"/>
    <cellStyle name="Comma 2 5 4 3 3" xfId="22057" xr:uid="{19BFC2D3-1EAF-45E2-BD91-3E1A13CA7C2C}"/>
    <cellStyle name="Comma 2 5 4 3 3 2" xfId="35749" xr:uid="{BE8DA89B-F933-4AD3-97E0-6783E3D9AB6B}"/>
    <cellStyle name="Comma 2 5 4 3 3 3" xfId="50633" xr:uid="{275449E1-3277-4E1E-ADCA-9EA64AE599D5}"/>
    <cellStyle name="Comma 2 5 4 3 4" xfId="15213" xr:uid="{A912563D-357D-4D7D-8552-F17B427C568E}"/>
    <cellStyle name="Comma 2 5 4 3 5" xfId="28903" xr:uid="{74C87C1F-97BD-43CB-8946-747E2CDEA4B3}"/>
    <cellStyle name="Comma 2 5 4 3 6" xfId="43787" xr:uid="{19C82B10-E0CE-4515-8BD6-62B16AB84AEC}"/>
    <cellStyle name="Comma 2 5 4 4" xfId="10077" xr:uid="{0A0C372D-DBA0-4E24-99FC-13710261F690}"/>
    <cellStyle name="Comma 2 5 4 4 2" xfId="23767" xr:uid="{EF8B290A-40F4-4643-BEE1-24760CBB692A}"/>
    <cellStyle name="Comma 2 5 4 4 2 2" xfId="37459" xr:uid="{278A77F7-DC40-4B58-82B3-1E7E4E794915}"/>
    <cellStyle name="Comma 2 5 4 4 2 3" xfId="52343" xr:uid="{0320B0B0-994F-4FEA-B546-723E2CD15551}"/>
    <cellStyle name="Comma 2 5 4 4 3" xfId="16923" xr:uid="{152053ED-2857-48A7-8B82-92E5D3389D08}"/>
    <cellStyle name="Comma 2 5 4 4 4" xfId="30613" xr:uid="{9D127849-10C4-4C92-B20C-E760D4976C67}"/>
    <cellStyle name="Comma 2 5 4 4 5" xfId="45497" xr:uid="{BBCC952F-DA79-4084-9795-CA29115608E6}"/>
    <cellStyle name="Comma 2 5 4 5" xfId="20345" xr:uid="{48411D15-8DFA-4736-9C31-592907F0F123}"/>
    <cellStyle name="Comma 2 5 4 5 2" xfId="34037" xr:uid="{337A6E18-81E7-45BB-8B9C-A00906C35EC3}"/>
    <cellStyle name="Comma 2 5 4 5 3" xfId="48921" xr:uid="{4907E2A3-D2EE-4E03-BBA8-316D4D3AB7D2}"/>
    <cellStyle name="Comma 2 5 4 6" xfId="13501" xr:uid="{3E3CBE70-78C3-4986-9681-A28B4C2DEAA4}"/>
    <cellStyle name="Comma 2 5 4 7" xfId="27191" xr:uid="{F64DA8FF-7326-4019-A37E-3DBA6C6CBE1D}"/>
    <cellStyle name="Comma 2 5 4 8" xfId="42075" xr:uid="{2340017A-79C2-4CCB-A8F9-3CE447CD8B1A}"/>
    <cellStyle name="Comma 2 5 5" xfId="6655" xr:uid="{52020827-0D60-4D82-BC57-3A0AC0D57663}"/>
    <cellStyle name="Comma 2 5 5 2" xfId="8369" xr:uid="{572CDBCC-69DE-41BE-9F43-BBAD120D7D92}"/>
    <cellStyle name="Comma 2 5 5 2 2" xfId="11791" xr:uid="{299C62F6-99EC-46CB-99A5-4121958D995D}"/>
    <cellStyle name="Comma 2 5 5 2 2 2" xfId="25481" xr:uid="{7081891D-2636-4F84-A4E8-AAE52D982599}"/>
    <cellStyle name="Comma 2 5 5 2 2 2 2" xfId="39173" xr:uid="{90795614-500D-4535-AE21-C27D7231C8DC}"/>
    <cellStyle name="Comma 2 5 5 2 2 2 3" xfId="54057" xr:uid="{E61E42E8-332F-4365-BC7B-807B54A42E3B}"/>
    <cellStyle name="Comma 2 5 5 2 2 3" xfId="18637" xr:uid="{C38CC50C-63AE-4341-AB94-E4ADBB79EF8B}"/>
    <cellStyle name="Comma 2 5 5 2 2 4" xfId="32327" xr:uid="{D4839039-8A60-4CA0-BD57-19B4051CEDBE}"/>
    <cellStyle name="Comma 2 5 5 2 2 5" xfId="47211" xr:uid="{23DB4271-024B-4F93-984D-029DAA222525}"/>
    <cellStyle name="Comma 2 5 5 2 3" xfId="22059" xr:uid="{2D409180-C163-42CB-8CF5-C68734A7E992}"/>
    <cellStyle name="Comma 2 5 5 2 3 2" xfId="35751" xr:uid="{DC7D52C1-C4FE-4CB6-9C6E-EA54698C71E1}"/>
    <cellStyle name="Comma 2 5 5 2 3 3" xfId="50635" xr:uid="{96149069-1B6C-4F92-90B5-084CD69EE71C}"/>
    <cellStyle name="Comma 2 5 5 2 4" xfId="15215" xr:uid="{DE88600A-B3B2-4280-994D-A62B7AB5AEAC}"/>
    <cellStyle name="Comma 2 5 5 2 5" xfId="28905" xr:uid="{3FBCDC10-15EA-44B6-AB93-A86F67D5F793}"/>
    <cellStyle name="Comma 2 5 5 2 6" xfId="43789" xr:uid="{86358780-D6CD-4B99-997A-5A4581B27587}"/>
    <cellStyle name="Comma 2 5 5 3" xfId="10079" xr:uid="{BAB1592B-2378-45A8-BDC2-C782122264FF}"/>
    <cellStyle name="Comma 2 5 5 3 2" xfId="23769" xr:uid="{837046B1-28D7-4056-AE10-FE42B6C99117}"/>
    <cellStyle name="Comma 2 5 5 3 2 2" xfId="37461" xr:uid="{D52C198A-DD87-444F-9C60-98140C9CD83B}"/>
    <cellStyle name="Comma 2 5 5 3 2 3" xfId="52345" xr:uid="{CA57487A-3617-410E-AF3D-99A7B59A627C}"/>
    <cellStyle name="Comma 2 5 5 3 3" xfId="16925" xr:uid="{7ED0ACAC-BA73-420F-8523-E96FB21AF361}"/>
    <cellStyle name="Comma 2 5 5 3 4" xfId="30615" xr:uid="{F239C230-2FC8-4A02-A355-5BFE4CD33BEC}"/>
    <cellStyle name="Comma 2 5 5 3 5" xfId="45499" xr:uid="{B545662D-F8A9-4F22-ADED-D44A4044EEC2}"/>
    <cellStyle name="Comma 2 5 5 4" xfId="20347" xr:uid="{B0412E59-F324-48D8-A3E4-B015E92C0BDB}"/>
    <cellStyle name="Comma 2 5 5 4 2" xfId="34039" xr:uid="{AAADE8B0-CC54-46C7-9EE2-7DA76B0BE989}"/>
    <cellStyle name="Comma 2 5 5 4 3" xfId="48923" xr:uid="{E8527833-BE33-4783-8E66-01CD44A6F11E}"/>
    <cellStyle name="Comma 2 5 5 5" xfId="13503" xr:uid="{D4D6E171-72AB-4A68-81E2-33F306EA1CD6}"/>
    <cellStyle name="Comma 2 5 5 6" xfId="27193" xr:uid="{81907421-C930-4B02-98E7-61E68B5BC537}"/>
    <cellStyle name="Comma 2 5 5 7" xfId="42077" xr:uid="{9D6C8500-A3C2-4726-A458-9E45939667B7}"/>
    <cellStyle name="Comma 2 5 6" xfId="6656" xr:uid="{A2A0ED11-E337-49F2-B6AD-990C27B63FB8}"/>
    <cellStyle name="Comma 2 5 6 2" xfId="8370" xr:uid="{677BA5E5-A156-4B7E-8703-612430626C72}"/>
    <cellStyle name="Comma 2 5 6 2 2" xfId="11792" xr:uid="{246AAAE4-C436-4992-992F-C360FE052857}"/>
    <cellStyle name="Comma 2 5 6 2 2 2" xfId="25482" xr:uid="{A6AA5D34-125A-4C70-BD58-06966F54959C}"/>
    <cellStyle name="Comma 2 5 6 2 2 2 2" xfId="39174" xr:uid="{328CACF2-2008-454E-8892-A6BE15EE6A5D}"/>
    <cellStyle name="Comma 2 5 6 2 2 2 3" xfId="54058" xr:uid="{638E9673-0E26-4FF8-9160-D58BFE72E033}"/>
    <cellStyle name="Comma 2 5 6 2 2 3" xfId="18638" xr:uid="{2B1D5F25-856F-4A6C-BCBE-80635F21F3AC}"/>
    <cellStyle name="Comma 2 5 6 2 2 4" xfId="32328" xr:uid="{FCF84CD4-8207-4900-965A-081F5B5CF77B}"/>
    <cellStyle name="Comma 2 5 6 2 2 5" xfId="47212" xr:uid="{57F1796F-0546-42C9-96BB-E60F7388C5DD}"/>
    <cellStyle name="Comma 2 5 6 2 3" xfId="22060" xr:uid="{D7CC1CB0-4759-41C1-8845-41B9F19FCFD9}"/>
    <cellStyle name="Comma 2 5 6 2 3 2" xfId="35752" xr:uid="{346AF711-0E3D-4E04-BBAA-FF73BC4731BF}"/>
    <cellStyle name="Comma 2 5 6 2 3 3" xfId="50636" xr:uid="{94EE9418-6D0B-4E43-BC10-28CE22BE100E}"/>
    <cellStyle name="Comma 2 5 6 2 4" xfId="15216" xr:uid="{D91AE9B9-BF5A-4349-8249-592B8B67A6AB}"/>
    <cellStyle name="Comma 2 5 6 2 5" xfId="28906" xr:uid="{68A3E47B-6DE3-483B-9230-87C532DB63E6}"/>
    <cellStyle name="Comma 2 5 6 2 6" xfId="43790" xr:uid="{F884BE0E-133D-453F-AE01-DEACB4BD4D0F}"/>
    <cellStyle name="Comma 2 5 6 3" xfId="10080" xr:uid="{6D3DFE50-2CA6-4628-8A4C-367E68ED0329}"/>
    <cellStyle name="Comma 2 5 6 3 2" xfId="23770" xr:uid="{B8FF4373-50F9-48A2-A301-11B6D7FA1CE6}"/>
    <cellStyle name="Comma 2 5 6 3 2 2" xfId="37462" xr:uid="{AE339044-BD3A-4EFD-B74A-A819A271D63A}"/>
    <cellStyle name="Comma 2 5 6 3 2 3" xfId="52346" xr:uid="{875EF390-F2AE-43DD-869A-F8660F51DFA1}"/>
    <cellStyle name="Comma 2 5 6 3 3" xfId="16926" xr:uid="{2C4E5A97-6F0E-463A-9010-57E19EA87CF2}"/>
    <cellStyle name="Comma 2 5 6 3 4" xfId="30616" xr:uid="{7559D84F-9752-4862-8F0E-04444B4D8E4F}"/>
    <cellStyle name="Comma 2 5 6 3 5" xfId="45500" xr:uid="{FF560C66-81B9-4EEB-8AA4-ECC1A1780687}"/>
    <cellStyle name="Comma 2 5 6 4" xfId="20348" xr:uid="{992204A3-16F7-4DDE-AC4D-3E7806618FFA}"/>
    <cellStyle name="Comma 2 5 6 4 2" xfId="34040" xr:uid="{1D36B933-D9A8-4A07-9D01-F5A95D766C5D}"/>
    <cellStyle name="Comma 2 5 6 4 3" xfId="48924" xr:uid="{942D9AFD-6CC5-449A-9789-94BD376D08AD}"/>
    <cellStyle name="Comma 2 5 6 5" xfId="13504" xr:uid="{327FA396-24F2-498A-A0A1-3136A2B507A9}"/>
    <cellStyle name="Comma 2 5 6 6" xfId="27194" xr:uid="{6FE8506A-BE1C-4D3F-BAC6-97169096EE07}"/>
    <cellStyle name="Comma 2 5 6 7" xfId="42078" xr:uid="{BE7B5338-ADCD-4858-81F5-F3DEC9980862}"/>
    <cellStyle name="Comma 2 5 7" xfId="8356" xr:uid="{1B5A4748-D7AF-498B-93FC-A84376854F9A}"/>
    <cellStyle name="Comma 2 5 7 2" xfId="11778" xr:uid="{D8031ECC-581E-48D8-9AE8-008C8056F64A}"/>
    <cellStyle name="Comma 2 5 7 2 2" xfId="25468" xr:uid="{828A52FC-E09F-47D9-86C6-2D793BDC3C22}"/>
    <cellStyle name="Comma 2 5 7 2 2 2" xfId="39160" xr:uid="{12E9D7A6-0AAC-43DA-B21C-C50847F1D313}"/>
    <cellStyle name="Comma 2 5 7 2 2 3" xfId="54044" xr:uid="{9E70C390-147D-4925-AADC-D16DE45CCDED}"/>
    <cellStyle name="Comma 2 5 7 2 3" xfId="18624" xr:uid="{C6C9756F-9F7F-4539-B559-4DF54F2EE4BA}"/>
    <cellStyle name="Comma 2 5 7 2 4" xfId="32314" xr:uid="{5B7393AA-300D-4D40-808B-FA847D2E6B23}"/>
    <cellStyle name="Comma 2 5 7 2 5" xfId="47198" xr:uid="{96052045-FFA3-46BD-A9BB-D567AF0CC8D9}"/>
    <cellStyle name="Comma 2 5 7 3" xfId="22046" xr:uid="{47EC327C-8BFA-44BA-910D-135C93FC8C46}"/>
    <cellStyle name="Comma 2 5 7 3 2" xfId="35738" xr:uid="{17606EE0-0BF8-45CD-9F8B-CA70B1B2F76B}"/>
    <cellStyle name="Comma 2 5 7 3 3" xfId="50622" xr:uid="{BCBED5D0-1801-4A34-B425-27DF52239ADF}"/>
    <cellStyle name="Comma 2 5 7 4" xfId="15202" xr:uid="{2B79D028-01C5-4E8C-9E3B-35F8B0103526}"/>
    <cellStyle name="Comma 2 5 7 5" xfId="28892" xr:uid="{43A4DF0C-C4FE-4A49-B679-7F2A3AF41180}"/>
    <cellStyle name="Comma 2 5 7 6" xfId="43776" xr:uid="{FCE65DE0-842B-441C-A675-231D019C8A69}"/>
    <cellStyle name="Comma 2 5 8" xfId="10066" xr:uid="{FE92AE03-A5E5-4262-A55B-C1516C159254}"/>
    <cellStyle name="Comma 2 5 8 2" xfId="23756" xr:uid="{0CB82CE1-3311-4412-8208-53FBA7331956}"/>
    <cellStyle name="Comma 2 5 8 2 2" xfId="37448" xr:uid="{B7A609E3-7B7E-41EB-B5AA-7118D2822C49}"/>
    <cellStyle name="Comma 2 5 8 2 3" xfId="52332" xr:uid="{32DFEE3A-C5EB-4F9D-B1AA-8F3BBA8EE4FF}"/>
    <cellStyle name="Comma 2 5 8 3" xfId="16912" xr:uid="{6F993DFF-90EE-4C6D-B79B-E0D6C2480035}"/>
    <cellStyle name="Comma 2 5 8 4" xfId="30602" xr:uid="{C813E887-B776-4978-9C7F-5B853603C0C6}"/>
    <cellStyle name="Comma 2 5 8 5" xfId="45486" xr:uid="{C0ED49A8-A1B5-431E-B2D3-AFAE2784679D}"/>
    <cellStyle name="Comma 2 5 9" xfId="20334" xr:uid="{31F46200-702B-4B93-A935-1605BDEEB14E}"/>
    <cellStyle name="Comma 2 5 9 2" xfId="34026" xr:uid="{E37AE8FE-D961-4038-AA36-673DC05E83D7}"/>
    <cellStyle name="Comma 2 5 9 3" xfId="48910" xr:uid="{18900D3D-D276-4169-9B9E-5653DD9BCCFF}"/>
    <cellStyle name="Comma 2 6" xfId="6657" xr:uid="{FBBE5875-DC0B-41EF-8B0E-E29DF9C8BFA9}"/>
    <cellStyle name="Comma 2 6 10" xfId="42079" xr:uid="{3A7D5DDA-0534-4B3F-8459-9D273FE01607}"/>
    <cellStyle name="Comma 2 6 2" xfId="6658" xr:uid="{0D5E4992-C567-4426-80C2-69D1895D80C3}"/>
    <cellStyle name="Comma 2 6 2 2" xfId="6659" xr:uid="{39885CBC-8F1C-4F9D-B46B-E1D00FC6832F}"/>
    <cellStyle name="Comma 2 6 2 2 2" xfId="8373" xr:uid="{5047D619-FBBF-4A30-8893-085A03C41819}"/>
    <cellStyle name="Comma 2 6 2 2 2 2" xfId="11795" xr:uid="{99428A8E-C959-4308-BE9E-E5ED6B3B7A29}"/>
    <cellStyle name="Comma 2 6 2 2 2 2 2" xfId="25485" xr:uid="{3D26D5F0-E4D3-4FF7-8C57-7B63D99A286D}"/>
    <cellStyle name="Comma 2 6 2 2 2 2 2 2" xfId="39177" xr:uid="{5CE10FF6-EE62-4717-BAA1-F48095AED1C9}"/>
    <cellStyle name="Comma 2 6 2 2 2 2 2 3" xfId="54061" xr:uid="{5B525791-2B3C-4E17-AB26-9901EA8AC8D9}"/>
    <cellStyle name="Comma 2 6 2 2 2 2 3" xfId="18641" xr:uid="{E8EF32BF-83E3-4368-B917-522D64C74E1C}"/>
    <cellStyle name="Comma 2 6 2 2 2 2 4" xfId="32331" xr:uid="{F822BC29-FFA6-4F91-A8DF-B950401D029F}"/>
    <cellStyle name="Comma 2 6 2 2 2 2 5" xfId="47215" xr:uid="{56B9210C-1CF4-46A4-AAFE-328E17767840}"/>
    <cellStyle name="Comma 2 6 2 2 2 3" xfId="22063" xr:uid="{3186B81D-EA00-4065-86E2-920B20B9CCA2}"/>
    <cellStyle name="Comma 2 6 2 2 2 3 2" xfId="35755" xr:uid="{1F971705-3BF2-4A87-A01A-A32B6BA478C0}"/>
    <cellStyle name="Comma 2 6 2 2 2 3 3" xfId="50639" xr:uid="{DB7E74AB-5B50-44A7-86C3-B0BD9B807464}"/>
    <cellStyle name="Comma 2 6 2 2 2 4" xfId="15219" xr:uid="{E94D9C86-F287-48C5-B7FF-61BBBE78616A}"/>
    <cellStyle name="Comma 2 6 2 2 2 5" xfId="28909" xr:uid="{D8E06AAB-9A6F-42C7-8C94-3FF3928A5B9B}"/>
    <cellStyle name="Comma 2 6 2 2 2 6" xfId="43793" xr:uid="{84FE734F-3591-4CF5-96C4-E720E4EC95F4}"/>
    <cellStyle name="Comma 2 6 2 2 3" xfId="10083" xr:uid="{F245EDB0-DAFF-4934-A102-CE87711F3216}"/>
    <cellStyle name="Comma 2 6 2 2 3 2" xfId="23773" xr:uid="{69D90D16-C12C-4DAF-9EE2-ACB1A4804FBC}"/>
    <cellStyle name="Comma 2 6 2 2 3 2 2" xfId="37465" xr:uid="{ECAFA23B-2BA9-45C5-9D4D-9C2FCD6AD0A1}"/>
    <cellStyle name="Comma 2 6 2 2 3 2 3" xfId="52349" xr:uid="{382E7C28-E0E0-47E6-B900-F7A349DDFE21}"/>
    <cellStyle name="Comma 2 6 2 2 3 3" xfId="16929" xr:uid="{0D318441-B51E-4F55-ADFF-89D42456F847}"/>
    <cellStyle name="Comma 2 6 2 2 3 4" xfId="30619" xr:uid="{897FBECB-C147-4E06-9167-26C02B4BD8E7}"/>
    <cellStyle name="Comma 2 6 2 2 3 5" xfId="45503" xr:uid="{5C1070A2-5F11-41E3-A708-CB640E227D16}"/>
    <cellStyle name="Comma 2 6 2 2 4" xfId="20351" xr:uid="{E828316C-4D06-4646-87AD-4F0723B8814A}"/>
    <cellStyle name="Comma 2 6 2 2 4 2" xfId="34043" xr:uid="{E84D93DF-103C-4B14-80D5-5C1E13FB6F7D}"/>
    <cellStyle name="Comma 2 6 2 2 4 3" xfId="48927" xr:uid="{12239796-59D4-4199-AB2D-EE8C98CDD5B0}"/>
    <cellStyle name="Comma 2 6 2 2 5" xfId="13507" xr:uid="{E8D08CD3-FE56-44B0-9745-3C9B6D8F5911}"/>
    <cellStyle name="Comma 2 6 2 2 6" xfId="27197" xr:uid="{78C5526F-6588-4473-BDFC-2FF266B6178C}"/>
    <cellStyle name="Comma 2 6 2 2 7" xfId="42081" xr:uid="{866D309E-C404-4517-899D-F040CAB53148}"/>
    <cellStyle name="Comma 2 6 2 3" xfId="8372" xr:uid="{413DDD95-2AE0-417C-A146-8FBA39042B1C}"/>
    <cellStyle name="Comma 2 6 2 3 2" xfId="11794" xr:uid="{A0A70E69-76BF-4331-B905-2B88B546BBF3}"/>
    <cellStyle name="Comma 2 6 2 3 2 2" xfId="25484" xr:uid="{61A44368-B717-4DFE-B153-87B95CBB227F}"/>
    <cellStyle name="Comma 2 6 2 3 2 2 2" xfId="39176" xr:uid="{9F881EB1-E73C-46D3-9366-0C264E0BEE69}"/>
    <cellStyle name="Comma 2 6 2 3 2 2 3" xfId="54060" xr:uid="{ED306729-D3DA-45C3-B7C1-10F642A31E45}"/>
    <cellStyle name="Comma 2 6 2 3 2 3" xfId="18640" xr:uid="{F9F98D6F-00D2-49B2-99BE-5619A112A8CB}"/>
    <cellStyle name="Comma 2 6 2 3 2 4" xfId="32330" xr:uid="{82498416-0C65-449C-A79C-E95711538E41}"/>
    <cellStyle name="Comma 2 6 2 3 2 5" xfId="47214" xr:uid="{89F6483C-373B-43A9-89F9-3A322006D702}"/>
    <cellStyle name="Comma 2 6 2 3 3" xfId="22062" xr:uid="{DF4B5112-0B70-485B-9C5E-2FA9E16F5D3D}"/>
    <cellStyle name="Comma 2 6 2 3 3 2" xfId="35754" xr:uid="{EAD99482-AD90-4F07-8415-F582DF3FA7E2}"/>
    <cellStyle name="Comma 2 6 2 3 3 3" xfId="50638" xr:uid="{6C1311A5-BE76-44B1-A519-9033C6FF2AAF}"/>
    <cellStyle name="Comma 2 6 2 3 4" xfId="15218" xr:uid="{3FF4E7C0-6907-4340-BF1E-BF2F6D4D6EC0}"/>
    <cellStyle name="Comma 2 6 2 3 5" xfId="28908" xr:uid="{EE53A0DE-7DE6-4D40-AECF-7CA2BE3A96BA}"/>
    <cellStyle name="Comma 2 6 2 3 6" xfId="43792" xr:uid="{DCB61E2F-B050-4D31-B343-FBF8760B0FB4}"/>
    <cellStyle name="Comma 2 6 2 4" xfId="10082" xr:uid="{2028BC17-373A-4856-B07B-BAC2860C3F88}"/>
    <cellStyle name="Comma 2 6 2 4 2" xfId="23772" xr:uid="{E322E588-A4ED-49DC-8B05-394FBF610C44}"/>
    <cellStyle name="Comma 2 6 2 4 2 2" xfId="37464" xr:uid="{B682F02F-41FA-456F-B2EA-BD3ACF399316}"/>
    <cellStyle name="Comma 2 6 2 4 2 3" xfId="52348" xr:uid="{D88E9C01-2267-45A9-863B-4332184A2E9A}"/>
    <cellStyle name="Comma 2 6 2 4 3" xfId="16928" xr:uid="{1F005F3A-0B2E-4DCA-AEA1-6228319562DC}"/>
    <cellStyle name="Comma 2 6 2 4 4" xfId="30618" xr:uid="{3AC6EFFD-F772-412C-BD74-D754C48B6337}"/>
    <cellStyle name="Comma 2 6 2 4 5" xfId="45502" xr:uid="{D03F4ACE-FEF1-4E6A-BE7A-DDBA954EF720}"/>
    <cellStyle name="Comma 2 6 2 5" xfId="20350" xr:uid="{35950A34-A2BE-437A-8EF2-58203AE0080A}"/>
    <cellStyle name="Comma 2 6 2 5 2" xfId="34042" xr:uid="{06A62DC5-B2BD-4F7A-BC28-CE266BF3F814}"/>
    <cellStyle name="Comma 2 6 2 5 3" xfId="48926" xr:uid="{C318AF61-211E-43F6-A145-3CE808686A22}"/>
    <cellStyle name="Comma 2 6 2 6" xfId="13506" xr:uid="{3FF2292B-CCE8-4C70-9AD5-3B90E3B5019F}"/>
    <cellStyle name="Comma 2 6 2 7" xfId="27196" xr:uid="{9E06BE95-D466-4DDE-833D-0333909CF62D}"/>
    <cellStyle name="Comma 2 6 2 8" xfId="42080" xr:uid="{5B047CB9-02AD-4E3F-AF57-D65CF12C9D37}"/>
    <cellStyle name="Comma 2 6 3" xfId="6660" xr:uid="{3F1317E3-970B-4F56-A82A-7C2F8F85BFFD}"/>
    <cellStyle name="Comma 2 6 3 2" xfId="8374" xr:uid="{66BC4A78-D277-4AC5-B515-4967FE5942F5}"/>
    <cellStyle name="Comma 2 6 3 2 2" xfId="11796" xr:uid="{ED2CCB78-B0A3-4615-B29F-914AE1A5B2AD}"/>
    <cellStyle name="Comma 2 6 3 2 2 2" xfId="25486" xr:uid="{AE7A7FC6-52FD-4F00-B48E-AF7D7AB212E9}"/>
    <cellStyle name="Comma 2 6 3 2 2 2 2" xfId="39178" xr:uid="{6B57C559-2073-4B67-A0CA-0A18FD304F33}"/>
    <cellStyle name="Comma 2 6 3 2 2 2 3" xfId="54062" xr:uid="{4C186917-0ADD-4A1D-9BA1-FD08FF45041A}"/>
    <cellStyle name="Comma 2 6 3 2 2 3" xfId="18642" xr:uid="{F89B7848-11B7-4E64-B602-C940854264DB}"/>
    <cellStyle name="Comma 2 6 3 2 2 4" xfId="32332" xr:uid="{0B88C6B5-A258-4353-A5E2-B3E11BD8CC0C}"/>
    <cellStyle name="Comma 2 6 3 2 2 5" xfId="47216" xr:uid="{A8DE62E6-E882-4BA9-AB46-10F1C2387FE8}"/>
    <cellStyle name="Comma 2 6 3 2 3" xfId="22064" xr:uid="{BACC062F-C8A8-460A-BC95-E37822EB5A3B}"/>
    <cellStyle name="Comma 2 6 3 2 3 2" xfId="35756" xr:uid="{4FD1E501-A181-4F39-B87A-A6A9B393A415}"/>
    <cellStyle name="Comma 2 6 3 2 3 3" xfId="50640" xr:uid="{BCDA6B1C-FADE-4528-B9B2-9043641C6EFF}"/>
    <cellStyle name="Comma 2 6 3 2 4" xfId="15220" xr:uid="{4988C42D-47EE-44F1-9D37-F25F967D1CB7}"/>
    <cellStyle name="Comma 2 6 3 2 5" xfId="28910" xr:uid="{88AE797C-1BA5-463B-BECB-B2F29C005C19}"/>
    <cellStyle name="Comma 2 6 3 2 6" xfId="43794" xr:uid="{6C337EED-BE84-4668-BC33-BD57E9EF2174}"/>
    <cellStyle name="Comma 2 6 3 3" xfId="10084" xr:uid="{D389B548-36DD-484A-871D-AA0F7EAF70E9}"/>
    <cellStyle name="Comma 2 6 3 3 2" xfId="23774" xr:uid="{BE39FBBB-A938-4FCC-B318-7CEEB5530096}"/>
    <cellStyle name="Comma 2 6 3 3 2 2" xfId="37466" xr:uid="{323C2CFF-6BD3-4C81-8B3A-6F459F19895D}"/>
    <cellStyle name="Comma 2 6 3 3 2 3" xfId="52350" xr:uid="{87712B39-19AF-4FBC-B0E7-2136FC209898}"/>
    <cellStyle name="Comma 2 6 3 3 3" xfId="16930" xr:uid="{625D3E8E-684A-467F-A749-1115EA8FA812}"/>
    <cellStyle name="Comma 2 6 3 3 4" xfId="30620" xr:uid="{7ACB1815-1A17-4B6C-9924-668169BC27B3}"/>
    <cellStyle name="Comma 2 6 3 3 5" xfId="45504" xr:uid="{09C14F03-47F9-4BAF-A8CA-DD4A48AC6935}"/>
    <cellStyle name="Comma 2 6 3 4" xfId="20352" xr:uid="{4BF47E0B-0709-41EB-AAC2-E9EF0CB3CE2E}"/>
    <cellStyle name="Comma 2 6 3 4 2" xfId="34044" xr:uid="{EF9D1910-D08C-4CD6-BA61-2E02EB721237}"/>
    <cellStyle name="Comma 2 6 3 4 3" xfId="48928" xr:uid="{AA8E28FE-72DA-4701-BBB1-C3686A10C6D5}"/>
    <cellStyle name="Comma 2 6 3 5" xfId="13508" xr:uid="{BA5E1F98-B679-4015-A3E7-0EF5BF2B38FE}"/>
    <cellStyle name="Comma 2 6 3 6" xfId="27198" xr:uid="{0B1A31E2-623B-43CD-B38F-9DF94002306C}"/>
    <cellStyle name="Comma 2 6 3 7" xfId="42082" xr:uid="{908B69B3-BE73-4A46-BB3D-F72CD5CAC32B}"/>
    <cellStyle name="Comma 2 6 4" xfId="6661" xr:uid="{8BF3660E-9707-4214-8C25-493E3BC72B4A}"/>
    <cellStyle name="Comma 2 6 4 2" xfId="8375" xr:uid="{9BB8E54D-EAEF-41DD-B14C-17A078C84B03}"/>
    <cellStyle name="Comma 2 6 4 2 2" xfId="11797" xr:uid="{4276087F-138C-4016-B9BC-7E0EB3A27C2E}"/>
    <cellStyle name="Comma 2 6 4 2 2 2" xfId="25487" xr:uid="{17843765-F9D1-42B9-AAC2-1762DE5A1925}"/>
    <cellStyle name="Comma 2 6 4 2 2 2 2" xfId="39179" xr:uid="{95CF5468-5E9B-4765-BD82-62CC23BF6978}"/>
    <cellStyle name="Comma 2 6 4 2 2 2 3" xfId="54063" xr:uid="{8A711644-6294-4592-B717-3BBA2A884FA9}"/>
    <cellStyle name="Comma 2 6 4 2 2 3" xfId="18643" xr:uid="{394B5289-81D2-4487-9914-62FC691690AD}"/>
    <cellStyle name="Comma 2 6 4 2 2 4" xfId="32333" xr:uid="{CED44676-FE7E-4729-B4A8-B71D53C8F6CB}"/>
    <cellStyle name="Comma 2 6 4 2 2 5" xfId="47217" xr:uid="{EC268FDA-0B59-481C-AEAB-E1D96814D757}"/>
    <cellStyle name="Comma 2 6 4 2 3" xfId="22065" xr:uid="{BE1D6A80-F30E-41A0-83D2-9B41D407E6BA}"/>
    <cellStyle name="Comma 2 6 4 2 3 2" xfId="35757" xr:uid="{9B6C4B0C-04B9-4F0C-BAA0-BE5D5B285251}"/>
    <cellStyle name="Comma 2 6 4 2 3 3" xfId="50641" xr:uid="{AD511F2A-C89F-40E4-999E-0C3B5E3C9A39}"/>
    <cellStyle name="Comma 2 6 4 2 4" xfId="15221" xr:uid="{DE331D54-718B-4D0C-A6AD-62C9BADF8062}"/>
    <cellStyle name="Comma 2 6 4 2 5" xfId="28911" xr:uid="{600AE4B1-F0B6-4994-A2FC-5E31F36634DF}"/>
    <cellStyle name="Comma 2 6 4 2 6" xfId="43795" xr:uid="{1C4E9D43-0029-4333-907D-BD13A9B26284}"/>
    <cellStyle name="Comma 2 6 4 3" xfId="10085" xr:uid="{668EA08B-B493-4340-88AE-F8EF45FA7C13}"/>
    <cellStyle name="Comma 2 6 4 3 2" xfId="23775" xr:uid="{BA2E9CE4-6B40-4D81-9717-3C54DCEE1D11}"/>
    <cellStyle name="Comma 2 6 4 3 2 2" xfId="37467" xr:uid="{8DB28452-2F1B-420A-903D-A8AD4BE21F82}"/>
    <cellStyle name="Comma 2 6 4 3 2 3" xfId="52351" xr:uid="{4CDF46A5-43E6-436B-B057-EA451DABF622}"/>
    <cellStyle name="Comma 2 6 4 3 3" xfId="16931" xr:uid="{0B474C1B-A826-49EF-83A3-C645BCC27689}"/>
    <cellStyle name="Comma 2 6 4 3 4" xfId="30621" xr:uid="{82A93694-0AD4-4AF3-9042-4A437D53E7D6}"/>
    <cellStyle name="Comma 2 6 4 3 5" xfId="45505" xr:uid="{4FCA9753-C013-4786-8A8C-FFB2F99F869E}"/>
    <cellStyle name="Comma 2 6 4 4" xfId="20353" xr:uid="{0A7330C8-FFE2-47C2-907A-4FAFAD18DBFB}"/>
    <cellStyle name="Comma 2 6 4 4 2" xfId="34045" xr:uid="{413E533B-D412-4E5E-A799-431D5CCE6BF0}"/>
    <cellStyle name="Comma 2 6 4 4 3" xfId="48929" xr:uid="{34E799AC-CCDE-4775-A4F1-DDF99ABBC3E4}"/>
    <cellStyle name="Comma 2 6 4 5" xfId="13509" xr:uid="{ECE988F8-AF55-4D97-88DC-D89275234A82}"/>
    <cellStyle name="Comma 2 6 4 6" xfId="27199" xr:uid="{CA75AF7C-8F9B-4665-B03C-5758FFB7525C}"/>
    <cellStyle name="Comma 2 6 4 7" xfId="42083" xr:uid="{66B62079-6DC7-4EFF-979C-C25DC1752914}"/>
    <cellStyle name="Comma 2 6 5" xfId="8371" xr:uid="{55B4A88E-5377-41E3-A615-CADA6EE6D13B}"/>
    <cellStyle name="Comma 2 6 5 2" xfId="11793" xr:uid="{ED5FF2AE-89C0-4F72-ADA4-24F892970DC6}"/>
    <cellStyle name="Comma 2 6 5 2 2" xfId="25483" xr:uid="{A8EBC725-7B75-4A6E-822C-7888AE726305}"/>
    <cellStyle name="Comma 2 6 5 2 2 2" xfId="39175" xr:uid="{8599794E-776A-4307-BE2D-E5F99A18153F}"/>
    <cellStyle name="Comma 2 6 5 2 2 3" xfId="54059" xr:uid="{36038D8F-C009-4825-81AA-8E49DAAB06D9}"/>
    <cellStyle name="Comma 2 6 5 2 3" xfId="18639" xr:uid="{F7FC3F55-4E18-4D01-A7FD-F36C60E05AEF}"/>
    <cellStyle name="Comma 2 6 5 2 4" xfId="32329" xr:uid="{CB0DCC65-84A8-4401-81BB-B02927259F43}"/>
    <cellStyle name="Comma 2 6 5 2 5" xfId="47213" xr:uid="{CE830B6C-3E74-4548-9B03-F41A495C5F64}"/>
    <cellStyle name="Comma 2 6 5 3" xfId="22061" xr:uid="{A8AC202A-8E0C-412C-9E5A-DE67BA5C0C57}"/>
    <cellStyle name="Comma 2 6 5 3 2" xfId="35753" xr:uid="{7B62589B-E4E9-479B-B29C-A4577700BD3B}"/>
    <cellStyle name="Comma 2 6 5 3 3" xfId="50637" xr:uid="{CA03465F-4A14-4332-9216-0FC0E5348FCD}"/>
    <cellStyle name="Comma 2 6 5 4" xfId="15217" xr:uid="{0FC1E461-DEF2-4862-9134-DAB01668968D}"/>
    <cellStyle name="Comma 2 6 5 5" xfId="28907" xr:uid="{01709B79-1CD3-4DCB-A516-6ADCAA1C9686}"/>
    <cellStyle name="Comma 2 6 5 6" xfId="43791" xr:uid="{17FBEFE2-CC12-4C63-B25A-394A379284D4}"/>
    <cellStyle name="Comma 2 6 6" xfId="10081" xr:uid="{3D27DD88-E015-45B9-92EC-8188F816D010}"/>
    <cellStyle name="Comma 2 6 6 2" xfId="23771" xr:uid="{28BCD47A-0957-4E58-8C02-5D06693E9986}"/>
    <cellStyle name="Comma 2 6 6 2 2" xfId="37463" xr:uid="{97B90B32-0B57-4DB5-BAF4-22262C77FF82}"/>
    <cellStyle name="Comma 2 6 6 2 3" xfId="52347" xr:uid="{12E391D1-8C6A-4BC9-B1BD-85400075B34A}"/>
    <cellStyle name="Comma 2 6 6 3" xfId="16927" xr:uid="{CB84B695-7C39-419C-880E-FA92DEB5649D}"/>
    <cellStyle name="Comma 2 6 6 4" xfId="30617" xr:uid="{3B2578BA-3C39-4390-95F3-4BEAA099820B}"/>
    <cellStyle name="Comma 2 6 6 5" xfId="45501" xr:uid="{6CD5E227-3CD0-4EFE-AE67-14FFDA14EEAC}"/>
    <cellStyle name="Comma 2 6 7" xfId="20349" xr:uid="{225834A0-37ED-41D9-911B-2FB86BC5D5E8}"/>
    <cellStyle name="Comma 2 6 7 2" xfId="34041" xr:uid="{DD29EBE2-EA23-4852-A124-09C9A39DE101}"/>
    <cellStyle name="Comma 2 6 7 3" xfId="48925" xr:uid="{067AB778-E956-49D4-9576-E6E5F2022ABC}"/>
    <cellStyle name="Comma 2 6 8" xfId="13505" xr:uid="{2E65B7E4-90BC-479E-A851-CDB4B4DF4501}"/>
    <cellStyle name="Comma 2 6 9" xfId="27195" xr:uid="{FA15DED8-7F7C-4220-9C84-28A70BE793D2}"/>
    <cellStyle name="Comma 2 7" xfId="6662" xr:uid="{13D1DC64-8888-4C27-BAD6-E01D59DAC13E}"/>
    <cellStyle name="Comma 2 7 10" xfId="42084" xr:uid="{1A0063F4-8F42-47C4-9C96-DE28D550373D}"/>
    <cellStyle name="Comma 2 7 2" xfId="6663" xr:uid="{770165A6-E798-405C-B544-08F2952ED78A}"/>
    <cellStyle name="Comma 2 7 2 2" xfId="6664" xr:uid="{A67D36D4-5BF7-420C-9E43-CFE2FAC4B30C}"/>
    <cellStyle name="Comma 2 7 2 2 2" xfId="8378" xr:uid="{326764DB-2CD0-455C-A117-5AFC0F1AFED1}"/>
    <cellStyle name="Comma 2 7 2 2 2 2" xfId="11800" xr:uid="{61625F7B-507E-4D62-A4D3-5281A75F9F76}"/>
    <cellStyle name="Comma 2 7 2 2 2 2 2" xfId="25490" xr:uid="{CD9AA268-D417-4D23-BCD3-E5F60D89B4C6}"/>
    <cellStyle name="Comma 2 7 2 2 2 2 2 2" xfId="39182" xr:uid="{7E904410-249D-459C-8186-137DD31F0202}"/>
    <cellStyle name="Comma 2 7 2 2 2 2 2 3" xfId="54066" xr:uid="{F6D9511C-3475-49E0-85A2-88DB0F7829F7}"/>
    <cellStyle name="Comma 2 7 2 2 2 2 3" xfId="18646" xr:uid="{23439DFC-C6C9-4081-B9B5-70EB3BE9C2E8}"/>
    <cellStyle name="Comma 2 7 2 2 2 2 4" xfId="32336" xr:uid="{62DDA158-5886-4560-8C98-932AB490DCEB}"/>
    <cellStyle name="Comma 2 7 2 2 2 2 5" xfId="47220" xr:uid="{DEA7942B-09F6-4886-A012-CE4196B87134}"/>
    <cellStyle name="Comma 2 7 2 2 2 3" xfId="22068" xr:uid="{D0DD9014-402E-40A0-8886-5206B79E12DA}"/>
    <cellStyle name="Comma 2 7 2 2 2 3 2" xfId="35760" xr:uid="{1FD7AC1C-4A39-4FB7-8E0F-C1A7BDA5209F}"/>
    <cellStyle name="Comma 2 7 2 2 2 3 3" xfId="50644" xr:uid="{CEF6DE42-B415-4C2E-944E-3EF157060C44}"/>
    <cellStyle name="Comma 2 7 2 2 2 4" xfId="15224" xr:uid="{DB5366E8-DDEC-446E-82AE-8CD28B305849}"/>
    <cellStyle name="Comma 2 7 2 2 2 5" xfId="28914" xr:uid="{32156624-C2A3-4B21-A0D7-649C527B0C62}"/>
    <cellStyle name="Comma 2 7 2 2 2 6" xfId="43798" xr:uid="{826589B2-6088-43CA-B03A-4D96727A3B57}"/>
    <cellStyle name="Comma 2 7 2 2 3" xfId="10088" xr:uid="{696676BF-B556-4ECF-9871-4C450AB09D0F}"/>
    <cellStyle name="Comma 2 7 2 2 3 2" xfId="23778" xr:uid="{678CEE58-858A-48E1-A48A-5D088E827441}"/>
    <cellStyle name="Comma 2 7 2 2 3 2 2" xfId="37470" xr:uid="{78AA8591-AD0D-4871-8813-82DAFA80F464}"/>
    <cellStyle name="Comma 2 7 2 2 3 2 3" xfId="52354" xr:uid="{70675600-84E4-4B1F-B65E-21AE51F72FD4}"/>
    <cellStyle name="Comma 2 7 2 2 3 3" xfId="16934" xr:uid="{28E3D192-782D-41C9-81C4-538B96248B30}"/>
    <cellStyle name="Comma 2 7 2 2 3 4" xfId="30624" xr:uid="{540F4BD9-6550-47E5-B905-782E7A8ADA27}"/>
    <cellStyle name="Comma 2 7 2 2 3 5" xfId="45508" xr:uid="{09AA3030-2DAE-4EE6-8915-C4F55D710B5B}"/>
    <cellStyle name="Comma 2 7 2 2 4" xfId="20356" xr:uid="{5B3914C9-92CE-4B25-9603-23FF2BED0728}"/>
    <cellStyle name="Comma 2 7 2 2 4 2" xfId="34048" xr:uid="{B1105AC2-2FAD-406A-9916-1775437218E3}"/>
    <cellStyle name="Comma 2 7 2 2 4 3" xfId="48932" xr:uid="{135FB5A3-12BB-4E91-B038-A74330B4DD57}"/>
    <cellStyle name="Comma 2 7 2 2 5" xfId="13512" xr:uid="{D1293CF9-5FBD-4513-816D-286FB191D80E}"/>
    <cellStyle name="Comma 2 7 2 2 6" xfId="27202" xr:uid="{AE805ED0-477B-475C-B758-1B90300AA5F9}"/>
    <cellStyle name="Comma 2 7 2 2 7" xfId="42086" xr:uid="{28893C38-F882-484E-B088-61BC1BAE5473}"/>
    <cellStyle name="Comma 2 7 2 3" xfId="8377" xr:uid="{DA64F0A7-11B8-4190-918E-235796E39B7A}"/>
    <cellStyle name="Comma 2 7 2 3 2" xfId="11799" xr:uid="{4C9E5E58-E9A6-4FF3-A7CD-733098283A7B}"/>
    <cellStyle name="Comma 2 7 2 3 2 2" xfId="25489" xr:uid="{FF502AA8-3D64-429E-A205-C5F8DA83D757}"/>
    <cellStyle name="Comma 2 7 2 3 2 2 2" xfId="39181" xr:uid="{919C0EA4-EBB9-41A4-816D-0C37A44C0F8B}"/>
    <cellStyle name="Comma 2 7 2 3 2 2 3" xfId="54065" xr:uid="{CA8B2E96-3B4F-4D6A-A108-60C9AF34EB18}"/>
    <cellStyle name="Comma 2 7 2 3 2 3" xfId="18645" xr:uid="{3C52EBE4-500B-4F8D-B074-EE8C0EF68136}"/>
    <cellStyle name="Comma 2 7 2 3 2 4" xfId="32335" xr:uid="{8F61CD45-7E6A-472B-8C6E-ADA7F61C17BA}"/>
    <cellStyle name="Comma 2 7 2 3 2 5" xfId="47219" xr:uid="{168424A3-703D-4A29-A4A9-1E92C2CE13C2}"/>
    <cellStyle name="Comma 2 7 2 3 3" xfId="22067" xr:uid="{97673BCA-3622-46D8-ADCF-CEF7F7803F65}"/>
    <cellStyle name="Comma 2 7 2 3 3 2" xfId="35759" xr:uid="{36D59942-C131-4703-947B-B49231707BEC}"/>
    <cellStyle name="Comma 2 7 2 3 3 3" xfId="50643" xr:uid="{86DD237D-4A56-48F4-B652-9F1A2226309B}"/>
    <cellStyle name="Comma 2 7 2 3 4" xfId="15223" xr:uid="{246F5F36-D867-40C8-A7C0-BC5109665530}"/>
    <cellStyle name="Comma 2 7 2 3 5" xfId="28913" xr:uid="{B6E2A146-1A33-4926-BB43-C8252F869A08}"/>
    <cellStyle name="Comma 2 7 2 3 6" xfId="43797" xr:uid="{A915F327-8F1A-4BA9-8ACB-7C970D951170}"/>
    <cellStyle name="Comma 2 7 2 4" xfId="10087" xr:uid="{E1540A4C-01DF-4E87-A1CC-85E3597200FF}"/>
    <cellStyle name="Comma 2 7 2 4 2" xfId="23777" xr:uid="{15C7B0B5-AEA5-4E4B-B20E-AA1F601D32F1}"/>
    <cellStyle name="Comma 2 7 2 4 2 2" xfId="37469" xr:uid="{723AAA5A-2ABF-4C22-B812-41A6E623BCBA}"/>
    <cellStyle name="Comma 2 7 2 4 2 3" xfId="52353" xr:uid="{7C875318-8A77-4783-8B23-1DED69F34C52}"/>
    <cellStyle name="Comma 2 7 2 4 3" xfId="16933" xr:uid="{43EC7B19-C597-4311-823F-804FEBB56298}"/>
    <cellStyle name="Comma 2 7 2 4 4" xfId="30623" xr:uid="{FF555B29-2B0E-4FAA-9E24-979F0189AAE4}"/>
    <cellStyle name="Comma 2 7 2 4 5" xfId="45507" xr:uid="{2386CA78-C205-49DB-98E7-7E8DA57C31F0}"/>
    <cellStyle name="Comma 2 7 2 5" xfId="20355" xr:uid="{B573FF61-69CD-49C6-A8C9-C5ECCF86EBDD}"/>
    <cellStyle name="Comma 2 7 2 5 2" xfId="34047" xr:uid="{1038B8E3-8CC0-40B4-A980-9706C9C2A61D}"/>
    <cellStyle name="Comma 2 7 2 5 3" xfId="48931" xr:uid="{D265D68B-2545-448C-8471-7BE22BE856CF}"/>
    <cellStyle name="Comma 2 7 2 6" xfId="13511" xr:uid="{17E07027-28E3-4648-A857-25FECCB65C73}"/>
    <cellStyle name="Comma 2 7 2 7" xfId="27201" xr:uid="{2D9A609B-D8AB-46AE-BF7A-6F6E6B1FEBAD}"/>
    <cellStyle name="Comma 2 7 2 8" xfId="42085" xr:uid="{DF4C17FC-0D00-48DC-854C-CB6DBC596288}"/>
    <cellStyle name="Comma 2 7 3" xfId="6665" xr:uid="{68DFA01E-0FE9-4298-8981-D3BF02E18D38}"/>
    <cellStyle name="Comma 2 7 3 2" xfId="8379" xr:uid="{E1CCD959-6B83-444A-A4FE-C6715190EFC4}"/>
    <cellStyle name="Comma 2 7 3 2 2" xfId="11801" xr:uid="{07DE26C6-F936-4302-8BCE-77ED4FBBACD0}"/>
    <cellStyle name="Comma 2 7 3 2 2 2" xfId="25491" xr:uid="{D0DDBAAC-6436-430E-9A2C-896CE43292B9}"/>
    <cellStyle name="Comma 2 7 3 2 2 2 2" xfId="39183" xr:uid="{9DE03630-E894-4431-A19A-C35776A048B2}"/>
    <cellStyle name="Comma 2 7 3 2 2 2 3" xfId="54067" xr:uid="{8EB87FD0-0CC4-41FE-B09D-291BBF64E4A3}"/>
    <cellStyle name="Comma 2 7 3 2 2 3" xfId="18647" xr:uid="{43929D11-C6C2-4FE4-9E4D-16540AECA9DD}"/>
    <cellStyle name="Comma 2 7 3 2 2 4" xfId="32337" xr:uid="{CC44970A-D78D-4E0A-A509-93046279F93B}"/>
    <cellStyle name="Comma 2 7 3 2 2 5" xfId="47221" xr:uid="{3CAC48C3-CBD4-43EA-ABEF-438A085C037D}"/>
    <cellStyle name="Comma 2 7 3 2 3" xfId="22069" xr:uid="{A7918CDB-B837-4621-B7CC-D1B040088CC3}"/>
    <cellStyle name="Comma 2 7 3 2 3 2" xfId="35761" xr:uid="{994F209E-ABA1-4E8D-B7F7-D5DBE6062D9C}"/>
    <cellStyle name="Comma 2 7 3 2 3 3" xfId="50645" xr:uid="{D55A206D-D33B-48C7-B89C-3022B95693E2}"/>
    <cellStyle name="Comma 2 7 3 2 4" xfId="15225" xr:uid="{CDF82CD6-F181-44E6-9513-AD6AD991389C}"/>
    <cellStyle name="Comma 2 7 3 2 5" xfId="28915" xr:uid="{CAAEECE9-E3BD-40A6-B391-BA5412870F38}"/>
    <cellStyle name="Comma 2 7 3 2 6" xfId="43799" xr:uid="{512DFEF8-2E75-4639-946F-EF21FBAB84A7}"/>
    <cellStyle name="Comma 2 7 3 3" xfId="10089" xr:uid="{65D90CB0-7D26-49C6-BF70-0167D2B03F7D}"/>
    <cellStyle name="Comma 2 7 3 3 2" xfId="23779" xr:uid="{877D2F47-5884-4905-87BE-EF21DE443B60}"/>
    <cellStyle name="Comma 2 7 3 3 2 2" xfId="37471" xr:uid="{6E1762D4-0B10-45A1-BEEE-A28ADEFFBB7D}"/>
    <cellStyle name="Comma 2 7 3 3 2 3" xfId="52355" xr:uid="{88A13123-C4A3-4B43-B1B8-23AADB86E640}"/>
    <cellStyle name="Comma 2 7 3 3 3" xfId="16935" xr:uid="{E3881BCC-2221-4F81-8355-73AC39478094}"/>
    <cellStyle name="Comma 2 7 3 3 4" xfId="30625" xr:uid="{FC038E32-2278-4702-AB69-F127B9C92696}"/>
    <cellStyle name="Comma 2 7 3 3 5" xfId="45509" xr:uid="{CD981AD3-3C3F-4BA2-9754-E6269DE071AE}"/>
    <cellStyle name="Comma 2 7 3 4" xfId="20357" xr:uid="{FD65C224-6EDA-42E8-AB27-4BBB14CCE536}"/>
    <cellStyle name="Comma 2 7 3 4 2" xfId="34049" xr:uid="{F66EE286-193A-423A-A724-0CB5D467B960}"/>
    <cellStyle name="Comma 2 7 3 4 3" xfId="48933" xr:uid="{5B0ABE7E-C4C7-4B22-9E32-D7FE2941A1FF}"/>
    <cellStyle name="Comma 2 7 3 5" xfId="13513" xr:uid="{E735637D-EEB0-41C9-AE81-28A77DD4C0A2}"/>
    <cellStyle name="Comma 2 7 3 6" xfId="27203" xr:uid="{CED1D437-6F16-48FE-A790-BD40E06CEC4E}"/>
    <cellStyle name="Comma 2 7 3 7" xfId="42087" xr:uid="{11CE6272-B9BC-426E-9A8C-0AAEDB723688}"/>
    <cellStyle name="Comma 2 7 4" xfId="6666" xr:uid="{AE44C60E-00A9-4F94-A565-A4214BB8FB4E}"/>
    <cellStyle name="Comma 2 7 4 2" xfId="8380" xr:uid="{76C044B8-5083-40EA-9591-A85A0E9A5441}"/>
    <cellStyle name="Comma 2 7 4 2 2" xfId="11802" xr:uid="{037D7259-D887-477E-9E5E-D73B1F1C16E9}"/>
    <cellStyle name="Comma 2 7 4 2 2 2" xfId="25492" xr:uid="{310ED7FA-790B-4231-873A-53F53A7C9772}"/>
    <cellStyle name="Comma 2 7 4 2 2 2 2" xfId="39184" xr:uid="{EAA3B2BF-8466-477C-AFA3-3554E5E0E8A7}"/>
    <cellStyle name="Comma 2 7 4 2 2 2 3" xfId="54068" xr:uid="{E193595C-A597-438E-AEC5-6D751A89665B}"/>
    <cellStyle name="Comma 2 7 4 2 2 3" xfId="18648" xr:uid="{1AE5597E-8130-43B2-B51C-0434BE424A38}"/>
    <cellStyle name="Comma 2 7 4 2 2 4" xfId="32338" xr:uid="{87E826A3-C8C7-4CAF-8C49-DEB23A707C59}"/>
    <cellStyle name="Comma 2 7 4 2 2 5" xfId="47222" xr:uid="{3D6D6DFA-C1D5-4EFA-A3DA-935E210CE72B}"/>
    <cellStyle name="Comma 2 7 4 2 3" xfId="22070" xr:uid="{56E946A0-8239-4877-A78F-189E831AE374}"/>
    <cellStyle name="Comma 2 7 4 2 3 2" xfId="35762" xr:uid="{2C89D6D6-BC8B-46E4-827B-97CC6BFC0544}"/>
    <cellStyle name="Comma 2 7 4 2 3 3" xfId="50646" xr:uid="{0C660EF2-33C1-4931-9B91-5E0648BC6C83}"/>
    <cellStyle name="Comma 2 7 4 2 4" xfId="15226" xr:uid="{B16A57DC-7E5F-4447-8D01-61BFCE077EA3}"/>
    <cellStyle name="Comma 2 7 4 2 5" xfId="28916" xr:uid="{BDCF138C-2C59-4633-970A-404D54ECD5D2}"/>
    <cellStyle name="Comma 2 7 4 2 6" xfId="43800" xr:uid="{16394C31-254D-40DB-893A-3B36B709389E}"/>
    <cellStyle name="Comma 2 7 4 3" xfId="10090" xr:uid="{C2E51C49-165C-40FD-9CCD-F2E295603B40}"/>
    <cellStyle name="Comma 2 7 4 3 2" xfId="23780" xr:uid="{F0DA3360-152F-455C-9F23-119C6B33548C}"/>
    <cellStyle name="Comma 2 7 4 3 2 2" xfId="37472" xr:uid="{3DF07498-ADF4-4AA6-87A5-BD57E1C17366}"/>
    <cellStyle name="Comma 2 7 4 3 2 3" xfId="52356" xr:uid="{63EC5A5B-B218-4C9B-B59B-8EDDC4F998D8}"/>
    <cellStyle name="Comma 2 7 4 3 3" xfId="16936" xr:uid="{EF0CB5F1-F45B-4759-86A9-B9B778583F27}"/>
    <cellStyle name="Comma 2 7 4 3 4" xfId="30626" xr:uid="{57F28BB5-0E7C-4444-B63C-DE7EB4EBAEDF}"/>
    <cellStyle name="Comma 2 7 4 3 5" xfId="45510" xr:uid="{859B8C64-A5DC-448C-942A-7A4064C87694}"/>
    <cellStyle name="Comma 2 7 4 4" xfId="20358" xr:uid="{85612DB4-945D-4C8D-8DFA-D45CF8E1B3C5}"/>
    <cellStyle name="Comma 2 7 4 4 2" xfId="34050" xr:uid="{2B4D1062-0593-4A7C-B475-6FEACE437D26}"/>
    <cellStyle name="Comma 2 7 4 4 3" xfId="48934" xr:uid="{9C8E3D49-B52C-4DD4-933A-BFA6809C0268}"/>
    <cellStyle name="Comma 2 7 4 5" xfId="13514" xr:uid="{BDB77B78-6EE6-4AA7-B504-790BDA84CE19}"/>
    <cellStyle name="Comma 2 7 4 6" xfId="27204" xr:uid="{346E3DED-8B20-439C-A1D6-6E7B17E2930A}"/>
    <cellStyle name="Comma 2 7 4 7" xfId="42088" xr:uid="{C2C50833-7049-4BEC-ABD8-3F15606B9C3A}"/>
    <cellStyle name="Comma 2 7 5" xfId="8376" xr:uid="{17BF8EF1-9C04-4C4F-9623-72AB1D3391DA}"/>
    <cellStyle name="Comma 2 7 5 2" xfId="11798" xr:uid="{70AC2547-9293-4DC0-B42C-AAEC2EB7968F}"/>
    <cellStyle name="Comma 2 7 5 2 2" xfId="25488" xr:uid="{7E4B3162-CE15-4FAB-AAA4-0C04EB9066E1}"/>
    <cellStyle name="Comma 2 7 5 2 2 2" xfId="39180" xr:uid="{7C566A8C-B3EE-4DDF-B35D-54EC08767F1C}"/>
    <cellStyle name="Comma 2 7 5 2 2 3" xfId="54064" xr:uid="{1C3B80B7-4A9D-406E-B597-17BE8D9A9C73}"/>
    <cellStyle name="Comma 2 7 5 2 3" xfId="18644" xr:uid="{B65525B4-55DE-4B53-90B2-AC493B772236}"/>
    <cellStyle name="Comma 2 7 5 2 4" xfId="32334" xr:uid="{8A058107-F7C0-4C43-B979-CDB6347B9D25}"/>
    <cellStyle name="Comma 2 7 5 2 5" xfId="47218" xr:uid="{B04A17DE-C3FE-4B0F-9133-94E2458D0992}"/>
    <cellStyle name="Comma 2 7 5 3" xfId="22066" xr:uid="{51A1207F-5E2A-433C-BEA5-870AF56F01F7}"/>
    <cellStyle name="Comma 2 7 5 3 2" xfId="35758" xr:uid="{EDC16A86-F2E5-4728-A345-BFBBE135B6C6}"/>
    <cellStyle name="Comma 2 7 5 3 3" xfId="50642" xr:uid="{4C7D422B-041C-4CD3-ACDD-0C91E90F5F16}"/>
    <cellStyle name="Comma 2 7 5 4" xfId="15222" xr:uid="{64B9E176-3FFF-4841-B3C5-48BF59E01ACE}"/>
    <cellStyle name="Comma 2 7 5 5" xfId="28912" xr:uid="{FE612152-CA7C-47AF-A774-93E6B6923942}"/>
    <cellStyle name="Comma 2 7 5 6" xfId="43796" xr:uid="{F274D570-968C-4F7B-A2DD-35E8302CC100}"/>
    <cellStyle name="Comma 2 7 6" xfId="10086" xr:uid="{EF8BD9C2-47F3-4733-9E95-7194B2D84C0F}"/>
    <cellStyle name="Comma 2 7 6 2" xfId="23776" xr:uid="{99372B24-08E6-4A74-86E1-8F4889DCDC12}"/>
    <cellStyle name="Comma 2 7 6 2 2" xfId="37468" xr:uid="{97040A2C-6C48-4BE7-913D-09BC64C64B73}"/>
    <cellStyle name="Comma 2 7 6 2 3" xfId="52352" xr:uid="{33A079AD-0E61-422C-AD40-4089F9B3417E}"/>
    <cellStyle name="Comma 2 7 6 3" xfId="16932" xr:uid="{F576A0CF-D56E-430D-9A18-497971CE163B}"/>
    <cellStyle name="Comma 2 7 6 4" xfId="30622" xr:uid="{840592FB-F035-4426-B057-4FD9CF76F812}"/>
    <cellStyle name="Comma 2 7 6 5" xfId="45506" xr:uid="{CC2F24B3-C668-43B1-8B92-206F7B03C5A8}"/>
    <cellStyle name="Comma 2 7 7" xfId="20354" xr:uid="{A4AF3D2A-E29C-4367-A714-43F165D72E5D}"/>
    <cellStyle name="Comma 2 7 7 2" xfId="34046" xr:uid="{598FE6F5-8D86-40DF-9297-B347AEDBC956}"/>
    <cellStyle name="Comma 2 7 7 3" xfId="48930" xr:uid="{5AFB0B67-C98B-4829-91CC-93129EEB1B32}"/>
    <cellStyle name="Comma 2 7 8" xfId="13510" xr:uid="{64101C47-3026-4A58-AAF8-A7CB9D22E828}"/>
    <cellStyle name="Comma 2 7 9" xfId="27200" xr:uid="{63776FD2-4643-4E79-8F0A-E66D14C01B0F}"/>
    <cellStyle name="Comma 2 8" xfId="6667" xr:uid="{0EEE98B7-DF23-415B-917E-3E79CECAA061}"/>
    <cellStyle name="Comma 2 8 2" xfId="6668" xr:uid="{FC05547B-52C8-474C-9515-2544057FFFD5}"/>
    <cellStyle name="Comma 2 8 2 2" xfId="8382" xr:uid="{EB6C87D5-B561-4F19-A891-C6B48C38CD7D}"/>
    <cellStyle name="Comma 2 8 2 2 2" xfId="11804" xr:uid="{B313849E-AF30-42F6-8551-F0521D3E4306}"/>
    <cellStyle name="Comma 2 8 2 2 2 2" xfId="25494" xr:uid="{375C383E-FA29-4946-A47D-27C39870587C}"/>
    <cellStyle name="Comma 2 8 2 2 2 2 2" xfId="39186" xr:uid="{6228B486-FAB6-44F1-95BD-25C30FE16837}"/>
    <cellStyle name="Comma 2 8 2 2 2 2 3" xfId="54070" xr:uid="{93DCF470-0557-4450-8586-8E54B8230471}"/>
    <cellStyle name="Comma 2 8 2 2 2 3" xfId="18650" xr:uid="{262E2D51-A7EC-42A6-BC2A-5150EA5F6B65}"/>
    <cellStyle name="Comma 2 8 2 2 2 4" xfId="32340" xr:uid="{75048473-C7FC-41F6-8E32-EE3BD4EDC02F}"/>
    <cellStyle name="Comma 2 8 2 2 2 5" xfId="47224" xr:uid="{D036530B-9483-4101-A08F-349A850F2B5B}"/>
    <cellStyle name="Comma 2 8 2 2 3" xfId="22072" xr:uid="{5F8F6FA4-AD2A-4DE3-8DF3-387603021217}"/>
    <cellStyle name="Comma 2 8 2 2 3 2" xfId="35764" xr:uid="{2AAD0824-084F-4167-81F9-EB5CA8953DB0}"/>
    <cellStyle name="Comma 2 8 2 2 3 3" xfId="50648" xr:uid="{0CE5ED04-19E4-451B-9E42-87BF9A889B7C}"/>
    <cellStyle name="Comma 2 8 2 2 4" xfId="15228" xr:uid="{4979A4A9-7E79-40DA-8E1F-CD65C45F592D}"/>
    <cellStyle name="Comma 2 8 2 2 5" xfId="28918" xr:uid="{779C50E7-AE7F-4D03-8DDE-2C855477749B}"/>
    <cellStyle name="Comma 2 8 2 2 6" xfId="43802" xr:uid="{AA14CAC9-0948-4E50-A313-19A16079DC8A}"/>
    <cellStyle name="Comma 2 8 2 3" xfId="10092" xr:uid="{AA299172-E8A2-4258-90C4-E14B87035B3A}"/>
    <cellStyle name="Comma 2 8 2 3 2" xfId="23782" xr:uid="{BD2CD38D-F16C-4A3E-8E67-5F706BEC1490}"/>
    <cellStyle name="Comma 2 8 2 3 2 2" xfId="37474" xr:uid="{02522E1D-0A06-47C9-8372-E38E045C3AE2}"/>
    <cellStyle name="Comma 2 8 2 3 2 3" xfId="52358" xr:uid="{E09FCB49-1B06-4533-9402-EDF390AE5C45}"/>
    <cellStyle name="Comma 2 8 2 3 3" xfId="16938" xr:uid="{F6A7B510-E893-4A8E-83D3-B0942213E1CE}"/>
    <cellStyle name="Comma 2 8 2 3 4" xfId="30628" xr:uid="{493AD9E1-B864-4F5F-8AC3-89B984CB5A3D}"/>
    <cellStyle name="Comma 2 8 2 3 5" xfId="45512" xr:uid="{CE2EE94E-F40A-4433-A658-BAB05FDB16C4}"/>
    <cellStyle name="Comma 2 8 2 4" xfId="20360" xr:uid="{6BF0EC13-6E89-4FC4-9304-09BF36F97BC6}"/>
    <cellStyle name="Comma 2 8 2 4 2" xfId="34052" xr:uid="{7D191373-0092-430D-AD5A-46C9364E93C8}"/>
    <cellStyle name="Comma 2 8 2 4 3" xfId="48936" xr:uid="{0F914DD5-2465-4F64-A948-E3F3652D2869}"/>
    <cellStyle name="Comma 2 8 2 5" xfId="13516" xr:uid="{017DE902-B587-4187-AAD0-3A9887D52B90}"/>
    <cellStyle name="Comma 2 8 2 6" xfId="27206" xr:uid="{86B042AC-3EB1-4167-A081-4C6736392DEE}"/>
    <cellStyle name="Comma 2 8 2 7" xfId="42090" xr:uid="{090D3859-FE84-40F6-9001-F31165BC45C6}"/>
    <cellStyle name="Comma 2 8 3" xfId="8381" xr:uid="{715CFCD0-6072-407F-83BA-7AE867F90DEC}"/>
    <cellStyle name="Comma 2 8 3 2" xfId="11803" xr:uid="{29049A5F-2D23-4EB3-B9B7-C20EF7368401}"/>
    <cellStyle name="Comma 2 8 3 2 2" xfId="25493" xr:uid="{9A200BC6-33E4-48AC-9516-3DAFBFC4815F}"/>
    <cellStyle name="Comma 2 8 3 2 2 2" xfId="39185" xr:uid="{17D18CA5-51C1-4E59-8AD9-88E2F5620BF1}"/>
    <cellStyle name="Comma 2 8 3 2 2 3" xfId="54069" xr:uid="{B65A80EC-58B5-48AC-82B6-6495141A0684}"/>
    <cellStyle name="Comma 2 8 3 2 3" xfId="18649" xr:uid="{1C08004B-BA57-4C7E-9664-4FE4D8A66DA7}"/>
    <cellStyle name="Comma 2 8 3 2 4" xfId="32339" xr:uid="{A640E1DF-5B11-4A3C-AF36-5DB85FFBF3C8}"/>
    <cellStyle name="Comma 2 8 3 2 5" xfId="47223" xr:uid="{E9893ED4-57AB-474D-94C7-E9966B3AC387}"/>
    <cellStyle name="Comma 2 8 3 3" xfId="22071" xr:uid="{3260F35A-7F95-4EF2-953D-BE94AA454405}"/>
    <cellStyle name="Comma 2 8 3 3 2" xfId="35763" xr:uid="{C1BB9A61-BE61-42E1-8C8F-7850DC743610}"/>
    <cellStyle name="Comma 2 8 3 3 3" xfId="50647" xr:uid="{8B4345BE-A23E-4FF1-98B8-4703AE40FB63}"/>
    <cellStyle name="Comma 2 8 3 4" xfId="15227" xr:uid="{91CF7404-06A4-487C-8427-5460F1BB25FD}"/>
    <cellStyle name="Comma 2 8 3 5" xfId="28917" xr:uid="{EAB690C5-D7C5-4A63-B822-193453E7DEA1}"/>
    <cellStyle name="Comma 2 8 3 6" xfId="43801" xr:uid="{217F5A7A-EF33-4A8F-AE54-9EE8387E5263}"/>
    <cellStyle name="Comma 2 8 4" xfId="10091" xr:uid="{026BC63E-EF26-4AAF-B0C4-756395027272}"/>
    <cellStyle name="Comma 2 8 4 2" xfId="23781" xr:uid="{5ADB3B0A-B3D6-4935-90F3-DD6685F3F2AE}"/>
    <cellStyle name="Comma 2 8 4 2 2" xfId="37473" xr:uid="{BBED980C-E936-4DE0-B01D-5E6274A1A565}"/>
    <cellStyle name="Comma 2 8 4 2 3" xfId="52357" xr:uid="{921C9A85-6257-4CE1-8D5E-DCDFBB7424BD}"/>
    <cellStyle name="Comma 2 8 4 3" xfId="16937" xr:uid="{904564E0-313D-4895-8BF0-97B2381555DB}"/>
    <cellStyle name="Comma 2 8 4 4" xfId="30627" xr:uid="{4BF9CB3F-5F77-47F0-A745-F64F49E65727}"/>
    <cellStyle name="Comma 2 8 4 5" xfId="45511" xr:uid="{5BD692B2-7857-479D-8362-EC97E83063D8}"/>
    <cellStyle name="Comma 2 8 5" xfId="20359" xr:uid="{6F1ECBE1-8417-48DF-8D43-2A00912FB544}"/>
    <cellStyle name="Comma 2 8 5 2" xfId="34051" xr:uid="{93F319E4-79DD-4C7C-996A-AC8D3CB8CB8F}"/>
    <cellStyle name="Comma 2 8 5 3" xfId="48935" xr:uid="{C4ED5D63-AD48-4EDF-9721-10DC04D5ACF3}"/>
    <cellStyle name="Comma 2 8 6" xfId="13515" xr:uid="{521AC805-9951-4587-813A-95DE8609E689}"/>
    <cellStyle name="Comma 2 8 7" xfId="27205" xr:uid="{6FF3E8AD-EF24-4401-9671-36DE41BC7725}"/>
    <cellStyle name="Comma 2 8 8" xfId="42089" xr:uid="{459A37DB-BE7C-404E-85E7-AFB9EE0558A7}"/>
    <cellStyle name="Comma 2 9" xfId="6669" xr:uid="{256F303F-3035-4225-9F50-81C21226E502}"/>
    <cellStyle name="Comma 2 9 2" xfId="8383" xr:uid="{551B3436-FDA1-4E2B-9F7E-8CF1E13E009E}"/>
    <cellStyle name="Comma 2 9 2 2" xfId="11805" xr:uid="{4BD0DCA3-FFBA-466C-A8A1-0B8795A5F6ED}"/>
    <cellStyle name="Comma 2 9 2 2 2" xfId="25495" xr:uid="{A5A76ECF-3A5E-4D70-ABB2-51E3C1C311DD}"/>
    <cellStyle name="Comma 2 9 2 2 2 2" xfId="39187" xr:uid="{1E01477F-3A77-44E8-B2B1-2E5D480FA081}"/>
    <cellStyle name="Comma 2 9 2 2 2 3" xfId="54071" xr:uid="{F6BCE86B-1D52-4D42-961B-605C759CD41C}"/>
    <cellStyle name="Comma 2 9 2 2 3" xfId="18651" xr:uid="{406A9FF0-B4F6-4273-B891-8A7EF9771FB8}"/>
    <cellStyle name="Comma 2 9 2 2 4" xfId="32341" xr:uid="{C304BB97-2C8A-44E7-B3CC-CE6B1D50CBBB}"/>
    <cellStyle name="Comma 2 9 2 2 5" xfId="47225" xr:uid="{E3A26BD3-C133-4B0C-809E-7B1DEF6B6157}"/>
    <cellStyle name="Comma 2 9 2 3" xfId="22073" xr:uid="{04E0F696-B742-4519-956D-A4B89A4395B8}"/>
    <cellStyle name="Comma 2 9 2 3 2" xfId="35765" xr:uid="{42D853B8-030B-429C-8734-CB4141B6CA64}"/>
    <cellStyle name="Comma 2 9 2 3 3" xfId="50649" xr:uid="{7DB59496-B612-43C9-A41E-FEB349D1EB03}"/>
    <cellStyle name="Comma 2 9 2 4" xfId="15229" xr:uid="{9AB9A939-0E58-41C6-92E7-0F3232A11E6B}"/>
    <cellStyle name="Comma 2 9 2 5" xfId="28919" xr:uid="{8F14189E-C3FB-426A-A2DC-C1EF175F0B3D}"/>
    <cellStyle name="Comma 2 9 2 6" xfId="43803" xr:uid="{AF77D8C1-1F42-479C-B901-094214035F6D}"/>
    <cellStyle name="Comma 2 9 3" xfId="10093" xr:uid="{45ECE165-B3D1-4C71-AD35-D5F513B02946}"/>
    <cellStyle name="Comma 2 9 3 2" xfId="23783" xr:uid="{046FBBEC-19A0-4C5A-BEF9-4D6F94BF01EE}"/>
    <cellStyle name="Comma 2 9 3 2 2" xfId="37475" xr:uid="{702A631F-051F-4295-B9B0-E73E806D5129}"/>
    <cellStyle name="Comma 2 9 3 2 3" xfId="52359" xr:uid="{1FEDCA87-59C3-49BF-9F3F-3FC4E80E4B30}"/>
    <cellStyle name="Comma 2 9 3 3" xfId="16939" xr:uid="{7B363338-B4A9-4799-9C30-5D6F5E99B43D}"/>
    <cellStyle name="Comma 2 9 3 4" xfId="30629" xr:uid="{43C4028E-28D9-4684-9CDA-825F36EC9B27}"/>
    <cellStyle name="Comma 2 9 3 5" xfId="45513" xr:uid="{3AAEA2BC-030F-4BB7-B5C5-76E6B255A04E}"/>
    <cellStyle name="Comma 2 9 4" xfId="20361" xr:uid="{2A420C27-17F5-4886-BCC6-8286A09C270D}"/>
    <cellStyle name="Comma 2 9 4 2" xfId="34053" xr:uid="{52740803-A839-4C80-896D-DECA29F53BB1}"/>
    <cellStyle name="Comma 2 9 4 3" xfId="48937" xr:uid="{DF6E9741-9616-4767-9900-A68DD837E789}"/>
    <cellStyle name="Comma 2 9 5" xfId="13517" xr:uid="{EE304877-697D-4083-BCD9-69B9BCE873F9}"/>
    <cellStyle name="Comma 2 9 6" xfId="27207" xr:uid="{3025A201-A2C3-41D7-9B47-DD6A25360D76}"/>
    <cellStyle name="Comma 2 9 7" xfId="42091" xr:uid="{A312540B-9B7C-4C82-AD14-058F468D42E3}"/>
    <cellStyle name="Comma 3" xfId="4320" xr:uid="{F4A9EBA5-17A5-4ADF-9C77-73994EB96E30}"/>
    <cellStyle name="Comma 3 2" xfId="4434" xr:uid="{74F8DD41-51C5-4BDE-840B-E99AEC17A081}"/>
    <cellStyle name="Comma 3 2 2" xfId="4758" xr:uid="{6C519879-E391-42E4-8B34-2975A40AA10F}"/>
    <cellStyle name="Comma 3 2 2 2" xfId="5329" xr:uid="{8E52B54A-138D-4ADE-9A12-4888FFC2DDAB}"/>
    <cellStyle name="Comma 3 2 2 2 2" xfId="41935" xr:uid="{A7E0761D-16C2-4937-9690-F18113A39FCD}"/>
    <cellStyle name="Comma 3 2 2 2 3" xfId="6518" xr:uid="{BF8AD416-4D87-4080-8AA3-CC2FCBA71029}"/>
    <cellStyle name="Comma 3 2 2 2 4" xfId="5926" xr:uid="{4C7DED15-15FE-440E-9DF7-EC9923DD3C41}"/>
    <cellStyle name="Comma 3 2 3" xfId="5327" xr:uid="{0D8604AA-849A-404B-B0B7-D46E10CB59D1}"/>
    <cellStyle name="Comma 3 2 4" xfId="41342" xr:uid="{7EA0633C-8773-4FD5-93F4-0F4B0EC58001}"/>
    <cellStyle name="Comma 3 2 5" xfId="5959" xr:uid="{ABC774E3-0716-47E2-AC6F-F22B15C551D6}"/>
    <cellStyle name="Comma 3 2 6" xfId="5367" xr:uid="{60DFD79D-AEF8-445D-B489-1F8815977121}"/>
    <cellStyle name="Comma 3 3" xfId="41321" xr:uid="{D42DDFEA-7974-4FDB-BDEB-43C54B12EFAD}"/>
    <cellStyle name="Comma 3 4" xfId="5945" xr:uid="{1658E1C5-3B1C-4826-BAC3-022D8891DAEA}"/>
    <cellStyle name="Comma 3 5" xfId="5353" xr:uid="{F98EF834-4447-45C5-8D51-D4AC48D4FBC0}"/>
    <cellStyle name="Currency 10" xfId="10" xr:uid="{A3535DF3-BB6F-44CB-852F-787F3AC75E95}"/>
    <cellStyle name="Currency 10 2" xfId="11" xr:uid="{7EFF0270-0F87-45A7-88ED-88225D6B8B9E}"/>
    <cellStyle name="Currency 10 2 2" xfId="205" xr:uid="{4B236416-39B1-4313-A525-528EDC52CF59}"/>
    <cellStyle name="Currency 10 2 2 2" xfId="4618" xr:uid="{7B6AB5F5-F507-4D29-B30F-3EA34462B5DB}"/>
    <cellStyle name="Currency 10 2 3" xfId="4513" xr:uid="{4A005CEA-3DAB-4250-9F47-9BEA5AB2112C}"/>
    <cellStyle name="Currency 10 3" xfId="12" xr:uid="{3BFE10FA-42C6-417A-8813-C7FA55FECE27}"/>
    <cellStyle name="Currency 10 3 2" xfId="206" xr:uid="{680BE188-47C9-4503-97C2-2DEF29468A0F}"/>
    <cellStyle name="Currency 10 3 2 2" xfId="4619" xr:uid="{A409E949-D8FB-4E04-9F37-09386C97D0FD}"/>
    <cellStyle name="Currency 10 3 3" xfId="4514" xr:uid="{9712845A-470D-405D-9538-FC008A91ADAB}"/>
    <cellStyle name="Currency 10 4" xfId="207" xr:uid="{E37E9893-33B2-45F3-8CB5-272E852EE322}"/>
    <cellStyle name="Currency 10 4 2" xfId="4620" xr:uid="{6369E02C-8077-48D9-B9B3-14E493FD4A58}"/>
    <cellStyle name="Currency 10 5" xfId="4439" xr:uid="{B335BBB3-D231-4C35-8ED5-7112D6C1EFC3}"/>
    <cellStyle name="Currency 10 6" xfId="4512" xr:uid="{F434E1FE-5359-4F50-A96D-887F877C16EF}"/>
    <cellStyle name="Currency 11" xfId="13" xr:uid="{D9191994-3CE4-4C7E-8DA0-E7F42DCE9AF6}"/>
    <cellStyle name="Currency 11 2" xfId="14" xr:uid="{8679F2BE-85CA-49E9-850F-B22DEAFB9E60}"/>
    <cellStyle name="Currency 11 2 2" xfId="208" xr:uid="{35E8F8DD-39D9-46DF-AE88-8289130B63AA}"/>
    <cellStyle name="Currency 11 2 2 2" xfId="4621" xr:uid="{58119342-B2B1-4F3B-A4F7-282F89F61BE8}"/>
    <cellStyle name="Currency 11 2 3" xfId="4516" xr:uid="{49B5BF56-7695-48ED-903C-0E5CCE1AB11D}"/>
    <cellStyle name="Currency 11 3" xfId="15" xr:uid="{2D95B6D5-C711-4E30-9C40-20DD25F68940}"/>
    <cellStyle name="Currency 11 3 2" xfId="209" xr:uid="{B6F56C3B-78A4-406D-8C37-908084A0FC7A}"/>
    <cellStyle name="Currency 11 3 2 2" xfId="4622" xr:uid="{8029C5AC-4F46-4BB2-A4DA-BE2D4D113987}"/>
    <cellStyle name="Currency 11 3 3" xfId="4517" xr:uid="{D8969AC7-7729-44A1-9369-FD74B3150251}"/>
    <cellStyle name="Currency 11 4" xfId="210" xr:uid="{2D703DA4-0DEE-4695-A9D6-6556A08C4C29}"/>
    <cellStyle name="Currency 11 4 2" xfId="4623" xr:uid="{AD57446B-09F3-4714-BF80-8D279AA27776}"/>
    <cellStyle name="Currency 11 5" xfId="4321" xr:uid="{764CFF3E-B10D-431A-8893-502E4F9A32E4}"/>
    <cellStyle name="Currency 11 5 2" xfId="4440" xr:uid="{FD03FA83-1982-48D1-B9F1-69ED3E32EF8A}"/>
    <cellStyle name="Currency 11 5 3" xfId="4722" xr:uid="{AA358543-6C08-4067-A7BC-38D748B94385}"/>
    <cellStyle name="Currency 11 5 3 2" xfId="5317" xr:uid="{9AAA4750-9F98-41A7-9A89-3EE25B875403}"/>
    <cellStyle name="Currency 11 5 3 2 2" xfId="41931" xr:uid="{8309EFD7-5A55-49F6-9A96-3745EF966210}"/>
    <cellStyle name="Currency 11 5 3 2 3" xfId="6514" xr:uid="{4360CA02-EA52-4298-A4D8-9D4A5B15FEE1}"/>
    <cellStyle name="Currency 11 5 3 2 4" xfId="5922" xr:uid="{40FA92F0-816D-402A-95E9-BB9FBEADB8C0}"/>
    <cellStyle name="Currency 11 5 3 3" xfId="4759" xr:uid="{915C59A1-8C72-4C87-8FB4-1FC9A6D8C92D}"/>
    <cellStyle name="Currency 11 5 3 4" xfId="41379" xr:uid="{68C64006-EA29-4192-872A-3090CC4BE57D}"/>
    <cellStyle name="Currency 11 5 3 5" xfId="5970" xr:uid="{4E0AB493-A9E4-44FC-94F5-F7B5A7E14811}"/>
    <cellStyle name="Currency 11 5 3 6" xfId="5378" xr:uid="{1F0CFEC9-F443-496E-80A3-30F81C7EDDEC}"/>
    <cellStyle name="Currency 11 5 4" xfId="4699" xr:uid="{DE72BFCB-7418-4A91-A416-7D86C6B5805D}"/>
    <cellStyle name="Currency 11 5 5" xfId="41322" xr:uid="{D04B8F5E-4628-481F-8B41-7D89FD0E9DCB}"/>
    <cellStyle name="Currency 11 5 6" xfId="5946" xr:uid="{9820AC88-CA81-4ABC-923A-7F3A0FF4D02F}"/>
    <cellStyle name="Currency 11 5 7" xfId="5354" xr:uid="{A77AB805-C128-4181-B5AB-14052A897CBF}"/>
    <cellStyle name="Currency 11 6" xfId="4515" xr:uid="{6E1784A7-2068-41F1-A7CD-0D9D51FF6BE4}"/>
    <cellStyle name="Currency 12" xfId="16" xr:uid="{B1BB6921-E836-4BE7-927B-725A46D4366E}"/>
    <cellStyle name="Currency 12 2" xfId="17" xr:uid="{0A1DA578-51CA-44DE-8003-94DA2669BA86}"/>
    <cellStyle name="Currency 12 2 2" xfId="211" xr:uid="{32EFA0B3-5357-451E-865D-DB928C560D76}"/>
    <cellStyle name="Currency 12 2 2 2" xfId="4624" xr:uid="{3474D139-B580-4532-937D-8FF40CC780D4}"/>
    <cellStyle name="Currency 12 2 3" xfId="4519" xr:uid="{9C59034E-FC29-416F-9174-ECE582E8C14D}"/>
    <cellStyle name="Currency 12 3" xfId="212" xr:uid="{48F70178-4062-41BC-BF7A-8D2A5FD6D9B5}"/>
    <cellStyle name="Currency 12 3 2" xfId="4625" xr:uid="{0E79776E-3CE2-4CAF-80AF-CA14360494E0}"/>
    <cellStyle name="Currency 12 4" xfId="4518" xr:uid="{C96EC220-2BA0-4C5E-86D5-2783ECEBBED5}"/>
    <cellStyle name="Currency 13" xfId="18" xr:uid="{96735A88-68C1-45C5-8708-871AB84BD183}"/>
    <cellStyle name="Currency 13 10" xfId="6671" xr:uid="{F0F7DF47-9E6C-4932-A7C2-9330582C0FA0}"/>
    <cellStyle name="Currency 13 10 2" xfId="8385" xr:uid="{8FF003A2-9764-48B0-93DE-B2EF1B77951D}"/>
    <cellStyle name="Currency 13 10 2 2" xfId="11807" xr:uid="{40E253FE-281A-4C16-92D8-780C11519F44}"/>
    <cellStyle name="Currency 13 10 2 2 2" xfId="25497" xr:uid="{0927CD23-CC18-4DC4-9C6A-5C4B58353B6B}"/>
    <cellStyle name="Currency 13 10 2 2 2 2" xfId="39189" xr:uid="{21418180-6D6D-479E-ADF4-EC6D016094C5}"/>
    <cellStyle name="Currency 13 10 2 2 2 3" xfId="54073" xr:uid="{442CB8AF-07F7-47E6-98CE-1D706F9C2600}"/>
    <cellStyle name="Currency 13 10 2 2 3" xfId="18653" xr:uid="{2DC8A6EB-0181-4C18-9A73-29724BECE18C}"/>
    <cellStyle name="Currency 13 10 2 2 4" xfId="32343" xr:uid="{02E9F93F-28C4-4F05-A7D6-FFA4F635F333}"/>
    <cellStyle name="Currency 13 10 2 2 5" xfId="47227" xr:uid="{26C27A98-1DA9-4007-B3C9-D6771930BB99}"/>
    <cellStyle name="Currency 13 10 2 3" xfId="22075" xr:uid="{B181277A-BC56-4BD5-B8A5-5ADC90355801}"/>
    <cellStyle name="Currency 13 10 2 3 2" xfId="35767" xr:uid="{0752651B-CC02-4F2D-869A-9BF5787D5672}"/>
    <cellStyle name="Currency 13 10 2 3 3" xfId="50651" xr:uid="{1BEA68E6-7E1B-453F-B512-783BC74750FA}"/>
    <cellStyle name="Currency 13 10 2 4" xfId="15231" xr:uid="{76A556D9-367B-482D-8CF3-521A70AC7F3B}"/>
    <cellStyle name="Currency 13 10 2 5" xfId="28921" xr:uid="{702405FF-8F53-451E-9CB9-1452C1E6840D}"/>
    <cellStyle name="Currency 13 10 2 6" xfId="43805" xr:uid="{43A9CAAA-71C6-4975-B9E7-9D9066B77D78}"/>
    <cellStyle name="Currency 13 10 3" xfId="10095" xr:uid="{36D60F6E-7AA4-4B78-B573-42321FFD8315}"/>
    <cellStyle name="Currency 13 10 3 2" xfId="23785" xr:uid="{4E7CE436-7980-42F5-BAB6-3348810972A2}"/>
    <cellStyle name="Currency 13 10 3 2 2" xfId="37477" xr:uid="{C8A32FF9-6178-4612-B568-08F609CC986A}"/>
    <cellStyle name="Currency 13 10 3 2 3" xfId="52361" xr:uid="{CB6AFDB1-64F2-45D6-AF9C-D152ADD5C37B}"/>
    <cellStyle name="Currency 13 10 3 3" xfId="16941" xr:uid="{433120EB-0394-47A8-BC83-C1355A92040F}"/>
    <cellStyle name="Currency 13 10 3 4" xfId="30631" xr:uid="{EF3FB82F-330F-4F72-81F9-6E8253D96E0E}"/>
    <cellStyle name="Currency 13 10 3 5" xfId="45515" xr:uid="{463D84D5-17E4-4A81-B3F2-5C30CB73C56C}"/>
    <cellStyle name="Currency 13 10 4" xfId="20363" xr:uid="{E4B47C64-2582-434C-BB7A-7D4827F4336B}"/>
    <cellStyle name="Currency 13 10 4 2" xfId="34055" xr:uid="{908C32AC-902A-4196-9D5B-B707716154C7}"/>
    <cellStyle name="Currency 13 10 4 3" xfId="48939" xr:uid="{1D494BF8-5990-439B-B5A2-78997E691B3B}"/>
    <cellStyle name="Currency 13 10 5" xfId="13519" xr:uid="{60CBE917-2D89-4426-8289-9622A63DDC83}"/>
    <cellStyle name="Currency 13 10 6" xfId="27209" xr:uid="{51EEBA25-9B36-4884-931A-C1E5B409F088}"/>
    <cellStyle name="Currency 13 10 7" xfId="42093" xr:uid="{197D2DE6-99FD-4D68-9F3F-3C295A76425E}"/>
    <cellStyle name="Currency 13 11" xfId="8384" xr:uid="{B6DC9C70-23A3-4EA1-B110-B63ED3DD5B75}"/>
    <cellStyle name="Currency 13 11 2" xfId="11806" xr:uid="{E8E52031-5BF4-41C5-8847-C7B15F95D42E}"/>
    <cellStyle name="Currency 13 11 2 2" xfId="25496" xr:uid="{47DDA09E-4226-4B80-95D4-7A6A401AF509}"/>
    <cellStyle name="Currency 13 11 2 2 2" xfId="39188" xr:uid="{CC9E6E96-00DE-4D12-A052-8E3D415E05F8}"/>
    <cellStyle name="Currency 13 11 2 2 3" xfId="54072" xr:uid="{6D272B60-34D1-40A4-934C-6685B7810885}"/>
    <cellStyle name="Currency 13 11 2 3" xfId="18652" xr:uid="{B95FDC4F-8FE2-4F5B-BD96-50B529FF3C05}"/>
    <cellStyle name="Currency 13 11 2 4" xfId="32342" xr:uid="{BE559AB1-DD66-415F-9578-ED45CD1842D3}"/>
    <cellStyle name="Currency 13 11 2 5" xfId="47226" xr:uid="{FFD99B5D-DB1C-4140-BDFC-8C7A5A64D413}"/>
    <cellStyle name="Currency 13 11 3" xfId="22074" xr:uid="{B3A23795-4753-4682-BB5C-72F8796FF8F5}"/>
    <cellStyle name="Currency 13 11 3 2" xfId="35766" xr:uid="{00320441-8263-4C7F-AADF-6C9FFA184D24}"/>
    <cellStyle name="Currency 13 11 3 3" xfId="50650" xr:uid="{BCAF93C2-8FAE-4BAA-B547-A9110836DE49}"/>
    <cellStyle name="Currency 13 11 4" xfId="15230" xr:uid="{28E65B52-36EB-4158-906C-819332983DA5}"/>
    <cellStyle name="Currency 13 11 5" xfId="28920" xr:uid="{A8F95021-B9AB-4CE3-AE5C-8BD05BEE258C}"/>
    <cellStyle name="Currency 13 11 6" xfId="43804" xr:uid="{1EFA7404-0BB1-4B1A-A35B-653F5936B34A}"/>
    <cellStyle name="Currency 13 12" xfId="10094" xr:uid="{93C7C7DD-6988-4819-8E1D-D8E54A9BBBCE}"/>
    <cellStyle name="Currency 13 12 2" xfId="23784" xr:uid="{1AE8992B-4BC2-4A82-9C48-1ED17C4617BD}"/>
    <cellStyle name="Currency 13 12 2 2" xfId="37476" xr:uid="{03267353-7E50-442E-B271-6F0A9E7205D6}"/>
    <cellStyle name="Currency 13 12 2 3" xfId="52360" xr:uid="{5F9836F9-2DB8-4306-85F6-A75D456C52B1}"/>
    <cellStyle name="Currency 13 12 3" xfId="16940" xr:uid="{E3F449A9-0445-4315-9E7E-3A36BDABAF8E}"/>
    <cellStyle name="Currency 13 12 4" xfId="30630" xr:uid="{1D768634-7D16-402B-8967-E57F3E8F23C5}"/>
    <cellStyle name="Currency 13 12 5" xfId="45514" xr:uid="{72990A72-7649-4662-AA19-F6BBECC0F359}"/>
    <cellStyle name="Currency 13 13" xfId="20362" xr:uid="{F88579ED-0308-4DE1-B51B-ECC4F5B653A2}"/>
    <cellStyle name="Currency 13 13 2" xfId="34054" xr:uid="{7DB72CF9-AFAD-48E5-81EF-0E07F5732C5A}"/>
    <cellStyle name="Currency 13 13 3" xfId="48938" xr:uid="{9D95AFC2-E8A6-475D-9283-05A873A56F0D}"/>
    <cellStyle name="Currency 13 14" xfId="13518" xr:uid="{EA3E9AE8-D406-488E-8593-A1106B5A306C}"/>
    <cellStyle name="Currency 13 14 2" xfId="40753" xr:uid="{00738E86-A69D-43AB-A775-EECF0B735D7C}"/>
    <cellStyle name="Currency 13 15" xfId="27208" xr:uid="{01B73D62-5527-4D02-A2CA-7F2D19911E27}"/>
    <cellStyle name="Currency 13 16" xfId="42092" xr:uid="{9C201A3E-A635-4327-BD1D-8BC608DD1D13}"/>
    <cellStyle name="Currency 13 17" xfId="6670" xr:uid="{E4A0ECF1-A240-40D7-8057-519E582A3DC5}"/>
    <cellStyle name="Currency 13 18" xfId="5931" xr:uid="{3020F8B5-A74F-43BB-9E31-75DDCB005D65}"/>
    <cellStyle name="Currency 13 19" xfId="5339" xr:uid="{BD907A91-6F37-42B5-A59D-EC94C8DADDB0}"/>
    <cellStyle name="Currency 13 2" xfId="4323" xr:uid="{F04A5355-7999-4547-AE6C-6218EE71EFD3}"/>
    <cellStyle name="Currency 13 2 10" xfId="8386" xr:uid="{65CD7240-9F05-41C1-8B38-D8B4771CAA1F}"/>
    <cellStyle name="Currency 13 2 10 2" xfId="11808" xr:uid="{62F5991A-090E-494B-A426-5DEFE9392CFA}"/>
    <cellStyle name="Currency 13 2 10 2 2" xfId="25498" xr:uid="{675713B0-939A-466F-828D-6E2DD5E7421E}"/>
    <cellStyle name="Currency 13 2 10 2 2 2" xfId="39190" xr:uid="{24731FDD-29CD-4470-BA38-182707CC230E}"/>
    <cellStyle name="Currency 13 2 10 2 2 3" xfId="54074" xr:uid="{4B0E71FD-FBB7-42EA-B78D-8C9A6462B97E}"/>
    <cellStyle name="Currency 13 2 10 2 3" xfId="18654" xr:uid="{C039AC87-2F05-44F0-B612-15BC3A174049}"/>
    <cellStyle name="Currency 13 2 10 2 4" xfId="32344" xr:uid="{016875F6-3263-4D7A-8EB2-542BF673F615}"/>
    <cellStyle name="Currency 13 2 10 2 5" xfId="47228" xr:uid="{36DBCB4D-3007-4693-8397-3F4DDFE821D4}"/>
    <cellStyle name="Currency 13 2 10 3" xfId="22076" xr:uid="{3AAA4544-9F51-4670-A099-508C11AD7546}"/>
    <cellStyle name="Currency 13 2 10 3 2" xfId="35768" xr:uid="{EB0F5708-1D1E-4EB7-B08C-0644E6D87C62}"/>
    <cellStyle name="Currency 13 2 10 3 3" xfId="50652" xr:uid="{0B6394AE-13BA-459F-B3E4-76CD7A0491C4}"/>
    <cellStyle name="Currency 13 2 10 4" xfId="15232" xr:uid="{3E472DD3-9B9C-4A7B-83CC-86B078B087B4}"/>
    <cellStyle name="Currency 13 2 10 5" xfId="28922" xr:uid="{92FE0655-0A6F-489F-958C-993E298B289E}"/>
    <cellStyle name="Currency 13 2 10 6" xfId="43806" xr:uid="{542DF45A-355E-435A-88DE-17CDC0C01A23}"/>
    <cellStyle name="Currency 13 2 11" xfId="10096" xr:uid="{4B98E5DB-B2B4-4D58-BE84-C36B35E722DF}"/>
    <cellStyle name="Currency 13 2 11 2" xfId="23786" xr:uid="{4797843B-04C5-47D6-A066-6CC11A816937}"/>
    <cellStyle name="Currency 13 2 11 2 2" xfId="37478" xr:uid="{5636875D-25A1-4496-9FDD-84D846360F62}"/>
    <cellStyle name="Currency 13 2 11 2 3" xfId="52362" xr:uid="{65B9489B-F6A8-45E2-9AEB-9D99D705F0F9}"/>
    <cellStyle name="Currency 13 2 11 3" xfId="16942" xr:uid="{330A687E-28E0-454B-A575-D3E6B3418BAE}"/>
    <cellStyle name="Currency 13 2 11 4" xfId="30632" xr:uid="{7A3CAF96-6CF6-47F9-A872-F574C47FC87E}"/>
    <cellStyle name="Currency 13 2 11 5" xfId="45516" xr:uid="{76E17AE1-4995-4477-8EE4-104227F3C365}"/>
    <cellStyle name="Currency 13 2 12" xfId="20364" xr:uid="{BA030140-B9D7-4DD0-A8E1-ED4149EF1B29}"/>
    <cellStyle name="Currency 13 2 12 2" xfId="34056" xr:uid="{43297A24-49F3-48E2-9433-EFA199286C20}"/>
    <cellStyle name="Currency 13 2 12 3" xfId="48940" xr:uid="{5C673DAC-F09B-456A-A82C-582C6D75565F}"/>
    <cellStyle name="Currency 13 2 13" xfId="13520" xr:uid="{3DAB71F5-1E5F-4AA0-A150-AAE9D839008C}"/>
    <cellStyle name="Currency 13 2 13 2" xfId="41324" xr:uid="{7D12032B-58CA-43D1-A450-3DC4C83C4B0D}"/>
    <cellStyle name="Currency 13 2 14" xfId="27210" xr:uid="{F03BD456-3227-428A-90CA-F07E5BE9A234}"/>
    <cellStyle name="Currency 13 2 15" xfId="42094" xr:uid="{E92F518B-CB47-4852-A9CF-49C091431379}"/>
    <cellStyle name="Currency 13 2 16" xfId="6672" xr:uid="{B4615FFD-6FFC-4660-9366-D67699C3E2A9}"/>
    <cellStyle name="Currency 13 2 2" xfId="6673" xr:uid="{A7B10411-0AFB-4F1B-A0A0-DA5134D946B2}"/>
    <cellStyle name="Currency 13 2 2 10" xfId="20365" xr:uid="{69DEBFF9-3559-460B-B5B8-5F57865BC956}"/>
    <cellStyle name="Currency 13 2 2 10 2" xfId="34057" xr:uid="{47784BF7-0BE2-4049-AC91-898FD3091765}"/>
    <cellStyle name="Currency 13 2 2 10 3" xfId="48941" xr:uid="{482AA67F-CF47-4EC7-9648-0ECC23B8EEA3}"/>
    <cellStyle name="Currency 13 2 2 11" xfId="13521" xr:uid="{A3D9172E-2A8B-4BEF-9375-AAEC4E7B998D}"/>
    <cellStyle name="Currency 13 2 2 12" xfId="27211" xr:uid="{AFC94E22-89F5-423F-9905-3AFFE14F9E08}"/>
    <cellStyle name="Currency 13 2 2 13" xfId="42095" xr:uid="{EE124F79-2F15-4F21-861C-8D97E4361018}"/>
    <cellStyle name="Currency 13 2 2 2" xfId="6674" xr:uid="{41664FBA-95B5-4001-9F91-945D04FB90F2}"/>
    <cellStyle name="Currency 13 2 2 2 10" xfId="13522" xr:uid="{E42BB28E-53FA-4173-9C04-CE41A5C21219}"/>
    <cellStyle name="Currency 13 2 2 2 11" xfId="27212" xr:uid="{04BD8A7F-D92D-4A9B-90E6-FECB67B4F76F}"/>
    <cellStyle name="Currency 13 2 2 2 12" xfId="42096" xr:uid="{D360EF17-AC0C-4110-8CF1-1D6C4B030693}"/>
    <cellStyle name="Currency 13 2 2 2 2" xfId="6675" xr:uid="{EF3F4B9E-4A61-419E-AEEB-CD153EF24B39}"/>
    <cellStyle name="Currency 13 2 2 2 2 10" xfId="42097" xr:uid="{1C4C03C0-903A-4D16-A6FD-A91B734758B3}"/>
    <cellStyle name="Currency 13 2 2 2 2 2" xfId="6676" xr:uid="{89AC8BA0-792E-4A2C-A571-6290F46B33F6}"/>
    <cellStyle name="Currency 13 2 2 2 2 2 2" xfId="6677" xr:uid="{33A23168-3CB4-4FB6-B362-4B1D7CD6E0B7}"/>
    <cellStyle name="Currency 13 2 2 2 2 2 2 2" xfId="8391" xr:uid="{EE0661D9-66B2-4A80-9B16-56927FEA06CA}"/>
    <cellStyle name="Currency 13 2 2 2 2 2 2 2 2" xfId="11813" xr:uid="{E8266F4F-C44B-4596-9654-F9E2DDC0B42A}"/>
    <cellStyle name="Currency 13 2 2 2 2 2 2 2 2 2" xfId="25503" xr:uid="{CE5771CB-376F-41FA-8476-FE19D4DD63B0}"/>
    <cellStyle name="Currency 13 2 2 2 2 2 2 2 2 2 2" xfId="39195" xr:uid="{47DB8B69-BE24-4232-8446-5B81C633E8A9}"/>
    <cellStyle name="Currency 13 2 2 2 2 2 2 2 2 2 3" xfId="54079" xr:uid="{A36FEBC8-2DD1-4638-B57A-099103A587ED}"/>
    <cellStyle name="Currency 13 2 2 2 2 2 2 2 2 3" xfId="18659" xr:uid="{786A69C0-6A58-4E29-87D1-3294C8C1F639}"/>
    <cellStyle name="Currency 13 2 2 2 2 2 2 2 2 4" xfId="32349" xr:uid="{F0629EC7-5A51-419D-AF84-D2D7A1FD94F6}"/>
    <cellStyle name="Currency 13 2 2 2 2 2 2 2 2 5" xfId="47233" xr:uid="{15C3033B-C40A-4AB2-9CF8-31A1D6A48DCA}"/>
    <cellStyle name="Currency 13 2 2 2 2 2 2 2 3" xfId="22081" xr:uid="{6829CF6F-0993-4108-AF60-6382B1FEA47C}"/>
    <cellStyle name="Currency 13 2 2 2 2 2 2 2 3 2" xfId="35773" xr:uid="{4B795F0D-882F-4052-A8BA-F010654B540A}"/>
    <cellStyle name="Currency 13 2 2 2 2 2 2 2 3 3" xfId="50657" xr:uid="{3B1D698F-5A6B-4E65-ADD4-7982AB24C48B}"/>
    <cellStyle name="Currency 13 2 2 2 2 2 2 2 4" xfId="15237" xr:uid="{1EFCDE11-3A90-4A8B-A1D3-5A0345C546D7}"/>
    <cellStyle name="Currency 13 2 2 2 2 2 2 2 5" xfId="28927" xr:uid="{D720DEB2-20EF-4F30-9566-1B1B9C37EE27}"/>
    <cellStyle name="Currency 13 2 2 2 2 2 2 2 6" xfId="43811" xr:uid="{AC4E37E0-1B27-46F8-AE43-0068F10E253B}"/>
    <cellStyle name="Currency 13 2 2 2 2 2 2 3" xfId="10101" xr:uid="{058801F4-3007-458C-A21A-07061B1E4C7F}"/>
    <cellStyle name="Currency 13 2 2 2 2 2 2 3 2" xfId="23791" xr:uid="{FFC81AF9-7EFC-4F6D-9820-2F03BACA64E7}"/>
    <cellStyle name="Currency 13 2 2 2 2 2 2 3 2 2" xfId="37483" xr:uid="{5664D32F-7313-4FA1-AFFD-105991765F25}"/>
    <cellStyle name="Currency 13 2 2 2 2 2 2 3 2 3" xfId="52367" xr:uid="{D819E9BD-D520-4A7B-817D-A9AFB8FEFD35}"/>
    <cellStyle name="Currency 13 2 2 2 2 2 2 3 3" xfId="16947" xr:uid="{EBCE3812-5A18-4E55-9ACB-F603E02F7338}"/>
    <cellStyle name="Currency 13 2 2 2 2 2 2 3 4" xfId="30637" xr:uid="{A1CB3DFA-C563-47C0-A951-BA885FE4059D}"/>
    <cellStyle name="Currency 13 2 2 2 2 2 2 3 5" xfId="45521" xr:uid="{201E3EFB-D031-408B-8F35-8CC2E67A798E}"/>
    <cellStyle name="Currency 13 2 2 2 2 2 2 4" xfId="20369" xr:uid="{4411DB90-432C-4DDB-BBF8-815C7E8AFD56}"/>
    <cellStyle name="Currency 13 2 2 2 2 2 2 4 2" xfId="34061" xr:uid="{294B1D62-E67A-4413-86C8-38FCE927B88A}"/>
    <cellStyle name="Currency 13 2 2 2 2 2 2 4 3" xfId="48945" xr:uid="{A7668509-B4CB-4E47-A7D2-B88B7A6107B0}"/>
    <cellStyle name="Currency 13 2 2 2 2 2 2 5" xfId="13525" xr:uid="{D22A3073-B0C2-43FE-90B2-34BF8DF1555B}"/>
    <cellStyle name="Currency 13 2 2 2 2 2 2 6" xfId="27215" xr:uid="{43EE40A9-9DD0-4177-A8FE-F99BC2327B34}"/>
    <cellStyle name="Currency 13 2 2 2 2 2 2 7" xfId="42099" xr:uid="{B23B149E-23BD-4B61-8377-45E71C8F1253}"/>
    <cellStyle name="Currency 13 2 2 2 2 2 3" xfId="8390" xr:uid="{AD286C4A-58B6-4464-97CA-A01F67980546}"/>
    <cellStyle name="Currency 13 2 2 2 2 2 3 2" xfId="11812" xr:uid="{906CADC0-957A-465F-9C24-4774D73D27D0}"/>
    <cellStyle name="Currency 13 2 2 2 2 2 3 2 2" xfId="25502" xr:uid="{2F9855D9-E8F9-4FC9-9F7A-E2A3AFC8F53C}"/>
    <cellStyle name="Currency 13 2 2 2 2 2 3 2 2 2" xfId="39194" xr:uid="{2AEB0CEF-AFF3-47EC-983D-4F32544CB165}"/>
    <cellStyle name="Currency 13 2 2 2 2 2 3 2 2 3" xfId="54078" xr:uid="{ABD57378-9959-465A-8887-67AC44375011}"/>
    <cellStyle name="Currency 13 2 2 2 2 2 3 2 3" xfId="18658" xr:uid="{A2914CA8-6468-4334-AF91-2B88AE22E456}"/>
    <cellStyle name="Currency 13 2 2 2 2 2 3 2 4" xfId="32348" xr:uid="{B409E492-130E-43C6-97AB-BD0887B85E6D}"/>
    <cellStyle name="Currency 13 2 2 2 2 2 3 2 5" xfId="47232" xr:uid="{3F4D10F0-8743-435A-B014-8AE20BD7D741}"/>
    <cellStyle name="Currency 13 2 2 2 2 2 3 3" xfId="22080" xr:uid="{53EFD182-67CD-4EAF-A22C-BE907B032D77}"/>
    <cellStyle name="Currency 13 2 2 2 2 2 3 3 2" xfId="35772" xr:uid="{D1B70011-A47C-47E0-ADF4-EA7DC370BC34}"/>
    <cellStyle name="Currency 13 2 2 2 2 2 3 3 3" xfId="50656" xr:uid="{4793FAA0-0EE6-446B-907C-D91FECCBF16D}"/>
    <cellStyle name="Currency 13 2 2 2 2 2 3 4" xfId="15236" xr:uid="{2F7D65F0-3515-4DAA-994B-99C32CE2281B}"/>
    <cellStyle name="Currency 13 2 2 2 2 2 3 5" xfId="28926" xr:uid="{2F7A6552-1C09-4814-B8A8-29AC4A2DAB9C}"/>
    <cellStyle name="Currency 13 2 2 2 2 2 3 6" xfId="43810" xr:uid="{ACAE6076-0DA1-457B-AD3F-84B5E7A7A9C6}"/>
    <cellStyle name="Currency 13 2 2 2 2 2 4" xfId="10100" xr:uid="{CD93B241-260C-4C25-86AC-F65D252C9F38}"/>
    <cellStyle name="Currency 13 2 2 2 2 2 4 2" xfId="23790" xr:uid="{1FA96799-1521-41C9-9458-50B7B0DDB62E}"/>
    <cellStyle name="Currency 13 2 2 2 2 2 4 2 2" xfId="37482" xr:uid="{042634E2-D108-490C-860C-1CD77EF6EE0D}"/>
    <cellStyle name="Currency 13 2 2 2 2 2 4 2 3" xfId="52366" xr:uid="{4FA34F08-B967-4DD7-AFB2-00751A275388}"/>
    <cellStyle name="Currency 13 2 2 2 2 2 4 3" xfId="16946" xr:uid="{148EC583-8EA1-4EC5-AFE6-0BEDC69197FF}"/>
    <cellStyle name="Currency 13 2 2 2 2 2 4 4" xfId="30636" xr:uid="{205B9E3D-CCFB-4341-9D10-8E023B8B7F08}"/>
    <cellStyle name="Currency 13 2 2 2 2 2 4 5" xfId="45520" xr:uid="{43272F36-F85F-4F2B-A9F3-3829F972087A}"/>
    <cellStyle name="Currency 13 2 2 2 2 2 5" xfId="20368" xr:uid="{6BB3916F-D911-4EDA-B3D8-6ECAFC2A6023}"/>
    <cellStyle name="Currency 13 2 2 2 2 2 5 2" xfId="34060" xr:uid="{A99D9FB3-FFC4-4E0C-BD8F-D03B1F7DAA96}"/>
    <cellStyle name="Currency 13 2 2 2 2 2 5 3" xfId="48944" xr:uid="{522EF4A0-CDB9-4869-8CF6-9D9A13E6EC48}"/>
    <cellStyle name="Currency 13 2 2 2 2 2 6" xfId="13524" xr:uid="{ECB6A43B-C0F5-4136-8BFA-48CEA18FA2E7}"/>
    <cellStyle name="Currency 13 2 2 2 2 2 7" xfId="27214" xr:uid="{0548738A-A950-4C4C-80D0-6F8F7F131182}"/>
    <cellStyle name="Currency 13 2 2 2 2 2 8" xfId="42098" xr:uid="{19E3F280-13D8-4931-9F8B-72A4A3930574}"/>
    <cellStyle name="Currency 13 2 2 2 2 3" xfId="6678" xr:uid="{C78BCA1C-2C67-4885-BD47-71998EF25A95}"/>
    <cellStyle name="Currency 13 2 2 2 2 3 2" xfId="8392" xr:uid="{D93C7226-7472-41FF-B72C-C7E5E396F487}"/>
    <cellStyle name="Currency 13 2 2 2 2 3 2 2" xfId="11814" xr:uid="{02984B71-93CE-4682-92DE-7C63C31477A9}"/>
    <cellStyle name="Currency 13 2 2 2 2 3 2 2 2" xfId="25504" xr:uid="{27328AC8-BEA0-4BA4-BB25-36081961D583}"/>
    <cellStyle name="Currency 13 2 2 2 2 3 2 2 2 2" xfId="39196" xr:uid="{F377B199-B498-4FF0-ADD1-15AA8A442C7C}"/>
    <cellStyle name="Currency 13 2 2 2 2 3 2 2 2 3" xfId="54080" xr:uid="{3DB35751-2FCA-499A-86FA-187ED6EE88AF}"/>
    <cellStyle name="Currency 13 2 2 2 2 3 2 2 3" xfId="18660" xr:uid="{FC27A0D3-AE41-4D12-B54E-EC1C8626E48C}"/>
    <cellStyle name="Currency 13 2 2 2 2 3 2 2 4" xfId="32350" xr:uid="{5F2B2C9E-5F5F-4C88-B866-9064DB3FE21F}"/>
    <cellStyle name="Currency 13 2 2 2 2 3 2 2 5" xfId="47234" xr:uid="{1BCEF82D-47A5-4AEB-9109-96581661A364}"/>
    <cellStyle name="Currency 13 2 2 2 2 3 2 3" xfId="22082" xr:uid="{BCF54712-5917-4300-B5A1-0D8164923944}"/>
    <cellStyle name="Currency 13 2 2 2 2 3 2 3 2" xfId="35774" xr:uid="{0799413B-310B-4B74-A103-EDC6D0F6A9BF}"/>
    <cellStyle name="Currency 13 2 2 2 2 3 2 3 3" xfId="50658" xr:uid="{A0B2260A-6EB5-4AC7-AFD3-F140E9E2990F}"/>
    <cellStyle name="Currency 13 2 2 2 2 3 2 4" xfId="15238" xr:uid="{1D8D398B-0A50-4496-9C7D-857791CA641C}"/>
    <cellStyle name="Currency 13 2 2 2 2 3 2 5" xfId="28928" xr:uid="{D8325939-63A9-4E0A-A79E-CBBCC9C64275}"/>
    <cellStyle name="Currency 13 2 2 2 2 3 2 6" xfId="43812" xr:uid="{168F0ACD-43E9-49E6-BA51-257F4E59565F}"/>
    <cellStyle name="Currency 13 2 2 2 2 3 3" xfId="10102" xr:uid="{3BD36462-DF59-4684-818B-2DAFB6E869A8}"/>
    <cellStyle name="Currency 13 2 2 2 2 3 3 2" xfId="23792" xr:uid="{7F3756B4-940A-4C82-8210-334042E97CCA}"/>
    <cellStyle name="Currency 13 2 2 2 2 3 3 2 2" xfId="37484" xr:uid="{C5BCE306-ED61-42F4-9011-49EA574FCE80}"/>
    <cellStyle name="Currency 13 2 2 2 2 3 3 2 3" xfId="52368" xr:uid="{9575430B-A48C-49DD-A331-3ED8A28DB76F}"/>
    <cellStyle name="Currency 13 2 2 2 2 3 3 3" xfId="16948" xr:uid="{1F2B9847-B035-44D9-9127-FDD288CCF4C5}"/>
    <cellStyle name="Currency 13 2 2 2 2 3 3 4" xfId="30638" xr:uid="{A2FE1626-65F2-4FC9-A388-08F4F0921EE7}"/>
    <cellStyle name="Currency 13 2 2 2 2 3 3 5" xfId="45522" xr:uid="{2BD20AA1-4148-4E40-8C2D-AB7520AD66AF}"/>
    <cellStyle name="Currency 13 2 2 2 2 3 4" xfId="20370" xr:uid="{81D53987-58B3-4C97-851A-ADC32CE3F2DE}"/>
    <cellStyle name="Currency 13 2 2 2 2 3 4 2" xfId="34062" xr:uid="{0D68211A-0A4D-43D7-9561-BFB851E099B9}"/>
    <cellStyle name="Currency 13 2 2 2 2 3 4 3" xfId="48946" xr:uid="{4090BC96-3C83-4BB0-BD0C-0D9E24AB215E}"/>
    <cellStyle name="Currency 13 2 2 2 2 3 5" xfId="13526" xr:uid="{39D276AF-B9A2-4948-B1F2-B2541EDACF30}"/>
    <cellStyle name="Currency 13 2 2 2 2 3 6" xfId="27216" xr:uid="{8D0692FF-AAD6-4F6E-84DC-35F1CE2FA41E}"/>
    <cellStyle name="Currency 13 2 2 2 2 3 7" xfId="42100" xr:uid="{6F26F338-31C3-4A5D-9650-FC875F849AC6}"/>
    <cellStyle name="Currency 13 2 2 2 2 4" xfId="6679" xr:uid="{B8DAFA45-412E-4365-8C4B-0D9F6744A0CA}"/>
    <cellStyle name="Currency 13 2 2 2 2 4 2" xfId="8393" xr:uid="{11D0FB61-CE8D-48D5-A735-FD6A7C504486}"/>
    <cellStyle name="Currency 13 2 2 2 2 4 2 2" xfId="11815" xr:uid="{B51CA945-4529-4844-B3BE-A1E32674E584}"/>
    <cellStyle name="Currency 13 2 2 2 2 4 2 2 2" xfId="25505" xr:uid="{C81768B3-B46A-4822-BED5-5628011F1952}"/>
    <cellStyle name="Currency 13 2 2 2 2 4 2 2 2 2" xfId="39197" xr:uid="{EFC980E2-04F2-425D-BEEA-65F15586E8AF}"/>
    <cellStyle name="Currency 13 2 2 2 2 4 2 2 2 3" xfId="54081" xr:uid="{DB18C305-7FFE-4C6A-8F03-5951D4037320}"/>
    <cellStyle name="Currency 13 2 2 2 2 4 2 2 3" xfId="18661" xr:uid="{AC2B9F0E-708F-46FC-8A34-0A2D9775A80E}"/>
    <cellStyle name="Currency 13 2 2 2 2 4 2 2 4" xfId="32351" xr:uid="{70E670FA-09AE-48C0-9F07-B83D8BF5DBBD}"/>
    <cellStyle name="Currency 13 2 2 2 2 4 2 2 5" xfId="47235" xr:uid="{D1F8157F-CF68-46FE-BF12-A8FD7B6CAFB4}"/>
    <cellStyle name="Currency 13 2 2 2 2 4 2 3" xfId="22083" xr:uid="{1D7946D9-7E3B-40FC-9723-13648E49D3B6}"/>
    <cellStyle name="Currency 13 2 2 2 2 4 2 3 2" xfId="35775" xr:uid="{FB7B7DE4-0FFF-4720-8FB1-52711B129B4A}"/>
    <cellStyle name="Currency 13 2 2 2 2 4 2 3 3" xfId="50659" xr:uid="{E5DA78C9-96AB-4636-BD5E-7BD3C48EDBB2}"/>
    <cellStyle name="Currency 13 2 2 2 2 4 2 4" xfId="15239" xr:uid="{A1B54196-00D6-4B09-8055-387B359F35CD}"/>
    <cellStyle name="Currency 13 2 2 2 2 4 2 5" xfId="28929" xr:uid="{1E81EA8F-4AA0-4B57-B201-23D3D530BE6E}"/>
    <cellStyle name="Currency 13 2 2 2 2 4 2 6" xfId="43813" xr:uid="{AF679009-BFD5-44CD-964A-B53FE6FEE097}"/>
    <cellStyle name="Currency 13 2 2 2 2 4 3" xfId="10103" xr:uid="{9A685CAB-EB43-45F0-8A24-F23956140FC0}"/>
    <cellStyle name="Currency 13 2 2 2 2 4 3 2" xfId="23793" xr:uid="{B5494157-9BC2-4A42-BAD1-57B7B864797C}"/>
    <cellStyle name="Currency 13 2 2 2 2 4 3 2 2" xfId="37485" xr:uid="{EBF925D4-F187-4042-BC88-BA1FBBE15B98}"/>
    <cellStyle name="Currency 13 2 2 2 2 4 3 2 3" xfId="52369" xr:uid="{3D3E379B-E0FA-49DA-849F-EE394E00DA0A}"/>
    <cellStyle name="Currency 13 2 2 2 2 4 3 3" xfId="16949" xr:uid="{B0C6E093-78B5-4ECC-9634-89C37AC6E85E}"/>
    <cellStyle name="Currency 13 2 2 2 2 4 3 4" xfId="30639" xr:uid="{BB0AB080-F45F-42A1-9903-BBDE3C978E74}"/>
    <cellStyle name="Currency 13 2 2 2 2 4 3 5" xfId="45523" xr:uid="{186A37B1-3C43-44BE-8BA7-2B3B4BD47B27}"/>
    <cellStyle name="Currency 13 2 2 2 2 4 4" xfId="20371" xr:uid="{7AC51E85-8B24-49F0-9EFE-0CDD1F875D9C}"/>
    <cellStyle name="Currency 13 2 2 2 2 4 4 2" xfId="34063" xr:uid="{16BA2D06-C716-4219-A672-C4158485AA93}"/>
    <cellStyle name="Currency 13 2 2 2 2 4 4 3" xfId="48947" xr:uid="{C910C2EA-FB9D-4A04-814F-37E0C37384EB}"/>
    <cellStyle name="Currency 13 2 2 2 2 4 5" xfId="13527" xr:uid="{1FDD081D-F9B7-4418-A8C6-BE76AE90A858}"/>
    <cellStyle name="Currency 13 2 2 2 2 4 6" xfId="27217" xr:uid="{CEE465C4-5AA6-4B27-9869-107F34886161}"/>
    <cellStyle name="Currency 13 2 2 2 2 4 7" xfId="42101" xr:uid="{B992A995-423A-4B60-90EB-DB9C70FE12DF}"/>
    <cellStyle name="Currency 13 2 2 2 2 5" xfId="8389" xr:uid="{FC92ED5A-A927-45AC-AC86-D37B1C51B9B7}"/>
    <cellStyle name="Currency 13 2 2 2 2 5 2" xfId="11811" xr:uid="{625C60E9-9DA3-43B4-8EA5-3CDCCBB68EB8}"/>
    <cellStyle name="Currency 13 2 2 2 2 5 2 2" xfId="25501" xr:uid="{04E0305A-70CE-4AF4-8D11-E171B4D084F0}"/>
    <cellStyle name="Currency 13 2 2 2 2 5 2 2 2" xfId="39193" xr:uid="{30FE7CD4-0260-4B75-875B-40BAD6355EC7}"/>
    <cellStyle name="Currency 13 2 2 2 2 5 2 2 3" xfId="54077" xr:uid="{2CE97E1D-B449-4D6C-8D2A-9AA4376C5253}"/>
    <cellStyle name="Currency 13 2 2 2 2 5 2 3" xfId="18657" xr:uid="{DE871992-EB23-4557-85A9-01D6428F5B9D}"/>
    <cellStyle name="Currency 13 2 2 2 2 5 2 4" xfId="32347" xr:uid="{CE7A880A-41B5-46B5-8AC9-692D038843B7}"/>
    <cellStyle name="Currency 13 2 2 2 2 5 2 5" xfId="47231" xr:uid="{C48DE04D-E777-4011-9B67-0739AB33D584}"/>
    <cellStyle name="Currency 13 2 2 2 2 5 3" xfId="22079" xr:uid="{C0826980-4FCE-49A9-9BAF-96990A14C3C6}"/>
    <cellStyle name="Currency 13 2 2 2 2 5 3 2" xfId="35771" xr:uid="{9C35B00B-B7AA-4E1A-80CD-CA39F39BFAAB}"/>
    <cellStyle name="Currency 13 2 2 2 2 5 3 3" xfId="50655" xr:uid="{B2C86E59-B2FB-4088-9CD6-70FF70E46DE4}"/>
    <cellStyle name="Currency 13 2 2 2 2 5 4" xfId="15235" xr:uid="{C6C063F6-0E49-4BBB-8108-F4AC650FD336}"/>
    <cellStyle name="Currency 13 2 2 2 2 5 5" xfId="28925" xr:uid="{D34CD897-A628-42BB-A2FF-B9B5351B8F8B}"/>
    <cellStyle name="Currency 13 2 2 2 2 5 6" xfId="43809" xr:uid="{D937052C-A9F1-4A0E-AA9A-3B21088D4315}"/>
    <cellStyle name="Currency 13 2 2 2 2 6" xfId="10099" xr:uid="{E3B65268-777A-4876-8644-FC0C75A523FB}"/>
    <cellStyle name="Currency 13 2 2 2 2 6 2" xfId="23789" xr:uid="{58DD7866-4955-41DC-B85D-5DB070206DA9}"/>
    <cellStyle name="Currency 13 2 2 2 2 6 2 2" xfId="37481" xr:uid="{8A845CE0-E7FA-4C18-B3F1-158F96B3E769}"/>
    <cellStyle name="Currency 13 2 2 2 2 6 2 3" xfId="52365" xr:uid="{5F675466-2C50-4052-964B-46D1B1D16E79}"/>
    <cellStyle name="Currency 13 2 2 2 2 6 3" xfId="16945" xr:uid="{20936CE4-D44C-41CB-842B-8D1F89014119}"/>
    <cellStyle name="Currency 13 2 2 2 2 6 4" xfId="30635" xr:uid="{991616E9-8F51-4CD4-850D-48C2A7E28FC9}"/>
    <cellStyle name="Currency 13 2 2 2 2 6 5" xfId="45519" xr:uid="{11B11DB3-0D8E-4D5D-AB61-5801A15507FB}"/>
    <cellStyle name="Currency 13 2 2 2 2 7" xfId="20367" xr:uid="{BCF79FC4-87D9-492D-A839-DDB735E947CC}"/>
    <cellStyle name="Currency 13 2 2 2 2 7 2" xfId="34059" xr:uid="{145E280B-4CFB-479D-A412-6F971EFF7E60}"/>
    <cellStyle name="Currency 13 2 2 2 2 7 3" xfId="48943" xr:uid="{E8E0E3F0-8B3A-4747-827A-983C7E9F8CB4}"/>
    <cellStyle name="Currency 13 2 2 2 2 8" xfId="13523" xr:uid="{E158A9A6-5D55-4C52-8AFD-D0A7D7F7C331}"/>
    <cellStyle name="Currency 13 2 2 2 2 9" xfId="27213" xr:uid="{2AF53D16-E4D9-4390-9DE4-E013C5A34FD7}"/>
    <cellStyle name="Currency 13 2 2 2 3" xfId="6680" xr:uid="{CE4D3BE8-3F2F-481F-B5B8-4351B8CA5593}"/>
    <cellStyle name="Currency 13 2 2 2 3 10" xfId="42102" xr:uid="{CA977D8C-E827-4A1D-9959-565CE5C54155}"/>
    <cellStyle name="Currency 13 2 2 2 3 2" xfId="6681" xr:uid="{6C833626-A954-4185-827C-FAF4873EAA0D}"/>
    <cellStyle name="Currency 13 2 2 2 3 2 2" xfId="6682" xr:uid="{79076F1B-AE73-405E-B354-07DB5194CC86}"/>
    <cellStyle name="Currency 13 2 2 2 3 2 2 2" xfId="8396" xr:uid="{B8293E5F-C69A-40D7-B9BE-1D4BD86A84BA}"/>
    <cellStyle name="Currency 13 2 2 2 3 2 2 2 2" xfId="11818" xr:uid="{4A9E0556-83AA-487C-BCD1-F01E020C2689}"/>
    <cellStyle name="Currency 13 2 2 2 3 2 2 2 2 2" xfId="25508" xr:uid="{849A5874-D0E5-44AB-90DF-94ED54921560}"/>
    <cellStyle name="Currency 13 2 2 2 3 2 2 2 2 2 2" xfId="39200" xr:uid="{7D55BD5A-F2C6-4FB5-9D19-BE424D6CD68E}"/>
    <cellStyle name="Currency 13 2 2 2 3 2 2 2 2 2 3" xfId="54084" xr:uid="{BB4C9E73-2F5A-42C6-96D9-C4876978D162}"/>
    <cellStyle name="Currency 13 2 2 2 3 2 2 2 2 3" xfId="18664" xr:uid="{34C01D56-0D71-4082-A946-C4F6019139F1}"/>
    <cellStyle name="Currency 13 2 2 2 3 2 2 2 2 4" xfId="32354" xr:uid="{A3AE9253-667A-4054-920F-A042692348B5}"/>
    <cellStyle name="Currency 13 2 2 2 3 2 2 2 2 5" xfId="47238" xr:uid="{01CD9820-6A16-44FB-8CE1-1AA085A9E7CD}"/>
    <cellStyle name="Currency 13 2 2 2 3 2 2 2 3" xfId="22086" xr:uid="{0ECA7497-FAAC-42CB-8063-E50FB38E6D1A}"/>
    <cellStyle name="Currency 13 2 2 2 3 2 2 2 3 2" xfId="35778" xr:uid="{2330AAB9-D4AE-4BD1-8AEE-72E7D16DA4A0}"/>
    <cellStyle name="Currency 13 2 2 2 3 2 2 2 3 3" xfId="50662" xr:uid="{6B9C4034-9EFE-406E-BEE8-F101F0DA926D}"/>
    <cellStyle name="Currency 13 2 2 2 3 2 2 2 4" xfId="15242" xr:uid="{3F53C8E9-AF8A-41D5-990B-49FEDC4EFACB}"/>
    <cellStyle name="Currency 13 2 2 2 3 2 2 2 5" xfId="28932" xr:uid="{3478D9CE-BDDB-4AA9-975E-F60ED08E3059}"/>
    <cellStyle name="Currency 13 2 2 2 3 2 2 2 6" xfId="43816" xr:uid="{4F060468-A773-415F-AC2C-F0F6C740AEA3}"/>
    <cellStyle name="Currency 13 2 2 2 3 2 2 3" xfId="10106" xr:uid="{1178A633-1F1F-4CB5-8FC5-6F7DEA3C4067}"/>
    <cellStyle name="Currency 13 2 2 2 3 2 2 3 2" xfId="23796" xr:uid="{96635B4E-F06A-42F0-80C5-4E2B4320DD9D}"/>
    <cellStyle name="Currency 13 2 2 2 3 2 2 3 2 2" xfId="37488" xr:uid="{E0A8AE62-A3A3-48A9-AB7C-489BF005BF3C}"/>
    <cellStyle name="Currency 13 2 2 2 3 2 2 3 2 3" xfId="52372" xr:uid="{21FEA45D-EDA7-438D-BFCA-09B83E35BF29}"/>
    <cellStyle name="Currency 13 2 2 2 3 2 2 3 3" xfId="16952" xr:uid="{C8754BF2-C624-42FB-BCE7-C97E2D1E75DA}"/>
    <cellStyle name="Currency 13 2 2 2 3 2 2 3 4" xfId="30642" xr:uid="{B026B3A8-4B35-455E-9146-40B055C9A2C4}"/>
    <cellStyle name="Currency 13 2 2 2 3 2 2 3 5" xfId="45526" xr:uid="{D0459039-AD67-4A14-A8C1-0C5F85BE3E0F}"/>
    <cellStyle name="Currency 13 2 2 2 3 2 2 4" xfId="20374" xr:uid="{5247E29E-D35F-493C-BC74-153F029E9AC4}"/>
    <cellStyle name="Currency 13 2 2 2 3 2 2 4 2" xfId="34066" xr:uid="{2205C96E-799F-4724-A3D6-1912C63EF804}"/>
    <cellStyle name="Currency 13 2 2 2 3 2 2 4 3" xfId="48950" xr:uid="{F59800D7-37C8-44E8-8E97-D26C83542146}"/>
    <cellStyle name="Currency 13 2 2 2 3 2 2 5" xfId="13530" xr:uid="{68BD740A-8E83-452B-B035-C07F3BC06ADC}"/>
    <cellStyle name="Currency 13 2 2 2 3 2 2 6" xfId="27220" xr:uid="{BF70BC9E-B434-4E5B-A0FF-7277AEC086C0}"/>
    <cellStyle name="Currency 13 2 2 2 3 2 2 7" xfId="42104" xr:uid="{2BAFB953-8F0A-4E33-94C9-D370C7D8C45F}"/>
    <cellStyle name="Currency 13 2 2 2 3 2 3" xfId="8395" xr:uid="{718F2A3C-8B5B-4BEA-9662-6E7491E09138}"/>
    <cellStyle name="Currency 13 2 2 2 3 2 3 2" xfId="11817" xr:uid="{8ACED6BB-AE4C-41F6-9C45-A5E4BEB84EF3}"/>
    <cellStyle name="Currency 13 2 2 2 3 2 3 2 2" xfId="25507" xr:uid="{F2D0BD91-A46E-407F-B249-FF833925CF4E}"/>
    <cellStyle name="Currency 13 2 2 2 3 2 3 2 2 2" xfId="39199" xr:uid="{B47FFEEB-C6D6-47FA-A9F4-E3288DF912B6}"/>
    <cellStyle name="Currency 13 2 2 2 3 2 3 2 2 3" xfId="54083" xr:uid="{A53522C9-54A8-484D-87DE-A2BAE05C00F2}"/>
    <cellStyle name="Currency 13 2 2 2 3 2 3 2 3" xfId="18663" xr:uid="{F5163076-EDFC-484C-862A-078A7662DB7A}"/>
    <cellStyle name="Currency 13 2 2 2 3 2 3 2 4" xfId="32353" xr:uid="{1034B757-3334-4B36-8AFD-DCBB26BBAF94}"/>
    <cellStyle name="Currency 13 2 2 2 3 2 3 2 5" xfId="47237" xr:uid="{C050E527-ADAD-4E79-B511-8CE674FD63BF}"/>
    <cellStyle name="Currency 13 2 2 2 3 2 3 3" xfId="22085" xr:uid="{B8891ABD-B9CA-4AEC-9A85-40F5D4DBFA0B}"/>
    <cellStyle name="Currency 13 2 2 2 3 2 3 3 2" xfId="35777" xr:uid="{67BC92B5-9658-4410-88E3-6FA42077E093}"/>
    <cellStyle name="Currency 13 2 2 2 3 2 3 3 3" xfId="50661" xr:uid="{DC52D65B-E0F5-4840-A498-FD6A0CE332EB}"/>
    <cellStyle name="Currency 13 2 2 2 3 2 3 4" xfId="15241" xr:uid="{7C84BFA1-E3EA-455C-A5E0-0D932BBEE20C}"/>
    <cellStyle name="Currency 13 2 2 2 3 2 3 5" xfId="28931" xr:uid="{20EE0AE0-535D-4D43-B5DB-8E0510BEE558}"/>
    <cellStyle name="Currency 13 2 2 2 3 2 3 6" xfId="43815" xr:uid="{264E17B4-60F0-4A0D-840C-2434B5F477A4}"/>
    <cellStyle name="Currency 13 2 2 2 3 2 4" xfId="10105" xr:uid="{3FE72CF1-2C8D-4196-A2B1-ADE4CF0E0320}"/>
    <cellStyle name="Currency 13 2 2 2 3 2 4 2" xfId="23795" xr:uid="{2396B5FA-CF86-4060-ABDC-2A855CA3B108}"/>
    <cellStyle name="Currency 13 2 2 2 3 2 4 2 2" xfId="37487" xr:uid="{611D967B-8763-4367-88A8-221BF9D3B381}"/>
    <cellStyle name="Currency 13 2 2 2 3 2 4 2 3" xfId="52371" xr:uid="{EDA676FE-EF5C-42E4-9769-B71703F022D7}"/>
    <cellStyle name="Currency 13 2 2 2 3 2 4 3" xfId="16951" xr:uid="{D8954DE1-4D9B-43D8-B3FA-F1EB0779D0D0}"/>
    <cellStyle name="Currency 13 2 2 2 3 2 4 4" xfId="30641" xr:uid="{CABFAAF2-1D2B-40B4-9D38-C8E9450E22EE}"/>
    <cellStyle name="Currency 13 2 2 2 3 2 4 5" xfId="45525" xr:uid="{D98E1E59-6A2F-48FC-8178-2DF972360DA0}"/>
    <cellStyle name="Currency 13 2 2 2 3 2 5" xfId="20373" xr:uid="{DE0272EF-658E-4465-8B9E-92854E11E9CD}"/>
    <cellStyle name="Currency 13 2 2 2 3 2 5 2" xfId="34065" xr:uid="{EB960F74-32FF-45B4-8031-6D522E847653}"/>
    <cellStyle name="Currency 13 2 2 2 3 2 5 3" xfId="48949" xr:uid="{B76BDF01-210B-476C-9BE4-DB816E59A5AC}"/>
    <cellStyle name="Currency 13 2 2 2 3 2 6" xfId="13529" xr:uid="{51EB6C4D-E04A-4CE4-AD67-D7A2B3AB1FF3}"/>
    <cellStyle name="Currency 13 2 2 2 3 2 7" xfId="27219" xr:uid="{17D70F36-049A-4C12-AF11-2E20510D5CF2}"/>
    <cellStyle name="Currency 13 2 2 2 3 2 8" xfId="42103" xr:uid="{D6292CCF-6D33-4765-83E8-1722DEFDCC3D}"/>
    <cellStyle name="Currency 13 2 2 2 3 3" xfId="6683" xr:uid="{162D4004-00D6-4ABA-86BE-46EF1E2FBFED}"/>
    <cellStyle name="Currency 13 2 2 2 3 3 2" xfId="8397" xr:uid="{FD254AD1-4348-4DF1-99E7-4957DD1014AA}"/>
    <cellStyle name="Currency 13 2 2 2 3 3 2 2" xfId="11819" xr:uid="{D70C060F-9FAA-4B33-B6CD-AC8D7D6B9CE3}"/>
    <cellStyle name="Currency 13 2 2 2 3 3 2 2 2" xfId="25509" xr:uid="{C79428EF-3FC9-4668-8739-2CB67A26D244}"/>
    <cellStyle name="Currency 13 2 2 2 3 3 2 2 2 2" xfId="39201" xr:uid="{60DDD3EC-EC15-469E-9BEF-6035C7EB2BBE}"/>
    <cellStyle name="Currency 13 2 2 2 3 3 2 2 2 3" xfId="54085" xr:uid="{9A8550BC-E885-479D-B4F8-BDC11AC8FD8B}"/>
    <cellStyle name="Currency 13 2 2 2 3 3 2 2 3" xfId="18665" xr:uid="{CD9735DF-DA7E-489C-A867-6D5071D72A94}"/>
    <cellStyle name="Currency 13 2 2 2 3 3 2 2 4" xfId="32355" xr:uid="{399EF6A8-750B-4405-BD37-9634A3A2FB3E}"/>
    <cellStyle name="Currency 13 2 2 2 3 3 2 2 5" xfId="47239" xr:uid="{8C59A144-F442-46BB-B20B-917365F121EB}"/>
    <cellStyle name="Currency 13 2 2 2 3 3 2 3" xfId="22087" xr:uid="{8F585B91-6459-49B3-A99E-D30E009CB923}"/>
    <cellStyle name="Currency 13 2 2 2 3 3 2 3 2" xfId="35779" xr:uid="{7113BEE7-7314-40B3-A8F3-3E2BEF89169D}"/>
    <cellStyle name="Currency 13 2 2 2 3 3 2 3 3" xfId="50663" xr:uid="{7515A7D3-7F22-4B43-9633-2F1D05B57260}"/>
    <cellStyle name="Currency 13 2 2 2 3 3 2 4" xfId="15243" xr:uid="{2EDA8DF6-344C-4EFF-A4B7-91170D3178DC}"/>
    <cellStyle name="Currency 13 2 2 2 3 3 2 5" xfId="28933" xr:uid="{750C0AC5-0B01-4439-9A25-91852A7406C8}"/>
    <cellStyle name="Currency 13 2 2 2 3 3 2 6" xfId="43817" xr:uid="{0A83DAB5-1F21-43E8-8B1A-6310638B5033}"/>
    <cellStyle name="Currency 13 2 2 2 3 3 3" xfId="10107" xr:uid="{582FA85B-D043-4BE6-B33F-9D4DF7CECF2B}"/>
    <cellStyle name="Currency 13 2 2 2 3 3 3 2" xfId="23797" xr:uid="{85AAC5F4-389C-4D9B-ADD1-88E0DF562DB6}"/>
    <cellStyle name="Currency 13 2 2 2 3 3 3 2 2" xfId="37489" xr:uid="{6C21F3EA-ABC4-44E0-80F6-EFE32BAF7CBE}"/>
    <cellStyle name="Currency 13 2 2 2 3 3 3 2 3" xfId="52373" xr:uid="{F5C6B56F-C7EA-4439-9429-0A79547912AE}"/>
    <cellStyle name="Currency 13 2 2 2 3 3 3 3" xfId="16953" xr:uid="{7D6E1DA7-D305-42E2-96FE-4F74C5F26C71}"/>
    <cellStyle name="Currency 13 2 2 2 3 3 3 4" xfId="30643" xr:uid="{DF4A1FD2-BF80-46E9-900B-53F164FC7441}"/>
    <cellStyle name="Currency 13 2 2 2 3 3 3 5" xfId="45527" xr:uid="{DBE59D22-E2A4-4377-9573-B5667D462DD4}"/>
    <cellStyle name="Currency 13 2 2 2 3 3 4" xfId="20375" xr:uid="{4BCD8D55-7C8D-48EB-A2D4-BA7CE2476F80}"/>
    <cellStyle name="Currency 13 2 2 2 3 3 4 2" xfId="34067" xr:uid="{0909C9C9-3E86-4150-8600-4FBEF4484789}"/>
    <cellStyle name="Currency 13 2 2 2 3 3 4 3" xfId="48951" xr:uid="{5E3DD510-B34F-4A42-9694-8902FF65302E}"/>
    <cellStyle name="Currency 13 2 2 2 3 3 5" xfId="13531" xr:uid="{7691E7BF-91EE-4312-86E8-E4BC816BA4A6}"/>
    <cellStyle name="Currency 13 2 2 2 3 3 6" xfId="27221" xr:uid="{7322062E-ED53-4E3A-AD75-0F66E7819E9D}"/>
    <cellStyle name="Currency 13 2 2 2 3 3 7" xfId="42105" xr:uid="{6B7F218F-5297-4A7A-BB90-F5CAF6E033BD}"/>
    <cellStyle name="Currency 13 2 2 2 3 4" xfId="6684" xr:uid="{0960EE4E-F7BD-41A8-8A5F-B41144D78D44}"/>
    <cellStyle name="Currency 13 2 2 2 3 4 2" xfId="8398" xr:uid="{31B43FD4-E94D-4E4E-8A5D-9E41E2DBDDAB}"/>
    <cellStyle name="Currency 13 2 2 2 3 4 2 2" xfId="11820" xr:uid="{9403DC67-4890-4109-AA94-3C879CE2F80D}"/>
    <cellStyle name="Currency 13 2 2 2 3 4 2 2 2" xfId="25510" xr:uid="{17C3A9B6-C21C-47CE-B13A-A50C5BD9F846}"/>
    <cellStyle name="Currency 13 2 2 2 3 4 2 2 2 2" xfId="39202" xr:uid="{FD362974-B3F2-44AB-A719-4C6A017FFE18}"/>
    <cellStyle name="Currency 13 2 2 2 3 4 2 2 2 3" xfId="54086" xr:uid="{F7664E99-F25E-4D95-AE6C-9437A96F957E}"/>
    <cellStyle name="Currency 13 2 2 2 3 4 2 2 3" xfId="18666" xr:uid="{F8F7FFAF-8001-4EA3-B091-54A2FD94366F}"/>
    <cellStyle name="Currency 13 2 2 2 3 4 2 2 4" xfId="32356" xr:uid="{BACBC1DD-313A-4681-B03B-ECA98BAAA2F9}"/>
    <cellStyle name="Currency 13 2 2 2 3 4 2 2 5" xfId="47240" xr:uid="{486F8A68-EBBE-4851-A429-A0FAE2A03167}"/>
    <cellStyle name="Currency 13 2 2 2 3 4 2 3" xfId="22088" xr:uid="{21E9C677-B398-46A0-ADD3-5ED160C741EA}"/>
    <cellStyle name="Currency 13 2 2 2 3 4 2 3 2" xfId="35780" xr:uid="{41216471-10F9-4959-9B50-5F0746271A38}"/>
    <cellStyle name="Currency 13 2 2 2 3 4 2 3 3" xfId="50664" xr:uid="{D2DF52B4-7836-4800-9BD3-703F6E92CE02}"/>
    <cellStyle name="Currency 13 2 2 2 3 4 2 4" xfId="15244" xr:uid="{D2019AB3-960E-47CE-BA68-76C02C7884C3}"/>
    <cellStyle name="Currency 13 2 2 2 3 4 2 5" xfId="28934" xr:uid="{D6935601-1669-473E-8A63-3928553A39AD}"/>
    <cellStyle name="Currency 13 2 2 2 3 4 2 6" xfId="43818" xr:uid="{513C26C3-B87D-42F7-9B05-83B947EE2434}"/>
    <cellStyle name="Currency 13 2 2 2 3 4 3" xfId="10108" xr:uid="{9ABFBCA6-6F02-4227-B7A4-C37F947EBBA5}"/>
    <cellStyle name="Currency 13 2 2 2 3 4 3 2" xfId="23798" xr:uid="{50980615-2E5A-4E9C-9D57-5968E1CC6787}"/>
    <cellStyle name="Currency 13 2 2 2 3 4 3 2 2" xfId="37490" xr:uid="{1D38004E-0493-4244-85E5-D0322FE00945}"/>
    <cellStyle name="Currency 13 2 2 2 3 4 3 2 3" xfId="52374" xr:uid="{D2485E7B-F8AE-4561-95C6-497750A875F9}"/>
    <cellStyle name="Currency 13 2 2 2 3 4 3 3" xfId="16954" xr:uid="{B4DDCCF6-67A8-451C-A214-DD88D09C7096}"/>
    <cellStyle name="Currency 13 2 2 2 3 4 3 4" xfId="30644" xr:uid="{FEE0AC7B-5379-4F14-BD91-EE2418671E76}"/>
    <cellStyle name="Currency 13 2 2 2 3 4 3 5" xfId="45528" xr:uid="{5CF2FEC8-111F-4CB8-AD50-095ACD433B22}"/>
    <cellStyle name="Currency 13 2 2 2 3 4 4" xfId="20376" xr:uid="{8A42245F-8FB3-401D-9117-F22DF846E614}"/>
    <cellStyle name="Currency 13 2 2 2 3 4 4 2" xfId="34068" xr:uid="{531DDEF7-B69E-460F-B5CC-53FDB2205345}"/>
    <cellStyle name="Currency 13 2 2 2 3 4 4 3" xfId="48952" xr:uid="{C90E8AAD-8CF6-4462-8BCC-8790E3FA493F}"/>
    <cellStyle name="Currency 13 2 2 2 3 4 5" xfId="13532" xr:uid="{81DD51A0-D09B-46E0-B2C2-F25F584CDF8A}"/>
    <cellStyle name="Currency 13 2 2 2 3 4 6" xfId="27222" xr:uid="{85CE1842-F066-499B-8801-723701B5BCBF}"/>
    <cellStyle name="Currency 13 2 2 2 3 4 7" xfId="42106" xr:uid="{2D007D1E-7691-4566-8804-B3BDA8123955}"/>
    <cellStyle name="Currency 13 2 2 2 3 5" xfId="8394" xr:uid="{F605C999-805C-4541-AE10-10BEA15DB8E1}"/>
    <cellStyle name="Currency 13 2 2 2 3 5 2" xfId="11816" xr:uid="{7A95829E-79B3-4726-8DE2-56A78C0F54FA}"/>
    <cellStyle name="Currency 13 2 2 2 3 5 2 2" xfId="25506" xr:uid="{2FFD592C-B12B-4DF3-8A38-C8C1A4480914}"/>
    <cellStyle name="Currency 13 2 2 2 3 5 2 2 2" xfId="39198" xr:uid="{D24B20EC-3061-436F-910C-DCEC3508E9F6}"/>
    <cellStyle name="Currency 13 2 2 2 3 5 2 2 3" xfId="54082" xr:uid="{9D810981-17B1-45F7-8236-254728EA003E}"/>
    <cellStyle name="Currency 13 2 2 2 3 5 2 3" xfId="18662" xr:uid="{57E99F0E-40EE-444F-8C54-C594A755E064}"/>
    <cellStyle name="Currency 13 2 2 2 3 5 2 4" xfId="32352" xr:uid="{BE508E24-5192-4FC3-B2EC-27039B548D69}"/>
    <cellStyle name="Currency 13 2 2 2 3 5 2 5" xfId="47236" xr:uid="{09E57759-D940-4F29-8315-91077462A1D1}"/>
    <cellStyle name="Currency 13 2 2 2 3 5 3" xfId="22084" xr:uid="{72B2C8B8-BD6F-4822-8737-866C450D926F}"/>
    <cellStyle name="Currency 13 2 2 2 3 5 3 2" xfId="35776" xr:uid="{76D55A92-C467-4BCF-81BF-E363E58185D3}"/>
    <cellStyle name="Currency 13 2 2 2 3 5 3 3" xfId="50660" xr:uid="{684F8A0D-DA58-4B9E-8E69-D0C07FB9FF98}"/>
    <cellStyle name="Currency 13 2 2 2 3 5 4" xfId="15240" xr:uid="{D8D207D5-9019-481F-B799-DDE5E609E7A6}"/>
    <cellStyle name="Currency 13 2 2 2 3 5 5" xfId="28930" xr:uid="{5CEBD6B2-8D11-43F2-86C9-6C7C35CB802F}"/>
    <cellStyle name="Currency 13 2 2 2 3 5 6" xfId="43814" xr:uid="{146FA816-ECB0-4239-A125-A99E93FA2E72}"/>
    <cellStyle name="Currency 13 2 2 2 3 6" xfId="10104" xr:uid="{DB9AFF40-E9F9-4798-8538-D8DA554286C9}"/>
    <cellStyle name="Currency 13 2 2 2 3 6 2" xfId="23794" xr:uid="{1BF639DC-56BB-41F4-896B-96E129C52BEC}"/>
    <cellStyle name="Currency 13 2 2 2 3 6 2 2" xfId="37486" xr:uid="{7C45C496-7939-4146-AE57-87088DE98545}"/>
    <cellStyle name="Currency 13 2 2 2 3 6 2 3" xfId="52370" xr:uid="{100F1780-5932-4067-882E-2DB81E186CB6}"/>
    <cellStyle name="Currency 13 2 2 2 3 6 3" xfId="16950" xr:uid="{5AA579C0-8633-4D04-BF6D-D62EFAAD5D30}"/>
    <cellStyle name="Currency 13 2 2 2 3 6 4" xfId="30640" xr:uid="{644F8C86-3F89-4CFC-974C-5AFA1E53E841}"/>
    <cellStyle name="Currency 13 2 2 2 3 6 5" xfId="45524" xr:uid="{56377887-33C5-4BA2-88A0-0FD61F92752A}"/>
    <cellStyle name="Currency 13 2 2 2 3 7" xfId="20372" xr:uid="{EB0CB748-63F9-4B05-BB21-5677B029C47C}"/>
    <cellStyle name="Currency 13 2 2 2 3 7 2" xfId="34064" xr:uid="{862D9676-AB36-4308-B502-223F8C88F53B}"/>
    <cellStyle name="Currency 13 2 2 2 3 7 3" xfId="48948" xr:uid="{274CEF32-EFB8-4EC3-BB7F-57073848668E}"/>
    <cellStyle name="Currency 13 2 2 2 3 8" xfId="13528" xr:uid="{F236CB66-07FF-4F5B-BA75-202D4D5DDB67}"/>
    <cellStyle name="Currency 13 2 2 2 3 9" xfId="27218" xr:uid="{817364D2-6A11-459C-93E0-838CD2226C54}"/>
    <cellStyle name="Currency 13 2 2 2 4" xfId="6685" xr:uid="{5B9E79BC-6D12-4B2B-A0B7-37096568A018}"/>
    <cellStyle name="Currency 13 2 2 2 4 2" xfId="6686" xr:uid="{19A7BA6E-B55B-4AE1-AACB-FB64B2103FEC}"/>
    <cellStyle name="Currency 13 2 2 2 4 2 2" xfId="8400" xr:uid="{619DD14E-FDB9-4253-827B-A03F6596A9A1}"/>
    <cellStyle name="Currency 13 2 2 2 4 2 2 2" xfId="11822" xr:uid="{2A471286-2EB3-41A3-811F-81F9EDFBA922}"/>
    <cellStyle name="Currency 13 2 2 2 4 2 2 2 2" xfId="25512" xr:uid="{4DD16A37-FDC3-42E9-B787-8FF1940A3959}"/>
    <cellStyle name="Currency 13 2 2 2 4 2 2 2 2 2" xfId="39204" xr:uid="{3F5504C3-B056-43FE-BF03-63F180B9934B}"/>
    <cellStyle name="Currency 13 2 2 2 4 2 2 2 2 3" xfId="54088" xr:uid="{57673DF3-5E47-4D98-A32A-D053D1BC21EB}"/>
    <cellStyle name="Currency 13 2 2 2 4 2 2 2 3" xfId="18668" xr:uid="{088C43F0-45EF-4AD4-93AA-732AEEEE1DCE}"/>
    <cellStyle name="Currency 13 2 2 2 4 2 2 2 4" xfId="32358" xr:uid="{D09DB41A-AC76-4D83-BD37-D01C63DE8CF3}"/>
    <cellStyle name="Currency 13 2 2 2 4 2 2 2 5" xfId="47242" xr:uid="{AB81D312-9984-449F-9E2C-ED073A6EA2C6}"/>
    <cellStyle name="Currency 13 2 2 2 4 2 2 3" xfId="22090" xr:uid="{1FA133F4-B27E-45DB-8454-42EB74688B9F}"/>
    <cellStyle name="Currency 13 2 2 2 4 2 2 3 2" xfId="35782" xr:uid="{0AE3C33D-0F8E-4A13-9158-190C2623664F}"/>
    <cellStyle name="Currency 13 2 2 2 4 2 2 3 3" xfId="50666" xr:uid="{F8045664-BC5B-49DA-B878-467D5310836B}"/>
    <cellStyle name="Currency 13 2 2 2 4 2 2 4" xfId="15246" xr:uid="{A3F7B594-4FE1-4E72-8087-0F6D363AD16F}"/>
    <cellStyle name="Currency 13 2 2 2 4 2 2 5" xfId="28936" xr:uid="{E95A2E4E-2C13-4EA6-BCC0-BA60EE830DC1}"/>
    <cellStyle name="Currency 13 2 2 2 4 2 2 6" xfId="43820" xr:uid="{EE00C760-BB00-4075-A301-EE4E1F440268}"/>
    <cellStyle name="Currency 13 2 2 2 4 2 3" xfId="10110" xr:uid="{8800DBEF-DB17-43EC-A7C8-06E52F62EE8F}"/>
    <cellStyle name="Currency 13 2 2 2 4 2 3 2" xfId="23800" xr:uid="{B3EFB144-95F1-45C4-9271-F0F0D97B4833}"/>
    <cellStyle name="Currency 13 2 2 2 4 2 3 2 2" xfId="37492" xr:uid="{5FF8E179-5ECC-45BA-B4DF-9E8D039E63C6}"/>
    <cellStyle name="Currency 13 2 2 2 4 2 3 2 3" xfId="52376" xr:uid="{06163C13-52D5-482B-B120-7764207BECA2}"/>
    <cellStyle name="Currency 13 2 2 2 4 2 3 3" xfId="16956" xr:uid="{5E4D2BE6-DB47-4926-8CB7-A389DF68A291}"/>
    <cellStyle name="Currency 13 2 2 2 4 2 3 4" xfId="30646" xr:uid="{B8EA3788-8DF1-4402-B09D-35B98CC6F64F}"/>
    <cellStyle name="Currency 13 2 2 2 4 2 3 5" xfId="45530" xr:uid="{99FD403D-3CD6-4881-8E18-0B20283F71B7}"/>
    <cellStyle name="Currency 13 2 2 2 4 2 4" xfId="20378" xr:uid="{90F7E2A8-1DC2-4341-B392-44154597050A}"/>
    <cellStyle name="Currency 13 2 2 2 4 2 4 2" xfId="34070" xr:uid="{3CC80EBB-93B9-40B4-A7A1-3C7E34A2AD57}"/>
    <cellStyle name="Currency 13 2 2 2 4 2 4 3" xfId="48954" xr:uid="{04B9D0E4-225F-4BC9-B3BC-40FBE53F5D72}"/>
    <cellStyle name="Currency 13 2 2 2 4 2 5" xfId="13534" xr:uid="{32F3F5BD-163F-4DB9-9048-FEEE058337F7}"/>
    <cellStyle name="Currency 13 2 2 2 4 2 6" xfId="27224" xr:uid="{A1D4F2FB-0747-48A8-A27A-4D9E258692DA}"/>
    <cellStyle name="Currency 13 2 2 2 4 2 7" xfId="42108" xr:uid="{EEBB9579-9987-4A77-BD5D-B7F334EFB799}"/>
    <cellStyle name="Currency 13 2 2 2 4 3" xfId="8399" xr:uid="{55F09418-8426-4B0E-86E8-3969FFDB6792}"/>
    <cellStyle name="Currency 13 2 2 2 4 3 2" xfId="11821" xr:uid="{86442908-6126-4855-911D-304441E95DD2}"/>
    <cellStyle name="Currency 13 2 2 2 4 3 2 2" xfId="25511" xr:uid="{86AE289C-1CA9-46D9-984B-92ECF1217934}"/>
    <cellStyle name="Currency 13 2 2 2 4 3 2 2 2" xfId="39203" xr:uid="{27A37B8A-4EFB-42A4-B0D4-7CD86C75CB60}"/>
    <cellStyle name="Currency 13 2 2 2 4 3 2 2 3" xfId="54087" xr:uid="{58FD83ED-5B9E-4F5F-9E51-DF4238F5C701}"/>
    <cellStyle name="Currency 13 2 2 2 4 3 2 3" xfId="18667" xr:uid="{8DDA5C24-B314-4E24-B045-61281AF9B047}"/>
    <cellStyle name="Currency 13 2 2 2 4 3 2 4" xfId="32357" xr:uid="{8BB47FA9-6EB0-4116-B444-1B1B1AB270D9}"/>
    <cellStyle name="Currency 13 2 2 2 4 3 2 5" xfId="47241" xr:uid="{637630BD-5A2F-4D04-BF95-ED41A760EE70}"/>
    <cellStyle name="Currency 13 2 2 2 4 3 3" xfId="22089" xr:uid="{3CD24C78-10BB-4EB0-AA5B-537282EEBBBB}"/>
    <cellStyle name="Currency 13 2 2 2 4 3 3 2" xfId="35781" xr:uid="{A7FFDA32-1D4E-4BE6-90D6-41EF1AF90468}"/>
    <cellStyle name="Currency 13 2 2 2 4 3 3 3" xfId="50665" xr:uid="{DC613C41-5108-4933-BF6B-93E03AA28897}"/>
    <cellStyle name="Currency 13 2 2 2 4 3 4" xfId="15245" xr:uid="{20EB4F0B-10E7-4E31-9CA7-38D698E3E0B3}"/>
    <cellStyle name="Currency 13 2 2 2 4 3 5" xfId="28935" xr:uid="{ECE5E74F-9851-443D-B162-2421A7EEB79B}"/>
    <cellStyle name="Currency 13 2 2 2 4 3 6" xfId="43819" xr:uid="{DD5EB75F-C21F-4CCE-B97A-A9869D73B4F1}"/>
    <cellStyle name="Currency 13 2 2 2 4 4" xfId="10109" xr:uid="{8CE0F602-C600-48C9-A48A-CFF9F685F9C4}"/>
    <cellStyle name="Currency 13 2 2 2 4 4 2" xfId="23799" xr:uid="{8167AD50-1CD7-41C2-889E-0D0633BBCCC8}"/>
    <cellStyle name="Currency 13 2 2 2 4 4 2 2" xfId="37491" xr:uid="{6EE8A3A8-48E7-49BD-9BCF-CFAEF048BFB3}"/>
    <cellStyle name="Currency 13 2 2 2 4 4 2 3" xfId="52375" xr:uid="{E1D4C4C2-EFAF-471E-9202-F29CA3F6F4C4}"/>
    <cellStyle name="Currency 13 2 2 2 4 4 3" xfId="16955" xr:uid="{61480D73-E7F6-48DA-8637-0D7C5A85E4C6}"/>
    <cellStyle name="Currency 13 2 2 2 4 4 4" xfId="30645" xr:uid="{6D0CB980-9B16-48E4-BF39-4BF48A92BB6F}"/>
    <cellStyle name="Currency 13 2 2 2 4 4 5" xfId="45529" xr:uid="{4148EE90-8542-47C6-861F-28A977165936}"/>
    <cellStyle name="Currency 13 2 2 2 4 5" xfId="20377" xr:uid="{543572FC-B22C-4DA5-8B32-47927D43B7B1}"/>
    <cellStyle name="Currency 13 2 2 2 4 5 2" xfId="34069" xr:uid="{BF034E9E-989D-4805-9E45-4BBAC2FC2F2A}"/>
    <cellStyle name="Currency 13 2 2 2 4 5 3" xfId="48953" xr:uid="{9C5CE129-B8B8-4BC7-93DA-BD4EA78A4485}"/>
    <cellStyle name="Currency 13 2 2 2 4 6" xfId="13533" xr:uid="{CB31A6F9-8FE7-4089-95C9-FD3711A3F836}"/>
    <cellStyle name="Currency 13 2 2 2 4 7" xfId="27223" xr:uid="{E4104685-1BD5-4183-A051-74D41E50A4CE}"/>
    <cellStyle name="Currency 13 2 2 2 4 8" xfId="42107" xr:uid="{BC3DD598-7EA4-4B39-9869-0ABE3A05AAB8}"/>
    <cellStyle name="Currency 13 2 2 2 5" xfId="6687" xr:uid="{97D746D1-D853-454E-8B20-933612286999}"/>
    <cellStyle name="Currency 13 2 2 2 5 2" xfId="8401" xr:uid="{CB9B1E4C-85DF-430B-AE2F-0D0C384D77E7}"/>
    <cellStyle name="Currency 13 2 2 2 5 2 2" xfId="11823" xr:uid="{8D229396-8FD7-4458-ADE2-AAA404AAFD4E}"/>
    <cellStyle name="Currency 13 2 2 2 5 2 2 2" xfId="25513" xr:uid="{23F318D8-BF60-481E-AA96-0054F0C45371}"/>
    <cellStyle name="Currency 13 2 2 2 5 2 2 2 2" xfId="39205" xr:uid="{8A70DED5-6910-4714-8128-A438805233C8}"/>
    <cellStyle name="Currency 13 2 2 2 5 2 2 2 3" xfId="54089" xr:uid="{E0142121-034D-4361-89B6-4C91B34D8CBA}"/>
    <cellStyle name="Currency 13 2 2 2 5 2 2 3" xfId="18669" xr:uid="{9B37AB40-C471-4AE8-ACF8-50CB1DF6D8BD}"/>
    <cellStyle name="Currency 13 2 2 2 5 2 2 4" xfId="32359" xr:uid="{F607C2BF-305A-4F56-BD04-BD8162F1798D}"/>
    <cellStyle name="Currency 13 2 2 2 5 2 2 5" xfId="47243" xr:uid="{1FBA68DB-A3FC-4EE4-BF03-70D84070CE74}"/>
    <cellStyle name="Currency 13 2 2 2 5 2 3" xfId="22091" xr:uid="{9E179EB3-BE5F-4BD2-B3E3-AB12EDBC06A7}"/>
    <cellStyle name="Currency 13 2 2 2 5 2 3 2" xfId="35783" xr:uid="{900A4AB7-C71C-4069-B6B0-5526337C13A4}"/>
    <cellStyle name="Currency 13 2 2 2 5 2 3 3" xfId="50667" xr:uid="{F61ED2A9-B60A-40EB-B731-CD5ECD5B0EEF}"/>
    <cellStyle name="Currency 13 2 2 2 5 2 4" xfId="15247" xr:uid="{1198CFBA-D79E-4B22-83D0-8400526ADC0B}"/>
    <cellStyle name="Currency 13 2 2 2 5 2 5" xfId="28937" xr:uid="{60D588B0-2CB9-4406-85CD-A682B52BC904}"/>
    <cellStyle name="Currency 13 2 2 2 5 2 6" xfId="43821" xr:uid="{865C7661-D77C-4A8A-92B2-659DC183AB43}"/>
    <cellStyle name="Currency 13 2 2 2 5 3" xfId="10111" xr:uid="{A8692568-F56A-4042-ACF2-26125858C6E4}"/>
    <cellStyle name="Currency 13 2 2 2 5 3 2" xfId="23801" xr:uid="{DC29E100-94D9-45DE-B952-6CF8C25D2806}"/>
    <cellStyle name="Currency 13 2 2 2 5 3 2 2" xfId="37493" xr:uid="{B7BF4314-54CF-417F-9F93-309AD446EC0D}"/>
    <cellStyle name="Currency 13 2 2 2 5 3 2 3" xfId="52377" xr:uid="{E0014DDF-A4B3-4D9D-BE5E-71AE42A72036}"/>
    <cellStyle name="Currency 13 2 2 2 5 3 3" xfId="16957" xr:uid="{AB18521E-8F36-4F30-B36E-B578BE25F462}"/>
    <cellStyle name="Currency 13 2 2 2 5 3 4" xfId="30647" xr:uid="{DCC582B5-FE08-4761-BEA9-5781A0F4645E}"/>
    <cellStyle name="Currency 13 2 2 2 5 3 5" xfId="45531" xr:uid="{CBA2E845-D964-49A4-A55B-3F8A9363B69A}"/>
    <cellStyle name="Currency 13 2 2 2 5 4" xfId="20379" xr:uid="{080CF412-B97F-4132-8A6D-FD72E50490C7}"/>
    <cellStyle name="Currency 13 2 2 2 5 4 2" xfId="34071" xr:uid="{0C124D60-FED9-42C8-BB9C-047ADDC23280}"/>
    <cellStyle name="Currency 13 2 2 2 5 4 3" xfId="48955" xr:uid="{A07E7B5A-E22A-49BC-84E1-5DC4B6CA4A36}"/>
    <cellStyle name="Currency 13 2 2 2 5 5" xfId="13535" xr:uid="{A45D3F6A-36C5-4FE9-9489-CE26A4B87562}"/>
    <cellStyle name="Currency 13 2 2 2 5 6" xfId="27225" xr:uid="{0330E5E7-35C4-4EA4-AA47-EE152DE92C28}"/>
    <cellStyle name="Currency 13 2 2 2 5 7" xfId="42109" xr:uid="{DB6495A9-C3F5-4FA0-BAB4-C3163EC6EB9D}"/>
    <cellStyle name="Currency 13 2 2 2 6" xfId="6688" xr:uid="{322253AC-BF61-401E-B5E1-ECCE1CD18C1D}"/>
    <cellStyle name="Currency 13 2 2 2 6 2" xfId="8402" xr:uid="{E865B8BD-C69B-459D-A942-42F703E2FC4A}"/>
    <cellStyle name="Currency 13 2 2 2 6 2 2" xfId="11824" xr:uid="{A04AB7E8-B7E2-4930-A0EB-2371D6CD0EDE}"/>
    <cellStyle name="Currency 13 2 2 2 6 2 2 2" xfId="25514" xr:uid="{F7E83606-00AA-4CDE-8673-1A1F29196351}"/>
    <cellStyle name="Currency 13 2 2 2 6 2 2 2 2" xfId="39206" xr:uid="{7DBC7059-FB7F-4EE6-8E02-76614BAD5549}"/>
    <cellStyle name="Currency 13 2 2 2 6 2 2 2 3" xfId="54090" xr:uid="{B7D01056-4633-4801-9B3B-A912BD93DE00}"/>
    <cellStyle name="Currency 13 2 2 2 6 2 2 3" xfId="18670" xr:uid="{81F2F1C6-AB61-4E02-B3E4-612CF9C2CFC1}"/>
    <cellStyle name="Currency 13 2 2 2 6 2 2 4" xfId="32360" xr:uid="{BA068B76-1E84-492A-A383-07029F747455}"/>
    <cellStyle name="Currency 13 2 2 2 6 2 2 5" xfId="47244" xr:uid="{F807F23C-89E1-4F47-BE6B-3F470077312D}"/>
    <cellStyle name="Currency 13 2 2 2 6 2 3" xfId="22092" xr:uid="{1B718B6A-23F1-41C1-8BB4-E083E2845F55}"/>
    <cellStyle name="Currency 13 2 2 2 6 2 3 2" xfId="35784" xr:uid="{905CD8F6-3483-4CF7-92FA-810E1E14C19C}"/>
    <cellStyle name="Currency 13 2 2 2 6 2 3 3" xfId="50668" xr:uid="{16A2F311-4CDE-4042-AB61-2BC32457B140}"/>
    <cellStyle name="Currency 13 2 2 2 6 2 4" xfId="15248" xr:uid="{AB783565-E510-42B7-88B0-8B35D51DB4AD}"/>
    <cellStyle name="Currency 13 2 2 2 6 2 5" xfId="28938" xr:uid="{D689B452-9949-4EE9-A6F2-AEF10D2FABD1}"/>
    <cellStyle name="Currency 13 2 2 2 6 2 6" xfId="43822" xr:uid="{A1F409E6-B78B-4C2D-A097-1DE2E460F918}"/>
    <cellStyle name="Currency 13 2 2 2 6 3" xfId="10112" xr:uid="{9582D276-B103-41E3-960D-237688676C68}"/>
    <cellStyle name="Currency 13 2 2 2 6 3 2" xfId="23802" xr:uid="{E1EF0EA8-43FB-4B27-8074-A0EE04F5D5D5}"/>
    <cellStyle name="Currency 13 2 2 2 6 3 2 2" xfId="37494" xr:uid="{0D13117F-0C40-4B4D-8B32-D66D5F46AC12}"/>
    <cellStyle name="Currency 13 2 2 2 6 3 2 3" xfId="52378" xr:uid="{8501E5F9-0BBA-403E-B938-9C87CB3FC20F}"/>
    <cellStyle name="Currency 13 2 2 2 6 3 3" xfId="16958" xr:uid="{EEA0BE21-B328-40C0-985B-8D0646506F7D}"/>
    <cellStyle name="Currency 13 2 2 2 6 3 4" xfId="30648" xr:uid="{3118770D-3B88-47F8-8467-C2F46F050CF3}"/>
    <cellStyle name="Currency 13 2 2 2 6 3 5" xfId="45532" xr:uid="{5C5B2A99-71B8-4B3D-BA4E-9F762F5361A0}"/>
    <cellStyle name="Currency 13 2 2 2 6 4" xfId="20380" xr:uid="{99F24464-E954-4718-8323-73D5F32DA682}"/>
    <cellStyle name="Currency 13 2 2 2 6 4 2" xfId="34072" xr:uid="{0C0867B4-4988-4440-AFB5-D10487B60BFE}"/>
    <cellStyle name="Currency 13 2 2 2 6 4 3" xfId="48956" xr:uid="{83FA01FE-F711-4842-B2B3-612FD9514B45}"/>
    <cellStyle name="Currency 13 2 2 2 6 5" xfId="13536" xr:uid="{3ED45BC5-BB18-41BF-BFDC-E9E9471C8D0C}"/>
    <cellStyle name="Currency 13 2 2 2 6 6" xfId="27226" xr:uid="{694D8DAB-B05F-4F21-A701-2778E830F88E}"/>
    <cellStyle name="Currency 13 2 2 2 6 7" xfId="42110" xr:uid="{54891CA4-52CA-4D87-ABF3-C5EAA8C24464}"/>
    <cellStyle name="Currency 13 2 2 2 7" xfId="8388" xr:uid="{5C2020C7-85CF-4205-A9F6-4CD7B8F14CC7}"/>
    <cellStyle name="Currency 13 2 2 2 7 2" xfId="11810" xr:uid="{FAB2C655-6DA0-4A72-823C-787549231378}"/>
    <cellStyle name="Currency 13 2 2 2 7 2 2" xfId="25500" xr:uid="{06B431CF-30C7-4983-B261-07620538C197}"/>
    <cellStyle name="Currency 13 2 2 2 7 2 2 2" xfId="39192" xr:uid="{5CA8F99C-3DC4-4232-87C9-6C1D409605D2}"/>
    <cellStyle name="Currency 13 2 2 2 7 2 2 3" xfId="54076" xr:uid="{7C44F56C-E2F2-48C0-AE32-74FA819E1597}"/>
    <cellStyle name="Currency 13 2 2 2 7 2 3" xfId="18656" xr:uid="{0D924A7D-827C-4034-AB1C-0DC3F08006C9}"/>
    <cellStyle name="Currency 13 2 2 2 7 2 4" xfId="32346" xr:uid="{DFDE7DC3-ACEC-4CB3-A9D2-8439CB85AD8E}"/>
    <cellStyle name="Currency 13 2 2 2 7 2 5" xfId="47230" xr:uid="{B25FA58E-D9D7-48FC-B1C2-34642F36C993}"/>
    <cellStyle name="Currency 13 2 2 2 7 3" xfId="22078" xr:uid="{9D77B7EB-3942-4B6C-817D-66B5D890CB51}"/>
    <cellStyle name="Currency 13 2 2 2 7 3 2" xfId="35770" xr:uid="{19001B1F-22BE-43B2-B170-11D30B405B04}"/>
    <cellStyle name="Currency 13 2 2 2 7 3 3" xfId="50654" xr:uid="{86A92DDE-A48C-4F19-A29E-157C1F43F151}"/>
    <cellStyle name="Currency 13 2 2 2 7 4" xfId="15234" xr:uid="{2BD96463-7635-4258-9F5B-85570281BF4A}"/>
    <cellStyle name="Currency 13 2 2 2 7 5" xfId="28924" xr:uid="{AF6D8664-0A45-45BF-938F-B2C5CA57BF8C}"/>
    <cellStyle name="Currency 13 2 2 2 7 6" xfId="43808" xr:uid="{5E50A1B5-DF71-451A-A953-C9CE16660784}"/>
    <cellStyle name="Currency 13 2 2 2 8" xfId="10098" xr:uid="{94691D41-2AD0-43DB-BB5E-5C8FD160C261}"/>
    <cellStyle name="Currency 13 2 2 2 8 2" xfId="23788" xr:uid="{01617583-7395-4EFC-9AC3-F1C8BC8DB0A9}"/>
    <cellStyle name="Currency 13 2 2 2 8 2 2" xfId="37480" xr:uid="{F2B2774D-E1EC-434E-915D-5A058E24D54D}"/>
    <cellStyle name="Currency 13 2 2 2 8 2 3" xfId="52364" xr:uid="{EAFAD3F0-5A6B-4EBF-9C4C-3D33ADFA8C8C}"/>
    <cellStyle name="Currency 13 2 2 2 8 3" xfId="16944" xr:uid="{D2E9A4F3-09D9-424F-9400-3376D5FEBEF2}"/>
    <cellStyle name="Currency 13 2 2 2 8 4" xfId="30634" xr:uid="{854E3450-CD17-4F47-A58E-FC64E60FE4EB}"/>
    <cellStyle name="Currency 13 2 2 2 8 5" xfId="45518" xr:uid="{B088B4E7-6B75-4D5C-995D-17120645C0AF}"/>
    <cellStyle name="Currency 13 2 2 2 9" xfId="20366" xr:uid="{19C05A70-D46F-4369-A8F3-BEB8242E2C52}"/>
    <cellStyle name="Currency 13 2 2 2 9 2" xfId="34058" xr:uid="{8D8EB60E-310F-4378-8CD7-CDF551379053}"/>
    <cellStyle name="Currency 13 2 2 2 9 3" xfId="48942" xr:uid="{F16E85EC-1E71-40E5-BBEB-379B079120C8}"/>
    <cellStyle name="Currency 13 2 2 3" xfId="6689" xr:uid="{50AEA849-AE7B-430A-AFBE-3DC66AFD3840}"/>
    <cellStyle name="Currency 13 2 2 3 10" xfId="42111" xr:uid="{BFEFFD82-196E-4E9D-8388-1E661BB2B787}"/>
    <cellStyle name="Currency 13 2 2 3 2" xfId="6690" xr:uid="{A623CD14-CEC4-4AB7-A65A-697015B83DD1}"/>
    <cellStyle name="Currency 13 2 2 3 2 2" xfId="6691" xr:uid="{17762A55-BB70-4EE2-B8E6-EFA0E696DC92}"/>
    <cellStyle name="Currency 13 2 2 3 2 2 2" xfId="8405" xr:uid="{0B999215-6081-4413-A9AF-C8D82864B1E0}"/>
    <cellStyle name="Currency 13 2 2 3 2 2 2 2" xfId="11827" xr:uid="{7BFF6C73-BFF1-4C41-B1D2-E47B49EA26C1}"/>
    <cellStyle name="Currency 13 2 2 3 2 2 2 2 2" xfId="25517" xr:uid="{D3AE0C95-F478-4299-B5C6-4F6E315B0FB9}"/>
    <cellStyle name="Currency 13 2 2 3 2 2 2 2 2 2" xfId="39209" xr:uid="{98A6CEA5-6A7E-4141-A309-66DF5511A53F}"/>
    <cellStyle name="Currency 13 2 2 3 2 2 2 2 2 3" xfId="54093" xr:uid="{64E4779E-E8C0-4C30-BCA6-F7C595AF3955}"/>
    <cellStyle name="Currency 13 2 2 3 2 2 2 2 3" xfId="18673" xr:uid="{09AB02A9-8427-4E91-8ADF-ED5BEFC714E6}"/>
    <cellStyle name="Currency 13 2 2 3 2 2 2 2 4" xfId="32363" xr:uid="{1F7F766E-6D13-4B5D-A7A0-EE80B80EBF18}"/>
    <cellStyle name="Currency 13 2 2 3 2 2 2 2 5" xfId="47247" xr:uid="{C4A742AA-F35A-474F-8ED8-1983617AF709}"/>
    <cellStyle name="Currency 13 2 2 3 2 2 2 3" xfId="22095" xr:uid="{B26D96B7-7EF5-4ADD-A7D0-0F4AA6E5C8F7}"/>
    <cellStyle name="Currency 13 2 2 3 2 2 2 3 2" xfId="35787" xr:uid="{9CBC1D74-F3B5-4F7D-BD45-5920A3BF7993}"/>
    <cellStyle name="Currency 13 2 2 3 2 2 2 3 3" xfId="50671" xr:uid="{12A17E8B-E80D-4608-B505-7F9B47FB7223}"/>
    <cellStyle name="Currency 13 2 2 3 2 2 2 4" xfId="15251" xr:uid="{43EEB888-0A9E-479D-A734-C045E1F87FE1}"/>
    <cellStyle name="Currency 13 2 2 3 2 2 2 5" xfId="28941" xr:uid="{9065D5A1-35A4-49D6-B792-C7D77A146CEF}"/>
    <cellStyle name="Currency 13 2 2 3 2 2 2 6" xfId="43825" xr:uid="{E43F3107-C6A4-4DD7-90CC-CA4779CD364E}"/>
    <cellStyle name="Currency 13 2 2 3 2 2 3" xfId="10115" xr:uid="{7A3DF24E-FD20-4044-A67D-46B0A2842DE3}"/>
    <cellStyle name="Currency 13 2 2 3 2 2 3 2" xfId="23805" xr:uid="{5DC4E323-0B84-441F-B7C3-7136A42F097A}"/>
    <cellStyle name="Currency 13 2 2 3 2 2 3 2 2" xfId="37497" xr:uid="{75C90581-CBD3-42AA-8F34-DC5B13D8845D}"/>
    <cellStyle name="Currency 13 2 2 3 2 2 3 2 3" xfId="52381" xr:uid="{C6E2CAAB-3AB0-4760-8B16-96A0054FC73D}"/>
    <cellStyle name="Currency 13 2 2 3 2 2 3 3" xfId="16961" xr:uid="{EFED0F3C-432A-490F-BE5B-AABDC4AEF023}"/>
    <cellStyle name="Currency 13 2 2 3 2 2 3 4" xfId="30651" xr:uid="{DE31D4E0-1427-4E1B-ABD8-6E4B792350BC}"/>
    <cellStyle name="Currency 13 2 2 3 2 2 3 5" xfId="45535" xr:uid="{FDB4844C-5A54-4E37-8FCE-85AD2D14C93A}"/>
    <cellStyle name="Currency 13 2 2 3 2 2 4" xfId="20383" xr:uid="{5EE63662-38E4-4088-BBAC-26770910ACC1}"/>
    <cellStyle name="Currency 13 2 2 3 2 2 4 2" xfId="34075" xr:uid="{8D1E1D3A-F690-4F1B-9430-49DB0338EE6B}"/>
    <cellStyle name="Currency 13 2 2 3 2 2 4 3" xfId="48959" xr:uid="{4FACDCC6-6260-4EFD-8CF2-085E410ECBFC}"/>
    <cellStyle name="Currency 13 2 2 3 2 2 5" xfId="13539" xr:uid="{C61541E2-57C6-4FFC-9F45-2CF87BAF851A}"/>
    <cellStyle name="Currency 13 2 2 3 2 2 6" xfId="27229" xr:uid="{3A417367-23F7-415A-BF0E-EED54FB20B3C}"/>
    <cellStyle name="Currency 13 2 2 3 2 2 7" xfId="42113" xr:uid="{5EE9633F-BA77-490C-A132-4B7CCF395FBF}"/>
    <cellStyle name="Currency 13 2 2 3 2 3" xfId="8404" xr:uid="{A5BC194E-A726-4C16-93B8-6BE1A99273CE}"/>
    <cellStyle name="Currency 13 2 2 3 2 3 2" xfId="11826" xr:uid="{43278380-10F6-4137-AA9C-785238ED32F0}"/>
    <cellStyle name="Currency 13 2 2 3 2 3 2 2" xfId="25516" xr:uid="{6A46D7E0-1646-48F5-8CFB-8CFA3D024A20}"/>
    <cellStyle name="Currency 13 2 2 3 2 3 2 2 2" xfId="39208" xr:uid="{1082F12E-486A-49D9-AE89-FECD8096B7BA}"/>
    <cellStyle name="Currency 13 2 2 3 2 3 2 2 3" xfId="54092" xr:uid="{C0C35901-3DA8-4BAB-AD2B-6AE8DAEC4072}"/>
    <cellStyle name="Currency 13 2 2 3 2 3 2 3" xfId="18672" xr:uid="{A226C593-E3BD-4405-9139-E4FDF14FA915}"/>
    <cellStyle name="Currency 13 2 2 3 2 3 2 4" xfId="32362" xr:uid="{BC4B0C96-F159-4E4B-ACB4-440649231453}"/>
    <cellStyle name="Currency 13 2 2 3 2 3 2 5" xfId="47246" xr:uid="{246F2055-315D-415C-8987-76AA3B6F04C8}"/>
    <cellStyle name="Currency 13 2 2 3 2 3 3" xfId="22094" xr:uid="{F55BE7BD-D825-4402-9CBD-5D44A38C268F}"/>
    <cellStyle name="Currency 13 2 2 3 2 3 3 2" xfId="35786" xr:uid="{6A143924-55B2-4746-9CF9-25664861FFA0}"/>
    <cellStyle name="Currency 13 2 2 3 2 3 3 3" xfId="50670" xr:uid="{3EFA3370-2FF9-4804-9E60-26072234EC6B}"/>
    <cellStyle name="Currency 13 2 2 3 2 3 4" xfId="15250" xr:uid="{1C37FD76-302C-4712-8BE6-214F1F628F65}"/>
    <cellStyle name="Currency 13 2 2 3 2 3 5" xfId="28940" xr:uid="{B2C4A595-3196-4D39-8E69-4A9746725926}"/>
    <cellStyle name="Currency 13 2 2 3 2 3 6" xfId="43824" xr:uid="{14D3283B-1463-4FC0-9442-DC9D797F41D6}"/>
    <cellStyle name="Currency 13 2 2 3 2 4" xfId="10114" xr:uid="{FB244815-E25A-40A1-8189-D7953E918FEB}"/>
    <cellStyle name="Currency 13 2 2 3 2 4 2" xfId="23804" xr:uid="{D38B783F-36A4-43D9-82AB-AE90F85F8A22}"/>
    <cellStyle name="Currency 13 2 2 3 2 4 2 2" xfId="37496" xr:uid="{BE557EA4-9862-4C17-8E26-C972FA95F680}"/>
    <cellStyle name="Currency 13 2 2 3 2 4 2 3" xfId="52380" xr:uid="{8926380E-A541-436D-AD4D-D2C8A6887748}"/>
    <cellStyle name="Currency 13 2 2 3 2 4 3" xfId="16960" xr:uid="{05F5C7E8-BD53-4616-8090-95738C3C187D}"/>
    <cellStyle name="Currency 13 2 2 3 2 4 4" xfId="30650" xr:uid="{C30E7214-70AF-4D47-A780-234C3FA7A18F}"/>
    <cellStyle name="Currency 13 2 2 3 2 4 5" xfId="45534" xr:uid="{863345A5-037C-4D92-A644-B8E2D70361B6}"/>
    <cellStyle name="Currency 13 2 2 3 2 5" xfId="20382" xr:uid="{3EA3C9FD-FF43-48E2-8D9C-283AA0F7BF27}"/>
    <cellStyle name="Currency 13 2 2 3 2 5 2" xfId="34074" xr:uid="{FB40D5FB-E21D-4F2F-9161-D9E0FE379610}"/>
    <cellStyle name="Currency 13 2 2 3 2 5 3" xfId="48958" xr:uid="{CE2781A2-CE49-441E-AF53-8C685BD19841}"/>
    <cellStyle name="Currency 13 2 2 3 2 6" xfId="13538" xr:uid="{E5FC7982-BA3F-4F78-9821-26AB6CE68543}"/>
    <cellStyle name="Currency 13 2 2 3 2 7" xfId="27228" xr:uid="{11CADDE6-43A0-4967-9422-68ECA9CCA3DA}"/>
    <cellStyle name="Currency 13 2 2 3 2 8" xfId="42112" xr:uid="{278DEAA1-AA20-4B01-8144-AF28ABDE55FB}"/>
    <cellStyle name="Currency 13 2 2 3 3" xfId="6692" xr:uid="{0693D428-4FB7-4898-BB47-0DA5C855080D}"/>
    <cellStyle name="Currency 13 2 2 3 3 2" xfId="8406" xr:uid="{9225F27F-2A29-481A-B686-BC76376214C8}"/>
    <cellStyle name="Currency 13 2 2 3 3 2 2" xfId="11828" xr:uid="{931A399C-AD28-4E52-BCAB-C5026AC358EA}"/>
    <cellStyle name="Currency 13 2 2 3 3 2 2 2" xfId="25518" xr:uid="{FAC71705-10CB-4798-98B9-AE9324CA57BB}"/>
    <cellStyle name="Currency 13 2 2 3 3 2 2 2 2" xfId="39210" xr:uid="{DFFF9B63-2B0F-4D37-A826-74AEC675B3A4}"/>
    <cellStyle name="Currency 13 2 2 3 3 2 2 2 3" xfId="54094" xr:uid="{746B4852-8D62-44D6-B441-C431163E5188}"/>
    <cellStyle name="Currency 13 2 2 3 3 2 2 3" xfId="18674" xr:uid="{EF1D1754-58D3-4E44-A6E3-2D4EC284E143}"/>
    <cellStyle name="Currency 13 2 2 3 3 2 2 4" xfId="32364" xr:uid="{1A1DFCCF-3764-484E-B7D1-4873AB949407}"/>
    <cellStyle name="Currency 13 2 2 3 3 2 2 5" xfId="47248" xr:uid="{154DB74D-A37C-47B7-A55D-D5BF365128B8}"/>
    <cellStyle name="Currency 13 2 2 3 3 2 3" xfId="22096" xr:uid="{C764004B-2E9B-4B29-8209-5CF68AFB8DB0}"/>
    <cellStyle name="Currency 13 2 2 3 3 2 3 2" xfId="35788" xr:uid="{D944E8D7-EC77-44BF-AF9C-ADE1AEE5F979}"/>
    <cellStyle name="Currency 13 2 2 3 3 2 3 3" xfId="50672" xr:uid="{6D1D29F1-B8E7-44BA-8CEE-ED128EE25EBE}"/>
    <cellStyle name="Currency 13 2 2 3 3 2 4" xfId="15252" xr:uid="{88A50F6A-1A4B-42F5-A2C0-9933C3AA7284}"/>
    <cellStyle name="Currency 13 2 2 3 3 2 5" xfId="28942" xr:uid="{074E4A9E-6E41-4DF2-937F-0F65EE29B8F7}"/>
    <cellStyle name="Currency 13 2 2 3 3 2 6" xfId="43826" xr:uid="{4B4CA899-5547-4562-AA6B-B8E6E89A6B83}"/>
    <cellStyle name="Currency 13 2 2 3 3 3" xfId="10116" xr:uid="{32550005-91A6-4028-B7BF-F4A7B800E188}"/>
    <cellStyle name="Currency 13 2 2 3 3 3 2" xfId="23806" xr:uid="{84405B5B-0833-475D-8BFE-47F9898A978B}"/>
    <cellStyle name="Currency 13 2 2 3 3 3 2 2" xfId="37498" xr:uid="{52452E4E-62C5-4D73-AAED-8653A61F52C2}"/>
    <cellStyle name="Currency 13 2 2 3 3 3 2 3" xfId="52382" xr:uid="{3716ED47-EB36-4E56-9D07-A3A039F75D1F}"/>
    <cellStyle name="Currency 13 2 2 3 3 3 3" xfId="16962" xr:uid="{6FAFEB33-E776-433F-A95F-6BC33C78B48F}"/>
    <cellStyle name="Currency 13 2 2 3 3 3 4" xfId="30652" xr:uid="{071A12DD-4114-4E2C-B48E-144DBCB2A5FD}"/>
    <cellStyle name="Currency 13 2 2 3 3 3 5" xfId="45536" xr:uid="{E4B7B4E2-CCB8-4500-859E-EA3672CEFFA9}"/>
    <cellStyle name="Currency 13 2 2 3 3 4" xfId="20384" xr:uid="{3F6B09A3-CD96-4B2F-B296-43060633EED7}"/>
    <cellStyle name="Currency 13 2 2 3 3 4 2" xfId="34076" xr:uid="{26BEEABC-FD08-4A02-BC4C-2817B6E9E5FF}"/>
    <cellStyle name="Currency 13 2 2 3 3 4 3" xfId="48960" xr:uid="{1C03A3C0-7001-406F-BF43-0B43FC6A28BF}"/>
    <cellStyle name="Currency 13 2 2 3 3 5" xfId="13540" xr:uid="{E3F150E2-0BB2-44B4-9F02-E25FF5D5585F}"/>
    <cellStyle name="Currency 13 2 2 3 3 6" xfId="27230" xr:uid="{DD02E698-D1E7-4BA8-8592-F6D6526D979B}"/>
    <cellStyle name="Currency 13 2 2 3 3 7" xfId="42114" xr:uid="{04408E27-8E0C-4E5F-BBA2-F279968D5391}"/>
    <cellStyle name="Currency 13 2 2 3 4" xfId="6693" xr:uid="{8EB4B824-9A87-45AF-86A4-5273BD4AA00A}"/>
    <cellStyle name="Currency 13 2 2 3 4 2" xfId="8407" xr:uid="{311F6DF3-4A09-469E-9294-EF106ADAAFE6}"/>
    <cellStyle name="Currency 13 2 2 3 4 2 2" xfId="11829" xr:uid="{60D9526B-1D6B-46D0-9555-CF4D35C89595}"/>
    <cellStyle name="Currency 13 2 2 3 4 2 2 2" xfId="25519" xr:uid="{7D7982DA-D9D2-42C3-B092-81F8E59D2257}"/>
    <cellStyle name="Currency 13 2 2 3 4 2 2 2 2" xfId="39211" xr:uid="{DBBC88B7-8F1A-4EF5-AF4A-8D5E3D279484}"/>
    <cellStyle name="Currency 13 2 2 3 4 2 2 2 3" xfId="54095" xr:uid="{9EBA3EF7-D96F-4781-AD9A-F981D51388DF}"/>
    <cellStyle name="Currency 13 2 2 3 4 2 2 3" xfId="18675" xr:uid="{BF1E460F-38FC-40DE-AC03-5987A493C2AB}"/>
    <cellStyle name="Currency 13 2 2 3 4 2 2 4" xfId="32365" xr:uid="{1F78396E-9CD3-460C-9281-3A275145D45E}"/>
    <cellStyle name="Currency 13 2 2 3 4 2 2 5" xfId="47249" xr:uid="{3F563C84-F373-4D4A-A1B6-11B36222A52B}"/>
    <cellStyle name="Currency 13 2 2 3 4 2 3" xfId="22097" xr:uid="{5B6EF354-54BF-47F7-AD71-ABE6395047E2}"/>
    <cellStyle name="Currency 13 2 2 3 4 2 3 2" xfId="35789" xr:uid="{1645E47D-1E54-45DE-8C4A-4E213AFA7377}"/>
    <cellStyle name="Currency 13 2 2 3 4 2 3 3" xfId="50673" xr:uid="{7D33DF8B-8676-4279-9F16-889B0142A759}"/>
    <cellStyle name="Currency 13 2 2 3 4 2 4" xfId="15253" xr:uid="{011795CA-405D-4E01-A8A4-96E9D7A2306E}"/>
    <cellStyle name="Currency 13 2 2 3 4 2 5" xfId="28943" xr:uid="{47012367-9263-4FB3-A14D-DBF0FB3B3448}"/>
    <cellStyle name="Currency 13 2 2 3 4 2 6" xfId="43827" xr:uid="{E49A50D0-A484-4DD8-A596-C939BA2805FD}"/>
    <cellStyle name="Currency 13 2 2 3 4 3" xfId="10117" xr:uid="{F3486E8F-DF63-47AD-918C-8EA83024171A}"/>
    <cellStyle name="Currency 13 2 2 3 4 3 2" xfId="23807" xr:uid="{9BAFD101-5173-461D-B5B8-177B0B33C145}"/>
    <cellStyle name="Currency 13 2 2 3 4 3 2 2" xfId="37499" xr:uid="{3BA0E941-FAB2-4F7A-ACC2-13AD0B2656D2}"/>
    <cellStyle name="Currency 13 2 2 3 4 3 2 3" xfId="52383" xr:uid="{067FFC26-28C7-4364-A8E4-2A511122BA65}"/>
    <cellStyle name="Currency 13 2 2 3 4 3 3" xfId="16963" xr:uid="{92D04399-0D4A-4073-9EB8-50B9AFFBBD59}"/>
    <cellStyle name="Currency 13 2 2 3 4 3 4" xfId="30653" xr:uid="{5F4EB147-2702-4235-A7C8-B867D33C3D71}"/>
    <cellStyle name="Currency 13 2 2 3 4 3 5" xfId="45537" xr:uid="{1D7AE070-A8BC-4F10-A432-0AF872433A35}"/>
    <cellStyle name="Currency 13 2 2 3 4 4" xfId="20385" xr:uid="{12CE02D2-3423-4B79-9A83-49F7AD99F0F0}"/>
    <cellStyle name="Currency 13 2 2 3 4 4 2" xfId="34077" xr:uid="{9EE88082-FF81-4161-9938-2B33344AE306}"/>
    <cellStyle name="Currency 13 2 2 3 4 4 3" xfId="48961" xr:uid="{1393E0C4-CD64-40FA-B2FA-6FA99DC703BE}"/>
    <cellStyle name="Currency 13 2 2 3 4 5" xfId="13541" xr:uid="{51B1794B-4EFE-447A-98D7-6DE87C27606B}"/>
    <cellStyle name="Currency 13 2 2 3 4 6" xfId="27231" xr:uid="{BB71C40F-45D1-4D54-8B45-FF4672297E5D}"/>
    <cellStyle name="Currency 13 2 2 3 4 7" xfId="42115" xr:uid="{FBD58AA5-B156-44E1-919D-C7852B13A0FE}"/>
    <cellStyle name="Currency 13 2 2 3 5" xfId="8403" xr:uid="{B8F61A15-4408-4DC0-8451-711257CCEB63}"/>
    <cellStyle name="Currency 13 2 2 3 5 2" xfId="11825" xr:uid="{B3EE3A7D-9DDD-4FE0-9DFA-63BD5EE2B487}"/>
    <cellStyle name="Currency 13 2 2 3 5 2 2" xfId="25515" xr:uid="{C32CD4DA-48C7-4C2A-9E8F-B103222C9CF7}"/>
    <cellStyle name="Currency 13 2 2 3 5 2 2 2" xfId="39207" xr:uid="{A2A54A5B-840E-4143-AFCF-2B50837C54B8}"/>
    <cellStyle name="Currency 13 2 2 3 5 2 2 3" xfId="54091" xr:uid="{9D1A690D-1C24-4A63-A37B-2F6FD69C7C62}"/>
    <cellStyle name="Currency 13 2 2 3 5 2 3" xfId="18671" xr:uid="{B7FDBC2F-AB99-47B2-9F45-9E2D91A1C971}"/>
    <cellStyle name="Currency 13 2 2 3 5 2 4" xfId="32361" xr:uid="{A9294C6A-2C1E-4ADC-8581-F9DAD1D90CBA}"/>
    <cellStyle name="Currency 13 2 2 3 5 2 5" xfId="47245" xr:uid="{E4CAB0C3-EAC3-4597-B3FC-CEA08D673E89}"/>
    <cellStyle name="Currency 13 2 2 3 5 3" xfId="22093" xr:uid="{D075B358-6057-4A0F-8BF4-E0E08CFD44BF}"/>
    <cellStyle name="Currency 13 2 2 3 5 3 2" xfId="35785" xr:uid="{25562491-5492-47E5-81B1-DF719ADE9846}"/>
    <cellStyle name="Currency 13 2 2 3 5 3 3" xfId="50669" xr:uid="{AACDB7F5-C011-493C-8E0F-ECD0979F3F0E}"/>
    <cellStyle name="Currency 13 2 2 3 5 4" xfId="15249" xr:uid="{231DB3E2-7831-4504-B70C-D5F3DAF0607E}"/>
    <cellStyle name="Currency 13 2 2 3 5 5" xfId="28939" xr:uid="{6F99BEA7-37AE-4934-AF1C-003AC0469003}"/>
    <cellStyle name="Currency 13 2 2 3 5 6" xfId="43823" xr:uid="{F4A30DB6-B032-453E-90F8-84B1B88F90BD}"/>
    <cellStyle name="Currency 13 2 2 3 6" xfId="10113" xr:uid="{5801FD3A-4962-4C19-AB98-6CD292101A45}"/>
    <cellStyle name="Currency 13 2 2 3 6 2" xfId="23803" xr:uid="{FF186826-B23B-4E08-A8A5-FE8A296E291B}"/>
    <cellStyle name="Currency 13 2 2 3 6 2 2" xfId="37495" xr:uid="{9B123445-EB83-4C5B-BF82-7FF37B5F7601}"/>
    <cellStyle name="Currency 13 2 2 3 6 2 3" xfId="52379" xr:uid="{B8C7F460-EAC1-4DD3-9269-E179CA87AB5D}"/>
    <cellStyle name="Currency 13 2 2 3 6 3" xfId="16959" xr:uid="{21AE44C7-B750-45B4-9E38-5B0EB40DFAC0}"/>
    <cellStyle name="Currency 13 2 2 3 6 4" xfId="30649" xr:uid="{42D5F4D9-F4D6-4B91-9E32-9C5A343BF596}"/>
    <cellStyle name="Currency 13 2 2 3 6 5" xfId="45533" xr:uid="{627F168D-A685-4980-8F2F-7B6B97A797CB}"/>
    <cellStyle name="Currency 13 2 2 3 7" xfId="20381" xr:uid="{A849A56A-4CF3-4FD5-B1BC-136B70964E1D}"/>
    <cellStyle name="Currency 13 2 2 3 7 2" xfId="34073" xr:uid="{2879858E-A06D-42B2-9B4C-C9D8A2F7DB03}"/>
    <cellStyle name="Currency 13 2 2 3 7 3" xfId="48957" xr:uid="{4AEE06CD-C29E-4AA5-AD5F-627D300B9893}"/>
    <cellStyle name="Currency 13 2 2 3 8" xfId="13537" xr:uid="{8482B84B-2DA9-4874-9D23-0FA836A27DE5}"/>
    <cellStyle name="Currency 13 2 2 3 9" xfId="27227" xr:uid="{0AF9E7FA-2295-4047-B0CF-54EC45ABCAD1}"/>
    <cellStyle name="Currency 13 2 2 4" xfId="6694" xr:uid="{900D40BB-E587-4BBE-96CD-90FA57CC2294}"/>
    <cellStyle name="Currency 13 2 2 4 10" xfId="42116" xr:uid="{BD105347-8876-41BC-8B7A-37B0B212E2A8}"/>
    <cellStyle name="Currency 13 2 2 4 2" xfId="6695" xr:uid="{360BB676-AA3F-489D-9EC4-27CE3579C9FE}"/>
    <cellStyle name="Currency 13 2 2 4 2 2" xfId="6696" xr:uid="{9B9CB8C7-FB6F-4CFE-8A2D-80C26802B553}"/>
    <cellStyle name="Currency 13 2 2 4 2 2 2" xfId="8410" xr:uid="{89C9224A-AE03-4086-9BBC-4381CCA10E32}"/>
    <cellStyle name="Currency 13 2 2 4 2 2 2 2" xfId="11832" xr:uid="{016B464D-3CDB-4790-ABE6-9F5C54780BFB}"/>
    <cellStyle name="Currency 13 2 2 4 2 2 2 2 2" xfId="25522" xr:uid="{4E210061-29DB-465A-B0E8-C90824DB0837}"/>
    <cellStyle name="Currency 13 2 2 4 2 2 2 2 2 2" xfId="39214" xr:uid="{45FE1AEA-A1AF-4EA8-805F-B15742638F30}"/>
    <cellStyle name="Currency 13 2 2 4 2 2 2 2 2 3" xfId="54098" xr:uid="{0F20A03E-E1B9-40CA-AAF6-CC667D96B7D0}"/>
    <cellStyle name="Currency 13 2 2 4 2 2 2 2 3" xfId="18678" xr:uid="{5F0A6BE9-41BC-4822-A239-61E379D7AE9A}"/>
    <cellStyle name="Currency 13 2 2 4 2 2 2 2 4" xfId="32368" xr:uid="{8A16D98B-6D35-46CA-A13D-152E852E7D2E}"/>
    <cellStyle name="Currency 13 2 2 4 2 2 2 2 5" xfId="47252" xr:uid="{4B34D93D-1E7B-4610-A961-D58EF68D5B49}"/>
    <cellStyle name="Currency 13 2 2 4 2 2 2 3" xfId="22100" xr:uid="{90C9FCD1-F33E-49D9-8B0D-0C4CFF3ABB7B}"/>
    <cellStyle name="Currency 13 2 2 4 2 2 2 3 2" xfId="35792" xr:uid="{D5C5950A-78AB-4657-9721-331174716298}"/>
    <cellStyle name="Currency 13 2 2 4 2 2 2 3 3" xfId="50676" xr:uid="{54CAF5E6-4A51-4C7C-8E0A-65B8BE8D261E}"/>
    <cellStyle name="Currency 13 2 2 4 2 2 2 4" xfId="15256" xr:uid="{D9F3AB33-0941-489D-9837-674619101390}"/>
    <cellStyle name="Currency 13 2 2 4 2 2 2 5" xfId="28946" xr:uid="{E1ED4116-26C8-4779-BEAF-13AFFEA8C2AF}"/>
    <cellStyle name="Currency 13 2 2 4 2 2 2 6" xfId="43830" xr:uid="{4EF1EE1E-FA4B-4937-8DDB-A0D627DB1D3C}"/>
    <cellStyle name="Currency 13 2 2 4 2 2 3" xfId="10120" xr:uid="{7AEAC7CB-7A0D-443A-9B51-8A5AE1FE25C4}"/>
    <cellStyle name="Currency 13 2 2 4 2 2 3 2" xfId="23810" xr:uid="{323FADE0-89D9-42F0-8A1B-81CFDF4B733E}"/>
    <cellStyle name="Currency 13 2 2 4 2 2 3 2 2" xfId="37502" xr:uid="{837DE9F0-67F2-46BF-B934-08FCFD64E553}"/>
    <cellStyle name="Currency 13 2 2 4 2 2 3 2 3" xfId="52386" xr:uid="{37815739-BAC1-46DD-9A03-41F2A2F8DB5C}"/>
    <cellStyle name="Currency 13 2 2 4 2 2 3 3" xfId="16966" xr:uid="{C0809A9E-785C-41DB-9660-4C136227908B}"/>
    <cellStyle name="Currency 13 2 2 4 2 2 3 4" xfId="30656" xr:uid="{776E3B20-46A6-4145-B304-F24D9C4E437E}"/>
    <cellStyle name="Currency 13 2 2 4 2 2 3 5" xfId="45540" xr:uid="{7B83D695-13F8-4FF7-AF07-2CB1584BB5B5}"/>
    <cellStyle name="Currency 13 2 2 4 2 2 4" xfId="20388" xr:uid="{8002D124-6EE6-463B-AA93-CF823A4C4732}"/>
    <cellStyle name="Currency 13 2 2 4 2 2 4 2" xfId="34080" xr:uid="{0C03CA76-5888-43EB-91E6-05F25C2B96A2}"/>
    <cellStyle name="Currency 13 2 2 4 2 2 4 3" xfId="48964" xr:uid="{B08968F7-7736-49B3-AFD6-B66750697A96}"/>
    <cellStyle name="Currency 13 2 2 4 2 2 5" xfId="13544" xr:uid="{12A8A10C-E44F-49C8-9228-4C8CA26E152C}"/>
    <cellStyle name="Currency 13 2 2 4 2 2 6" xfId="27234" xr:uid="{EE6A51C2-13FF-4D23-A826-F52EB9F4CBA7}"/>
    <cellStyle name="Currency 13 2 2 4 2 2 7" xfId="42118" xr:uid="{ECE945BA-8904-49CC-A4A2-43DB1F4E902B}"/>
    <cellStyle name="Currency 13 2 2 4 2 3" xfId="8409" xr:uid="{F546E37F-86DA-4815-AF6A-6720966ECB2D}"/>
    <cellStyle name="Currency 13 2 2 4 2 3 2" xfId="11831" xr:uid="{4D8422B8-9311-4F18-A82F-07C0C1E8B264}"/>
    <cellStyle name="Currency 13 2 2 4 2 3 2 2" xfId="25521" xr:uid="{02B28182-6A15-43AE-8B09-718C145C7433}"/>
    <cellStyle name="Currency 13 2 2 4 2 3 2 2 2" xfId="39213" xr:uid="{D0BA212F-8B6E-42A3-B45E-91B648AF5532}"/>
    <cellStyle name="Currency 13 2 2 4 2 3 2 2 3" xfId="54097" xr:uid="{80B55A59-8673-46D3-BF7F-4AB47F8ABAA6}"/>
    <cellStyle name="Currency 13 2 2 4 2 3 2 3" xfId="18677" xr:uid="{61EA5130-15D3-4145-8E74-38DF24936C38}"/>
    <cellStyle name="Currency 13 2 2 4 2 3 2 4" xfId="32367" xr:uid="{E2FC2EA2-6685-47D0-A622-237B2B4FCE00}"/>
    <cellStyle name="Currency 13 2 2 4 2 3 2 5" xfId="47251" xr:uid="{DE3D958B-A67B-46B4-A437-AB2E8C223136}"/>
    <cellStyle name="Currency 13 2 2 4 2 3 3" xfId="22099" xr:uid="{27A9BF01-EBB3-4E52-8A22-982761EFE434}"/>
    <cellStyle name="Currency 13 2 2 4 2 3 3 2" xfId="35791" xr:uid="{9773E20A-C064-4230-B559-9A3B9B0EF268}"/>
    <cellStyle name="Currency 13 2 2 4 2 3 3 3" xfId="50675" xr:uid="{199838FB-ACA0-41A3-B127-F042FC75F5AA}"/>
    <cellStyle name="Currency 13 2 2 4 2 3 4" xfId="15255" xr:uid="{E655707F-2FE7-4A78-BDEF-6E54DDF54575}"/>
    <cellStyle name="Currency 13 2 2 4 2 3 5" xfId="28945" xr:uid="{8301869D-632E-4F60-88F4-05A84A838CAC}"/>
    <cellStyle name="Currency 13 2 2 4 2 3 6" xfId="43829" xr:uid="{F5325715-AD6B-4AEC-BD42-5026DF9EC2EA}"/>
    <cellStyle name="Currency 13 2 2 4 2 4" xfId="10119" xr:uid="{04F11C06-903C-4C53-8F26-404960A42424}"/>
    <cellStyle name="Currency 13 2 2 4 2 4 2" xfId="23809" xr:uid="{41B68CE4-4CE4-4D8D-AC7B-560D549317A6}"/>
    <cellStyle name="Currency 13 2 2 4 2 4 2 2" xfId="37501" xr:uid="{C77A1A01-29D8-4CD5-8553-19E8034F65C0}"/>
    <cellStyle name="Currency 13 2 2 4 2 4 2 3" xfId="52385" xr:uid="{C3F1920E-89A5-4E87-BED8-E8708761F0AC}"/>
    <cellStyle name="Currency 13 2 2 4 2 4 3" xfId="16965" xr:uid="{B5C9A886-7408-4487-8737-678526AEDCCC}"/>
    <cellStyle name="Currency 13 2 2 4 2 4 4" xfId="30655" xr:uid="{0841C8A8-BB0E-4E25-8242-687516C0E947}"/>
    <cellStyle name="Currency 13 2 2 4 2 4 5" xfId="45539" xr:uid="{E934A2A1-E545-4BC7-A158-506FEA9C0455}"/>
    <cellStyle name="Currency 13 2 2 4 2 5" xfId="20387" xr:uid="{0A47ECE1-983C-4CF0-A97C-DE42BDFAD2AD}"/>
    <cellStyle name="Currency 13 2 2 4 2 5 2" xfId="34079" xr:uid="{2D07B554-117A-4B60-A238-AF2B77FF7752}"/>
    <cellStyle name="Currency 13 2 2 4 2 5 3" xfId="48963" xr:uid="{48A01C44-DF35-485A-9853-D3288EC57533}"/>
    <cellStyle name="Currency 13 2 2 4 2 6" xfId="13543" xr:uid="{6087CBAB-DBE1-4886-AFB2-72594046BE48}"/>
    <cellStyle name="Currency 13 2 2 4 2 7" xfId="27233" xr:uid="{D4305274-12E2-4072-94C5-A498E474991E}"/>
    <cellStyle name="Currency 13 2 2 4 2 8" xfId="42117" xr:uid="{0F175DA3-5470-4255-B23C-74FEF7AE0A2F}"/>
    <cellStyle name="Currency 13 2 2 4 3" xfId="6697" xr:uid="{8C288462-3AEC-46D7-B45B-7DEC92B82228}"/>
    <cellStyle name="Currency 13 2 2 4 3 2" xfId="8411" xr:uid="{4794983E-AAF2-4B0D-879C-3019B9B7EC8A}"/>
    <cellStyle name="Currency 13 2 2 4 3 2 2" xfId="11833" xr:uid="{0AB7AE91-5B15-488F-A135-8963EEF7B193}"/>
    <cellStyle name="Currency 13 2 2 4 3 2 2 2" xfId="25523" xr:uid="{134C0771-7F23-4AAA-809D-EDF48929DF66}"/>
    <cellStyle name="Currency 13 2 2 4 3 2 2 2 2" xfId="39215" xr:uid="{CACF13EA-BD71-4BB4-BCB8-7FB75014940D}"/>
    <cellStyle name="Currency 13 2 2 4 3 2 2 2 3" xfId="54099" xr:uid="{917C8324-DA1A-4B8A-8667-6693D169F54B}"/>
    <cellStyle name="Currency 13 2 2 4 3 2 2 3" xfId="18679" xr:uid="{D68CCA45-1F78-4C17-BB77-399D00E7962A}"/>
    <cellStyle name="Currency 13 2 2 4 3 2 2 4" xfId="32369" xr:uid="{1ACC91A2-94A6-49E7-B197-83D03686B9E9}"/>
    <cellStyle name="Currency 13 2 2 4 3 2 2 5" xfId="47253" xr:uid="{81B6C854-5B1E-4900-9149-69DE5DB06735}"/>
    <cellStyle name="Currency 13 2 2 4 3 2 3" xfId="22101" xr:uid="{F4F6046B-1899-48BE-93F4-C4E945EF8F53}"/>
    <cellStyle name="Currency 13 2 2 4 3 2 3 2" xfId="35793" xr:uid="{14BDDFAF-9861-47CE-882C-CE5CEA1306D0}"/>
    <cellStyle name="Currency 13 2 2 4 3 2 3 3" xfId="50677" xr:uid="{6F66C7DB-34AF-402B-909F-5F4E464E7383}"/>
    <cellStyle name="Currency 13 2 2 4 3 2 4" xfId="15257" xr:uid="{7AAC43C7-141F-47D5-A713-714D9F7E669F}"/>
    <cellStyle name="Currency 13 2 2 4 3 2 5" xfId="28947" xr:uid="{14C78787-FCD9-46FE-B5CE-692D78EEE866}"/>
    <cellStyle name="Currency 13 2 2 4 3 2 6" xfId="43831" xr:uid="{733B6AD1-AEAA-40E9-946F-EBF4C363BD7E}"/>
    <cellStyle name="Currency 13 2 2 4 3 3" xfId="10121" xr:uid="{92DCA1FC-99BC-457D-8214-BC90B266B5ED}"/>
    <cellStyle name="Currency 13 2 2 4 3 3 2" xfId="23811" xr:uid="{B89EFA84-B613-41F5-861B-AB5453D24313}"/>
    <cellStyle name="Currency 13 2 2 4 3 3 2 2" xfId="37503" xr:uid="{400069C0-6B3B-4A7C-9D92-9CF001D3725E}"/>
    <cellStyle name="Currency 13 2 2 4 3 3 2 3" xfId="52387" xr:uid="{85A12A7C-5A56-4D1A-A6D1-E9FF33DDBD23}"/>
    <cellStyle name="Currency 13 2 2 4 3 3 3" xfId="16967" xr:uid="{1DC616CE-20A8-4BA6-8EFC-6F7B6C145FE4}"/>
    <cellStyle name="Currency 13 2 2 4 3 3 4" xfId="30657" xr:uid="{F266F2B3-16F4-4B65-AF93-F9E30BF9E946}"/>
    <cellStyle name="Currency 13 2 2 4 3 3 5" xfId="45541" xr:uid="{38476EEF-2355-4D13-B967-05E785B21E37}"/>
    <cellStyle name="Currency 13 2 2 4 3 4" xfId="20389" xr:uid="{F35665E8-EFC7-4C54-A593-93CC28C50C0F}"/>
    <cellStyle name="Currency 13 2 2 4 3 4 2" xfId="34081" xr:uid="{4C5F12C0-5634-494E-A29D-20669713DBED}"/>
    <cellStyle name="Currency 13 2 2 4 3 4 3" xfId="48965" xr:uid="{A436202E-2D22-4553-B5C7-E89F5645160D}"/>
    <cellStyle name="Currency 13 2 2 4 3 5" xfId="13545" xr:uid="{2F3E0575-0533-4659-984F-CE804918719F}"/>
    <cellStyle name="Currency 13 2 2 4 3 6" xfId="27235" xr:uid="{04EB37D2-3781-4969-8CE8-54FAE3E2737E}"/>
    <cellStyle name="Currency 13 2 2 4 3 7" xfId="42119" xr:uid="{B44AE803-6328-442B-BEDF-E1E6B5224CFE}"/>
    <cellStyle name="Currency 13 2 2 4 4" xfId="6698" xr:uid="{2BD05878-D5EB-4BB9-A445-2983E5AEE03B}"/>
    <cellStyle name="Currency 13 2 2 4 4 2" xfId="8412" xr:uid="{F0E39951-6390-4026-9FCD-78D7026FBA9D}"/>
    <cellStyle name="Currency 13 2 2 4 4 2 2" xfId="11834" xr:uid="{7D15D17F-B94D-4941-907D-3D73F04F6152}"/>
    <cellStyle name="Currency 13 2 2 4 4 2 2 2" xfId="25524" xr:uid="{901B121E-0DD0-4FA8-A521-01909B0BE443}"/>
    <cellStyle name="Currency 13 2 2 4 4 2 2 2 2" xfId="39216" xr:uid="{3C6574D5-14C1-4203-9D31-5240C8CD1EB5}"/>
    <cellStyle name="Currency 13 2 2 4 4 2 2 2 3" xfId="54100" xr:uid="{32D12460-5EF3-45FC-BBEB-B92AA4870C22}"/>
    <cellStyle name="Currency 13 2 2 4 4 2 2 3" xfId="18680" xr:uid="{814B812B-8E62-48C6-AAD5-9B29257F2053}"/>
    <cellStyle name="Currency 13 2 2 4 4 2 2 4" xfId="32370" xr:uid="{B30B7436-EC8E-4CA2-82FB-DFAF436B434D}"/>
    <cellStyle name="Currency 13 2 2 4 4 2 2 5" xfId="47254" xr:uid="{CA85D9A6-F76F-4D2C-A959-1299C75FECA0}"/>
    <cellStyle name="Currency 13 2 2 4 4 2 3" xfId="22102" xr:uid="{5FAF31A7-B0C9-45DF-8D4F-E5F24C8A9E7B}"/>
    <cellStyle name="Currency 13 2 2 4 4 2 3 2" xfId="35794" xr:uid="{11CB1BD2-4626-451D-9527-1B47A92FBD31}"/>
    <cellStyle name="Currency 13 2 2 4 4 2 3 3" xfId="50678" xr:uid="{FCBAFC1A-3C0B-4FCE-BE4F-744820E95EE0}"/>
    <cellStyle name="Currency 13 2 2 4 4 2 4" xfId="15258" xr:uid="{E637C224-7B64-4F73-8E29-D2A78B44E1FD}"/>
    <cellStyle name="Currency 13 2 2 4 4 2 5" xfId="28948" xr:uid="{884FA6C4-98CD-4DD9-9B3D-7143B96E0BB4}"/>
    <cellStyle name="Currency 13 2 2 4 4 2 6" xfId="43832" xr:uid="{D8DA6400-FF06-42CA-A4D9-7EE57D04D90E}"/>
    <cellStyle name="Currency 13 2 2 4 4 3" xfId="10122" xr:uid="{ACD40BBF-030F-421F-BD6C-503E988C2DF5}"/>
    <cellStyle name="Currency 13 2 2 4 4 3 2" xfId="23812" xr:uid="{246D3C22-84E6-4BD3-8E3E-79E96C353FA0}"/>
    <cellStyle name="Currency 13 2 2 4 4 3 2 2" xfId="37504" xr:uid="{7BA8BE1E-1DD7-47C0-B180-35A7021C2273}"/>
    <cellStyle name="Currency 13 2 2 4 4 3 2 3" xfId="52388" xr:uid="{A5057608-B5F3-416A-987E-037D3DB9470D}"/>
    <cellStyle name="Currency 13 2 2 4 4 3 3" xfId="16968" xr:uid="{0004A550-0880-46D2-86C6-BEE9D96E8777}"/>
    <cellStyle name="Currency 13 2 2 4 4 3 4" xfId="30658" xr:uid="{043755B4-D3CC-4B16-BCDE-E5C74FD2C91B}"/>
    <cellStyle name="Currency 13 2 2 4 4 3 5" xfId="45542" xr:uid="{33C03F91-47F0-40B6-B8E1-9AE49F20416A}"/>
    <cellStyle name="Currency 13 2 2 4 4 4" xfId="20390" xr:uid="{61BD1FB3-07B7-4E9D-AB1B-A3831DACECD6}"/>
    <cellStyle name="Currency 13 2 2 4 4 4 2" xfId="34082" xr:uid="{59A0310F-E0DA-4189-92E8-E7E9BDFF54B2}"/>
    <cellStyle name="Currency 13 2 2 4 4 4 3" xfId="48966" xr:uid="{18D1E1ED-44BE-408F-848E-927C976A8B40}"/>
    <cellStyle name="Currency 13 2 2 4 4 5" xfId="13546" xr:uid="{73A96005-1C18-41C4-85DB-49F4C5B067EE}"/>
    <cellStyle name="Currency 13 2 2 4 4 6" xfId="27236" xr:uid="{3492E0F5-0543-48B8-961E-2F671D9F4C70}"/>
    <cellStyle name="Currency 13 2 2 4 4 7" xfId="42120" xr:uid="{815F892B-5AFD-4C76-A977-E470BD77FBEC}"/>
    <cellStyle name="Currency 13 2 2 4 5" xfId="8408" xr:uid="{5B3ED2B2-8EF7-4FA6-80BE-FC2ECF0A84DF}"/>
    <cellStyle name="Currency 13 2 2 4 5 2" xfId="11830" xr:uid="{BEE38CC1-56A2-4ED3-9D5F-CE4B295323CB}"/>
    <cellStyle name="Currency 13 2 2 4 5 2 2" xfId="25520" xr:uid="{6F505F1B-DC17-4C9B-80BF-4608710344F0}"/>
    <cellStyle name="Currency 13 2 2 4 5 2 2 2" xfId="39212" xr:uid="{10EF313E-D1AF-4803-9DB9-55B1FDA17841}"/>
    <cellStyle name="Currency 13 2 2 4 5 2 2 3" xfId="54096" xr:uid="{075CCA3D-981F-43B8-8BF0-FFA2C33F540D}"/>
    <cellStyle name="Currency 13 2 2 4 5 2 3" xfId="18676" xr:uid="{324A4658-740D-4A2D-8587-F2C22935DB5C}"/>
    <cellStyle name="Currency 13 2 2 4 5 2 4" xfId="32366" xr:uid="{C79A95F3-445F-4764-A4BB-9EB7C26603DC}"/>
    <cellStyle name="Currency 13 2 2 4 5 2 5" xfId="47250" xr:uid="{42068856-C973-4201-B956-B17B5B413B08}"/>
    <cellStyle name="Currency 13 2 2 4 5 3" xfId="22098" xr:uid="{130C2B54-04A7-4C82-8172-5D4EA4AC7BB2}"/>
    <cellStyle name="Currency 13 2 2 4 5 3 2" xfId="35790" xr:uid="{DDF80856-697F-4F13-A3A2-14C399D91B90}"/>
    <cellStyle name="Currency 13 2 2 4 5 3 3" xfId="50674" xr:uid="{F2FEBC4C-15C5-4FF2-A52B-3B52F06D137B}"/>
    <cellStyle name="Currency 13 2 2 4 5 4" xfId="15254" xr:uid="{3E14ABBA-0D85-4F56-BBB4-07270D5F3913}"/>
    <cellStyle name="Currency 13 2 2 4 5 5" xfId="28944" xr:uid="{24C5962C-B8F5-4C7A-9175-024BA867629B}"/>
    <cellStyle name="Currency 13 2 2 4 5 6" xfId="43828" xr:uid="{3458A1B6-D2BA-46CC-A287-ADD068BD3418}"/>
    <cellStyle name="Currency 13 2 2 4 6" xfId="10118" xr:uid="{B94060F2-CED2-4C56-932C-67CFC7495C4D}"/>
    <cellStyle name="Currency 13 2 2 4 6 2" xfId="23808" xr:uid="{EEE7DA05-181B-408E-8F0F-A11DAF9855D4}"/>
    <cellStyle name="Currency 13 2 2 4 6 2 2" xfId="37500" xr:uid="{5007FFD9-01ED-4776-8E1C-EBF4316182CA}"/>
    <cellStyle name="Currency 13 2 2 4 6 2 3" xfId="52384" xr:uid="{52A017C6-64DA-46BC-ACB2-F9BD286E9FD1}"/>
    <cellStyle name="Currency 13 2 2 4 6 3" xfId="16964" xr:uid="{6F64B04F-6CF6-4949-A078-F3AE217FDA67}"/>
    <cellStyle name="Currency 13 2 2 4 6 4" xfId="30654" xr:uid="{9E206631-F05F-4CF0-88DF-43D881580185}"/>
    <cellStyle name="Currency 13 2 2 4 6 5" xfId="45538" xr:uid="{88079412-AE3C-48EC-A5C2-5A412AB3028F}"/>
    <cellStyle name="Currency 13 2 2 4 7" xfId="20386" xr:uid="{D323BAA7-C73D-4970-A200-AA2393CD9F62}"/>
    <cellStyle name="Currency 13 2 2 4 7 2" xfId="34078" xr:uid="{74A50840-9BA2-40EF-BD53-76069F265D01}"/>
    <cellStyle name="Currency 13 2 2 4 7 3" xfId="48962" xr:uid="{A90C0098-4211-4753-A863-406095E86018}"/>
    <cellStyle name="Currency 13 2 2 4 8" xfId="13542" xr:uid="{1317BDD2-A6B7-49FD-8235-8D1FE2658843}"/>
    <cellStyle name="Currency 13 2 2 4 9" xfId="27232" xr:uid="{CD237D98-6853-498A-8232-38D033AAFBEB}"/>
    <cellStyle name="Currency 13 2 2 5" xfId="6699" xr:uid="{0B639C90-90BD-4E95-96C2-761EF3CB3939}"/>
    <cellStyle name="Currency 13 2 2 5 2" xfId="6700" xr:uid="{0B5DD520-14D9-4AD1-9191-EE176F7AAFBA}"/>
    <cellStyle name="Currency 13 2 2 5 2 2" xfId="8414" xr:uid="{B78C330E-7923-4A0D-B2E0-2858E1FF91A9}"/>
    <cellStyle name="Currency 13 2 2 5 2 2 2" xfId="11836" xr:uid="{C9BC139C-7099-4771-B1CE-FC8F2FED9B11}"/>
    <cellStyle name="Currency 13 2 2 5 2 2 2 2" xfId="25526" xr:uid="{771539C3-F710-4AF1-9DEF-D8E343999C0C}"/>
    <cellStyle name="Currency 13 2 2 5 2 2 2 2 2" xfId="39218" xr:uid="{37F37DEC-EF25-4748-87A8-BDC0DF2F4B55}"/>
    <cellStyle name="Currency 13 2 2 5 2 2 2 2 3" xfId="54102" xr:uid="{9AD34130-9FB1-4EB8-A864-2526EEB6A795}"/>
    <cellStyle name="Currency 13 2 2 5 2 2 2 3" xfId="18682" xr:uid="{5F73F99E-89A3-45EE-801B-35AF7AE786F6}"/>
    <cellStyle name="Currency 13 2 2 5 2 2 2 4" xfId="32372" xr:uid="{EE4B7C9C-39FD-4F77-B548-8595149B9267}"/>
    <cellStyle name="Currency 13 2 2 5 2 2 2 5" xfId="47256" xr:uid="{EBFA597E-616B-49CC-BF3B-E1C1950D5D91}"/>
    <cellStyle name="Currency 13 2 2 5 2 2 3" xfId="22104" xr:uid="{57350287-6171-42FC-8095-1F503BB95B08}"/>
    <cellStyle name="Currency 13 2 2 5 2 2 3 2" xfId="35796" xr:uid="{40D2F414-98AF-4D25-AF31-4B284950ED5C}"/>
    <cellStyle name="Currency 13 2 2 5 2 2 3 3" xfId="50680" xr:uid="{97B1D7AF-6CC1-4BE7-979C-2FBAD6783A54}"/>
    <cellStyle name="Currency 13 2 2 5 2 2 4" xfId="15260" xr:uid="{69492653-81DC-4242-9B64-AD7DCA4DE5DE}"/>
    <cellStyle name="Currency 13 2 2 5 2 2 5" xfId="28950" xr:uid="{BE4C86E5-0337-4E93-B635-69C4230C8606}"/>
    <cellStyle name="Currency 13 2 2 5 2 2 6" xfId="43834" xr:uid="{46D9637F-809D-4AA7-814D-E67F94D77697}"/>
    <cellStyle name="Currency 13 2 2 5 2 3" xfId="10124" xr:uid="{34C86275-785F-4B29-A235-E8F7CC031FA3}"/>
    <cellStyle name="Currency 13 2 2 5 2 3 2" xfId="23814" xr:uid="{A130D751-A9E2-463C-9495-CC60D01ABFA0}"/>
    <cellStyle name="Currency 13 2 2 5 2 3 2 2" xfId="37506" xr:uid="{4164BDE9-A89D-4A82-A8BB-18BFEEE95CEE}"/>
    <cellStyle name="Currency 13 2 2 5 2 3 2 3" xfId="52390" xr:uid="{026B7CD3-92AB-4571-ABC2-03187E7DD70A}"/>
    <cellStyle name="Currency 13 2 2 5 2 3 3" xfId="16970" xr:uid="{1FBDA97F-D320-49F7-88BF-261114449070}"/>
    <cellStyle name="Currency 13 2 2 5 2 3 4" xfId="30660" xr:uid="{6C0033EB-7EB0-4648-B3FA-1E27498DDD5B}"/>
    <cellStyle name="Currency 13 2 2 5 2 3 5" xfId="45544" xr:uid="{2A173B7C-D979-410F-97BF-1A115DB7CF54}"/>
    <cellStyle name="Currency 13 2 2 5 2 4" xfId="20392" xr:uid="{2A4A3DD7-93C5-4AE5-8864-BED36652BBCF}"/>
    <cellStyle name="Currency 13 2 2 5 2 4 2" xfId="34084" xr:uid="{6304BC72-FEC6-4AA3-ACF8-74FA66597F96}"/>
    <cellStyle name="Currency 13 2 2 5 2 4 3" xfId="48968" xr:uid="{859D1822-ECFB-40DA-A2A0-84C960E624D1}"/>
    <cellStyle name="Currency 13 2 2 5 2 5" xfId="13548" xr:uid="{4209A089-6FDC-494F-9568-3363EBF5E2EF}"/>
    <cellStyle name="Currency 13 2 2 5 2 6" xfId="27238" xr:uid="{3A09F536-3CC7-4294-87BE-2E991320B04C}"/>
    <cellStyle name="Currency 13 2 2 5 2 7" xfId="42122" xr:uid="{F68F2286-818A-4593-BFDD-8706134AE6C9}"/>
    <cellStyle name="Currency 13 2 2 5 3" xfId="8413" xr:uid="{C108ACE9-1C71-4A10-9B0B-33169557DA41}"/>
    <cellStyle name="Currency 13 2 2 5 3 2" xfId="11835" xr:uid="{6AA8B8B2-B6B0-4EAA-8169-1D65E6230A8D}"/>
    <cellStyle name="Currency 13 2 2 5 3 2 2" xfId="25525" xr:uid="{0A4CCCBA-B004-43C4-86F4-BBA4F0F00C2E}"/>
    <cellStyle name="Currency 13 2 2 5 3 2 2 2" xfId="39217" xr:uid="{BFFDB3CF-C0C6-489E-934B-D34310EA10C9}"/>
    <cellStyle name="Currency 13 2 2 5 3 2 2 3" xfId="54101" xr:uid="{FDDAA64C-4F36-454C-A6A1-0ED7337DBA17}"/>
    <cellStyle name="Currency 13 2 2 5 3 2 3" xfId="18681" xr:uid="{9D775881-43B4-46FA-8180-F5F12DFEC148}"/>
    <cellStyle name="Currency 13 2 2 5 3 2 4" xfId="32371" xr:uid="{12C2DA67-DCA1-4BAF-BE20-B9833F6F1E33}"/>
    <cellStyle name="Currency 13 2 2 5 3 2 5" xfId="47255" xr:uid="{293DD252-8B2D-49CB-B0C6-5E886BF47829}"/>
    <cellStyle name="Currency 13 2 2 5 3 3" xfId="22103" xr:uid="{5EA8EF33-B59E-4FFF-8999-B310194C4892}"/>
    <cellStyle name="Currency 13 2 2 5 3 3 2" xfId="35795" xr:uid="{EC699B95-6C5F-4C36-A4C1-54E999E167B5}"/>
    <cellStyle name="Currency 13 2 2 5 3 3 3" xfId="50679" xr:uid="{30AFDB7A-53BF-4525-9617-6C6010012096}"/>
    <cellStyle name="Currency 13 2 2 5 3 4" xfId="15259" xr:uid="{5A925B57-7DE7-4E40-8FFA-5DEE1B0519BE}"/>
    <cellStyle name="Currency 13 2 2 5 3 5" xfId="28949" xr:uid="{95605F5D-32C0-4476-9C9F-F6ADA713DF4B}"/>
    <cellStyle name="Currency 13 2 2 5 3 6" xfId="43833" xr:uid="{167BDA9E-9724-4F6B-B105-D35292A5B859}"/>
    <cellStyle name="Currency 13 2 2 5 4" xfId="10123" xr:uid="{C5AC7A1B-A179-4F4F-968A-D531F41D3CEF}"/>
    <cellStyle name="Currency 13 2 2 5 4 2" xfId="23813" xr:uid="{7529B299-7F23-4AC8-9119-A8A226014A54}"/>
    <cellStyle name="Currency 13 2 2 5 4 2 2" xfId="37505" xr:uid="{D841006B-E15C-4C4A-8CBA-B42E015BF7C3}"/>
    <cellStyle name="Currency 13 2 2 5 4 2 3" xfId="52389" xr:uid="{627C9C41-BCDE-43F7-B6B9-7CA24E3B0F56}"/>
    <cellStyle name="Currency 13 2 2 5 4 3" xfId="16969" xr:uid="{FBC2B3D5-875D-426B-A68C-E226DBB9F89E}"/>
    <cellStyle name="Currency 13 2 2 5 4 4" xfId="30659" xr:uid="{D3C0080D-D343-42D7-BE6F-9C78A040910F}"/>
    <cellStyle name="Currency 13 2 2 5 4 5" xfId="45543" xr:uid="{5F23AE82-F1DE-476A-B9FB-259244D08D8A}"/>
    <cellStyle name="Currency 13 2 2 5 5" xfId="20391" xr:uid="{7F1184EE-F105-43B8-9FEF-7CEBF9C3DDE4}"/>
    <cellStyle name="Currency 13 2 2 5 5 2" xfId="34083" xr:uid="{D96C20AD-A5B4-456D-9545-374022118C9E}"/>
    <cellStyle name="Currency 13 2 2 5 5 3" xfId="48967" xr:uid="{96B4CFD3-5836-40A5-8992-B4812A0EEFF4}"/>
    <cellStyle name="Currency 13 2 2 5 6" xfId="13547" xr:uid="{7D4CC4D0-837F-4588-A997-5FEE53A830DD}"/>
    <cellStyle name="Currency 13 2 2 5 7" xfId="27237" xr:uid="{1691708D-E1D6-4623-9133-38B2D3A2876B}"/>
    <cellStyle name="Currency 13 2 2 5 8" xfId="42121" xr:uid="{53098ECB-493B-4577-BD5D-D44DE50D8038}"/>
    <cellStyle name="Currency 13 2 2 6" xfId="6701" xr:uid="{35864E3E-6CBE-45F2-BCDB-5B40DAE33E68}"/>
    <cellStyle name="Currency 13 2 2 6 2" xfId="8415" xr:uid="{B9B8FB21-5557-4378-BF50-8D28A658C04A}"/>
    <cellStyle name="Currency 13 2 2 6 2 2" xfId="11837" xr:uid="{71479E22-AE61-433E-B491-3EB7345CEDAD}"/>
    <cellStyle name="Currency 13 2 2 6 2 2 2" xfId="25527" xr:uid="{90AB8DEC-E566-47C2-87CF-44249923413E}"/>
    <cellStyle name="Currency 13 2 2 6 2 2 2 2" xfId="39219" xr:uid="{51903E33-D8E1-4B3E-BD66-477E72CE9F1F}"/>
    <cellStyle name="Currency 13 2 2 6 2 2 2 3" xfId="54103" xr:uid="{B91525B8-FB6F-4CC0-952F-F5000E99EE1E}"/>
    <cellStyle name="Currency 13 2 2 6 2 2 3" xfId="18683" xr:uid="{DC905552-C4D6-43E4-8D25-4E936527F6DA}"/>
    <cellStyle name="Currency 13 2 2 6 2 2 4" xfId="32373" xr:uid="{752183AD-0B0E-40D4-B4E8-8A73DFEE6C1A}"/>
    <cellStyle name="Currency 13 2 2 6 2 2 5" xfId="47257" xr:uid="{F32817B1-661D-4F4B-9BD6-49DC15B67BAB}"/>
    <cellStyle name="Currency 13 2 2 6 2 3" xfId="22105" xr:uid="{8BAC909F-4B81-4711-B9F4-91217432F2A2}"/>
    <cellStyle name="Currency 13 2 2 6 2 3 2" xfId="35797" xr:uid="{5BBC985B-79DB-4FC7-8768-F1AAFE364EC5}"/>
    <cellStyle name="Currency 13 2 2 6 2 3 3" xfId="50681" xr:uid="{767CEA44-37B8-44BA-AF9D-357096B73BB0}"/>
    <cellStyle name="Currency 13 2 2 6 2 4" xfId="15261" xr:uid="{BD687FAA-4F8D-426B-AA24-B20F4D85EE47}"/>
    <cellStyle name="Currency 13 2 2 6 2 5" xfId="28951" xr:uid="{FEC9E69D-3A3E-40B4-B8F8-1920198712AC}"/>
    <cellStyle name="Currency 13 2 2 6 2 6" xfId="43835" xr:uid="{46C857AC-C984-409A-ACC2-164B2E61E98C}"/>
    <cellStyle name="Currency 13 2 2 6 3" xfId="10125" xr:uid="{9C94A072-CCD2-47B8-9671-D7D5BA6A6C2C}"/>
    <cellStyle name="Currency 13 2 2 6 3 2" xfId="23815" xr:uid="{24646351-9CC3-4736-ADBA-17D18478AD77}"/>
    <cellStyle name="Currency 13 2 2 6 3 2 2" xfId="37507" xr:uid="{DCC47B15-A649-4C66-B972-F69887D3CF34}"/>
    <cellStyle name="Currency 13 2 2 6 3 2 3" xfId="52391" xr:uid="{AAA5780B-F8B5-4E7C-AE23-595FFB4F58A0}"/>
    <cellStyle name="Currency 13 2 2 6 3 3" xfId="16971" xr:uid="{A9A6B36B-3628-4CDD-A787-DEF233BCED39}"/>
    <cellStyle name="Currency 13 2 2 6 3 4" xfId="30661" xr:uid="{7511307F-E02B-471C-BBCD-0C2E7CF92624}"/>
    <cellStyle name="Currency 13 2 2 6 3 5" xfId="45545" xr:uid="{1C339DAE-6361-429C-BE95-3332FA2BDC8A}"/>
    <cellStyle name="Currency 13 2 2 6 4" xfId="20393" xr:uid="{15D25950-F698-442C-B55F-F22C0F5508A6}"/>
    <cellStyle name="Currency 13 2 2 6 4 2" xfId="34085" xr:uid="{741AA2D7-F9FE-4AFD-B0F5-86AE70EEEDE9}"/>
    <cellStyle name="Currency 13 2 2 6 4 3" xfId="48969" xr:uid="{D1A86BD6-FFF7-42AA-B3A2-AE61FFF72E0A}"/>
    <cellStyle name="Currency 13 2 2 6 5" xfId="13549" xr:uid="{508DC103-CFEF-4CA2-A68C-75D17790CF8B}"/>
    <cellStyle name="Currency 13 2 2 6 6" xfId="27239" xr:uid="{54A9D9D1-E324-4EB6-AD29-9AF8DDC1C2DD}"/>
    <cellStyle name="Currency 13 2 2 6 7" xfId="42123" xr:uid="{CB3EDB6C-03F8-4C91-9498-011AA2312445}"/>
    <cellStyle name="Currency 13 2 2 7" xfId="6702" xr:uid="{446C4F02-016C-4281-AC89-9D554673A00C}"/>
    <cellStyle name="Currency 13 2 2 7 2" xfId="8416" xr:uid="{5A7B0D97-9D75-4D77-944D-388B05B36179}"/>
    <cellStyle name="Currency 13 2 2 7 2 2" xfId="11838" xr:uid="{E0B903D6-0D85-4667-8C30-09D6058F6720}"/>
    <cellStyle name="Currency 13 2 2 7 2 2 2" xfId="25528" xr:uid="{ABEBC5B9-2F39-44C0-9843-E4331EF65D25}"/>
    <cellStyle name="Currency 13 2 2 7 2 2 2 2" xfId="39220" xr:uid="{4787E45B-788F-4AFC-95E4-D58890177938}"/>
    <cellStyle name="Currency 13 2 2 7 2 2 2 3" xfId="54104" xr:uid="{169DD3EC-74F1-4D9B-8B59-14A58478D256}"/>
    <cellStyle name="Currency 13 2 2 7 2 2 3" xfId="18684" xr:uid="{AB3E7F01-79C6-4634-B2E3-A8A9813AF690}"/>
    <cellStyle name="Currency 13 2 2 7 2 2 4" xfId="32374" xr:uid="{B1A95E41-211A-4BE6-89DC-731A474C59DB}"/>
    <cellStyle name="Currency 13 2 2 7 2 2 5" xfId="47258" xr:uid="{04FE6120-6FD6-4DC3-ADA2-496B30B6AAE1}"/>
    <cellStyle name="Currency 13 2 2 7 2 3" xfId="22106" xr:uid="{730D59DC-1231-431E-AC73-F54EB5A314B4}"/>
    <cellStyle name="Currency 13 2 2 7 2 3 2" xfId="35798" xr:uid="{0D614BD6-C10F-4475-A2F4-B9D27E656002}"/>
    <cellStyle name="Currency 13 2 2 7 2 3 3" xfId="50682" xr:uid="{A51F3601-89D1-4E7F-96AE-9F6B4B6255A0}"/>
    <cellStyle name="Currency 13 2 2 7 2 4" xfId="15262" xr:uid="{EE03985B-E095-4C6B-BA9F-5029A0E7AF56}"/>
    <cellStyle name="Currency 13 2 2 7 2 5" xfId="28952" xr:uid="{A9E11980-7C4B-44B2-827D-34C58FD88A03}"/>
    <cellStyle name="Currency 13 2 2 7 2 6" xfId="43836" xr:uid="{D00E1519-9E1A-41EF-AE9D-24D5E3ABF315}"/>
    <cellStyle name="Currency 13 2 2 7 3" xfId="10126" xr:uid="{3D68CAD0-9023-4D8D-A7F4-63CD6685F466}"/>
    <cellStyle name="Currency 13 2 2 7 3 2" xfId="23816" xr:uid="{A5CD6DEE-B554-4C22-9733-223D09FCC64F}"/>
    <cellStyle name="Currency 13 2 2 7 3 2 2" xfId="37508" xr:uid="{06C8D2C9-7D58-46FE-ACA9-C140BB5F3AE4}"/>
    <cellStyle name="Currency 13 2 2 7 3 2 3" xfId="52392" xr:uid="{DCC63BC7-92FC-4372-87BB-9C30B92F77D7}"/>
    <cellStyle name="Currency 13 2 2 7 3 3" xfId="16972" xr:uid="{0BD1547A-3F09-4856-8898-233F34EAAC20}"/>
    <cellStyle name="Currency 13 2 2 7 3 4" xfId="30662" xr:uid="{31B885E6-48B5-45D2-A3D5-DF9714C6B1BD}"/>
    <cellStyle name="Currency 13 2 2 7 3 5" xfId="45546" xr:uid="{8B49E5D0-9BA8-416A-8528-C76AE8215CD7}"/>
    <cellStyle name="Currency 13 2 2 7 4" xfId="20394" xr:uid="{C9AA86DB-94AE-4459-9195-20B069C6CCCC}"/>
    <cellStyle name="Currency 13 2 2 7 4 2" xfId="34086" xr:uid="{453A5152-65E7-4074-BBAB-79697A90D41E}"/>
    <cellStyle name="Currency 13 2 2 7 4 3" xfId="48970" xr:uid="{6787132F-F27F-4EE5-8F52-875D0AC2EF6C}"/>
    <cellStyle name="Currency 13 2 2 7 5" xfId="13550" xr:uid="{4E926A46-9A32-4DCA-B1EA-A729AFB18BAA}"/>
    <cellStyle name="Currency 13 2 2 7 6" xfId="27240" xr:uid="{17B0959D-2601-4288-966E-FF27A6AE19F2}"/>
    <cellStyle name="Currency 13 2 2 7 7" xfId="42124" xr:uid="{F41D6FB8-B463-4AC2-968B-8C2504FF844F}"/>
    <cellStyle name="Currency 13 2 2 8" xfId="8387" xr:uid="{91755373-5422-418C-B68F-5611DA1162DE}"/>
    <cellStyle name="Currency 13 2 2 8 2" xfId="11809" xr:uid="{9C8524EC-9140-4F3B-801B-5066507593F7}"/>
    <cellStyle name="Currency 13 2 2 8 2 2" xfId="25499" xr:uid="{8F6B0D80-E392-44AD-B77F-93C82AE99808}"/>
    <cellStyle name="Currency 13 2 2 8 2 2 2" xfId="39191" xr:uid="{5C5210FC-71E0-4FE9-944E-0D9AEE8819C0}"/>
    <cellStyle name="Currency 13 2 2 8 2 2 3" xfId="54075" xr:uid="{47BDF7FA-F79C-4ED6-AE5E-483EC1D032EE}"/>
    <cellStyle name="Currency 13 2 2 8 2 3" xfId="18655" xr:uid="{8602471C-601E-4E34-AD22-2387182296A9}"/>
    <cellStyle name="Currency 13 2 2 8 2 4" xfId="32345" xr:uid="{4D9B50CA-1E91-4F2B-AE67-55A44111E2B5}"/>
    <cellStyle name="Currency 13 2 2 8 2 5" xfId="47229" xr:uid="{F42FBB38-9AF7-4363-965D-393D2ADDD109}"/>
    <cellStyle name="Currency 13 2 2 8 3" xfId="22077" xr:uid="{1302C054-E110-42D6-A6C6-111082922D76}"/>
    <cellStyle name="Currency 13 2 2 8 3 2" xfId="35769" xr:uid="{39D0BFEC-9C6D-46D5-BBF9-E9F77773262A}"/>
    <cellStyle name="Currency 13 2 2 8 3 3" xfId="50653" xr:uid="{6B8DC50A-30C4-4E86-A8A2-85AE21A0FEBC}"/>
    <cellStyle name="Currency 13 2 2 8 4" xfId="15233" xr:uid="{295D27C4-0E06-4E90-AFCF-7523F4451C3F}"/>
    <cellStyle name="Currency 13 2 2 8 5" xfId="28923" xr:uid="{A8FF5313-2EDD-4E63-BEA8-53168A8DB701}"/>
    <cellStyle name="Currency 13 2 2 8 6" xfId="43807" xr:uid="{F4C45E37-17E6-4DBE-8ED2-1DC65BEFD7EA}"/>
    <cellStyle name="Currency 13 2 2 9" xfId="10097" xr:uid="{5B90E89F-5A19-48F7-9ED4-13CFD5F170F7}"/>
    <cellStyle name="Currency 13 2 2 9 2" xfId="23787" xr:uid="{F32C96F6-7491-460E-B186-0C2ED8B3CC7B}"/>
    <cellStyle name="Currency 13 2 2 9 2 2" xfId="37479" xr:uid="{F905FAB1-F713-4559-9B98-9144888255F7}"/>
    <cellStyle name="Currency 13 2 2 9 2 3" xfId="52363" xr:uid="{A8CC1059-A058-44A1-9A06-A0DF8F8253F8}"/>
    <cellStyle name="Currency 13 2 2 9 3" xfId="16943" xr:uid="{E306DE54-C880-486D-9EA8-252F8924CDBD}"/>
    <cellStyle name="Currency 13 2 2 9 4" xfId="30633" xr:uid="{52BACAA1-B02A-4DF2-9D70-A05C84D15244}"/>
    <cellStyle name="Currency 13 2 2 9 5" xfId="45517" xr:uid="{04B10840-8283-425A-905B-CA611DF6A8AD}"/>
    <cellStyle name="Currency 13 2 3" xfId="6703" xr:uid="{71C41DBE-2EBB-487F-BCA5-2BADF9F0112A}"/>
    <cellStyle name="Currency 13 2 3 10" xfId="13551" xr:uid="{AB2D5F5D-1869-4E18-8339-C5D2193ECB5C}"/>
    <cellStyle name="Currency 13 2 3 11" xfId="27241" xr:uid="{283EDF0A-15B9-4747-A27B-9E996B78FC56}"/>
    <cellStyle name="Currency 13 2 3 12" xfId="42125" xr:uid="{6353EA9E-A5A9-42F3-9392-F12E7D9F4DEB}"/>
    <cellStyle name="Currency 13 2 3 2" xfId="6704" xr:uid="{E312A7B8-FC50-43B4-99F4-3D4540382231}"/>
    <cellStyle name="Currency 13 2 3 2 10" xfId="42126" xr:uid="{A957A6E6-F6BE-43B7-ACA6-B9C94665DA22}"/>
    <cellStyle name="Currency 13 2 3 2 2" xfId="6705" xr:uid="{A35390AA-63CE-4D9E-A80D-08886BE6C896}"/>
    <cellStyle name="Currency 13 2 3 2 2 2" xfId="6706" xr:uid="{81690B98-0801-425A-95B7-43E66C649BC5}"/>
    <cellStyle name="Currency 13 2 3 2 2 2 2" xfId="8420" xr:uid="{E07322AD-F703-4066-B2C2-632D65265699}"/>
    <cellStyle name="Currency 13 2 3 2 2 2 2 2" xfId="11842" xr:uid="{2A656817-BF4D-471C-9BFF-41F17519E004}"/>
    <cellStyle name="Currency 13 2 3 2 2 2 2 2 2" xfId="25532" xr:uid="{8BC60195-25E5-44FE-ABC8-6407123AF778}"/>
    <cellStyle name="Currency 13 2 3 2 2 2 2 2 2 2" xfId="39224" xr:uid="{035B92C3-F150-431D-8192-80365C28F1CF}"/>
    <cellStyle name="Currency 13 2 3 2 2 2 2 2 2 3" xfId="54108" xr:uid="{EB42D667-20EA-442F-9A3F-21F58F9EF480}"/>
    <cellStyle name="Currency 13 2 3 2 2 2 2 2 3" xfId="18688" xr:uid="{58E34DBC-6E99-456A-A0D2-E1309768D336}"/>
    <cellStyle name="Currency 13 2 3 2 2 2 2 2 4" xfId="32378" xr:uid="{993A5A32-6790-4BF4-8AC1-3B44C395FBEE}"/>
    <cellStyle name="Currency 13 2 3 2 2 2 2 2 5" xfId="47262" xr:uid="{961A1CF3-EF55-479C-AEF9-C9DA74DDD637}"/>
    <cellStyle name="Currency 13 2 3 2 2 2 2 3" xfId="22110" xr:uid="{5BCB5DD2-AE03-483A-9614-401AB218532C}"/>
    <cellStyle name="Currency 13 2 3 2 2 2 2 3 2" xfId="35802" xr:uid="{C182AC12-B968-4D32-8119-D2A1603C58C4}"/>
    <cellStyle name="Currency 13 2 3 2 2 2 2 3 3" xfId="50686" xr:uid="{0B735EAA-CC9C-4886-8083-65E5B41890B1}"/>
    <cellStyle name="Currency 13 2 3 2 2 2 2 4" xfId="15266" xr:uid="{E56A4C36-8EDA-411D-B424-59CFC16A6F2D}"/>
    <cellStyle name="Currency 13 2 3 2 2 2 2 5" xfId="28956" xr:uid="{BEA8BCCD-26A6-49C3-A86D-08C5DFE3760E}"/>
    <cellStyle name="Currency 13 2 3 2 2 2 2 6" xfId="43840" xr:uid="{D515EACC-5A9B-4375-A6DF-D3DD097811B2}"/>
    <cellStyle name="Currency 13 2 3 2 2 2 3" xfId="10130" xr:uid="{A3BF5D14-01B4-45EE-8FB8-24750A6C99CF}"/>
    <cellStyle name="Currency 13 2 3 2 2 2 3 2" xfId="23820" xr:uid="{2EFA92CC-ACC9-410F-976C-5FC55092C38C}"/>
    <cellStyle name="Currency 13 2 3 2 2 2 3 2 2" xfId="37512" xr:uid="{E2296090-D333-4884-B4DF-E412D4CECD50}"/>
    <cellStyle name="Currency 13 2 3 2 2 2 3 2 3" xfId="52396" xr:uid="{8836A051-9DC6-4342-B0F2-E17D7AB85135}"/>
    <cellStyle name="Currency 13 2 3 2 2 2 3 3" xfId="16976" xr:uid="{D4724279-D8E9-49FB-A670-35DEB0A8486A}"/>
    <cellStyle name="Currency 13 2 3 2 2 2 3 4" xfId="30666" xr:uid="{1703D213-6231-4399-A990-628C6920768A}"/>
    <cellStyle name="Currency 13 2 3 2 2 2 3 5" xfId="45550" xr:uid="{E941BAAD-84BE-4B55-9134-854A9DEB30B9}"/>
    <cellStyle name="Currency 13 2 3 2 2 2 4" xfId="20398" xr:uid="{4EB2E4B7-A6FE-438F-91C1-7D0A95516BAA}"/>
    <cellStyle name="Currency 13 2 3 2 2 2 4 2" xfId="34090" xr:uid="{0E2E45AB-F2E8-4A5D-80C9-22862114D931}"/>
    <cellStyle name="Currency 13 2 3 2 2 2 4 3" xfId="48974" xr:uid="{607E91EC-28E4-4573-9159-6301D002534B}"/>
    <cellStyle name="Currency 13 2 3 2 2 2 5" xfId="13554" xr:uid="{E5F59172-C569-45EF-A602-EBD7B2063228}"/>
    <cellStyle name="Currency 13 2 3 2 2 2 6" xfId="27244" xr:uid="{DE6ADDA3-88E4-4217-B00B-58438C14BEBC}"/>
    <cellStyle name="Currency 13 2 3 2 2 2 7" xfId="42128" xr:uid="{C898F5D2-9298-43B2-B721-26D514EC9C61}"/>
    <cellStyle name="Currency 13 2 3 2 2 3" xfId="8419" xr:uid="{704BE044-C101-4335-875F-CC03117A3A47}"/>
    <cellStyle name="Currency 13 2 3 2 2 3 2" xfId="11841" xr:uid="{E58C0EB9-9E7A-4DAE-86FB-582B6A9C6CE5}"/>
    <cellStyle name="Currency 13 2 3 2 2 3 2 2" xfId="25531" xr:uid="{192C5868-F501-4130-8903-382A08C17035}"/>
    <cellStyle name="Currency 13 2 3 2 2 3 2 2 2" xfId="39223" xr:uid="{D94E647E-13BE-41DC-946C-863174E002AF}"/>
    <cellStyle name="Currency 13 2 3 2 2 3 2 2 3" xfId="54107" xr:uid="{DE4635DD-CC65-4596-97BC-C9B789C76D8A}"/>
    <cellStyle name="Currency 13 2 3 2 2 3 2 3" xfId="18687" xr:uid="{F729F05C-6A18-4AEF-AB9C-6FD72631ACEF}"/>
    <cellStyle name="Currency 13 2 3 2 2 3 2 4" xfId="32377" xr:uid="{605CFAC3-A9BE-450D-BC06-39E9BE0BD1A5}"/>
    <cellStyle name="Currency 13 2 3 2 2 3 2 5" xfId="47261" xr:uid="{4EB814A4-0FE7-40A0-98C5-AFB9165968B4}"/>
    <cellStyle name="Currency 13 2 3 2 2 3 3" xfId="22109" xr:uid="{DB139C44-EAFF-4FB1-A9C2-8BEFD82D3D61}"/>
    <cellStyle name="Currency 13 2 3 2 2 3 3 2" xfId="35801" xr:uid="{BE6991AF-1196-45F3-B6E3-53818C44134C}"/>
    <cellStyle name="Currency 13 2 3 2 2 3 3 3" xfId="50685" xr:uid="{FB802B2B-A534-44BC-91A9-87E4BF4E16BE}"/>
    <cellStyle name="Currency 13 2 3 2 2 3 4" xfId="15265" xr:uid="{2F47EA8D-424B-4CBC-8A4B-CA1FFE70F2B5}"/>
    <cellStyle name="Currency 13 2 3 2 2 3 5" xfId="28955" xr:uid="{228933B2-241F-4543-840E-21C778748AE9}"/>
    <cellStyle name="Currency 13 2 3 2 2 3 6" xfId="43839" xr:uid="{FFF6A2DA-ABFC-484D-9720-57646C786CD0}"/>
    <cellStyle name="Currency 13 2 3 2 2 4" xfId="10129" xr:uid="{20361886-13D6-4DEF-B0DF-2E3655E235C7}"/>
    <cellStyle name="Currency 13 2 3 2 2 4 2" xfId="23819" xr:uid="{509FED04-6F07-495A-9F1E-C3C4F1D24147}"/>
    <cellStyle name="Currency 13 2 3 2 2 4 2 2" xfId="37511" xr:uid="{D8C88D42-B76C-4EAA-B0DD-1817855236F2}"/>
    <cellStyle name="Currency 13 2 3 2 2 4 2 3" xfId="52395" xr:uid="{39E13FCF-36CB-4903-9C58-0A51F8E76313}"/>
    <cellStyle name="Currency 13 2 3 2 2 4 3" xfId="16975" xr:uid="{E49504E0-D579-4D96-A4F7-2C24AAE6AAAE}"/>
    <cellStyle name="Currency 13 2 3 2 2 4 4" xfId="30665" xr:uid="{2C5835B1-B2F3-467D-8DFC-C58B6DA04173}"/>
    <cellStyle name="Currency 13 2 3 2 2 4 5" xfId="45549" xr:uid="{D038E70E-39D7-474B-820D-11B6E03CFEFB}"/>
    <cellStyle name="Currency 13 2 3 2 2 5" xfId="20397" xr:uid="{365579F8-1E53-44C9-B499-63F76DED8626}"/>
    <cellStyle name="Currency 13 2 3 2 2 5 2" xfId="34089" xr:uid="{59745B9A-4FA8-48CB-9ADD-F02496FDC431}"/>
    <cellStyle name="Currency 13 2 3 2 2 5 3" xfId="48973" xr:uid="{1DAA995C-BE8A-485D-9072-C7370636278F}"/>
    <cellStyle name="Currency 13 2 3 2 2 6" xfId="13553" xr:uid="{FA006CB2-D5A1-4D65-95DD-47E24D9AEB46}"/>
    <cellStyle name="Currency 13 2 3 2 2 7" xfId="27243" xr:uid="{3459E5D5-5A01-478A-BD14-E9F330E1193F}"/>
    <cellStyle name="Currency 13 2 3 2 2 8" xfId="42127" xr:uid="{D7732E88-CC25-4F5D-A277-C1A7A3F66D16}"/>
    <cellStyle name="Currency 13 2 3 2 3" xfId="6707" xr:uid="{AEBBFC07-8AA9-4B9C-ADBF-A19825765D06}"/>
    <cellStyle name="Currency 13 2 3 2 3 2" xfId="8421" xr:uid="{89396EC4-2FB6-4DF8-A188-141C68E4FFDB}"/>
    <cellStyle name="Currency 13 2 3 2 3 2 2" xfId="11843" xr:uid="{D7C40872-4038-478E-820C-0B53762D8773}"/>
    <cellStyle name="Currency 13 2 3 2 3 2 2 2" xfId="25533" xr:uid="{FC7722AC-F485-4839-9B59-134FE857D2EB}"/>
    <cellStyle name="Currency 13 2 3 2 3 2 2 2 2" xfId="39225" xr:uid="{868751C6-A3EC-4B86-9496-6C8E148FD867}"/>
    <cellStyle name="Currency 13 2 3 2 3 2 2 2 3" xfId="54109" xr:uid="{B1362D2C-E34A-4F4B-AFA0-011119C890F6}"/>
    <cellStyle name="Currency 13 2 3 2 3 2 2 3" xfId="18689" xr:uid="{65FD9F81-D0F6-4F39-BE41-C302061E8A45}"/>
    <cellStyle name="Currency 13 2 3 2 3 2 2 4" xfId="32379" xr:uid="{F8DCE59A-4C08-486E-BAF1-A47586A34798}"/>
    <cellStyle name="Currency 13 2 3 2 3 2 2 5" xfId="47263" xr:uid="{B8F973EC-BD8C-4930-89B1-2A5F7AE71C99}"/>
    <cellStyle name="Currency 13 2 3 2 3 2 3" xfId="22111" xr:uid="{69D19EF0-41FB-41D4-95FA-9AA3CA2C9735}"/>
    <cellStyle name="Currency 13 2 3 2 3 2 3 2" xfId="35803" xr:uid="{82E91A52-F93D-4E59-8D31-2AC29386E697}"/>
    <cellStyle name="Currency 13 2 3 2 3 2 3 3" xfId="50687" xr:uid="{3A1AED64-68BE-4101-9AAA-43878829A111}"/>
    <cellStyle name="Currency 13 2 3 2 3 2 4" xfId="15267" xr:uid="{EB711B02-E1AD-411A-9E84-C0F563EFA61B}"/>
    <cellStyle name="Currency 13 2 3 2 3 2 5" xfId="28957" xr:uid="{5D3C16C4-1B8D-4B16-BECC-C0A67DC56731}"/>
    <cellStyle name="Currency 13 2 3 2 3 2 6" xfId="43841" xr:uid="{492C7764-8D2A-469A-BAF5-92D8897F7D8D}"/>
    <cellStyle name="Currency 13 2 3 2 3 3" xfId="10131" xr:uid="{4E8C619C-155F-450D-BDA2-9C816C7E1C32}"/>
    <cellStyle name="Currency 13 2 3 2 3 3 2" xfId="23821" xr:uid="{5B25AA4C-D99C-4D35-B132-CC3D32832F55}"/>
    <cellStyle name="Currency 13 2 3 2 3 3 2 2" xfId="37513" xr:uid="{86751AF3-4CC6-4457-8537-40909AFD1B4F}"/>
    <cellStyle name="Currency 13 2 3 2 3 3 2 3" xfId="52397" xr:uid="{E067E2A4-5576-4F07-8FC6-C3E1413ACB54}"/>
    <cellStyle name="Currency 13 2 3 2 3 3 3" xfId="16977" xr:uid="{5952437A-0D5A-4DDA-A542-9111C4DDB678}"/>
    <cellStyle name="Currency 13 2 3 2 3 3 4" xfId="30667" xr:uid="{2D9A79A0-B3D2-42F0-A75F-F0453C4E82FC}"/>
    <cellStyle name="Currency 13 2 3 2 3 3 5" xfId="45551" xr:uid="{9BC74432-6CE0-4B55-9B97-B58CB2EB62A6}"/>
    <cellStyle name="Currency 13 2 3 2 3 4" xfId="20399" xr:uid="{AC5A18A3-5F18-44CF-89FA-0A5965F8258B}"/>
    <cellStyle name="Currency 13 2 3 2 3 4 2" xfId="34091" xr:uid="{6B740B3C-5077-4E46-965C-C2E75B07594B}"/>
    <cellStyle name="Currency 13 2 3 2 3 4 3" xfId="48975" xr:uid="{63D3BF44-20B9-444E-BBFD-84EC6281026C}"/>
    <cellStyle name="Currency 13 2 3 2 3 5" xfId="13555" xr:uid="{339A2456-7761-441D-A38A-134883053172}"/>
    <cellStyle name="Currency 13 2 3 2 3 6" xfId="27245" xr:uid="{D3879E80-A201-466C-8E93-2D270D970501}"/>
    <cellStyle name="Currency 13 2 3 2 3 7" xfId="42129" xr:uid="{6330B914-F884-4376-9445-9A471C8AACDF}"/>
    <cellStyle name="Currency 13 2 3 2 4" xfId="6708" xr:uid="{25D89EF6-4789-4D16-B922-E987C50E28E4}"/>
    <cellStyle name="Currency 13 2 3 2 4 2" xfId="8422" xr:uid="{C278909B-12FF-4202-8095-CF99907F4B71}"/>
    <cellStyle name="Currency 13 2 3 2 4 2 2" xfId="11844" xr:uid="{D9A592E9-06D8-4F35-9039-FCF5B72BF97B}"/>
    <cellStyle name="Currency 13 2 3 2 4 2 2 2" xfId="25534" xr:uid="{EC96CDB6-F9FF-4EB3-9E9F-C0518D5C5519}"/>
    <cellStyle name="Currency 13 2 3 2 4 2 2 2 2" xfId="39226" xr:uid="{3D086090-4DB0-4543-974E-40DC97C47F42}"/>
    <cellStyle name="Currency 13 2 3 2 4 2 2 2 3" xfId="54110" xr:uid="{4721D643-159F-4660-B9DC-34EFCE5F722D}"/>
    <cellStyle name="Currency 13 2 3 2 4 2 2 3" xfId="18690" xr:uid="{4CA7EC35-5E5C-409B-8B8E-34CAADE36490}"/>
    <cellStyle name="Currency 13 2 3 2 4 2 2 4" xfId="32380" xr:uid="{679DC5F7-3576-458D-9583-97CE18996BEF}"/>
    <cellStyle name="Currency 13 2 3 2 4 2 2 5" xfId="47264" xr:uid="{D212629A-9F93-49D6-AAF0-ED0A55E3EF66}"/>
    <cellStyle name="Currency 13 2 3 2 4 2 3" xfId="22112" xr:uid="{86479D24-4247-43A6-A46E-0B2BA950069A}"/>
    <cellStyle name="Currency 13 2 3 2 4 2 3 2" xfId="35804" xr:uid="{FD94D6F2-2B7F-4EC3-B3E9-131BE21A1643}"/>
    <cellStyle name="Currency 13 2 3 2 4 2 3 3" xfId="50688" xr:uid="{D97B2AC0-8962-4F55-9971-94FEA172B7C5}"/>
    <cellStyle name="Currency 13 2 3 2 4 2 4" xfId="15268" xr:uid="{837578B7-2498-4A64-9A6B-890BF43914BD}"/>
    <cellStyle name="Currency 13 2 3 2 4 2 5" xfId="28958" xr:uid="{2A6C0F0A-ECC1-4136-BF4A-30E60D1FD57B}"/>
    <cellStyle name="Currency 13 2 3 2 4 2 6" xfId="43842" xr:uid="{922E27A6-2BF5-41DF-8B6E-962D49C5B775}"/>
    <cellStyle name="Currency 13 2 3 2 4 3" xfId="10132" xr:uid="{457D3E82-F5CB-4C20-AF5A-6FA3E6C1DBD6}"/>
    <cellStyle name="Currency 13 2 3 2 4 3 2" xfId="23822" xr:uid="{4EC8AEA9-E3AC-4309-94BF-11628297C1F5}"/>
    <cellStyle name="Currency 13 2 3 2 4 3 2 2" xfId="37514" xr:uid="{7F8A7D17-966C-418D-BD67-2ED7393860E8}"/>
    <cellStyle name="Currency 13 2 3 2 4 3 2 3" xfId="52398" xr:uid="{3BBDFA8E-FEC0-4121-A157-B70EC4165B82}"/>
    <cellStyle name="Currency 13 2 3 2 4 3 3" xfId="16978" xr:uid="{AF84FCBE-777B-4D4B-A280-AED948FBC9C2}"/>
    <cellStyle name="Currency 13 2 3 2 4 3 4" xfId="30668" xr:uid="{9A60E003-53E7-4965-9F74-E693401F4FBE}"/>
    <cellStyle name="Currency 13 2 3 2 4 3 5" xfId="45552" xr:uid="{AF53B624-CD19-4E8C-8D40-1F358AF41D97}"/>
    <cellStyle name="Currency 13 2 3 2 4 4" xfId="20400" xr:uid="{111B8883-8365-4768-AC18-CE1601F02801}"/>
    <cellStyle name="Currency 13 2 3 2 4 4 2" xfId="34092" xr:uid="{F2A30E40-C491-4668-AD8B-B7AFA30FD082}"/>
    <cellStyle name="Currency 13 2 3 2 4 4 3" xfId="48976" xr:uid="{3D1F6CF0-36B2-4446-82BF-40895BB59046}"/>
    <cellStyle name="Currency 13 2 3 2 4 5" xfId="13556" xr:uid="{9D9C9EE0-5507-464A-9266-BD09D13AD7E9}"/>
    <cellStyle name="Currency 13 2 3 2 4 6" xfId="27246" xr:uid="{2A27CFE5-B7BE-4DA5-9184-E9219905B65C}"/>
    <cellStyle name="Currency 13 2 3 2 4 7" xfId="42130" xr:uid="{D2030956-A30C-4934-9B57-18E86D6FFD18}"/>
    <cellStyle name="Currency 13 2 3 2 5" xfId="8418" xr:uid="{A7CBC67E-30A8-431D-9B08-7DA0A254E9C3}"/>
    <cellStyle name="Currency 13 2 3 2 5 2" xfId="11840" xr:uid="{04260A12-4096-4837-B4D8-CC8A0286AE8C}"/>
    <cellStyle name="Currency 13 2 3 2 5 2 2" xfId="25530" xr:uid="{F9B0EC3E-98AC-4B36-A4F1-DF61BD7A566F}"/>
    <cellStyle name="Currency 13 2 3 2 5 2 2 2" xfId="39222" xr:uid="{EAF40CF9-BCC4-4159-81C7-72A02345A25C}"/>
    <cellStyle name="Currency 13 2 3 2 5 2 2 3" xfId="54106" xr:uid="{563B0BC3-1616-4DCA-A67B-BCAC0391E60D}"/>
    <cellStyle name="Currency 13 2 3 2 5 2 3" xfId="18686" xr:uid="{B968852C-72EE-4685-A27F-FA3DD56A6CC1}"/>
    <cellStyle name="Currency 13 2 3 2 5 2 4" xfId="32376" xr:uid="{901D34D3-782B-4B92-BCAC-1185CFE87D0B}"/>
    <cellStyle name="Currency 13 2 3 2 5 2 5" xfId="47260" xr:uid="{B51D261C-B801-4786-BA31-602DFB8D09E8}"/>
    <cellStyle name="Currency 13 2 3 2 5 3" xfId="22108" xr:uid="{E6A3E167-E956-4BAF-86A0-8DD1298C617F}"/>
    <cellStyle name="Currency 13 2 3 2 5 3 2" xfId="35800" xr:uid="{8D228006-6EE0-445C-BD03-7D8982456768}"/>
    <cellStyle name="Currency 13 2 3 2 5 3 3" xfId="50684" xr:uid="{67A6F509-7B67-4651-AA75-5DED153A5D94}"/>
    <cellStyle name="Currency 13 2 3 2 5 4" xfId="15264" xr:uid="{5D1C72F0-B291-41B1-B81E-3B529551AF38}"/>
    <cellStyle name="Currency 13 2 3 2 5 5" xfId="28954" xr:uid="{D6D442E3-EA78-4CAF-B3A8-EBF8651523E3}"/>
    <cellStyle name="Currency 13 2 3 2 5 6" xfId="43838" xr:uid="{D165C1A3-9B2F-4788-A3F4-CE3C5AD9CB10}"/>
    <cellStyle name="Currency 13 2 3 2 6" xfId="10128" xr:uid="{4984B75C-EF08-422A-8971-60B5EB7AF827}"/>
    <cellStyle name="Currency 13 2 3 2 6 2" xfId="23818" xr:uid="{2BD53B3C-0BBA-4223-A649-7510B32FDB1C}"/>
    <cellStyle name="Currency 13 2 3 2 6 2 2" xfId="37510" xr:uid="{D116878F-8E44-49AB-ADD7-435B3845172E}"/>
    <cellStyle name="Currency 13 2 3 2 6 2 3" xfId="52394" xr:uid="{5655409D-96C0-462B-B4DF-85CE74999D90}"/>
    <cellStyle name="Currency 13 2 3 2 6 3" xfId="16974" xr:uid="{F3893B62-E888-486C-BF15-68DC1FC174FF}"/>
    <cellStyle name="Currency 13 2 3 2 6 4" xfId="30664" xr:uid="{599B4AD3-BAC8-46FE-B5F7-1DC18FCA257A}"/>
    <cellStyle name="Currency 13 2 3 2 6 5" xfId="45548" xr:uid="{12C6C4FE-260A-45C0-A940-09B4F0467588}"/>
    <cellStyle name="Currency 13 2 3 2 7" xfId="20396" xr:uid="{3D86BB60-21F9-4A6F-8865-629E5FBA8F48}"/>
    <cellStyle name="Currency 13 2 3 2 7 2" xfId="34088" xr:uid="{064271D4-3786-4669-BC1F-1AC86AC557CE}"/>
    <cellStyle name="Currency 13 2 3 2 7 3" xfId="48972" xr:uid="{B5DB4BB4-EF27-4D4F-AE80-CB8652F9A818}"/>
    <cellStyle name="Currency 13 2 3 2 8" xfId="13552" xr:uid="{5D9D1C57-DDC3-4120-AAA6-A39ED7EF0343}"/>
    <cellStyle name="Currency 13 2 3 2 9" xfId="27242" xr:uid="{82613A16-780D-4E61-B704-56C55F766374}"/>
    <cellStyle name="Currency 13 2 3 3" xfId="6709" xr:uid="{B39807A1-A49A-4429-9DC7-CCE559E60647}"/>
    <cellStyle name="Currency 13 2 3 3 10" xfId="42131" xr:uid="{E283A4E7-5392-415A-A5E9-F879FEC0799A}"/>
    <cellStyle name="Currency 13 2 3 3 2" xfId="6710" xr:uid="{7DE18C39-4C67-4205-ABA3-DA2E31483354}"/>
    <cellStyle name="Currency 13 2 3 3 2 2" xfId="6711" xr:uid="{CBE8FA4E-28D2-49BE-A20C-9D1340F3A5C8}"/>
    <cellStyle name="Currency 13 2 3 3 2 2 2" xfId="8425" xr:uid="{9EA090B7-FDF7-4F50-88D3-EC9068A9E2F0}"/>
    <cellStyle name="Currency 13 2 3 3 2 2 2 2" xfId="11847" xr:uid="{FAEFA1B6-7822-4BB3-9047-8EC55B6BC7B0}"/>
    <cellStyle name="Currency 13 2 3 3 2 2 2 2 2" xfId="25537" xr:uid="{6D304708-6B16-40C2-A616-E40908B5A9CA}"/>
    <cellStyle name="Currency 13 2 3 3 2 2 2 2 2 2" xfId="39229" xr:uid="{69D323B6-D083-4EF7-B86E-9BEDC7BADCD2}"/>
    <cellStyle name="Currency 13 2 3 3 2 2 2 2 2 3" xfId="54113" xr:uid="{50E2A392-C5AA-46C7-BE89-CA0E27897976}"/>
    <cellStyle name="Currency 13 2 3 3 2 2 2 2 3" xfId="18693" xr:uid="{304E38AB-4A35-450B-8052-578B5F98D336}"/>
    <cellStyle name="Currency 13 2 3 3 2 2 2 2 4" xfId="32383" xr:uid="{FCB171C9-88E9-48EF-B6CB-CA138937FB3A}"/>
    <cellStyle name="Currency 13 2 3 3 2 2 2 2 5" xfId="47267" xr:uid="{695A2CDC-58EB-4EA3-995E-13F2BBC2B6EC}"/>
    <cellStyle name="Currency 13 2 3 3 2 2 2 3" xfId="22115" xr:uid="{40C918D9-20FC-4126-9F60-9BE12E5B9499}"/>
    <cellStyle name="Currency 13 2 3 3 2 2 2 3 2" xfId="35807" xr:uid="{5D323B0B-646B-4A31-B118-211A56595BE3}"/>
    <cellStyle name="Currency 13 2 3 3 2 2 2 3 3" xfId="50691" xr:uid="{AAE1C7D3-4C60-4496-B8CE-A923D9640846}"/>
    <cellStyle name="Currency 13 2 3 3 2 2 2 4" xfId="15271" xr:uid="{693B5DA7-1B5F-416C-9DBF-C841A4A26811}"/>
    <cellStyle name="Currency 13 2 3 3 2 2 2 5" xfId="28961" xr:uid="{9F9F28F6-B144-4547-A2A5-194AD0D1077A}"/>
    <cellStyle name="Currency 13 2 3 3 2 2 2 6" xfId="43845" xr:uid="{591A31B7-E25D-4F1A-9B0D-0BE97483F125}"/>
    <cellStyle name="Currency 13 2 3 3 2 2 3" xfId="10135" xr:uid="{3DA47C38-E506-4269-B0B8-1B2A6E8F84D7}"/>
    <cellStyle name="Currency 13 2 3 3 2 2 3 2" xfId="23825" xr:uid="{411399EA-2A29-4022-9D99-1D63EE695601}"/>
    <cellStyle name="Currency 13 2 3 3 2 2 3 2 2" xfId="37517" xr:uid="{9103E4BE-104F-4F90-AD60-167BBD3BB3E1}"/>
    <cellStyle name="Currency 13 2 3 3 2 2 3 2 3" xfId="52401" xr:uid="{61EC1ACE-C555-43F3-93D1-FB7C3C8BEEF4}"/>
    <cellStyle name="Currency 13 2 3 3 2 2 3 3" xfId="16981" xr:uid="{463AA3C2-47A8-4673-813D-5B3FF9D297C3}"/>
    <cellStyle name="Currency 13 2 3 3 2 2 3 4" xfId="30671" xr:uid="{632C7532-B18E-4DE4-8100-B72C48439EE7}"/>
    <cellStyle name="Currency 13 2 3 3 2 2 3 5" xfId="45555" xr:uid="{72A48FD1-4CEA-4FDE-8659-C36931EB3DB2}"/>
    <cellStyle name="Currency 13 2 3 3 2 2 4" xfId="20403" xr:uid="{7223B973-D2E9-4995-9F76-FE2988909098}"/>
    <cellStyle name="Currency 13 2 3 3 2 2 4 2" xfId="34095" xr:uid="{A1503F1C-E38D-40EC-8C85-7504E88C79CD}"/>
    <cellStyle name="Currency 13 2 3 3 2 2 4 3" xfId="48979" xr:uid="{F4FF728F-D7B0-4664-8005-C5D4086618B9}"/>
    <cellStyle name="Currency 13 2 3 3 2 2 5" xfId="13559" xr:uid="{78FD0A82-CC55-46E3-B3CC-8B25AB8C9E1D}"/>
    <cellStyle name="Currency 13 2 3 3 2 2 6" xfId="27249" xr:uid="{8FF9AA4C-27F5-4F47-869E-7B47A9148A1A}"/>
    <cellStyle name="Currency 13 2 3 3 2 2 7" xfId="42133" xr:uid="{9524FECB-C486-4E1E-B004-1AC87D3A69DC}"/>
    <cellStyle name="Currency 13 2 3 3 2 3" xfId="8424" xr:uid="{B5681445-CE90-4F79-AEE6-CDAF58203221}"/>
    <cellStyle name="Currency 13 2 3 3 2 3 2" xfId="11846" xr:uid="{14A27986-6162-4005-83AF-762B23740B10}"/>
    <cellStyle name="Currency 13 2 3 3 2 3 2 2" xfId="25536" xr:uid="{86E27E1C-3B0B-4B14-860C-BF84B5C83592}"/>
    <cellStyle name="Currency 13 2 3 3 2 3 2 2 2" xfId="39228" xr:uid="{AD599217-7E8E-404B-A637-6FA93711B193}"/>
    <cellStyle name="Currency 13 2 3 3 2 3 2 2 3" xfId="54112" xr:uid="{F9776444-1BDE-4A8D-830D-9758C3882CE8}"/>
    <cellStyle name="Currency 13 2 3 3 2 3 2 3" xfId="18692" xr:uid="{CF1599F3-60F0-414B-A9CC-62A2A66386E4}"/>
    <cellStyle name="Currency 13 2 3 3 2 3 2 4" xfId="32382" xr:uid="{DA8EFA88-1FAE-49FE-A176-1C07BBB180D8}"/>
    <cellStyle name="Currency 13 2 3 3 2 3 2 5" xfId="47266" xr:uid="{B7E8ADF5-0CFB-47D3-91B8-E3985E5D0315}"/>
    <cellStyle name="Currency 13 2 3 3 2 3 3" xfId="22114" xr:uid="{9DEE1168-3482-4C53-B91E-26A6C4886D35}"/>
    <cellStyle name="Currency 13 2 3 3 2 3 3 2" xfId="35806" xr:uid="{6959D05E-DE61-476A-A5AD-989DC005B25F}"/>
    <cellStyle name="Currency 13 2 3 3 2 3 3 3" xfId="50690" xr:uid="{BEAFEF59-40DB-43B9-8CFB-E4F1A1B59442}"/>
    <cellStyle name="Currency 13 2 3 3 2 3 4" xfId="15270" xr:uid="{5322EA57-200B-45B4-B705-C0A43ADECD79}"/>
    <cellStyle name="Currency 13 2 3 3 2 3 5" xfId="28960" xr:uid="{96EBEF74-EB9F-4820-A697-AB25024E00A0}"/>
    <cellStyle name="Currency 13 2 3 3 2 3 6" xfId="43844" xr:uid="{3BD85BE5-6A17-4058-9263-3EDB6153D4F4}"/>
    <cellStyle name="Currency 13 2 3 3 2 4" xfId="10134" xr:uid="{F69E319F-44EE-4144-B8F0-873968A0FC5D}"/>
    <cellStyle name="Currency 13 2 3 3 2 4 2" xfId="23824" xr:uid="{EDBA5DBE-31E1-459D-B422-B7B6C30545C9}"/>
    <cellStyle name="Currency 13 2 3 3 2 4 2 2" xfId="37516" xr:uid="{1ED1B745-9555-4619-B821-5A279A6B7A36}"/>
    <cellStyle name="Currency 13 2 3 3 2 4 2 3" xfId="52400" xr:uid="{D96C29E0-9A5D-431D-B597-F62A79353AD9}"/>
    <cellStyle name="Currency 13 2 3 3 2 4 3" xfId="16980" xr:uid="{8B0A9275-2B02-4D19-A99D-9940BC33C939}"/>
    <cellStyle name="Currency 13 2 3 3 2 4 4" xfId="30670" xr:uid="{155006F2-A487-485A-BFAC-CC7E91677119}"/>
    <cellStyle name="Currency 13 2 3 3 2 4 5" xfId="45554" xr:uid="{983EE91E-8018-4A6A-BFCE-54AE96B0DB12}"/>
    <cellStyle name="Currency 13 2 3 3 2 5" xfId="20402" xr:uid="{374216CB-7BF6-4F25-AE8A-F1D25DA37CB3}"/>
    <cellStyle name="Currency 13 2 3 3 2 5 2" xfId="34094" xr:uid="{8DE552F4-93B7-404B-A24A-FCE6228CAACB}"/>
    <cellStyle name="Currency 13 2 3 3 2 5 3" xfId="48978" xr:uid="{97D12ADB-11EC-4B93-B58D-50CC7649D072}"/>
    <cellStyle name="Currency 13 2 3 3 2 6" xfId="13558" xr:uid="{66E5CFC6-840D-4116-97C8-C9378F084F05}"/>
    <cellStyle name="Currency 13 2 3 3 2 7" xfId="27248" xr:uid="{CC4CC35B-1897-4063-B69D-AF611E529D76}"/>
    <cellStyle name="Currency 13 2 3 3 2 8" xfId="42132" xr:uid="{45CB65EC-8B32-425F-A0EB-4F1D7CDE96CE}"/>
    <cellStyle name="Currency 13 2 3 3 3" xfId="6712" xr:uid="{0CD5F247-50BD-45AF-8A46-2970A0E9893A}"/>
    <cellStyle name="Currency 13 2 3 3 3 2" xfId="8426" xr:uid="{B547A7FD-9470-4F30-8D5F-33AE61B5C70D}"/>
    <cellStyle name="Currency 13 2 3 3 3 2 2" xfId="11848" xr:uid="{441D5C63-0905-4AA4-984F-6D13A00BEB57}"/>
    <cellStyle name="Currency 13 2 3 3 3 2 2 2" xfId="25538" xr:uid="{D9D1DE5B-6D5B-495E-9637-88F8989D6F17}"/>
    <cellStyle name="Currency 13 2 3 3 3 2 2 2 2" xfId="39230" xr:uid="{F171F1E6-B4A3-4DE2-9424-5CF3BCE272EA}"/>
    <cellStyle name="Currency 13 2 3 3 3 2 2 2 3" xfId="54114" xr:uid="{92B6D98A-8D5D-4507-94A9-B6BDF2BA49EB}"/>
    <cellStyle name="Currency 13 2 3 3 3 2 2 3" xfId="18694" xr:uid="{1F9AA136-2C9F-47E1-A101-41D0FD989CB8}"/>
    <cellStyle name="Currency 13 2 3 3 3 2 2 4" xfId="32384" xr:uid="{0CEAD40F-954E-4E3F-B286-AF8AA9BAD283}"/>
    <cellStyle name="Currency 13 2 3 3 3 2 2 5" xfId="47268" xr:uid="{8E354700-765F-448D-973B-57FBC3F29B74}"/>
    <cellStyle name="Currency 13 2 3 3 3 2 3" xfId="22116" xr:uid="{433A955E-B3E8-44CE-8D0A-CA3D534161A5}"/>
    <cellStyle name="Currency 13 2 3 3 3 2 3 2" xfId="35808" xr:uid="{D6D7B40E-F2D4-41CB-8F92-BE0154DE4B6D}"/>
    <cellStyle name="Currency 13 2 3 3 3 2 3 3" xfId="50692" xr:uid="{964CCB1B-4243-435E-AD21-A6A75C20E7B1}"/>
    <cellStyle name="Currency 13 2 3 3 3 2 4" xfId="15272" xr:uid="{24A42FDC-0653-44EA-8972-9C3473BE23B0}"/>
    <cellStyle name="Currency 13 2 3 3 3 2 5" xfId="28962" xr:uid="{DE2C2295-E72B-43B4-AD80-C629617B46DB}"/>
    <cellStyle name="Currency 13 2 3 3 3 2 6" xfId="43846" xr:uid="{E8F7D7AE-C523-4093-9EC6-1B0246983018}"/>
    <cellStyle name="Currency 13 2 3 3 3 3" xfId="10136" xr:uid="{66B5B12A-A6B4-4DFF-9538-5BD50BF29AA7}"/>
    <cellStyle name="Currency 13 2 3 3 3 3 2" xfId="23826" xr:uid="{827017B9-A073-47A4-9D2A-6D659BBA8510}"/>
    <cellStyle name="Currency 13 2 3 3 3 3 2 2" xfId="37518" xr:uid="{10B72C20-9DB3-429E-A998-9AB1802AF0CB}"/>
    <cellStyle name="Currency 13 2 3 3 3 3 2 3" xfId="52402" xr:uid="{16025D78-44ED-434A-B752-EEED5A96B869}"/>
    <cellStyle name="Currency 13 2 3 3 3 3 3" xfId="16982" xr:uid="{22EA4BE8-8883-42FC-B114-D9E77225E356}"/>
    <cellStyle name="Currency 13 2 3 3 3 3 4" xfId="30672" xr:uid="{273A6BF1-FB66-4618-BAA6-B6EF751FE3B5}"/>
    <cellStyle name="Currency 13 2 3 3 3 3 5" xfId="45556" xr:uid="{ABE90A5C-F543-4113-A3E2-A6230651935B}"/>
    <cellStyle name="Currency 13 2 3 3 3 4" xfId="20404" xr:uid="{7EA16F7E-3205-4C65-9C7A-2C67DCC41F28}"/>
    <cellStyle name="Currency 13 2 3 3 3 4 2" xfId="34096" xr:uid="{27995359-56FD-414B-AE41-85C8D898375D}"/>
    <cellStyle name="Currency 13 2 3 3 3 4 3" xfId="48980" xr:uid="{DAA6F326-12F8-4576-A052-03B422094CE1}"/>
    <cellStyle name="Currency 13 2 3 3 3 5" xfId="13560" xr:uid="{ACF7166C-A7F4-47FD-A8BE-C2A5AB5A67F8}"/>
    <cellStyle name="Currency 13 2 3 3 3 6" xfId="27250" xr:uid="{9317ED5F-B5C2-4DF1-A20F-49E4EA98A735}"/>
    <cellStyle name="Currency 13 2 3 3 3 7" xfId="42134" xr:uid="{2149B871-9622-4970-ADA3-EC820B4E0B8A}"/>
    <cellStyle name="Currency 13 2 3 3 4" xfId="6713" xr:uid="{AAC6614E-FA93-45C0-B9DE-95E908B3DDFC}"/>
    <cellStyle name="Currency 13 2 3 3 4 2" xfId="8427" xr:uid="{E7D3F736-8104-49B4-BC9B-DADE222B9BB0}"/>
    <cellStyle name="Currency 13 2 3 3 4 2 2" xfId="11849" xr:uid="{D0352DA3-6E47-4469-95DB-86D6AEF51378}"/>
    <cellStyle name="Currency 13 2 3 3 4 2 2 2" xfId="25539" xr:uid="{AC2A9295-3FCF-4D86-A43D-0650B5B6F649}"/>
    <cellStyle name="Currency 13 2 3 3 4 2 2 2 2" xfId="39231" xr:uid="{F6FFB499-4823-41FA-A480-A4B6B9F3713B}"/>
    <cellStyle name="Currency 13 2 3 3 4 2 2 2 3" xfId="54115" xr:uid="{CFFB9E7E-8159-4254-94B2-F7B4F1EEF025}"/>
    <cellStyle name="Currency 13 2 3 3 4 2 2 3" xfId="18695" xr:uid="{5AAC5FD5-4E66-464A-9568-FDC6A01BF758}"/>
    <cellStyle name="Currency 13 2 3 3 4 2 2 4" xfId="32385" xr:uid="{5D1A6671-D400-4AB7-B8FD-A8B2276A32A6}"/>
    <cellStyle name="Currency 13 2 3 3 4 2 2 5" xfId="47269" xr:uid="{05FBC8AA-960E-4FA4-ABE3-875E726B9962}"/>
    <cellStyle name="Currency 13 2 3 3 4 2 3" xfId="22117" xr:uid="{838312DC-907F-4893-839D-2043567D8402}"/>
    <cellStyle name="Currency 13 2 3 3 4 2 3 2" xfId="35809" xr:uid="{482B1F39-E029-4ABA-9472-694D601B841F}"/>
    <cellStyle name="Currency 13 2 3 3 4 2 3 3" xfId="50693" xr:uid="{A492C1BC-158F-4CB9-B9AE-83FC18DBA4AC}"/>
    <cellStyle name="Currency 13 2 3 3 4 2 4" xfId="15273" xr:uid="{995E2F9B-ECB4-4F46-A51B-32BC05969A8B}"/>
    <cellStyle name="Currency 13 2 3 3 4 2 5" xfId="28963" xr:uid="{FA67E17D-FBCE-4410-8187-68B26A8E9F4C}"/>
    <cellStyle name="Currency 13 2 3 3 4 2 6" xfId="43847" xr:uid="{DFC1D517-08A5-4714-B7EE-69E50220C8EE}"/>
    <cellStyle name="Currency 13 2 3 3 4 3" xfId="10137" xr:uid="{E296894F-C19A-405E-8E97-E1B3F566B752}"/>
    <cellStyle name="Currency 13 2 3 3 4 3 2" xfId="23827" xr:uid="{4E348579-D08C-4684-A9F4-6AE2314D969C}"/>
    <cellStyle name="Currency 13 2 3 3 4 3 2 2" xfId="37519" xr:uid="{408139EC-851B-43FC-8AAA-5BE4FE427A5D}"/>
    <cellStyle name="Currency 13 2 3 3 4 3 2 3" xfId="52403" xr:uid="{8BBCA778-FDB0-4422-B0F6-F75CCC8FCC0E}"/>
    <cellStyle name="Currency 13 2 3 3 4 3 3" xfId="16983" xr:uid="{0446A164-31BE-4F27-90C6-DF3AD8E500B1}"/>
    <cellStyle name="Currency 13 2 3 3 4 3 4" xfId="30673" xr:uid="{549E9BE1-795C-4F33-BF41-DCE465101A6D}"/>
    <cellStyle name="Currency 13 2 3 3 4 3 5" xfId="45557" xr:uid="{6AC7A1C4-BCA9-40B6-8104-8E3723878A8F}"/>
    <cellStyle name="Currency 13 2 3 3 4 4" xfId="20405" xr:uid="{EAABFE44-BE33-4538-A7DD-1A01D090FD1D}"/>
    <cellStyle name="Currency 13 2 3 3 4 4 2" xfId="34097" xr:uid="{A9389636-0C36-4814-9D66-158A5C32EDD0}"/>
    <cellStyle name="Currency 13 2 3 3 4 4 3" xfId="48981" xr:uid="{BE76A4E2-0466-4072-8255-A877C1D78D59}"/>
    <cellStyle name="Currency 13 2 3 3 4 5" xfId="13561" xr:uid="{10819667-95CF-4906-8809-85057B6A27CB}"/>
    <cellStyle name="Currency 13 2 3 3 4 6" xfId="27251" xr:uid="{C0D81CB6-B7B8-44FA-B7A5-3D702755ECCF}"/>
    <cellStyle name="Currency 13 2 3 3 4 7" xfId="42135" xr:uid="{B751C516-D283-4E70-8951-13A2F55CF6B5}"/>
    <cellStyle name="Currency 13 2 3 3 5" xfId="8423" xr:uid="{CBC55FE4-78A1-4383-A563-DAAB40B26375}"/>
    <cellStyle name="Currency 13 2 3 3 5 2" xfId="11845" xr:uid="{F40DBCBF-BB56-4F70-81A9-F93C4EBB917E}"/>
    <cellStyle name="Currency 13 2 3 3 5 2 2" xfId="25535" xr:uid="{3B09ADDF-E0EF-43C4-BE6C-76F403018016}"/>
    <cellStyle name="Currency 13 2 3 3 5 2 2 2" xfId="39227" xr:uid="{ADE577E9-E611-4957-92CF-0505312C2C29}"/>
    <cellStyle name="Currency 13 2 3 3 5 2 2 3" xfId="54111" xr:uid="{FE2AFF7B-69B3-4535-83DD-CEA242E4B94F}"/>
    <cellStyle name="Currency 13 2 3 3 5 2 3" xfId="18691" xr:uid="{DD147A3A-A61C-4CD8-9396-4E12371E267E}"/>
    <cellStyle name="Currency 13 2 3 3 5 2 4" xfId="32381" xr:uid="{58CB5905-748B-490B-B93C-82C9ED2A2788}"/>
    <cellStyle name="Currency 13 2 3 3 5 2 5" xfId="47265" xr:uid="{5BC41974-CB09-4C3F-86AF-E5C9D75B35FE}"/>
    <cellStyle name="Currency 13 2 3 3 5 3" xfId="22113" xr:uid="{1A913CED-F3C6-414F-8D8C-99B69FE6B838}"/>
    <cellStyle name="Currency 13 2 3 3 5 3 2" xfId="35805" xr:uid="{92BEE554-FF47-4F3C-84A3-65E3E36D0952}"/>
    <cellStyle name="Currency 13 2 3 3 5 3 3" xfId="50689" xr:uid="{3A1326B8-5D92-4AC0-8BC7-BD0F81AAD2C1}"/>
    <cellStyle name="Currency 13 2 3 3 5 4" xfId="15269" xr:uid="{C2078BB6-6BAD-4F0D-9015-40310084B767}"/>
    <cellStyle name="Currency 13 2 3 3 5 5" xfId="28959" xr:uid="{A4A6B6C7-AF21-478D-BBBC-82FC3D542425}"/>
    <cellStyle name="Currency 13 2 3 3 5 6" xfId="43843" xr:uid="{1E30DE4B-17B6-4E24-A417-9B7D558224F4}"/>
    <cellStyle name="Currency 13 2 3 3 6" xfId="10133" xr:uid="{CB195078-9A96-4ADD-86BF-EE6F0894098D}"/>
    <cellStyle name="Currency 13 2 3 3 6 2" xfId="23823" xr:uid="{D0AFD10A-B92A-4FF9-BD2B-1F9CD77EAA87}"/>
    <cellStyle name="Currency 13 2 3 3 6 2 2" xfId="37515" xr:uid="{4E002E8E-7E4E-4BA3-86F6-0F05CBCD913A}"/>
    <cellStyle name="Currency 13 2 3 3 6 2 3" xfId="52399" xr:uid="{9F748F80-E6D4-4C23-8A0A-43E2B689A961}"/>
    <cellStyle name="Currency 13 2 3 3 6 3" xfId="16979" xr:uid="{FD821BB2-3586-4A6E-A5B9-6ACEC69B014F}"/>
    <cellStyle name="Currency 13 2 3 3 6 4" xfId="30669" xr:uid="{CAB03CC5-A5B9-48F4-96D7-143427AF5EC6}"/>
    <cellStyle name="Currency 13 2 3 3 6 5" xfId="45553" xr:uid="{3421EE6D-FECB-4BEC-9E4E-F0527402C844}"/>
    <cellStyle name="Currency 13 2 3 3 7" xfId="20401" xr:uid="{0442E035-4994-4690-A487-CE96D793EC10}"/>
    <cellStyle name="Currency 13 2 3 3 7 2" xfId="34093" xr:uid="{DE133E8D-9546-4F7B-A4AE-47AD6B617916}"/>
    <cellStyle name="Currency 13 2 3 3 7 3" xfId="48977" xr:uid="{18EE7566-B5AD-4DE0-B573-7C482A64ADAF}"/>
    <cellStyle name="Currency 13 2 3 3 8" xfId="13557" xr:uid="{D6B507BF-0F54-48EA-AB73-47D3755D00A5}"/>
    <cellStyle name="Currency 13 2 3 3 9" xfId="27247" xr:uid="{661CB84D-B121-417D-B037-8B998E368F41}"/>
    <cellStyle name="Currency 13 2 3 4" xfId="6714" xr:uid="{BEDB1EEE-8D55-4160-A2F6-5861831EA113}"/>
    <cellStyle name="Currency 13 2 3 4 2" xfId="6715" xr:uid="{3D2DE0E1-FB95-4051-89C7-1347822EB1D0}"/>
    <cellStyle name="Currency 13 2 3 4 2 2" xfId="8429" xr:uid="{1C73D22B-A538-4A63-8133-A95BB80863F5}"/>
    <cellStyle name="Currency 13 2 3 4 2 2 2" xfId="11851" xr:uid="{05ED1A44-A779-4DC3-90F0-D7FE1921052C}"/>
    <cellStyle name="Currency 13 2 3 4 2 2 2 2" xfId="25541" xr:uid="{48825AB2-7164-46C6-95F1-3BF379526417}"/>
    <cellStyle name="Currency 13 2 3 4 2 2 2 2 2" xfId="39233" xr:uid="{75CF0756-FF6B-4B72-BC11-6285E1AE6BCA}"/>
    <cellStyle name="Currency 13 2 3 4 2 2 2 2 3" xfId="54117" xr:uid="{274B796B-A9BB-4516-BF5D-7BBD2BAB0AF7}"/>
    <cellStyle name="Currency 13 2 3 4 2 2 2 3" xfId="18697" xr:uid="{E06B6296-E3B6-45BF-9EB0-43946C113030}"/>
    <cellStyle name="Currency 13 2 3 4 2 2 2 4" xfId="32387" xr:uid="{C7D6D862-2EA4-467A-A93B-2BC8912445C8}"/>
    <cellStyle name="Currency 13 2 3 4 2 2 2 5" xfId="47271" xr:uid="{F3D1DB08-A3A2-4B63-BC8C-5571A27634A1}"/>
    <cellStyle name="Currency 13 2 3 4 2 2 3" xfId="22119" xr:uid="{9D6BE3C8-AA2D-47C6-9BCA-2A057DB769A6}"/>
    <cellStyle name="Currency 13 2 3 4 2 2 3 2" xfId="35811" xr:uid="{82B2EDF8-67D4-4900-8EA7-06D97721CF8E}"/>
    <cellStyle name="Currency 13 2 3 4 2 2 3 3" xfId="50695" xr:uid="{D0C7C613-951D-428B-A057-9A19C58D0E46}"/>
    <cellStyle name="Currency 13 2 3 4 2 2 4" xfId="15275" xr:uid="{83192284-C096-42DF-A761-1B0E4310E543}"/>
    <cellStyle name="Currency 13 2 3 4 2 2 5" xfId="28965" xr:uid="{BE07EF9B-9BE5-414B-A84E-F18B7A7369E6}"/>
    <cellStyle name="Currency 13 2 3 4 2 2 6" xfId="43849" xr:uid="{D53191E2-5996-4F73-A11F-AA81786167E5}"/>
    <cellStyle name="Currency 13 2 3 4 2 3" xfId="10139" xr:uid="{85DA863E-649C-4658-AA22-267C124D82BC}"/>
    <cellStyle name="Currency 13 2 3 4 2 3 2" xfId="23829" xr:uid="{C5301B5A-8AD7-48A0-BAA4-E19C4A64AFDA}"/>
    <cellStyle name="Currency 13 2 3 4 2 3 2 2" xfId="37521" xr:uid="{4983B565-3DC0-4D34-BF51-823DBF3DE87C}"/>
    <cellStyle name="Currency 13 2 3 4 2 3 2 3" xfId="52405" xr:uid="{4FBD4697-0D96-454C-AD6F-A03465EE3132}"/>
    <cellStyle name="Currency 13 2 3 4 2 3 3" xfId="16985" xr:uid="{0BAA4CDB-F9C3-4151-885D-302921D4BE9F}"/>
    <cellStyle name="Currency 13 2 3 4 2 3 4" xfId="30675" xr:uid="{567CDD52-1C9C-4300-A281-59B1AC10A6E3}"/>
    <cellStyle name="Currency 13 2 3 4 2 3 5" xfId="45559" xr:uid="{17A3B2D0-3FC8-4F1B-84D1-2AE7CBF2E26B}"/>
    <cellStyle name="Currency 13 2 3 4 2 4" xfId="20407" xr:uid="{DA3BCCB9-ED72-4D03-B29C-B452CE6D9246}"/>
    <cellStyle name="Currency 13 2 3 4 2 4 2" xfId="34099" xr:uid="{FD725DCD-1807-4CAD-890F-05C32E234E65}"/>
    <cellStyle name="Currency 13 2 3 4 2 4 3" xfId="48983" xr:uid="{23B1BCDF-DF33-446D-B7C6-7E6385BFA3DE}"/>
    <cellStyle name="Currency 13 2 3 4 2 5" xfId="13563" xr:uid="{E49D410C-4A79-4EA2-BD1C-BE453933368A}"/>
    <cellStyle name="Currency 13 2 3 4 2 6" xfId="27253" xr:uid="{5B1EE6CC-6D02-4805-867D-B068AD8CE441}"/>
    <cellStyle name="Currency 13 2 3 4 2 7" xfId="42137" xr:uid="{2AC7DC82-2949-433A-90FE-320FB7A0B86E}"/>
    <cellStyle name="Currency 13 2 3 4 3" xfId="8428" xr:uid="{33ED0CCF-6491-4183-B917-8431A9BDDD66}"/>
    <cellStyle name="Currency 13 2 3 4 3 2" xfId="11850" xr:uid="{FAE488EE-44FF-447F-9AB8-FF5B2F4EEDFE}"/>
    <cellStyle name="Currency 13 2 3 4 3 2 2" xfId="25540" xr:uid="{FD13F4BF-C789-4D9A-961A-26A8FE8670C8}"/>
    <cellStyle name="Currency 13 2 3 4 3 2 2 2" xfId="39232" xr:uid="{13360538-848F-4056-8D33-194A04E881B1}"/>
    <cellStyle name="Currency 13 2 3 4 3 2 2 3" xfId="54116" xr:uid="{60D29BE5-3D64-4F39-8C7B-07300FE5C324}"/>
    <cellStyle name="Currency 13 2 3 4 3 2 3" xfId="18696" xr:uid="{C30BB7CC-AE4B-4E37-A6E4-BED698B92FE4}"/>
    <cellStyle name="Currency 13 2 3 4 3 2 4" xfId="32386" xr:uid="{C883B26C-4093-4031-B69E-5668F69B1668}"/>
    <cellStyle name="Currency 13 2 3 4 3 2 5" xfId="47270" xr:uid="{F1A4C998-EA55-4B8E-A82A-5CF52E173CDC}"/>
    <cellStyle name="Currency 13 2 3 4 3 3" xfId="22118" xr:uid="{05DBD3EC-1419-43C2-AA3F-DD872241E3D4}"/>
    <cellStyle name="Currency 13 2 3 4 3 3 2" xfId="35810" xr:uid="{67E9B125-69CF-4272-A8CA-70235208817A}"/>
    <cellStyle name="Currency 13 2 3 4 3 3 3" xfId="50694" xr:uid="{82BC736E-CFD9-40D5-A37C-D4AD52143BED}"/>
    <cellStyle name="Currency 13 2 3 4 3 4" xfId="15274" xr:uid="{D9277F7C-88ED-4D03-9A73-1DD99B342F7C}"/>
    <cellStyle name="Currency 13 2 3 4 3 5" xfId="28964" xr:uid="{FC70CBEB-248D-46B3-84E6-4B785D8ECE04}"/>
    <cellStyle name="Currency 13 2 3 4 3 6" xfId="43848" xr:uid="{8CEBCBC4-AB99-40AD-8DFA-0975910702D3}"/>
    <cellStyle name="Currency 13 2 3 4 4" xfId="10138" xr:uid="{A899481E-9362-4EF3-BD70-BADAA9F45EC1}"/>
    <cellStyle name="Currency 13 2 3 4 4 2" xfId="23828" xr:uid="{49209A2F-32A9-4992-8AFE-BFCD8410F698}"/>
    <cellStyle name="Currency 13 2 3 4 4 2 2" xfId="37520" xr:uid="{3A617A0B-B2F7-4C7D-B2D2-8222CC8C015E}"/>
    <cellStyle name="Currency 13 2 3 4 4 2 3" xfId="52404" xr:uid="{574C997A-83C8-4ACD-849D-1D5051C7FF99}"/>
    <cellStyle name="Currency 13 2 3 4 4 3" xfId="16984" xr:uid="{DEF79D37-2D85-4A23-B9C6-7A64D498E4A0}"/>
    <cellStyle name="Currency 13 2 3 4 4 4" xfId="30674" xr:uid="{B7D97E25-00E6-49C3-AFA4-1F45426FC648}"/>
    <cellStyle name="Currency 13 2 3 4 4 5" xfId="45558" xr:uid="{6A51C995-4A0C-45C1-8BF3-6557DE18B52C}"/>
    <cellStyle name="Currency 13 2 3 4 5" xfId="20406" xr:uid="{A70F73B0-CE16-4297-AEBE-EDE5D605B2AF}"/>
    <cellStyle name="Currency 13 2 3 4 5 2" xfId="34098" xr:uid="{A0287600-F4C7-49EA-B76C-F44C2978D222}"/>
    <cellStyle name="Currency 13 2 3 4 5 3" xfId="48982" xr:uid="{A9522495-B4E5-443F-BA84-B8A430D8778C}"/>
    <cellStyle name="Currency 13 2 3 4 6" xfId="13562" xr:uid="{9DB4A62C-2080-41BC-911D-3E06A3A9F207}"/>
    <cellStyle name="Currency 13 2 3 4 7" xfId="27252" xr:uid="{CD4C2C15-4295-4488-B1B7-7D9A872C43AE}"/>
    <cellStyle name="Currency 13 2 3 4 8" xfId="42136" xr:uid="{D4482922-C788-4E98-B8AF-E1F2CCA2A80E}"/>
    <cellStyle name="Currency 13 2 3 5" xfId="6716" xr:uid="{6C6B1E59-93DF-47A6-BA83-B3DD08182958}"/>
    <cellStyle name="Currency 13 2 3 5 2" xfId="8430" xr:uid="{D1C183E4-108D-44B3-B754-E4C26E3FEABF}"/>
    <cellStyle name="Currency 13 2 3 5 2 2" xfId="11852" xr:uid="{72B9B5D3-3C75-43D7-B808-8967523ED917}"/>
    <cellStyle name="Currency 13 2 3 5 2 2 2" xfId="25542" xr:uid="{9D130ADA-55C2-44FC-B883-AB151F2E1706}"/>
    <cellStyle name="Currency 13 2 3 5 2 2 2 2" xfId="39234" xr:uid="{C60721CA-26A8-4E70-973E-47AE24E5F94D}"/>
    <cellStyle name="Currency 13 2 3 5 2 2 2 3" xfId="54118" xr:uid="{3452C54D-B23C-4D35-AAF2-E5B24B4C31C8}"/>
    <cellStyle name="Currency 13 2 3 5 2 2 3" xfId="18698" xr:uid="{68E19E53-D63E-45FE-9358-59A583242D87}"/>
    <cellStyle name="Currency 13 2 3 5 2 2 4" xfId="32388" xr:uid="{ACE337E5-4A3C-4B4B-9778-D7ADA1032F9C}"/>
    <cellStyle name="Currency 13 2 3 5 2 2 5" xfId="47272" xr:uid="{E452E0DB-08CB-4701-81A3-485C7978E33C}"/>
    <cellStyle name="Currency 13 2 3 5 2 3" xfId="22120" xr:uid="{4C850A67-B047-445F-B7C6-B0BA26E6EC26}"/>
    <cellStyle name="Currency 13 2 3 5 2 3 2" xfId="35812" xr:uid="{14CA9B8E-6A96-4E37-A83B-B2064CCCB4CA}"/>
    <cellStyle name="Currency 13 2 3 5 2 3 3" xfId="50696" xr:uid="{2E71BAC5-D849-4580-B32A-191E4A8B8F04}"/>
    <cellStyle name="Currency 13 2 3 5 2 4" xfId="15276" xr:uid="{819A9C24-2618-4F72-9438-883B9AC06BFA}"/>
    <cellStyle name="Currency 13 2 3 5 2 5" xfId="28966" xr:uid="{8395492D-EA0D-45FC-BC98-2464C55C8C5A}"/>
    <cellStyle name="Currency 13 2 3 5 2 6" xfId="43850" xr:uid="{EBAFBEDF-EE59-4C7F-B5FA-159198B12BE8}"/>
    <cellStyle name="Currency 13 2 3 5 3" xfId="10140" xr:uid="{120779A0-E7C5-4797-80AE-D7F6A542850A}"/>
    <cellStyle name="Currency 13 2 3 5 3 2" xfId="23830" xr:uid="{25BD8C8F-E7EB-43E7-9AB8-907274A34F97}"/>
    <cellStyle name="Currency 13 2 3 5 3 2 2" xfId="37522" xr:uid="{4AD9849C-348C-4354-BF2F-29A7AD6C9F05}"/>
    <cellStyle name="Currency 13 2 3 5 3 2 3" xfId="52406" xr:uid="{DD631295-603E-4C57-B1EF-7974D17864B1}"/>
    <cellStyle name="Currency 13 2 3 5 3 3" xfId="16986" xr:uid="{6FDBFC06-87D5-46AC-962A-5FA95AB72FD0}"/>
    <cellStyle name="Currency 13 2 3 5 3 4" xfId="30676" xr:uid="{5DAA78AB-414F-49C7-9723-0026D203A085}"/>
    <cellStyle name="Currency 13 2 3 5 3 5" xfId="45560" xr:uid="{F53E69C3-538B-4A9E-9606-89CBEA45D8F2}"/>
    <cellStyle name="Currency 13 2 3 5 4" xfId="20408" xr:uid="{477F4FD4-6A66-4BEF-8845-06A49B11C3C5}"/>
    <cellStyle name="Currency 13 2 3 5 4 2" xfId="34100" xr:uid="{0A8753A5-D5E2-4FBD-837D-9323DD75F68D}"/>
    <cellStyle name="Currency 13 2 3 5 4 3" xfId="48984" xr:uid="{C6B7201C-185E-4A41-8328-6900C5E62017}"/>
    <cellStyle name="Currency 13 2 3 5 5" xfId="13564" xr:uid="{974E6C3C-B13F-40F4-9D0A-3AAF332197E4}"/>
    <cellStyle name="Currency 13 2 3 5 6" xfId="27254" xr:uid="{EC8F22B2-11A6-44BF-83EC-CBFA9F6987BD}"/>
    <cellStyle name="Currency 13 2 3 5 7" xfId="42138" xr:uid="{18C650A1-7972-4465-93A1-596B8475BD39}"/>
    <cellStyle name="Currency 13 2 3 6" xfId="6717" xr:uid="{D406CCA8-376B-45BB-A6ED-C53F6FD903E4}"/>
    <cellStyle name="Currency 13 2 3 6 2" xfId="8431" xr:uid="{C17A8695-3763-4D55-B519-B1879CFCD2D0}"/>
    <cellStyle name="Currency 13 2 3 6 2 2" xfId="11853" xr:uid="{395C9C44-0305-493E-861F-41574DDC1184}"/>
    <cellStyle name="Currency 13 2 3 6 2 2 2" xfId="25543" xr:uid="{2A6D1556-4661-4E3F-969E-BA2967C3C612}"/>
    <cellStyle name="Currency 13 2 3 6 2 2 2 2" xfId="39235" xr:uid="{4CC34970-A35B-4FEA-A2B4-FEC28E348731}"/>
    <cellStyle name="Currency 13 2 3 6 2 2 2 3" xfId="54119" xr:uid="{815B7317-A7CA-443A-B4DB-41C77575CFF1}"/>
    <cellStyle name="Currency 13 2 3 6 2 2 3" xfId="18699" xr:uid="{4884C864-5570-45FE-B2BF-E6A3E5109A70}"/>
    <cellStyle name="Currency 13 2 3 6 2 2 4" xfId="32389" xr:uid="{0F0E5F74-61A7-4D6D-BD63-601D82D4371F}"/>
    <cellStyle name="Currency 13 2 3 6 2 2 5" xfId="47273" xr:uid="{5D5ADAD0-5ED9-4744-A2BD-65873DE9B8D0}"/>
    <cellStyle name="Currency 13 2 3 6 2 3" xfId="22121" xr:uid="{D425B6CB-B7AC-4DB3-9A92-8C9C365E6A9A}"/>
    <cellStyle name="Currency 13 2 3 6 2 3 2" xfId="35813" xr:uid="{E05D72D3-B029-45F7-BC47-5F8F0772F7DB}"/>
    <cellStyle name="Currency 13 2 3 6 2 3 3" xfId="50697" xr:uid="{2917C06B-BB37-48E0-8416-7D9CC488BE65}"/>
    <cellStyle name="Currency 13 2 3 6 2 4" xfId="15277" xr:uid="{AF34CB48-FA8B-4627-92BC-4371DD27AF24}"/>
    <cellStyle name="Currency 13 2 3 6 2 5" xfId="28967" xr:uid="{E41DD35B-5638-44D1-BC4A-89456F3A37DE}"/>
    <cellStyle name="Currency 13 2 3 6 2 6" xfId="43851" xr:uid="{364B2F46-38FD-459D-AAC6-B84446F928C8}"/>
    <cellStyle name="Currency 13 2 3 6 3" xfId="10141" xr:uid="{670DBEE2-AB56-417C-A9D5-4B9145FD5B62}"/>
    <cellStyle name="Currency 13 2 3 6 3 2" xfId="23831" xr:uid="{63569F2E-8B0F-48DC-9AF7-01D104490B82}"/>
    <cellStyle name="Currency 13 2 3 6 3 2 2" xfId="37523" xr:uid="{F1C22AB1-7EE1-4A9A-A9E3-8531A5CA6649}"/>
    <cellStyle name="Currency 13 2 3 6 3 2 3" xfId="52407" xr:uid="{97422727-FAF1-4F8B-BCA5-E13B069FA225}"/>
    <cellStyle name="Currency 13 2 3 6 3 3" xfId="16987" xr:uid="{676B0447-624C-4221-A5ED-002597FEA393}"/>
    <cellStyle name="Currency 13 2 3 6 3 4" xfId="30677" xr:uid="{65D3CF7F-501D-4607-8C6A-DEEDA57F9424}"/>
    <cellStyle name="Currency 13 2 3 6 3 5" xfId="45561" xr:uid="{0E529F67-9ACF-4A5B-8003-A2ADE57E4E46}"/>
    <cellStyle name="Currency 13 2 3 6 4" xfId="20409" xr:uid="{CDE7FF2F-5953-46FE-99F8-7E12D709D202}"/>
    <cellStyle name="Currency 13 2 3 6 4 2" xfId="34101" xr:uid="{223E6EE0-3C1D-4526-9AE1-03C44B1887FA}"/>
    <cellStyle name="Currency 13 2 3 6 4 3" xfId="48985" xr:uid="{7E886991-B972-4BCB-ABD0-63CBA483027C}"/>
    <cellStyle name="Currency 13 2 3 6 5" xfId="13565" xr:uid="{02379CEC-8123-4AE2-A916-7DE7FC4EBE25}"/>
    <cellStyle name="Currency 13 2 3 6 6" xfId="27255" xr:uid="{2BCC4398-8BD8-4CA1-905C-1D023F0B4FBD}"/>
    <cellStyle name="Currency 13 2 3 6 7" xfId="42139" xr:uid="{DC2BB4E3-7212-479A-A770-BB016E52D61C}"/>
    <cellStyle name="Currency 13 2 3 7" xfId="8417" xr:uid="{810A29F3-3B4E-4739-990D-FD3567985FAE}"/>
    <cellStyle name="Currency 13 2 3 7 2" xfId="11839" xr:uid="{346B06CA-9FE0-49F8-87DE-AAEA6AA0C5CB}"/>
    <cellStyle name="Currency 13 2 3 7 2 2" xfId="25529" xr:uid="{3AA1F366-B44B-47A6-A05A-02D799F99799}"/>
    <cellStyle name="Currency 13 2 3 7 2 2 2" xfId="39221" xr:uid="{53641EDF-135E-49E9-8E6D-827098F06625}"/>
    <cellStyle name="Currency 13 2 3 7 2 2 3" xfId="54105" xr:uid="{ED5B45B1-E782-4412-8D62-3D013C931767}"/>
    <cellStyle name="Currency 13 2 3 7 2 3" xfId="18685" xr:uid="{DEA23BB6-6BDE-4C44-881D-BE74CAAED0B7}"/>
    <cellStyle name="Currency 13 2 3 7 2 4" xfId="32375" xr:uid="{B42C999C-5E97-48EB-A4C4-4C5095411626}"/>
    <cellStyle name="Currency 13 2 3 7 2 5" xfId="47259" xr:uid="{7ACBE6E9-7443-428B-97D2-C044678EB51A}"/>
    <cellStyle name="Currency 13 2 3 7 3" xfId="22107" xr:uid="{7D7DB0D2-5EC7-4E09-9968-81AB05AC8F2F}"/>
    <cellStyle name="Currency 13 2 3 7 3 2" xfId="35799" xr:uid="{24804299-3C90-486F-8AD3-A4A786B39A13}"/>
    <cellStyle name="Currency 13 2 3 7 3 3" xfId="50683" xr:uid="{38C0A4AC-8112-4549-BCEE-0C8EA1071046}"/>
    <cellStyle name="Currency 13 2 3 7 4" xfId="15263" xr:uid="{8F940BCA-3022-4181-9921-7DE449509524}"/>
    <cellStyle name="Currency 13 2 3 7 5" xfId="28953" xr:uid="{3963745E-BF78-4731-86F5-B11F41D770AA}"/>
    <cellStyle name="Currency 13 2 3 7 6" xfId="43837" xr:uid="{0D6D25D4-006F-4004-9BEF-BC12A5F94CF6}"/>
    <cellStyle name="Currency 13 2 3 8" xfId="10127" xr:uid="{AFCDFA2B-7F7D-48C1-B2FC-33AAA3C342A7}"/>
    <cellStyle name="Currency 13 2 3 8 2" xfId="23817" xr:uid="{C2DA4254-A540-42A2-BC8D-83BFAFDDD6B6}"/>
    <cellStyle name="Currency 13 2 3 8 2 2" xfId="37509" xr:uid="{E424FD6E-DD77-4AAA-80C1-79BCC1C20174}"/>
    <cellStyle name="Currency 13 2 3 8 2 3" xfId="52393" xr:uid="{A66018A3-E53C-4E67-989C-19BC1EF6A483}"/>
    <cellStyle name="Currency 13 2 3 8 3" xfId="16973" xr:uid="{BC1BFAE1-F848-47F2-9F04-FD2CF44A221F}"/>
    <cellStyle name="Currency 13 2 3 8 4" xfId="30663" xr:uid="{E2BBA667-9D64-43AF-A417-9BA4F161F40F}"/>
    <cellStyle name="Currency 13 2 3 8 5" xfId="45547" xr:uid="{8F03DD7F-5ADA-4EBE-B80C-0DE47CEDFE5A}"/>
    <cellStyle name="Currency 13 2 3 9" xfId="20395" xr:uid="{73816FE0-F303-471B-83EF-40FAA7E01B07}"/>
    <cellStyle name="Currency 13 2 3 9 2" xfId="34087" xr:uid="{F55B95D0-7D00-478E-B2D4-34BC7E51B98E}"/>
    <cellStyle name="Currency 13 2 3 9 3" xfId="48971" xr:uid="{81E87567-8B7A-4CAB-B601-4EEE23EAE8EE}"/>
    <cellStyle name="Currency 13 2 4" xfId="6718" xr:uid="{EC39B80F-221E-49FC-AF95-9B6CFCA49151}"/>
    <cellStyle name="Currency 13 2 4 10" xfId="13566" xr:uid="{9CEB0A2A-6ED1-4267-AF0A-965F7E0BB3D7}"/>
    <cellStyle name="Currency 13 2 4 11" xfId="27256" xr:uid="{18800C2A-BD50-4568-9E88-BB6A9C1D5E56}"/>
    <cellStyle name="Currency 13 2 4 12" xfId="42140" xr:uid="{6A2268AF-6B8E-4A5C-A548-F3DD1425C17B}"/>
    <cellStyle name="Currency 13 2 4 2" xfId="6719" xr:uid="{04668092-B06E-42B0-8CAA-5349119114C0}"/>
    <cellStyle name="Currency 13 2 4 2 10" xfId="42141" xr:uid="{0F6261E5-EF06-4604-89EE-6F601C782D3D}"/>
    <cellStyle name="Currency 13 2 4 2 2" xfId="6720" xr:uid="{C906E4F7-F6B0-438C-9730-C3295F8821E7}"/>
    <cellStyle name="Currency 13 2 4 2 2 2" xfId="6721" xr:uid="{7AEB235B-7E4E-4722-9929-E0A529DC02AF}"/>
    <cellStyle name="Currency 13 2 4 2 2 2 2" xfId="8435" xr:uid="{ABE562FA-FDA3-4D6C-AB98-16F01084CFAD}"/>
    <cellStyle name="Currency 13 2 4 2 2 2 2 2" xfId="11857" xr:uid="{A6B44612-C9C4-49B3-8991-4641D78C66EB}"/>
    <cellStyle name="Currency 13 2 4 2 2 2 2 2 2" xfId="25547" xr:uid="{D98051B3-7B17-47B4-BF84-BE7E7FBAF3B2}"/>
    <cellStyle name="Currency 13 2 4 2 2 2 2 2 2 2" xfId="39239" xr:uid="{E9FF326D-A217-44F3-A544-81DE4858FBDE}"/>
    <cellStyle name="Currency 13 2 4 2 2 2 2 2 2 3" xfId="54123" xr:uid="{1D602DF1-DDCA-4083-9DC4-FBC771FB0DF4}"/>
    <cellStyle name="Currency 13 2 4 2 2 2 2 2 3" xfId="18703" xr:uid="{28A04791-30E8-46D3-9948-848D0A1F63D3}"/>
    <cellStyle name="Currency 13 2 4 2 2 2 2 2 4" xfId="32393" xr:uid="{94197317-C5CA-47F2-8FE2-7DA77FB6DD4E}"/>
    <cellStyle name="Currency 13 2 4 2 2 2 2 2 5" xfId="47277" xr:uid="{F66ECD47-11E4-4BEE-B79B-1043B10EC290}"/>
    <cellStyle name="Currency 13 2 4 2 2 2 2 3" xfId="22125" xr:uid="{6CBC3760-69FB-4C99-89B6-0E826D5F47D6}"/>
    <cellStyle name="Currency 13 2 4 2 2 2 2 3 2" xfId="35817" xr:uid="{4E8DCD0D-33F8-4726-908C-774F9EB6AC8D}"/>
    <cellStyle name="Currency 13 2 4 2 2 2 2 3 3" xfId="50701" xr:uid="{52660A11-513D-461F-A8A5-F399F4DFDD03}"/>
    <cellStyle name="Currency 13 2 4 2 2 2 2 4" xfId="15281" xr:uid="{188F2A34-B51B-4633-AE4E-BB01C342EFD3}"/>
    <cellStyle name="Currency 13 2 4 2 2 2 2 5" xfId="28971" xr:uid="{A245FFE6-1FDA-4D0B-AE3E-932C4336FA57}"/>
    <cellStyle name="Currency 13 2 4 2 2 2 2 6" xfId="43855" xr:uid="{753E7AE8-94C4-41D7-A7AB-2EF2E51F75BA}"/>
    <cellStyle name="Currency 13 2 4 2 2 2 3" xfId="10145" xr:uid="{2772EA7C-41D4-454B-A656-3D72E35C5CA9}"/>
    <cellStyle name="Currency 13 2 4 2 2 2 3 2" xfId="23835" xr:uid="{2CBE5858-534C-4B0A-A4F4-DA6F7650AC75}"/>
    <cellStyle name="Currency 13 2 4 2 2 2 3 2 2" xfId="37527" xr:uid="{ADB9F3E9-B0FC-4EB7-A5AC-49CC72C7F5F8}"/>
    <cellStyle name="Currency 13 2 4 2 2 2 3 2 3" xfId="52411" xr:uid="{FF643747-8569-4D22-A640-CCE7DD9B5BB3}"/>
    <cellStyle name="Currency 13 2 4 2 2 2 3 3" xfId="16991" xr:uid="{358CFBFB-D21B-4802-9E90-0DA2A2EABDFD}"/>
    <cellStyle name="Currency 13 2 4 2 2 2 3 4" xfId="30681" xr:uid="{2ACFC3B6-7D44-4487-A5B6-8EC04F2FFBB4}"/>
    <cellStyle name="Currency 13 2 4 2 2 2 3 5" xfId="45565" xr:uid="{411EC189-2F1E-4EC2-ADE0-649537AA4DFF}"/>
    <cellStyle name="Currency 13 2 4 2 2 2 4" xfId="20413" xr:uid="{06AE2F1E-CCB7-43D3-B74D-5218B74306DB}"/>
    <cellStyle name="Currency 13 2 4 2 2 2 4 2" xfId="34105" xr:uid="{20994B81-3172-4521-BD19-BAF40EE6C02A}"/>
    <cellStyle name="Currency 13 2 4 2 2 2 4 3" xfId="48989" xr:uid="{78200C9E-AFE2-4A1B-BF31-4586B95C96BF}"/>
    <cellStyle name="Currency 13 2 4 2 2 2 5" xfId="13569" xr:uid="{509BAF50-7080-4B20-9BDE-796EA3136655}"/>
    <cellStyle name="Currency 13 2 4 2 2 2 6" xfId="27259" xr:uid="{7554297E-0431-41A0-AFA2-1DD5464BCCB5}"/>
    <cellStyle name="Currency 13 2 4 2 2 2 7" xfId="42143" xr:uid="{5BA9F7D8-AA3D-4D9A-80A9-066F1C82BB5A}"/>
    <cellStyle name="Currency 13 2 4 2 2 3" xfId="8434" xr:uid="{5790E9C7-FE98-47A9-803F-3367BC9E01EC}"/>
    <cellStyle name="Currency 13 2 4 2 2 3 2" xfId="11856" xr:uid="{D820757A-11F1-4A89-9BA5-90F25A2CF935}"/>
    <cellStyle name="Currency 13 2 4 2 2 3 2 2" xfId="25546" xr:uid="{B024DD5C-12AB-4189-B585-6254DFF638A4}"/>
    <cellStyle name="Currency 13 2 4 2 2 3 2 2 2" xfId="39238" xr:uid="{86D5307F-11BE-490A-843E-EC857024DDE8}"/>
    <cellStyle name="Currency 13 2 4 2 2 3 2 2 3" xfId="54122" xr:uid="{27106781-44F5-4BE0-8BDC-00EC9F44746B}"/>
    <cellStyle name="Currency 13 2 4 2 2 3 2 3" xfId="18702" xr:uid="{53229839-9691-4B02-8160-7E85DA165272}"/>
    <cellStyle name="Currency 13 2 4 2 2 3 2 4" xfId="32392" xr:uid="{DA8AF902-84D6-495D-A6E5-DF63F295D64C}"/>
    <cellStyle name="Currency 13 2 4 2 2 3 2 5" xfId="47276" xr:uid="{87EEFD92-FC09-4DB5-9B11-294CEAEC07AB}"/>
    <cellStyle name="Currency 13 2 4 2 2 3 3" xfId="22124" xr:uid="{6E18E508-FED7-4BAC-B73C-177B45AB8CAB}"/>
    <cellStyle name="Currency 13 2 4 2 2 3 3 2" xfId="35816" xr:uid="{8FCDF602-EE6A-482D-8579-E227B448985A}"/>
    <cellStyle name="Currency 13 2 4 2 2 3 3 3" xfId="50700" xr:uid="{22A92924-FACB-47D8-9A85-3E6BDE3D954F}"/>
    <cellStyle name="Currency 13 2 4 2 2 3 4" xfId="15280" xr:uid="{D956DF3C-BDD9-4878-8555-98D7E03B2577}"/>
    <cellStyle name="Currency 13 2 4 2 2 3 5" xfId="28970" xr:uid="{F673B227-D607-4EB0-9D99-B712886A11D8}"/>
    <cellStyle name="Currency 13 2 4 2 2 3 6" xfId="43854" xr:uid="{6B0EFBD5-21C7-49AC-98B0-F3C52674E0A1}"/>
    <cellStyle name="Currency 13 2 4 2 2 4" xfId="10144" xr:uid="{281C8284-D3DE-4A9C-9EC4-AA44D2335F6E}"/>
    <cellStyle name="Currency 13 2 4 2 2 4 2" xfId="23834" xr:uid="{CECD8F72-4D6F-4C7A-BBC1-6B3307E3B5B1}"/>
    <cellStyle name="Currency 13 2 4 2 2 4 2 2" xfId="37526" xr:uid="{839743A1-EE82-40AF-B965-21E86D310EA4}"/>
    <cellStyle name="Currency 13 2 4 2 2 4 2 3" xfId="52410" xr:uid="{7A0ADF46-D515-45A8-AF08-3CDEA3A1D26C}"/>
    <cellStyle name="Currency 13 2 4 2 2 4 3" xfId="16990" xr:uid="{7C84DADD-90BF-4E2D-B061-306E35A1B2A2}"/>
    <cellStyle name="Currency 13 2 4 2 2 4 4" xfId="30680" xr:uid="{A87FAA36-1595-4A7A-A6DF-8E6C84B3DB9E}"/>
    <cellStyle name="Currency 13 2 4 2 2 4 5" xfId="45564" xr:uid="{720485D8-F9CD-4BD4-945B-4FD2DAEA3BE7}"/>
    <cellStyle name="Currency 13 2 4 2 2 5" xfId="20412" xr:uid="{13833C06-6E0E-48B1-BB10-010E7B70E7C2}"/>
    <cellStyle name="Currency 13 2 4 2 2 5 2" xfId="34104" xr:uid="{1AFE6708-7035-41F1-9C77-58D298110A82}"/>
    <cellStyle name="Currency 13 2 4 2 2 5 3" xfId="48988" xr:uid="{585D7C11-654C-451D-B388-04F32FAD8B4D}"/>
    <cellStyle name="Currency 13 2 4 2 2 6" xfId="13568" xr:uid="{054CCB38-7F37-4E34-AC96-2E407C54BF32}"/>
    <cellStyle name="Currency 13 2 4 2 2 7" xfId="27258" xr:uid="{131305B7-E1D3-4803-ACF2-DD2A94C53242}"/>
    <cellStyle name="Currency 13 2 4 2 2 8" xfId="42142" xr:uid="{11D5FF04-4460-41BC-B8B9-FC3176B4BACE}"/>
    <cellStyle name="Currency 13 2 4 2 3" xfId="6722" xr:uid="{726DC058-DBDC-4439-8808-5CFCDCCA100A}"/>
    <cellStyle name="Currency 13 2 4 2 3 2" xfId="8436" xr:uid="{8BB16556-7BAD-4D00-AA0F-A1E7315EF853}"/>
    <cellStyle name="Currency 13 2 4 2 3 2 2" xfId="11858" xr:uid="{8D6A4397-84FC-4DCC-B890-1AA627AB3164}"/>
    <cellStyle name="Currency 13 2 4 2 3 2 2 2" xfId="25548" xr:uid="{05865796-637F-4F4A-86F3-50D1883A859F}"/>
    <cellStyle name="Currency 13 2 4 2 3 2 2 2 2" xfId="39240" xr:uid="{668520E9-B4E4-49A6-8405-6B7ACA804753}"/>
    <cellStyle name="Currency 13 2 4 2 3 2 2 2 3" xfId="54124" xr:uid="{2A7C50E0-ADE2-4959-A695-665B003806CB}"/>
    <cellStyle name="Currency 13 2 4 2 3 2 2 3" xfId="18704" xr:uid="{54C6FA01-7EFE-4176-BAD4-E1A8C0B4B4E7}"/>
    <cellStyle name="Currency 13 2 4 2 3 2 2 4" xfId="32394" xr:uid="{783D6898-1489-4198-AC2C-8109BD0F061B}"/>
    <cellStyle name="Currency 13 2 4 2 3 2 2 5" xfId="47278" xr:uid="{8875CC74-779F-40B3-A7AB-A02F87903F80}"/>
    <cellStyle name="Currency 13 2 4 2 3 2 3" xfId="22126" xr:uid="{40517BFD-E0AA-498A-B8BA-38DA3569D14C}"/>
    <cellStyle name="Currency 13 2 4 2 3 2 3 2" xfId="35818" xr:uid="{DAD87D53-EF9A-455F-B365-599EF8848D1C}"/>
    <cellStyle name="Currency 13 2 4 2 3 2 3 3" xfId="50702" xr:uid="{4AF1D103-42C2-40C0-9E1F-E4C61C4610AA}"/>
    <cellStyle name="Currency 13 2 4 2 3 2 4" xfId="15282" xr:uid="{3AE1B81B-55FB-4439-9B6B-D021E34DF6B0}"/>
    <cellStyle name="Currency 13 2 4 2 3 2 5" xfId="28972" xr:uid="{A2EAF371-914E-47E2-893A-5BA5DDACCB81}"/>
    <cellStyle name="Currency 13 2 4 2 3 2 6" xfId="43856" xr:uid="{C5CFC291-0E14-437B-ADFA-CFBF9B0EFA23}"/>
    <cellStyle name="Currency 13 2 4 2 3 3" xfId="10146" xr:uid="{37E9F131-C6B8-415E-894D-AFFF23FF499C}"/>
    <cellStyle name="Currency 13 2 4 2 3 3 2" xfId="23836" xr:uid="{F959FCD7-454A-4D8D-9DB9-E3F563463804}"/>
    <cellStyle name="Currency 13 2 4 2 3 3 2 2" xfId="37528" xr:uid="{0DA0CC6A-C4B4-4E53-8F2C-8AAAF840D0E9}"/>
    <cellStyle name="Currency 13 2 4 2 3 3 2 3" xfId="52412" xr:uid="{43015346-F9F9-4963-818C-3C3089ED3553}"/>
    <cellStyle name="Currency 13 2 4 2 3 3 3" xfId="16992" xr:uid="{F007E31C-B93D-4FD6-AEFC-B2BC8848FE24}"/>
    <cellStyle name="Currency 13 2 4 2 3 3 4" xfId="30682" xr:uid="{5E9607BD-B862-48A5-92F5-479C29EB1C5C}"/>
    <cellStyle name="Currency 13 2 4 2 3 3 5" xfId="45566" xr:uid="{77320AFE-463F-4C94-B786-62B790D1EA7C}"/>
    <cellStyle name="Currency 13 2 4 2 3 4" xfId="20414" xr:uid="{90D498E3-0712-4151-ACD8-DE1A4DCA4554}"/>
    <cellStyle name="Currency 13 2 4 2 3 4 2" xfId="34106" xr:uid="{21A317D3-6818-40D8-8CC2-39028AD56B1E}"/>
    <cellStyle name="Currency 13 2 4 2 3 4 3" xfId="48990" xr:uid="{1A723EF2-3557-427F-8EFF-B9402BA01954}"/>
    <cellStyle name="Currency 13 2 4 2 3 5" xfId="13570" xr:uid="{8CEE62FD-3531-4312-B4AF-593EC35D3640}"/>
    <cellStyle name="Currency 13 2 4 2 3 6" xfId="27260" xr:uid="{DE253E18-EE9D-4F16-9B9C-55927056201C}"/>
    <cellStyle name="Currency 13 2 4 2 3 7" xfId="42144" xr:uid="{85FF168D-5B4F-49FF-BC49-DFA2F980795B}"/>
    <cellStyle name="Currency 13 2 4 2 4" xfId="6723" xr:uid="{11E547EC-F767-4DFC-A0FE-57924C5A5A84}"/>
    <cellStyle name="Currency 13 2 4 2 4 2" xfId="8437" xr:uid="{787278CB-BDCC-4A7B-BC5C-D6414123FCB6}"/>
    <cellStyle name="Currency 13 2 4 2 4 2 2" xfId="11859" xr:uid="{BA5D4037-A016-4DEE-9863-69BE319500E0}"/>
    <cellStyle name="Currency 13 2 4 2 4 2 2 2" xfId="25549" xr:uid="{0224AC88-93E1-4583-9BE9-FBBCB249127C}"/>
    <cellStyle name="Currency 13 2 4 2 4 2 2 2 2" xfId="39241" xr:uid="{F0C70BD2-50A7-4D56-B7C6-3FB9E1E1FE20}"/>
    <cellStyle name="Currency 13 2 4 2 4 2 2 2 3" xfId="54125" xr:uid="{10A08647-51EB-4F86-BA9C-D1BFB01A737D}"/>
    <cellStyle name="Currency 13 2 4 2 4 2 2 3" xfId="18705" xr:uid="{B1082215-7A96-48DA-9F11-A26F03811E3F}"/>
    <cellStyle name="Currency 13 2 4 2 4 2 2 4" xfId="32395" xr:uid="{D08C5C16-3BCF-4AE7-953D-426675D0E425}"/>
    <cellStyle name="Currency 13 2 4 2 4 2 2 5" xfId="47279" xr:uid="{E83470C6-F64E-4D16-AC12-9AEB2BD22F37}"/>
    <cellStyle name="Currency 13 2 4 2 4 2 3" xfId="22127" xr:uid="{E2E4CEE3-3299-43D1-8834-16F9C244EA2A}"/>
    <cellStyle name="Currency 13 2 4 2 4 2 3 2" xfId="35819" xr:uid="{B9CDA0A4-B983-4856-9AC4-C46D7417F288}"/>
    <cellStyle name="Currency 13 2 4 2 4 2 3 3" xfId="50703" xr:uid="{DD0B8374-8552-4004-A9E9-3DBA53130B2C}"/>
    <cellStyle name="Currency 13 2 4 2 4 2 4" xfId="15283" xr:uid="{E33E5FCA-4213-4D38-B72C-493894AC4330}"/>
    <cellStyle name="Currency 13 2 4 2 4 2 5" xfId="28973" xr:uid="{6CC74BEA-64FA-4A93-A8E4-490EFAA0F816}"/>
    <cellStyle name="Currency 13 2 4 2 4 2 6" xfId="43857" xr:uid="{72F3E894-E26F-4761-844F-F4459C0E6025}"/>
    <cellStyle name="Currency 13 2 4 2 4 3" xfId="10147" xr:uid="{A6AC75BF-C36D-4A47-9CE6-77FC94C823F6}"/>
    <cellStyle name="Currency 13 2 4 2 4 3 2" xfId="23837" xr:uid="{11DB1241-B2C1-4D04-8A03-F6AEF055DC7F}"/>
    <cellStyle name="Currency 13 2 4 2 4 3 2 2" xfId="37529" xr:uid="{3BB17EAF-219F-43A6-BC05-7B1A8E00FC9A}"/>
    <cellStyle name="Currency 13 2 4 2 4 3 2 3" xfId="52413" xr:uid="{D3F3CA2D-9D8C-402E-9EC8-C80A5E04B458}"/>
    <cellStyle name="Currency 13 2 4 2 4 3 3" xfId="16993" xr:uid="{6CCACBB8-267B-425C-B1AE-0F547C33743B}"/>
    <cellStyle name="Currency 13 2 4 2 4 3 4" xfId="30683" xr:uid="{91DEBC43-297A-479E-B903-D266E8048004}"/>
    <cellStyle name="Currency 13 2 4 2 4 3 5" xfId="45567" xr:uid="{BDCEC951-4F19-4E33-9159-C868D4112C32}"/>
    <cellStyle name="Currency 13 2 4 2 4 4" xfId="20415" xr:uid="{B85ABD8B-7161-4E36-829B-BE11A2FEDEC5}"/>
    <cellStyle name="Currency 13 2 4 2 4 4 2" xfId="34107" xr:uid="{AC04404E-0A35-46C8-A123-94D09D0E4A7F}"/>
    <cellStyle name="Currency 13 2 4 2 4 4 3" xfId="48991" xr:uid="{C9B6A6B8-2C99-4BA0-AFEF-28036B48D289}"/>
    <cellStyle name="Currency 13 2 4 2 4 5" xfId="13571" xr:uid="{595D16DA-877F-43AA-A99B-333C97A529BC}"/>
    <cellStyle name="Currency 13 2 4 2 4 6" xfId="27261" xr:uid="{C7D23365-E267-4648-AB20-958A75A70EFC}"/>
    <cellStyle name="Currency 13 2 4 2 4 7" xfId="42145" xr:uid="{87D710EE-6A27-4905-8638-43FFA4FC07A0}"/>
    <cellStyle name="Currency 13 2 4 2 5" xfId="8433" xr:uid="{03AF99B1-9B97-471D-80C2-D30B6B65E4E7}"/>
    <cellStyle name="Currency 13 2 4 2 5 2" xfId="11855" xr:uid="{2D7A1D69-CCCA-4156-9B65-7E8916AD1DDC}"/>
    <cellStyle name="Currency 13 2 4 2 5 2 2" xfId="25545" xr:uid="{08813E1C-5731-4F83-8B07-035011C7A9B4}"/>
    <cellStyle name="Currency 13 2 4 2 5 2 2 2" xfId="39237" xr:uid="{79FEDD84-46AA-4ABE-8174-03D039E63205}"/>
    <cellStyle name="Currency 13 2 4 2 5 2 2 3" xfId="54121" xr:uid="{B9D4BC6D-7495-430B-882F-F9C67B2D858A}"/>
    <cellStyle name="Currency 13 2 4 2 5 2 3" xfId="18701" xr:uid="{158B210A-0799-4156-8CF3-0BC8C22CC1BA}"/>
    <cellStyle name="Currency 13 2 4 2 5 2 4" xfId="32391" xr:uid="{6C369DE0-C2C9-4950-A25B-7B051AFBA922}"/>
    <cellStyle name="Currency 13 2 4 2 5 2 5" xfId="47275" xr:uid="{A44F8569-7ABB-459D-849E-185DD167A870}"/>
    <cellStyle name="Currency 13 2 4 2 5 3" xfId="22123" xr:uid="{8C976FFD-076B-4686-A8BC-50FCD7A7C246}"/>
    <cellStyle name="Currency 13 2 4 2 5 3 2" xfId="35815" xr:uid="{C9BD8B9A-EA36-42DC-A25E-1F6CCBCFC25F}"/>
    <cellStyle name="Currency 13 2 4 2 5 3 3" xfId="50699" xr:uid="{06312816-46CE-4CDD-A182-1F1DD47FE85B}"/>
    <cellStyle name="Currency 13 2 4 2 5 4" xfId="15279" xr:uid="{33FCB496-FE95-4468-A3D5-9B4E1B046581}"/>
    <cellStyle name="Currency 13 2 4 2 5 5" xfId="28969" xr:uid="{E8AE3B02-21AD-4195-847D-96E42B179062}"/>
    <cellStyle name="Currency 13 2 4 2 5 6" xfId="43853" xr:uid="{DF9406EF-1964-48E9-8B57-F6065DD4A326}"/>
    <cellStyle name="Currency 13 2 4 2 6" xfId="10143" xr:uid="{0CAD8A27-7E67-4ED8-B60F-F6FFAF606D74}"/>
    <cellStyle name="Currency 13 2 4 2 6 2" xfId="23833" xr:uid="{077E17DC-CFC9-42B0-9AD4-C214F5ADF0BE}"/>
    <cellStyle name="Currency 13 2 4 2 6 2 2" xfId="37525" xr:uid="{8EF8CA28-B127-4E53-8C6C-CEFA0A0F20E2}"/>
    <cellStyle name="Currency 13 2 4 2 6 2 3" xfId="52409" xr:uid="{1423516C-1636-4450-84A4-62B42BF7C785}"/>
    <cellStyle name="Currency 13 2 4 2 6 3" xfId="16989" xr:uid="{30C8DB11-1D0F-4F3A-A19A-17ECCAB316DB}"/>
    <cellStyle name="Currency 13 2 4 2 6 4" xfId="30679" xr:uid="{FE7B3DBF-3F02-426F-BE45-18A2D83CC61E}"/>
    <cellStyle name="Currency 13 2 4 2 6 5" xfId="45563" xr:uid="{B6A68292-346B-4A9F-B9CC-0428E1B24535}"/>
    <cellStyle name="Currency 13 2 4 2 7" xfId="20411" xr:uid="{031869EE-EC9C-462C-B606-973157232C54}"/>
    <cellStyle name="Currency 13 2 4 2 7 2" xfId="34103" xr:uid="{3F7CD370-FEE0-421A-A5F9-E02A971029FD}"/>
    <cellStyle name="Currency 13 2 4 2 7 3" xfId="48987" xr:uid="{8AA41B96-0D73-4A40-B8D4-8D617EA042AE}"/>
    <cellStyle name="Currency 13 2 4 2 8" xfId="13567" xr:uid="{BFD57E68-4B07-417B-8000-7C8211F91272}"/>
    <cellStyle name="Currency 13 2 4 2 9" xfId="27257" xr:uid="{6E3EA621-464A-4F0E-8B56-CA978A891C2A}"/>
    <cellStyle name="Currency 13 2 4 3" xfId="6724" xr:uid="{D0493F2F-90B6-4A23-B6BB-051EE12E2602}"/>
    <cellStyle name="Currency 13 2 4 3 10" xfId="42146" xr:uid="{DE786BA0-49FA-4A7C-8EBF-51617784253E}"/>
    <cellStyle name="Currency 13 2 4 3 2" xfId="6725" xr:uid="{5C4E148D-0051-4712-A887-25EB3E05039B}"/>
    <cellStyle name="Currency 13 2 4 3 2 2" xfId="6726" xr:uid="{268AD9AF-C7AD-4062-BA58-9A0AFB022A31}"/>
    <cellStyle name="Currency 13 2 4 3 2 2 2" xfId="8440" xr:uid="{047782BB-41A5-41EA-AFEB-E1C5E8A6F21F}"/>
    <cellStyle name="Currency 13 2 4 3 2 2 2 2" xfId="11862" xr:uid="{BAFF8A1F-3440-4A97-8B4B-FEE7C78D531D}"/>
    <cellStyle name="Currency 13 2 4 3 2 2 2 2 2" xfId="25552" xr:uid="{4ADBB68D-71FF-4DB7-B9C7-33433234624D}"/>
    <cellStyle name="Currency 13 2 4 3 2 2 2 2 2 2" xfId="39244" xr:uid="{9EACD052-7569-4EE9-8D30-74F6B9A6FCBA}"/>
    <cellStyle name="Currency 13 2 4 3 2 2 2 2 2 3" xfId="54128" xr:uid="{46AE6EFF-7EC1-4370-B04B-1093085DEF79}"/>
    <cellStyle name="Currency 13 2 4 3 2 2 2 2 3" xfId="18708" xr:uid="{7F6BEA04-CDEF-4166-BF76-CE473DFF2D5A}"/>
    <cellStyle name="Currency 13 2 4 3 2 2 2 2 4" xfId="32398" xr:uid="{4E4BE90E-A7EA-458A-ACE5-B3FE280D650D}"/>
    <cellStyle name="Currency 13 2 4 3 2 2 2 2 5" xfId="47282" xr:uid="{D8EDA153-A4D0-4A98-A0BD-98B78B80978C}"/>
    <cellStyle name="Currency 13 2 4 3 2 2 2 3" xfId="22130" xr:uid="{EE368C1B-BD14-48B2-B529-5F4776F93C10}"/>
    <cellStyle name="Currency 13 2 4 3 2 2 2 3 2" xfId="35822" xr:uid="{D5ACEB21-0E3F-4830-BDEC-BE52553F21E1}"/>
    <cellStyle name="Currency 13 2 4 3 2 2 2 3 3" xfId="50706" xr:uid="{34A08623-44EE-4B73-ACE6-1D96B0C64952}"/>
    <cellStyle name="Currency 13 2 4 3 2 2 2 4" xfId="15286" xr:uid="{345063D9-A0D4-4052-A011-12C6564B2F8A}"/>
    <cellStyle name="Currency 13 2 4 3 2 2 2 5" xfId="28976" xr:uid="{4E7B4A5F-404D-489C-B6B8-75BA9BC8E3DD}"/>
    <cellStyle name="Currency 13 2 4 3 2 2 2 6" xfId="43860" xr:uid="{72E23AE5-A5F5-4729-B92F-2333AD229D2A}"/>
    <cellStyle name="Currency 13 2 4 3 2 2 3" xfId="10150" xr:uid="{3900592E-7325-43F3-911F-D5B8DEEBF214}"/>
    <cellStyle name="Currency 13 2 4 3 2 2 3 2" xfId="23840" xr:uid="{505CD452-19F5-45D7-A8AC-00E1F973BEA8}"/>
    <cellStyle name="Currency 13 2 4 3 2 2 3 2 2" xfId="37532" xr:uid="{0B3A6A57-2F37-41D3-9495-69B2BC016237}"/>
    <cellStyle name="Currency 13 2 4 3 2 2 3 2 3" xfId="52416" xr:uid="{9C4B8062-40CB-4E98-B142-3880AC78E392}"/>
    <cellStyle name="Currency 13 2 4 3 2 2 3 3" xfId="16996" xr:uid="{5638EE9A-7636-4359-A890-06885526E533}"/>
    <cellStyle name="Currency 13 2 4 3 2 2 3 4" xfId="30686" xr:uid="{61FB0BA0-9BEE-45F2-B966-16B610E8ECF2}"/>
    <cellStyle name="Currency 13 2 4 3 2 2 3 5" xfId="45570" xr:uid="{7CCC50F4-B7F1-4107-8910-B8E95E50DE9A}"/>
    <cellStyle name="Currency 13 2 4 3 2 2 4" xfId="20418" xr:uid="{72E2DBC3-F069-4F22-830E-3E9DD7A19C5D}"/>
    <cellStyle name="Currency 13 2 4 3 2 2 4 2" xfId="34110" xr:uid="{3F05D602-5CD1-4929-9A61-049C9067CD0E}"/>
    <cellStyle name="Currency 13 2 4 3 2 2 4 3" xfId="48994" xr:uid="{53D6BE15-AF7C-4E02-B734-D1613DFEBFBB}"/>
    <cellStyle name="Currency 13 2 4 3 2 2 5" xfId="13574" xr:uid="{914CBB71-D8E8-4BBA-A060-FE55A8CEE131}"/>
    <cellStyle name="Currency 13 2 4 3 2 2 6" xfId="27264" xr:uid="{DF161840-3750-4AB0-8A62-2B5DFC0F61F2}"/>
    <cellStyle name="Currency 13 2 4 3 2 2 7" xfId="42148" xr:uid="{EF468F32-3677-4F70-9BE5-278ABBAE85D6}"/>
    <cellStyle name="Currency 13 2 4 3 2 3" xfId="8439" xr:uid="{76E172F8-AE23-49EC-BEDC-A1A7474FB00A}"/>
    <cellStyle name="Currency 13 2 4 3 2 3 2" xfId="11861" xr:uid="{7BF5EE2B-0973-4655-9E7A-823BEB73095F}"/>
    <cellStyle name="Currency 13 2 4 3 2 3 2 2" xfId="25551" xr:uid="{BA04736A-9EFC-4B02-9C08-1110E4E2399C}"/>
    <cellStyle name="Currency 13 2 4 3 2 3 2 2 2" xfId="39243" xr:uid="{35FE7D4E-4BC0-489C-917A-2D70A7AF382C}"/>
    <cellStyle name="Currency 13 2 4 3 2 3 2 2 3" xfId="54127" xr:uid="{A64B3925-ECAC-4E50-901F-2DF721463205}"/>
    <cellStyle name="Currency 13 2 4 3 2 3 2 3" xfId="18707" xr:uid="{C05A8E6A-F0EF-43F6-8A33-AFC3146ADEC0}"/>
    <cellStyle name="Currency 13 2 4 3 2 3 2 4" xfId="32397" xr:uid="{3BB18E3B-1FE5-4E32-9172-F8B302583D8E}"/>
    <cellStyle name="Currency 13 2 4 3 2 3 2 5" xfId="47281" xr:uid="{1907B5BF-71AD-447D-BADD-593343D0AA07}"/>
    <cellStyle name="Currency 13 2 4 3 2 3 3" xfId="22129" xr:uid="{2F7EC993-7DFF-46CE-8BF8-28418036E747}"/>
    <cellStyle name="Currency 13 2 4 3 2 3 3 2" xfId="35821" xr:uid="{2474AC06-1C9A-4710-BC97-3677E6BC948B}"/>
    <cellStyle name="Currency 13 2 4 3 2 3 3 3" xfId="50705" xr:uid="{144CB71E-3BB7-414A-89D6-7D3A73A7619C}"/>
    <cellStyle name="Currency 13 2 4 3 2 3 4" xfId="15285" xr:uid="{FD8CFB81-5302-4DE1-A5C2-9FB8A1B9F335}"/>
    <cellStyle name="Currency 13 2 4 3 2 3 5" xfId="28975" xr:uid="{2E8588A7-F0BC-4F05-99A7-6568620F677C}"/>
    <cellStyle name="Currency 13 2 4 3 2 3 6" xfId="43859" xr:uid="{76152CDF-AB1D-4591-BECD-E8E24640AF53}"/>
    <cellStyle name="Currency 13 2 4 3 2 4" xfId="10149" xr:uid="{E29C6ECC-4287-401C-BC8C-9EC0DE7DD1BF}"/>
    <cellStyle name="Currency 13 2 4 3 2 4 2" xfId="23839" xr:uid="{1AE94E98-0637-4989-8519-5579702134BE}"/>
    <cellStyle name="Currency 13 2 4 3 2 4 2 2" xfId="37531" xr:uid="{04808D6C-93B2-4EEB-ADA0-FB9E343D5759}"/>
    <cellStyle name="Currency 13 2 4 3 2 4 2 3" xfId="52415" xr:uid="{79399CBB-E0BB-4E02-B9FD-B448F83C960C}"/>
    <cellStyle name="Currency 13 2 4 3 2 4 3" xfId="16995" xr:uid="{D362B1A0-6052-4469-B4B6-4EE6AE092B97}"/>
    <cellStyle name="Currency 13 2 4 3 2 4 4" xfId="30685" xr:uid="{D3444BE9-5253-4145-8699-DF1917F8BA33}"/>
    <cellStyle name="Currency 13 2 4 3 2 4 5" xfId="45569" xr:uid="{A8C8773E-D1A2-47CC-8DF5-80FEFA5FC892}"/>
    <cellStyle name="Currency 13 2 4 3 2 5" xfId="20417" xr:uid="{15EA3BBC-63FD-416C-A32E-4197D3FFB7F5}"/>
    <cellStyle name="Currency 13 2 4 3 2 5 2" xfId="34109" xr:uid="{EFDC76AF-F039-4F0B-8859-ACA531EE13B4}"/>
    <cellStyle name="Currency 13 2 4 3 2 5 3" xfId="48993" xr:uid="{6398D56A-15FA-4EBE-B9DD-7D11A5C332E5}"/>
    <cellStyle name="Currency 13 2 4 3 2 6" xfId="13573" xr:uid="{48FA3C0D-6287-40F7-8BAD-6F989D497EF3}"/>
    <cellStyle name="Currency 13 2 4 3 2 7" xfId="27263" xr:uid="{E99EF5A4-5A4A-4AC4-9113-A0A580AAA2E2}"/>
    <cellStyle name="Currency 13 2 4 3 2 8" xfId="42147" xr:uid="{E732143F-A3A5-461C-B7A3-6D0E9EFCB400}"/>
    <cellStyle name="Currency 13 2 4 3 3" xfId="6727" xr:uid="{AD202D5B-2146-46F2-9C09-1C7ECAF301F7}"/>
    <cellStyle name="Currency 13 2 4 3 3 2" xfId="8441" xr:uid="{67A1E7D3-8086-4886-947D-194B1C013C84}"/>
    <cellStyle name="Currency 13 2 4 3 3 2 2" xfId="11863" xr:uid="{8A8BDCEB-9F4A-4305-84C6-BB3D47D42D54}"/>
    <cellStyle name="Currency 13 2 4 3 3 2 2 2" xfId="25553" xr:uid="{9597C6CF-EA72-44D7-99D4-0CCFB6115EAF}"/>
    <cellStyle name="Currency 13 2 4 3 3 2 2 2 2" xfId="39245" xr:uid="{E08EE0DC-C502-4366-8BAD-5C2ED779894A}"/>
    <cellStyle name="Currency 13 2 4 3 3 2 2 2 3" xfId="54129" xr:uid="{34C8598E-4EBB-487F-B28D-472B663177E2}"/>
    <cellStyle name="Currency 13 2 4 3 3 2 2 3" xfId="18709" xr:uid="{04DECCA8-0E63-44E5-90C7-D44AD9AE35BB}"/>
    <cellStyle name="Currency 13 2 4 3 3 2 2 4" xfId="32399" xr:uid="{07A89552-396F-422D-875F-9A19EE90C225}"/>
    <cellStyle name="Currency 13 2 4 3 3 2 2 5" xfId="47283" xr:uid="{55606D64-B784-4AE5-8911-83C1A2AEE5FC}"/>
    <cellStyle name="Currency 13 2 4 3 3 2 3" xfId="22131" xr:uid="{8C5139AF-1DC3-43DC-93A7-EE965287621B}"/>
    <cellStyle name="Currency 13 2 4 3 3 2 3 2" xfId="35823" xr:uid="{094E5729-1E85-4198-8344-61BF83F8E287}"/>
    <cellStyle name="Currency 13 2 4 3 3 2 3 3" xfId="50707" xr:uid="{9EA37D39-D037-483F-ABAA-F4C43137434E}"/>
    <cellStyle name="Currency 13 2 4 3 3 2 4" xfId="15287" xr:uid="{2CAB967D-E76B-4434-A064-54FE86B4AA0D}"/>
    <cellStyle name="Currency 13 2 4 3 3 2 5" xfId="28977" xr:uid="{7F2FF5AE-3176-4B79-B11C-8CF76714FC7C}"/>
    <cellStyle name="Currency 13 2 4 3 3 2 6" xfId="43861" xr:uid="{35F78F0B-0AB1-4083-B961-4F4782F606C7}"/>
    <cellStyle name="Currency 13 2 4 3 3 3" xfId="10151" xr:uid="{3706EBC7-FD20-4CA9-9693-0659AD05B253}"/>
    <cellStyle name="Currency 13 2 4 3 3 3 2" xfId="23841" xr:uid="{31AA2C81-C961-4D10-8A8F-76C258B14BFC}"/>
    <cellStyle name="Currency 13 2 4 3 3 3 2 2" xfId="37533" xr:uid="{885607BA-854E-4962-A04D-8F0BFB1B3E7C}"/>
    <cellStyle name="Currency 13 2 4 3 3 3 2 3" xfId="52417" xr:uid="{4B0D7C96-4F1C-4259-AB34-B01C857FF0F4}"/>
    <cellStyle name="Currency 13 2 4 3 3 3 3" xfId="16997" xr:uid="{5B7238F5-499B-4288-95EF-39889BB15E2D}"/>
    <cellStyle name="Currency 13 2 4 3 3 3 4" xfId="30687" xr:uid="{B19E756F-6C6F-4AE1-98A7-6468F3057CC7}"/>
    <cellStyle name="Currency 13 2 4 3 3 3 5" xfId="45571" xr:uid="{80E90F72-A354-4129-8B14-753C80E27B2F}"/>
    <cellStyle name="Currency 13 2 4 3 3 4" xfId="20419" xr:uid="{14D75405-0E22-4A7D-945B-216D742276BA}"/>
    <cellStyle name="Currency 13 2 4 3 3 4 2" xfId="34111" xr:uid="{D0DAB484-3520-426A-A52C-0CAFE47A75C3}"/>
    <cellStyle name="Currency 13 2 4 3 3 4 3" xfId="48995" xr:uid="{B0695F68-E073-4BE6-BD7E-6A92E7C83FF1}"/>
    <cellStyle name="Currency 13 2 4 3 3 5" xfId="13575" xr:uid="{A256218E-04DC-4559-A46D-F7D25D4192EB}"/>
    <cellStyle name="Currency 13 2 4 3 3 6" xfId="27265" xr:uid="{3857DD7F-543B-48F3-911D-52ED9E1D24AD}"/>
    <cellStyle name="Currency 13 2 4 3 3 7" xfId="42149" xr:uid="{A63EBB03-99B6-440D-A0FC-FFE9EC92E00A}"/>
    <cellStyle name="Currency 13 2 4 3 4" xfId="6728" xr:uid="{67F1779D-A670-4873-994A-BF6529DFA618}"/>
    <cellStyle name="Currency 13 2 4 3 4 2" xfId="8442" xr:uid="{7C01161B-8C26-4964-A83E-B29733AF8EF7}"/>
    <cellStyle name="Currency 13 2 4 3 4 2 2" xfId="11864" xr:uid="{E6DF1D54-819B-446F-A541-CAB7E384C1E4}"/>
    <cellStyle name="Currency 13 2 4 3 4 2 2 2" xfId="25554" xr:uid="{4F47B909-957E-4B65-A710-E9DE51E76FAD}"/>
    <cellStyle name="Currency 13 2 4 3 4 2 2 2 2" xfId="39246" xr:uid="{BB1C1677-4951-45AF-BD63-FE2489E0EC64}"/>
    <cellStyle name="Currency 13 2 4 3 4 2 2 2 3" xfId="54130" xr:uid="{4E9089E8-B78A-4269-B1B4-EDF4407C2F02}"/>
    <cellStyle name="Currency 13 2 4 3 4 2 2 3" xfId="18710" xr:uid="{1D281728-6B8D-47C5-A739-ED06CCF892E4}"/>
    <cellStyle name="Currency 13 2 4 3 4 2 2 4" xfId="32400" xr:uid="{6ECC78EC-78AF-4B55-B40C-64A05FC9A325}"/>
    <cellStyle name="Currency 13 2 4 3 4 2 2 5" xfId="47284" xr:uid="{87071593-94E3-4244-BA01-F2F519BBD51C}"/>
    <cellStyle name="Currency 13 2 4 3 4 2 3" xfId="22132" xr:uid="{9D602817-FF62-43B5-9AE4-1E9847DEF6B2}"/>
    <cellStyle name="Currency 13 2 4 3 4 2 3 2" xfId="35824" xr:uid="{9C8F291C-647E-44B1-80A0-806AB879EC5F}"/>
    <cellStyle name="Currency 13 2 4 3 4 2 3 3" xfId="50708" xr:uid="{1D37E33E-5581-414D-ACDA-FFE04B2CE4DD}"/>
    <cellStyle name="Currency 13 2 4 3 4 2 4" xfId="15288" xr:uid="{5962FF2B-C91E-4F65-B6A3-206BBD5CFDF5}"/>
    <cellStyle name="Currency 13 2 4 3 4 2 5" xfId="28978" xr:uid="{38D423E3-C910-48CA-9D57-B0276332DD8F}"/>
    <cellStyle name="Currency 13 2 4 3 4 2 6" xfId="43862" xr:uid="{6F336F9E-403F-4AB1-A9C9-071ECDB7A92B}"/>
    <cellStyle name="Currency 13 2 4 3 4 3" xfId="10152" xr:uid="{6FD6FAC9-BD73-4295-907E-C954F63AC41E}"/>
    <cellStyle name="Currency 13 2 4 3 4 3 2" xfId="23842" xr:uid="{5EF79040-0680-4F12-86E8-FFD8EA6EAED9}"/>
    <cellStyle name="Currency 13 2 4 3 4 3 2 2" xfId="37534" xr:uid="{827C05A3-B06D-467B-9DEC-B4CAA0C7B630}"/>
    <cellStyle name="Currency 13 2 4 3 4 3 2 3" xfId="52418" xr:uid="{55CF191E-CD3E-49AF-9C75-4CAC8AB1D6AF}"/>
    <cellStyle name="Currency 13 2 4 3 4 3 3" xfId="16998" xr:uid="{A4479585-131D-4D72-B8CE-3B6145DBC8E8}"/>
    <cellStyle name="Currency 13 2 4 3 4 3 4" xfId="30688" xr:uid="{EA3C6745-A754-4876-9B7A-BC13E04BC67A}"/>
    <cellStyle name="Currency 13 2 4 3 4 3 5" xfId="45572" xr:uid="{2DDE1EED-0032-440A-8B9D-12A0C7B74463}"/>
    <cellStyle name="Currency 13 2 4 3 4 4" xfId="20420" xr:uid="{0089F1A1-E28C-4D3A-9528-C24F25E900C5}"/>
    <cellStyle name="Currency 13 2 4 3 4 4 2" xfId="34112" xr:uid="{F43B9D5F-87AD-4755-BFE8-496FBC3D09DA}"/>
    <cellStyle name="Currency 13 2 4 3 4 4 3" xfId="48996" xr:uid="{2B21E948-0B3A-4042-B166-43835B06F156}"/>
    <cellStyle name="Currency 13 2 4 3 4 5" xfId="13576" xr:uid="{7A730574-56D3-4F31-B889-0DFB78F607A1}"/>
    <cellStyle name="Currency 13 2 4 3 4 6" xfId="27266" xr:uid="{F2FB7999-ECDD-4245-93DC-7C8A1F2F4EB9}"/>
    <cellStyle name="Currency 13 2 4 3 4 7" xfId="42150" xr:uid="{2873DB31-C94C-4177-B41D-0D7275B5D34E}"/>
    <cellStyle name="Currency 13 2 4 3 5" xfId="8438" xr:uid="{0B6E3C26-CC1B-4DEF-85B7-8863010E9349}"/>
    <cellStyle name="Currency 13 2 4 3 5 2" xfId="11860" xr:uid="{B4D04C21-C76C-4C4A-9607-9FE7E6127C4A}"/>
    <cellStyle name="Currency 13 2 4 3 5 2 2" xfId="25550" xr:uid="{7ABA6078-B4FD-4077-810E-E7FF251C6B71}"/>
    <cellStyle name="Currency 13 2 4 3 5 2 2 2" xfId="39242" xr:uid="{54676154-B311-4103-95EA-5D8322280EA6}"/>
    <cellStyle name="Currency 13 2 4 3 5 2 2 3" xfId="54126" xr:uid="{24429A68-7444-42E3-A162-6A6EC8D7BEA6}"/>
    <cellStyle name="Currency 13 2 4 3 5 2 3" xfId="18706" xr:uid="{5C1CBC74-90C4-4AD8-AF6A-2C6608E2F926}"/>
    <cellStyle name="Currency 13 2 4 3 5 2 4" xfId="32396" xr:uid="{CABD892E-C2EC-4273-9B56-B9CCA0AABE42}"/>
    <cellStyle name="Currency 13 2 4 3 5 2 5" xfId="47280" xr:uid="{7699D0BF-2B0C-4FDD-9816-17AC9FC6366D}"/>
    <cellStyle name="Currency 13 2 4 3 5 3" xfId="22128" xr:uid="{A73801E5-599F-47CD-80A6-FC7BBA067CC8}"/>
    <cellStyle name="Currency 13 2 4 3 5 3 2" xfId="35820" xr:uid="{48B0B5DE-C3B0-43D2-B005-D8440C21AB90}"/>
    <cellStyle name="Currency 13 2 4 3 5 3 3" xfId="50704" xr:uid="{39CD8AAC-5ED3-4BFE-B25D-342818D1DD89}"/>
    <cellStyle name="Currency 13 2 4 3 5 4" xfId="15284" xr:uid="{18D3FC9F-1523-4174-8EB6-FAB9E4253EEA}"/>
    <cellStyle name="Currency 13 2 4 3 5 5" xfId="28974" xr:uid="{3641079B-3DE1-464D-9E79-0A763C813019}"/>
    <cellStyle name="Currency 13 2 4 3 5 6" xfId="43858" xr:uid="{EC365B14-C036-46BE-8719-84CDB5B56A2B}"/>
    <cellStyle name="Currency 13 2 4 3 6" xfId="10148" xr:uid="{7FBC6DB2-1407-4E76-8ED8-FC24819AC8DD}"/>
    <cellStyle name="Currency 13 2 4 3 6 2" xfId="23838" xr:uid="{281780FB-1C26-4F8A-AFF9-4D89A2EB21EC}"/>
    <cellStyle name="Currency 13 2 4 3 6 2 2" xfId="37530" xr:uid="{C0BECDFC-1815-4408-8C4E-A7FF5874CE26}"/>
    <cellStyle name="Currency 13 2 4 3 6 2 3" xfId="52414" xr:uid="{1D12F7CF-254A-4989-BBD6-15D175A39F00}"/>
    <cellStyle name="Currency 13 2 4 3 6 3" xfId="16994" xr:uid="{F5D9D2FF-EBCA-4370-BECA-DDBDAA045F70}"/>
    <cellStyle name="Currency 13 2 4 3 6 4" xfId="30684" xr:uid="{CCF74CF0-1BB1-4271-BB9F-CBB31CF23D8E}"/>
    <cellStyle name="Currency 13 2 4 3 6 5" xfId="45568" xr:uid="{7ECD9C8E-A2A9-46F9-87E1-329ABBA4402E}"/>
    <cellStyle name="Currency 13 2 4 3 7" xfId="20416" xr:uid="{29842AB6-246D-48C5-A6B4-443D08908D07}"/>
    <cellStyle name="Currency 13 2 4 3 7 2" xfId="34108" xr:uid="{02292D8D-45EB-480E-B837-A8C091F022C8}"/>
    <cellStyle name="Currency 13 2 4 3 7 3" xfId="48992" xr:uid="{D79606A2-902F-42E9-B279-8776B6E740FC}"/>
    <cellStyle name="Currency 13 2 4 3 8" xfId="13572" xr:uid="{295DFE21-5C40-4211-A786-526BD2D505B1}"/>
    <cellStyle name="Currency 13 2 4 3 9" xfId="27262" xr:uid="{D074FD45-E77B-4D2E-AE13-29FF14D7A194}"/>
    <cellStyle name="Currency 13 2 4 4" xfId="6729" xr:uid="{DEF3739D-F430-44CC-8562-D2ADC4A8BE0B}"/>
    <cellStyle name="Currency 13 2 4 4 2" xfId="6730" xr:uid="{A1AE79B1-10A6-43E7-A194-CDB5E1013BCA}"/>
    <cellStyle name="Currency 13 2 4 4 2 2" xfId="8444" xr:uid="{DA743FFE-B9B2-4CA8-8CAB-BC7773F9A58E}"/>
    <cellStyle name="Currency 13 2 4 4 2 2 2" xfId="11866" xr:uid="{7839C288-AB51-49E9-B7BD-7647815064DA}"/>
    <cellStyle name="Currency 13 2 4 4 2 2 2 2" xfId="25556" xr:uid="{08C6E6A8-5408-4870-A342-84A2337EDA2A}"/>
    <cellStyle name="Currency 13 2 4 4 2 2 2 2 2" xfId="39248" xr:uid="{0CBA0663-DE54-40C2-8752-35ECB3D1C152}"/>
    <cellStyle name="Currency 13 2 4 4 2 2 2 2 3" xfId="54132" xr:uid="{6A48F946-DCB8-4EDB-AD43-0337B17A4192}"/>
    <cellStyle name="Currency 13 2 4 4 2 2 2 3" xfId="18712" xr:uid="{EA4E5000-C3D2-4C55-AC28-209728048AAF}"/>
    <cellStyle name="Currency 13 2 4 4 2 2 2 4" xfId="32402" xr:uid="{E36B14C4-0CF5-4EF5-9866-774EC67EA5CD}"/>
    <cellStyle name="Currency 13 2 4 4 2 2 2 5" xfId="47286" xr:uid="{6815ED27-9E93-4E94-9829-2517F258B668}"/>
    <cellStyle name="Currency 13 2 4 4 2 2 3" xfId="22134" xr:uid="{C86FC91A-34D9-4DB5-8E65-E635035CA337}"/>
    <cellStyle name="Currency 13 2 4 4 2 2 3 2" xfId="35826" xr:uid="{3FC9A1B9-B15D-4CD6-A5C9-0B854357CECD}"/>
    <cellStyle name="Currency 13 2 4 4 2 2 3 3" xfId="50710" xr:uid="{CCD32223-B9CF-4E41-987A-DA7FD43784B0}"/>
    <cellStyle name="Currency 13 2 4 4 2 2 4" xfId="15290" xr:uid="{8073CE63-A1AF-42F2-B2AF-84246B191754}"/>
    <cellStyle name="Currency 13 2 4 4 2 2 5" xfId="28980" xr:uid="{CB942053-0211-4D2B-B6DF-A49BE219CA41}"/>
    <cellStyle name="Currency 13 2 4 4 2 2 6" xfId="43864" xr:uid="{F207E0B2-3987-4809-86DE-E04D348F5DAF}"/>
    <cellStyle name="Currency 13 2 4 4 2 3" xfId="10154" xr:uid="{0476E6F1-CFD6-4DC9-8ABC-DDF98086FE60}"/>
    <cellStyle name="Currency 13 2 4 4 2 3 2" xfId="23844" xr:uid="{72613EC7-1F15-43DB-BBD7-4B4F83C347E3}"/>
    <cellStyle name="Currency 13 2 4 4 2 3 2 2" xfId="37536" xr:uid="{F84D580A-48BA-4ABB-915F-476A97DAA301}"/>
    <cellStyle name="Currency 13 2 4 4 2 3 2 3" xfId="52420" xr:uid="{CCC33FA3-CF89-46A0-8778-C105BAE2B61E}"/>
    <cellStyle name="Currency 13 2 4 4 2 3 3" xfId="17000" xr:uid="{8A602358-86F7-49E6-9500-270871EB01F0}"/>
    <cellStyle name="Currency 13 2 4 4 2 3 4" xfId="30690" xr:uid="{521A5C2A-E11C-4E8F-9711-4872D29CCC87}"/>
    <cellStyle name="Currency 13 2 4 4 2 3 5" xfId="45574" xr:uid="{BFCC52D7-3A34-4F25-A242-5CF6C247E010}"/>
    <cellStyle name="Currency 13 2 4 4 2 4" xfId="20422" xr:uid="{B221E82F-065A-4957-900C-839AFDCD9C2E}"/>
    <cellStyle name="Currency 13 2 4 4 2 4 2" xfId="34114" xr:uid="{1C438C8C-E955-4E35-A16B-ACCD510A7B84}"/>
    <cellStyle name="Currency 13 2 4 4 2 4 3" xfId="48998" xr:uid="{277EB00E-EDF2-456A-BEE9-418E80494A27}"/>
    <cellStyle name="Currency 13 2 4 4 2 5" xfId="13578" xr:uid="{14A7307E-6392-4692-B09C-37E9A9C061AA}"/>
    <cellStyle name="Currency 13 2 4 4 2 6" xfId="27268" xr:uid="{692825A6-A9D2-408B-827C-64FEDA83610D}"/>
    <cellStyle name="Currency 13 2 4 4 2 7" xfId="42152" xr:uid="{CBFBBFF4-524C-4587-BA26-87A9438111E1}"/>
    <cellStyle name="Currency 13 2 4 4 3" xfId="8443" xr:uid="{982BBF7E-6CB9-492D-80D2-45571C217B3F}"/>
    <cellStyle name="Currency 13 2 4 4 3 2" xfId="11865" xr:uid="{58C1AEC8-9652-4481-A065-AECE3F869E39}"/>
    <cellStyle name="Currency 13 2 4 4 3 2 2" xfId="25555" xr:uid="{C1E034B3-0342-488C-B13D-5B3008CFFE68}"/>
    <cellStyle name="Currency 13 2 4 4 3 2 2 2" xfId="39247" xr:uid="{D9A848D5-205E-47B3-B94E-25E338F12965}"/>
    <cellStyle name="Currency 13 2 4 4 3 2 2 3" xfId="54131" xr:uid="{592BFBC4-B267-4A6C-BECB-2FEA863CA1B9}"/>
    <cellStyle name="Currency 13 2 4 4 3 2 3" xfId="18711" xr:uid="{3D436E90-B173-450C-BD63-8E7B07858112}"/>
    <cellStyle name="Currency 13 2 4 4 3 2 4" xfId="32401" xr:uid="{49542070-265F-4FD6-961C-EDBDD41EA931}"/>
    <cellStyle name="Currency 13 2 4 4 3 2 5" xfId="47285" xr:uid="{551D9326-8D79-4241-8C64-9421D661ECC2}"/>
    <cellStyle name="Currency 13 2 4 4 3 3" xfId="22133" xr:uid="{2EC1F325-286E-4F8E-B97D-4C832D707FCE}"/>
    <cellStyle name="Currency 13 2 4 4 3 3 2" xfId="35825" xr:uid="{427211A7-87DA-4DE9-90C1-5B8CF5CE690F}"/>
    <cellStyle name="Currency 13 2 4 4 3 3 3" xfId="50709" xr:uid="{B67CFF2F-BA60-4F35-ADF4-3FBA614273FA}"/>
    <cellStyle name="Currency 13 2 4 4 3 4" xfId="15289" xr:uid="{6408E9B3-95E2-489F-A5B2-928C21927B0A}"/>
    <cellStyle name="Currency 13 2 4 4 3 5" xfId="28979" xr:uid="{96C023CC-1690-4C86-BDF3-A3003DF8DFE5}"/>
    <cellStyle name="Currency 13 2 4 4 3 6" xfId="43863" xr:uid="{96DDD07B-FC76-44B1-8ED4-600402ED50C7}"/>
    <cellStyle name="Currency 13 2 4 4 4" xfId="10153" xr:uid="{25405317-49C8-4AF7-BB1B-AB59D3311D82}"/>
    <cellStyle name="Currency 13 2 4 4 4 2" xfId="23843" xr:uid="{6C48E58E-DDA7-40AB-B1D3-C1F5E6760DFD}"/>
    <cellStyle name="Currency 13 2 4 4 4 2 2" xfId="37535" xr:uid="{6B1D8B49-F346-4480-B3E9-42C28EFE1E34}"/>
    <cellStyle name="Currency 13 2 4 4 4 2 3" xfId="52419" xr:uid="{47B1601C-9920-42CB-B57E-B127F86C66DD}"/>
    <cellStyle name="Currency 13 2 4 4 4 3" xfId="16999" xr:uid="{91E57472-215E-4BDF-8B5B-9B1AA87244C8}"/>
    <cellStyle name="Currency 13 2 4 4 4 4" xfId="30689" xr:uid="{16F34099-2F7F-44B9-966C-5E84CDE462C1}"/>
    <cellStyle name="Currency 13 2 4 4 4 5" xfId="45573" xr:uid="{568AEF92-77BA-4571-81AA-DA67B931A004}"/>
    <cellStyle name="Currency 13 2 4 4 5" xfId="20421" xr:uid="{E1F68D7D-7CB7-4CDA-A44D-7D48EADC9EE0}"/>
    <cellStyle name="Currency 13 2 4 4 5 2" xfId="34113" xr:uid="{6E7FF91B-321F-4E6E-BD25-B2DDA27AC7FB}"/>
    <cellStyle name="Currency 13 2 4 4 5 3" xfId="48997" xr:uid="{145E0A7A-BF5F-4B77-B5FA-8E249CEFD32A}"/>
    <cellStyle name="Currency 13 2 4 4 6" xfId="13577" xr:uid="{F5AD3352-80C4-4028-AD17-43558592D4B8}"/>
    <cellStyle name="Currency 13 2 4 4 7" xfId="27267" xr:uid="{525D2BDC-CDAA-4566-ACB5-F0B9FF8643E8}"/>
    <cellStyle name="Currency 13 2 4 4 8" xfId="42151" xr:uid="{ACA37A8D-368E-4088-AF38-7F6D918F1BEB}"/>
    <cellStyle name="Currency 13 2 4 5" xfId="6731" xr:uid="{EF4903D5-95BF-4C96-9749-6EA23558B5B0}"/>
    <cellStyle name="Currency 13 2 4 5 2" xfId="8445" xr:uid="{36E3DF74-16BE-4309-BF3C-7780193C50FF}"/>
    <cellStyle name="Currency 13 2 4 5 2 2" xfId="11867" xr:uid="{D815C9B9-6F80-4C82-A91A-EC94DA5A90B5}"/>
    <cellStyle name="Currency 13 2 4 5 2 2 2" xfId="25557" xr:uid="{B9EEC4EA-7FDD-40DB-A2A4-9150350A95A8}"/>
    <cellStyle name="Currency 13 2 4 5 2 2 2 2" xfId="39249" xr:uid="{26E0F189-DC9C-40CB-B2B9-7044F34539DC}"/>
    <cellStyle name="Currency 13 2 4 5 2 2 2 3" xfId="54133" xr:uid="{53613C6F-EBC1-4C28-B55D-226982C50CB4}"/>
    <cellStyle name="Currency 13 2 4 5 2 2 3" xfId="18713" xr:uid="{43B690C7-2109-46CC-8088-4304DF239FC1}"/>
    <cellStyle name="Currency 13 2 4 5 2 2 4" xfId="32403" xr:uid="{092E236A-0D19-4527-B83B-96DD3E678239}"/>
    <cellStyle name="Currency 13 2 4 5 2 2 5" xfId="47287" xr:uid="{5078CD6A-8921-42BB-B02C-D40944AFFAA3}"/>
    <cellStyle name="Currency 13 2 4 5 2 3" xfId="22135" xr:uid="{33AE0FD1-B7B4-431D-8B0D-3A562FADD459}"/>
    <cellStyle name="Currency 13 2 4 5 2 3 2" xfId="35827" xr:uid="{263619DE-6CF9-44A0-8711-20E40E1C6862}"/>
    <cellStyle name="Currency 13 2 4 5 2 3 3" xfId="50711" xr:uid="{1EC69443-BFEF-4165-B4DE-6E15C0BE513D}"/>
    <cellStyle name="Currency 13 2 4 5 2 4" xfId="15291" xr:uid="{61E3EED2-B540-4C77-9186-C4C9B3C5ADA7}"/>
    <cellStyle name="Currency 13 2 4 5 2 5" xfId="28981" xr:uid="{C84D75A9-ED19-4DDA-8FBD-B7ED1EDD606A}"/>
    <cellStyle name="Currency 13 2 4 5 2 6" xfId="43865" xr:uid="{779902A9-B5D2-463C-B130-A80E4B97376D}"/>
    <cellStyle name="Currency 13 2 4 5 3" xfId="10155" xr:uid="{024951AA-8FE0-49F0-A31D-5A51DDEC6662}"/>
    <cellStyle name="Currency 13 2 4 5 3 2" xfId="23845" xr:uid="{E384B8A9-DABC-40BC-9F6E-737C7ABC2134}"/>
    <cellStyle name="Currency 13 2 4 5 3 2 2" xfId="37537" xr:uid="{32EF7063-8588-4208-8B18-4C22944F8D85}"/>
    <cellStyle name="Currency 13 2 4 5 3 2 3" xfId="52421" xr:uid="{4B0F3091-1BB9-412D-BE75-03B05C1550A3}"/>
    <cellStyle name="Currency 13 2 4 5 3 3" xfId="17001" xr:uid="{C8F5BA4F-315C-4877-8CC0-22E325617648}"/>
    <cellStyle name="Currency 13 2 4 5 3 4" xfId="30691" xr:uid="{E6521C80-DB28-483A-842B-1A80CC91BD80}"/>
    <cellStyle name="Currency 13 2 4 5 3 5" xfId="45575" xr:uid="{5F7A1854-877B-48E0-850E-065161E25704}"/>
    <cellStyle name="Currency 13 2 4 5 4" xfId="20423" xr:uid="{93E95430-4A4B-4181-AA3D-2330C185EB5C}"/>
    <cellStyle name="Currency 13 2 4 5 4 2" xfId="34115" xr:uid="{26BDDACF-24F3-42CF-A189-906995410DBC}"/>
    <cellStyle name="Currency 13 2 4 5 4 3" xfId="48999" xr:uid="{7C085EF5-FC92-4F81-91C1-8B082506CCF1}"/>
    <cellStyle name="Currency 13 2 4 5 5" xfId="13579" xr:uid="{A3E7A244-5A0A-4DDF-8AFB-F2D216F702C6}"/>
    <cellStyle name="Currency 13 2 4 5 6" xfId="27269" xr:uid="{7D735E62-EB83-4DC3-85D6-7F94921E2FD1}"/>
    <cellStyle name="Currency 13 2 4 5 7" xfId="42153" xr:uid="{1CF18F89-7DC2-4B5A-89A4-CF32AE56D1A2}"/>
    <cellStyle name="Currency 13 2 4 6" xfId="6732" xr:uid="{C952674D-6083-4AB5-8E8C-A2ACCBEE5E88}"/>
    <cellStyle name="Currency 13 2 4 6 2" xfId="8446" xr:uid="{94128266-094F-4A8B-9FCB-6888FC09A9AC}"/>
    <cellStyle name="Currency 13 2 4 6 2 2" xfId="11868" xr:uid="{E9ADF7A4-DA86-4507-8E0B-DA349FF21A0F}"/>
    <cellStyle name="Currency 13 2 4 6 2 2 2" xfId="25558" xr:uid="{9F5D0FDE-1611-42C8-B89F-CEB88E557812}"/>
    <cellStyle name="Currency 13 2 4 6 2 2 2 2" xfId="39250" xr:uid="{D037E34B-F464-4F2A-9266-7E03FA0C6C4C}"/>
    <cellStyle name="Currency 13 2 4 6 2 2 2 3" xfId="54134" xr:uid="{7988C218-9D76-46C0-AE6F-4C8F4DB079C8}"/>
    <cellStyle name="Currency 13 2 4 6 2 2 3" xfId="18714" xr:uid="{1C372F41-81D0-4F1B-952B-A6BA9549A08F}"/>
    <cellStyle name="Currency 13 2 4 6 2 2 4" xfId="32404" xr:uid="{EF4DD0C3-8116-44D9-B919-E8DB59408A02}"/>
    <cellStyle name="Currency 13 2 4 6 2 2 5" xfId="47288" xr:uid="{86A00930-3E3E-4C42-8F70-879A511D016E}"/>
    <cellStyle name="Currency 13 2 4 6 2 3" xfId="22136" xr:uid="{117334D3-5856-42A5-946F-2E8A3A5C671A}"/>
    <cellStyle name="Currency 13 2 4 6 2 3 2" xfId="35828" xr:uid="{59266FF5-070B-49CE-8DB9-BE62395FC74E}"/>
    <cellStyle name="Currency 13 2 4 6 2 3 3" xfId="50712" xr:uid="{355E1B1D-95D1-4C35-AF99-86B0233918BE}"/>
    <cellStyle name="Currency 13 2 4 6 2 4" xfId="15292" xr:uid="{D7570C73-F686-4CAC-A5B2-9DC936D88A50}"/>
    <cellStyle name="Currency 13 2 4 6 2 5" xfId="28982" xr:uid="{E49CE521-AD44-46BA-BB4A-B50D05376729}"/>
    <cellStyle name="Currency 13 2 4 6 2 6" xfId="43866" xr:uid="{149C0B61-EEE8-4662-BEFA-D3067EEBDBBA}"/>
    <cellStyle name="Currency 13 2 4 6 3" xfId="10156" xr:uid="{0BDF27D1-89C2-4629-BC06-A99038851016}"/>
    <cellStyle name="Currency 13 2 4 6 3 2" xfId="23846" xr:uid="{9C26287E-7E68-4AE8-A35A-209B25F7A576}"/>
    <cellStyle name="Currency 13 2 4 6 3 2 2" xfId="37538" xr:uid="{72AD5D3F-D219-4D2D-85AB-DD2CB99E2A29}"/>
    <cellStyle name="Currency 13 2 4 6 3 2 3" xfId="52422" xr:uid="{4D555DDE-039C-4747-8A39-5A1CC6AC18D7}"/>
    <cellStyle name="Currency 13 2 4 6 3 3" xfId="17002" xr:uid="{811A0B41-C8AC-4698-9818-1C9F29701604}"/>
    <cellStyle name="Currency 13 2 4 6 3 4" xfId="30692" xr:uid="{DE0C6A82-E01A-4DD0-84BA-9DF178BB1CEE}"/>
    <cellStyle name="Currency 13 2 4 6 3 5" xfId="45576" xr:uid="{F1E3AF72-1CD9-4D55-94B7-FFDCF5BE6AF1}"/>
    <cellStyle name="Currency 13 2 4 6 4" xfId="20424" xr:uid="{A10F7517-F597-4DB7-87D4-92D1735A93D5}"/>
    <cellStyle name="Currency 13 2 4 6 4 2" xfId="34116" xr:uid="{7D7E77BF-1B73-439C-8D9A-3CA3D048158B}"/>
    <cellStyle name="Currency 13 2 4 6 4 3" xfId="49000" xr:uid="{7E682973-E359-4E76-9B94-6DCB319CF9CA}"/>
    <cellStyle name="Currency 13 2 4 6 5" xfId="13580" xr:uid="{584DA359-E9C9-48C3-90FF-9B3BD8A6DB76}"/>
    <cellStyle name="Currency 13 2 4 6 6" xfId="27270" xr:uid="{5DC70E4A-0EC9-42EC-AF33-C3B10520B9D0}"/>
    <cellStyle name="Currency 13 2 4 6 7" xfId="42154" xr:uid="{8A283B46-320F-46A8-BA27-ED8814B029D0}"/>
    <cellStyle name="Currency 13 2 4 7" xfId="8432" xr:uid="{7843596D-532C-4D6A-9090-95E157F972F4}"/>
    <cellStyle name="Currency 13 2 4 7 2" xfId="11854" xr:uid="{178A3618-7382-4BD9-A37B-184B55C193C1}"/>
    <cellStyle name="Currency 13 2 4 7 2 2" xfId="25544" xr:uid="{6CE10EF1-B0FB-4AC0-B3D0-88A10966FCE8}"/>
    <cellStyle name="Currency 13 2 4 7 2 2 2" xfId="39236" xr:uid="{737F6196-A1F2-4C81-A745-D0F83FDA6C11}"/>
    <cellStyle name="Currency 13 2 4 7 2 2 3" xfId="54120" xr:uid="{3803D84F-BCFF-43DC-98BC-E66CED17538B}"/>
    <cellStyle name="Currency 13 2 4 7 2 3" xfId="18700" xr:uid="{D67D313D-8A26-4908-9434-F30104201EB9}"/>
    <cellStyle name="Currency 13 2 4 7 2 4" xfId="32390" xr:uid="{42B71BE6-6AC9-4E36-9409-059DC7D8E4EF}"/>
    <cellStyle name="Currency 13 2 4 7 2 5" xfId="47274" xr:uid="{F13DA1BF-2AF2-441B-B9C5-5ECCFE2136E6}"/>
    <cellStyle name="Currency 13 2 4 7 3" xfId="22122" xr:uid="{849D2ACD-BBF7-464D-88B0-6DB26620F34A}"/>
    <cellStyle name="Currency 13 2 4 7 3 2" xfId="35814" xr:uid="{24F6DEEB-6802-4785-9124-6579CCD21065}"/>
    <cellStyle name="Currency 13 2 4 7 3 3" xfId="50698" xr:uid="{2BF1851E-6E25-417E-82AA-DD1DDD5E3017}"/>
    <cellStyle name="Currency 13 2 4 7 4" xfId="15278" xr:uid="{D9DC3B0C-126C-4B88-A93C-DE36F1E0AF92}"/>
    <cellStyle name="Currency 13 2 4 7 5" xfId="28968" xr:uid="{0C3B4FDA-F07E-4720-9D91-D5D501AE2C44}"/>
    <cellStyle name="Currency 13 2 4 7 6" xfId="43852" xr:uid="{9F536AE2-F7ED-4BB4-AEC8-9F70CC8523C8}"/>
    <cellStyle name="Currency 13 2 4 8" xfId="10142" xr:uid="{380FB649-3BFD-4900-B2A9-FE247086C212}"/>
    <cellStyle name="Currency 13 2 4 8 2" xfId="23832" xr:uid="{C61E3D66-664E-4CEF-B543-96F29FA8DF07}"/>
    <cellStyle name="Currency 13 2 4 8 2 2" xfId="37524" xr:uid="{20019940-C781-4E97-8950-37BADACF950A}"/>
    <cellStyle name="Currency 13 2 4 8 2 3" xfId="52408" xr:uid="{83CE9556-3C4C-4081-8121-792C800BE11A}"/>
    <cellStyle name="Currency 13 2 4 8 3" xfId="16988" xr:uid="{AC083FEE-52C9-4080-821F-191421306B05}"/>
    <cellStyle name="Currency 13 2 4 8 4" xfId="30678" xr:uid="{BF2FBD3A-F32A-44DB-870F-7B4D15A0D652}"/>
    <cellStyle name="Currency 13 2 4 8 5" xfId="45562" xr:uid="{A0DCDF69-EDA2-4ACB-BDF4-D0BD950BD9DB}"/>
    <cellStyle name="Currency 13 2 4 9" xfId="20410" xr:uid="{44F836A4-B948-4ABA-95AC-D198EF669B14}"/>
    <cellStyle name="Currency 13 2 4 9 2" xfId="34102" xr:uid="{997946CC-1161-4ED1-BE72-A73E1518BEB5}"/>
    <cellStyle name="Currency 13 2 4 9 3" xfId="48986" xr:uid="{BA7466D5-B4DA-410F-84C3-D43D040348DD}"/>
    <cellStyle name="Currency 13 2 5" xfId="6733" xr:uid="{EBE5F045-D796-4FE3-BC78-A85377994F7E}"/>
    <cellStyle name="Currency 13 2 5 10" xfId="42155" xr:uid="{BC5C079B-042A-4BAB-8C50-D7A39E5B21A6}"/>
    <cellStyle name="Currency 13 2 5 2" xfId="6734" xr:uid="{EC3C4A17-455A-4F84-B10B-6AB5010623B3}"/>
    <cellStyle name="Currency 13 2 5 2 2" xfId="6735" xr:uid="{41CDF0DC-C264-48AA-85D4-F5CBC467D231}"/>
    <cellStyle name="Currency 13 2 5 2 2 2" xfId="8449" xr:uid="{38441D72-2B94-4B29-BBDD-267E417B054D}"/>
    <cellStyle name="Currency 13 2 5 2 2 2 2" xfId="11871" xr:uid="{FD1C95A6-7D79-4645-B053-99CB37E893AD}"/>
    <cellStyle name="Currency 13 2 5 2 2 2 2 2" xfId="25561" xr:uid="{A5FD3639-329C-45A4-926D-563F07B814F7}"/>
    <cellStyle name="Currency 13 2 5 2 2 2 2 2 2" xfId="39253" xr:uid="{5B8C2899-456B-4CB6-9289-AC1C123C29F6}"/>
    <cellStyle name="Currency 13 2 5 2 2 2 2 2 3" xfId="54137" xr:uid="{BFB8D649-3CDD-4AF1-B332-AF54D6520771}"/>
    <cellStyle name="Currency 13 2 5 2 2 2 2 3" xfId="18717" xr:uid="{2C1FB24E-F5EA-406A-AB20-571D9202FB34}"/>
    <cellStyle name="Currency 13 2 5 2 2 2 2 4" xfId="32407" xr:uid="{F9A24C19-20F4-4B4E-9ACE-F301929C55F2}"/>
    <cellStyle name="Currency 13 2 5 2 2 2 2 5" xfId="47291" xr:uid="{1591DDF9-8084-451D-A912-1F2782B75984}"/>
    <cellStyle name="Currency 13 2 5 2 2 2 3" xfId="22139" xr:uid="{102DA415-8ACF-4A39-8326-38D438903FD1}"/>
    <cellStyle name="Currency 13 2 5 2 2 2 3 2" xfId="35831" xr:uid="{E5B95828-A907-44EE-87CB-E1ADDCB60C65}"/>
    <cellStyle name="Currency 13 2 5 2 2 2 3 3" xfId="50715" xr:uid="{B20D543C-F4CF-41AE-83A8-21B7DC0599D1}"/>
    <cellStyle name="Currency 13 2 5 2 2 2 4" xfId="15295" xr:uid="{DF07EC56-A945-4ECA-BA15-688D629E293B}"/>
    <cellStyle name="Currency 13 2 5 2 2 2 5" xfId="28985" xr:uid="{9FCD9FCF-270D-40B7-A9EB-5C9296ECFBA6}"/>
    <cellStyle name="Currency 13 2 5 2 2 2 6" xfId="43869" xr:uid="{CD1EDC21-ADF6-4580-9034-20855E4C7466}"/>
    <cellStyle name="Currency 13 2 5 2 2 3" xfId="10159" xr:uid="{F596A205-9916-460A-AEFE-05E3BBEE6303}"/>
    <cellStyle name="Currency 13 2 5 2 2 3 2" xfId="23849" xr:uid="{033F0B46-C188-43DE-BD52-FB7A0430C8CE}"/>
    <cellStyle name="Currency 13 2 5 2 2 3 2 2" xfId="37541" xr:uid="{F7004C3A-B4E3-407D-BC22-8F61E89EE4F6}"/>
    <cellStyle name="Currency 13 2 5 2 2 3 2 3" xfId="52425" xr:uid="{E9A53ACB-2907-43DF-BE5F-B21AF940677E}"/>
    <cellStyle name="Currency 13 2 5 2 2 3 3" xfId="17005" xr:uid="{6EB544EE-66C1-4056-BE0C-C3BBDB26FCD0}"/>
    <cellStyle name="Currency 13 2 5 2 2 3 4" xfId="30695" xr:uid="{8C2BC703-AB97-4918-A9FD-4E49A1A1267B}"/>
    <cellStyle name="Currency 13 2 5 2 2 3 5" xfId="45579" xr:uid="{9825F445-1C3C-4FC4-9951-DA53B24E8479}"/>
    <cellStyle name="Currency 13 2 5 2 2 4" xfId="20427" xr:uid="{61F9404B-288E-48DB-9F2C-6820BB9053B2}"/>
    <cellStyle name="Currency 13 2 5 2 2 4 2" xfId="34119" xr:uid="{89DF0F65-56D3-4F7C-89D5-1F656F985BF5}"/>
    <cellStyle name="Currency 13 2 5 2 2 4 3" xfId="49003" xr:uid="{7288F731-AA58-401F-8E5B-490D70E022C6}"/>
    <cellStyle name="Currency 13 2 5 2 2 5" xfId="13583" xr:uid="{B79CB444-F300-413A-A9C0-A94AAFBED6A2}"/>
    <cellStyle name="Currency 13 2 5 2 2 6" xfId="27273" xr:uid="{89A23AC6-FF0B-4BAB-B054-0ADBDE29CB24}"/>
    <cellStyle name="Currency 13 2 5 2 2 7" xfId="42157" xr:uid="{12FA0B7A-51C4-418D-B6C9-6A8BC41D182C}"/>
    <cellStyle name="Currency 13 2 5 2 3" xfId="8448" xr:uid="{3C6DEB74-31B2-4FB5-8596-0DB70E02D826}"/>
    <cellStyle name="Currency 13 2 5 2 3 2" xfId="11870" xr:uid="{65B139B9-9BD5-4A56-B87E-2A7D962300AC}"/>
    <cellStyle name="Currency 13 2 5 2 3 2 2" xfId="25560" xr:uid="{587AEF35-3B1D-4CA9-B78F-A4351673B9F5}"/>
    <cellStyle name="Currency 13 2 5 2 3 2 2 2" xfId="39252" xr:uid="{925A9A0A-6D44-4D97-95FD-5D526EA1B3CD}"/>
    <cellStyle name="Currency 13 2 5 2 3 2 2 3" xfId="54136" xr:uid="{F3CD2C32-6269-41A5-A47B-26161A5B6E7C}"/>
    <cellStyle name="Currency 13 2 5 2 3 2 3" xfId="18716" xr:uid="{2F6BD28F-5064-41EF-98F8-C2D75E12603E}"/>
    <cellStyle name="Currency 13 2 5 2 3 2 4" xfId="32406" xr:uid="{1622FECB-CD63-41A3-B40A-8713E36ADA97}"/>
    <cellStyle name="Currency 13 2 5 2 3 2 5" xfId="47290" xr:uid="{009B756B-504B-4FBC-BFD4-509D26809154}"/>
    <cellStyle name="Currency 13 2 5 2 3 3" xfId="22138" xr:uid="{C4A10E21-78BB-46FF-AB1D-6FFC1486A19B}"/>
    <cellStyle name="Currency 13 2 5 2 3 3 2" xfId="35830" xr:uid="{C6F24C6F-4C47-4DDE-90E6-F3F5016832D4}"/>
    <cellStyle name="Currency 13 2 5 2 3 3 3" xfId="50714" xr:uid="{93A97EF1-EFE9-45EA-9D3D-01223D166294}"/>
    <cellStyle name="Currency 13 2 5 2 3 4" xfId="15294" xr:uid="{5A6670DA-E1C6-4EFC-B314-4B3CAB74636E}"/>
    <cellStyle name="Currency 13 2 5 2 3 5" xfId="28984" xr:uid="{88565F03-1C2E-4B81-B872-C9C3EAFD22C0}"/>
    <cellStyle name="Currency 13 2 5 2 3 6" xfId="43868" xr:uid="{B217C5F9-B72D-4985-AD74-F9F3A8F3166E}"/>
    <cellStyle name="Currency 13 2 5 2 4" xfId="10158" xr:uid="{11B57967-6217-43F7-94B3-67D2CAAF5AFE}"/>
    <cellStyle name="Currency 13 2 5 2 4 2" xfId="23848" xr:uid="{10FA15A2-4739-4399-84C2-9E602214A49B}"/>
    <cellStyle name="Currency 13 2 5 2 4 2 2" xfId="37540" xr:uid="{96870B3F-7E0E-4C36-9016-5CE9130C3D25}"/>
    <cellStyle name="Currency 13 2 5 2 4 2 3" xfId="52424" xr:uid="{EE288F0D-5B70-4317-A911-1C65F969671B}"/>
    <cellStyle name="Currency 13 2 5 2 4 3" xfId="17004" xr:uid="{837BB1B4-74F1-4C9E-A810-D5EF0B3A2AAF}"/>
    <cellStyle name="Currency 13 2 5 2 4 4" xfId="30694" xr:uid="{A7CB4FFF-27CC-493E-BF99-2FFDC122B32F}"/>
    <cellStyle name="Currency 13 2 5 2 4 5" xfId="45578" xr:uid="{2DEB8CC1-ADFE-4359-9214-1FC08A5F41DD}"/>
    <cellStyle name="Currency 13 2 5 2 5" xfId="20426" xr:uid="{15AF7F0A-CEEF-4A44-8FAE-C938EA0B273B}"/>
    <cellStyle name="Currency 13 2 5 2 5 2" xfId="34118" xr:uid="{42473011-7524-4B01-BA21-7A1F99C2D5B1}"/>
    <cellStyle name="Currency 13 2 5 2 5 3" xfId="49002" xr:uid="{8ABBE8AB-FE66-4850-ABE6-D9CE865AD659}"/>
    <cellStyle name="Currency 13 2 5 2 6" xfId="13582" xr:uid="{DBA2AA25-2FFD-4153-8A3D-D8AEA4A79FBD}"/>
    <cellStyle name="Currency 13 2 5 2 7" xfId="27272" xr:uid="{5E9D790B-50BD-4F14-A7A1-2062354DDAD2}"/>
    <cellStyle name="Currency 13 2 5 2 8" xfId="42156" xr:uid="{1E4DFFC5-6E71-43E0-975A-C95AD040FD66}"/>
    <cellStyle name="Currency 13 2 5 3" xfId="6736" xr:uid="{85CD83F5-F628-4DA0-8278-C82FC2526959}"/>
    <cellStyle name="Currency 13 2 5 3 2" xfId="8450" xr:uid="{FC321690-A11F-4592-A820-8831A74A93AF}"/>
    <cellStyle name="Currency 13 2 5 3 2 2" xfId="11872" xr:uid="{6CABD10C-7053-47A9-84FC-F6E420DB836A}"/>
    <cellStyle name="Currency 13 2 5 3 2 2 2" xfId="25562" xr:uid="{A45F6BF3-1D46-4B6F-A8E9-44C79D85E02E}"/>
    <cellStyle name="Currency 13 2 5 3 2 2 2 2" xfId="39254" xr:uid="{EA865103-E7FE-4077-9CEB-070D8E735690}"/>
    <cellStyle name="Currency 13 2 5 3 2 2 2 3" xfId="54138" xr:uid="{AAFD46DE-0919-452F-B5CA-594D0A72B85D}"/>
    <cellStyle name="Currency 13 2 5 3 2 2 3" xfId="18718" xr:uid="{C54CE822-BA27-4AD9-B0F4-77F63F7FCF6A}"/>
    <cellStyle name="Currency 13 2 5 3 2 2 4" xfId="32408" xr:uid="{55861476-4396-463B-A955-BFC2D3526482}"/>
    <cellStyle name="Currency 13 2 5 3 2 2 5" xfId="47292" xr:uid="{E07D46EE-6FDF-429D-8A8E-17E434248FFE}"/>
    <cellStyle name="Currency 13 2 5 3 2 3" xfId="22140" xr:uid="{EABD28C5-DBB7-4460-8F2E-1AE4C477AE62}"/>
    <cellStyle name="Currency 13 2 5 3 2 3 2" xfId="35832" xr:uid="{B0036EEA-879D-4752-83A2-6CDBCB5C7925}"/>
    <cellStyle name="Currency 13 2 5 3 2 3 3" xfId="50716" xr:uid="{91620863-F960-4FE8-9CF4-26C23E4B376F}"/>
    <cellStyle name="Currency 13 2 5 3 2 4" xfId="15296" xr:uid="{E1AA888A-0586-4E25-8D97-7CC506364FF4}"/>
    <cellStyle name="Currency 13 2 5 3 2 5" xfId="28986" xr:uid="{B18A6B2F-2805-4424-A34E-57DFE0E5CFF0}"/>
    <cellStyle name="Currency 13 2 5 3 2 6" xfId="43870" xr:uid="{A64D7552-A91F-40D8-93B3-EEE0BBAD110D}"/>
    <cellStyle name="Currency 13 2 5 3 3" xfId="10160" xr:uid="{D1A626C7-BC4B-4564-8B43-B806ED7F047D}"/>
    <cellStyle name="Currency 13 2 5 3 3 2" xfId="23850" xr:uid="{265593F0-9CD1-4289-89B7-BDC8EEBC9A18}"/>
    <cellStyle name="Currency 13 2 5 3 3 2 2" xfId="37542" xr:uid="{8E60705D-959A-4363-ADCB-873A8188548C}"/>
    <cellStyle name="Currency 13 2 5 3 3 2 3" xfId="52426" xr:uid="{85F2B227-9577-4D59-8A36-9A4E8B0C3F3C}"/>
    <cellStyle name="Currency 13 2 5 3 3 3" xfId="17006" xr:uid="{49CF805B-5000-4EFB-8F63-F8E27DB863C5}"/>
    <cellStyle name="Currency 13 2 5 3 3 4" xfId="30696" xr:uid="{38CF3BF3-79A6-43C8-92A8-B94E2442F3FC}"/>
    <cellStyle name="Currency 13 2 5 3 3 5" xfId="45580" xr:uid="{7D460E5A-ACE9-4058-80C8-60B43E187A5F}"/>
    <cellStyle name="Currency 13 2 5 3 4" xfId="20428" xr:uid="{C5CB78CE-A72C-46F5-A300-1FED1330F3D3}"/>
    <cellStyle name="Currency 13 2 5 3 4 2" xfId="34120" xr:uid="{9E73A7C8-224D-4CA1-842D-1ABCC09078A8}"/>
    <cellStyle name="Currency 13 2 5 3 4 3" xfId="49004" xr:uid="{252F0488-1DC2-4C2A-9567-36EDE1E4DE2B}"/>
    <cellStyle name="Currency 13 2 5 3 5" xfId="13584" xr:uid="{FCE079F4-F70D-4568-B592-DE33FD813C01}"/>
    <cellStyle name="Currency 13 2 5 3 6" xfId="27274" xr:uid="{2EB59D79-C585-4209-A8BA-0DD3311103F3}"/>
    <cellStyle name="Currency 13 2 5 3 7" xfId="42158" xr:uid="{D93FA702-9B61-4F7F-88F6-7CD847D610B5}"/>
    <cellStyle name="Currency 13 2 5 4" xfId="6737" xr:uid="{1F08A75B-E20A-4536-B6F0-779EDC01C626}"/>
    <cellStyle name="Currency 13 2 5 4 2" xfId="8451" xr:uid="{32393191-D36A-45DE-82AE-170F954921DD}"/>
    <cellStyle name="Currency 13 2 5 4 2 2" xfId="11873" xr:uid="{499574CF-925D-461D-90C4-F1CA129E55E2}"/>
    <cellStyle name="Currency 13 2 5 4 2 2 2" xfId="25563" xr:uid="{315FEF30-FA9B-4B50-8DA5-A3AC69478B7B}"/>
    <cellStyle name="Currency 13 2 5 4 2 2 2 2" xfId="39255" xr:uid="{1E8AC10B-F0A6-407B-AA6F-A5790106DEF9}"/>
    <cellStyle name="Currency 13 2 5 4 2 2 2 3" xfId="54139" xr:uid="{2EEA6FDD-E32E-4C87-AC7C-7E39E7A98AB2}"/>
    <cellStyle name="Currency 13 2 5 4 2 2 3" xfId="18719" xr:uid="{214BAB36-56D3-4B27-9FED-792DB4A20AA8}"/>
    <cellStyle name="Currency 13 2 5 4 2 2 4" xfId="32409" xr:uid="{DD6A5F4C-05EC-44C5-9C1B-AB2A9E979631}"/>
    <cellStyle name="Currency 13 2 5 4 2 2 5" xfId="47293" xr:uid="{1F4751CD-B602-4137-81ED-8FBACAE9A729}"/>
    <cellStyle name="Currency 13 2 5 4 2 3" xfId="22141" xr:uid="{C4B6D83A-F534-4F6B-BA09-28553B43FD18}"/>
    <cellStyle name="Currency 13 2 5 4 2 3 2" xfId="35833" xr:uid="{A8717298-FF8D-4079-B060-B6A563F49CA6}"/>
    <cellStyle name="Currency 13 2 5 4 2 3 3" xfId="50717" xr:uid="{A65335F7-081B-4C4E-97D7-64E827524A01}"/>
    <cellStyle name="Currency 13 2 5 4 2 4" xfId="15297" xr:uid="{D7AA8429-8628-4577-BEFF-CE31A27C3F16}"/>
    <cellStyle name="Currency 13 2 5 4 2 5" xfId="28987" xr:uid="{9797154B-9191-4E50-A023-03866A4B8FCB}"/>
    <cellStyle name="Currency 13 2 5 4 2 6" xfId="43871" xr:uid="{7B22AF9A-8498-4A22-9671-FA6125F8DCDF}"/>
    <cellStyle name="Currency 13 2 5 4 3" xfId="10161" xr:uid="{89784E7A-4823-4C86-A8AF-BBCD709DF4DE}"/>
    <cellStyle name="Currency 13 2 5 4 3 2" xfId="23851" xr:uid="{3A1E6234-F1D5-480F-99BC-7DDDA8BD01F7}"/>
    <cellStyle name="Currency 13 2 5 4 3 2 2" xfId="37543" xr:uid="{44489A81-EFF3-47B7-B62A-494AEAC9DAC3}"/>
    <cellStyle name="Currency 13 2 5 4 3 2 3" xfId="52427" xr:uid="{343B3003-5EE8-4BE6-923C-51EA7C891F0C}"/>
    <cellStyle name="Currency 13 2 5 4 3 3" xfId="17007" xr:uid="{C1331E8B-2096-456C-9CA4-BF72A086AA0B}"/>
    <cellStyle name="Currency 13 2 5 4 3 4" xfId="30697" xr:uid="{6EA96B0E-D8AB-4056-BE48-2AA5506D9087}"/>
    <cellStyle name="Currency 13 2 5 4 3 5" xfId="45581" xr:uid="{972FDE2F-A0EE-4CF5-BBAD-E2678F22FCC9}"/>
    <cellStyle name="Currency 13 2 5 4 4" xfId="20429" xr:uid="{40845E6D-84EB-4BA6-B15C-671BA1B62B3D}"/>
    <cellStyle name="Currency 13 2 5 4 4 2" xfId="34121" xr:uid="{8CBF01AE-1314-4CD9-AFFA-0676F8F5ACDD}"/>
    <cellStyle name="Currency 13 2 5 4 4 3" xfId="49005" xr:uid="{64CE6FA4-9126-491B-BA24-11CDBD58BD47}"/>
    <cellStyle name="Currency 13 2 5 4 5" xfId="13585" xr:uid="{AE4D7FAE-E529-4EE2-BCDF-10601024ACE4}"/>
    <cellStyle name="Currency 13 2 5 4 6" xfId="27275" xr:uid="{C58BAC67-31C5-42ED-9B1F-AB55A479C129}"/>
    <cellStyle name="Currency 13 2 5 4 7" xfId="42159" xr:uid="{4E4550F2-2528-4F26-AE85-C274294D4073}"/>
    <cellStyle name="Currency 13 2 5 5" xfId="8447" xr:uid="{CCD5443C-828B-4D5A-BA91-5393E0420EB4}"/>
    <cellStyle name="Currency 13 2 5 5 2" xfId="11869" xr:uid="{EEDE902C-1231-4D90-A025-94E58C9B41B8}"/>
    <cellStyle name="Currency 13 2 5 5 2 2" xfId="25559" xr:uid="{40A2E087-94E3-4E2A-A82B-15E9CFD72BAA}"/>
    <cellStyle name="Currency 13 2 5 5 2 2 2" xfId="39251" xr:uid="{3E1F80E6-C149-47C7-96D2-275BDAC96E67}"/>
    <cellStyle name="Currency 13 2 5 5 2 2 3" xfId="54135" xr:uid="{430ABC96-0903-487A-BF68-49273D999327}"/>
    <cellStyle name="Currency 13 2 5 5 2 3" xfId="18715" xr:uid="{BA771951-86EF-4DC1-B8C0-D697935BAB32}"/>
    <cellStyle name="Currency 13 2 5 5 2 4" xfId="32405" xr:uid="{FE6DDA6E-C1BA-447E-8186-18F1BB41D592}"/>
    <cellStyle name="Currency 13 2 5 5 2 5" xfId="47289" xr:uid="{26778FE6-3382-46EC-8A54-219B9BDE3068}"/>
    <cellStyle name="Currency 13 2 5 5 3" xfId="22137" xr:uid="{C03F38D9-44DC-46BB-9072-CC771BFFEFC8}"/>
    <cellStyle name="Currency 13 2 5 5 3 2" xfId="35829" xr:uid="{B1794AF0-51D2-4F49-9EFC-E08BF46B90EB}"/>
    <cellStyle name="Currency 13 2 5 5 3 3" xfId="50713" xr:uid="{62AA8A10-A7CA-438A-9D98-94F53B1B9576}"/>
    <cellStyle name="Currency 13 2 5 5 4" xfId="15293" xr:uid="{5CC7FB47-C2F5-40B6-A83C-545FBBEAD141}"/>
    <cellStyle name="Currency 13 2 5 5 5" xfId="28983" xr:uid="{8919FFE3-8BDB-4D0C-9F86-A939BE8651BA}"/>
    <cellStyle name="Currency 13 2 5 5 6" xfId="43867" xr:uid="{C3C19FD0-D7B5-41E2-88C7-0121874673EC}"/>
    <cellStyle name="Currency 13 2 5 6" xfId="10157" xr:uid="{33E67D9A-13F3-4D75-A40C-45E77D31C51D}"/>
    <cellStyle name="Currency 13 2 5 6 2" xfId="23847" xr:uid="{220777CF-32EF-4280-9941-888DACE6616E}"/>
    <cellStyle name="Currency 13 2 5 6 2 2" xfId="37539" xr:uid="{C80AC8F5-FCB6-41D4-9475-F76DE266C568}"/>
    <cellStyle name="Currency 13 2 5 6 2 3" xfId="52423" xr:uid="{15D79A9F-1A6F-4EA4-BC49-7EE9C6D573BB}"/>
    <cellStyle name="Currency 13 2 5 6 3" xfId="17003" xr:uid="{65BE8BDD-780D-4101-860E-9C259AC839E2}"/>
    <cellStyle name="Currency 13 2 5 6 4" xfId="30693" xr:uid="{48507998-C931-45C5-AAA7-0458238D0537}"/>
    <cellStyle name="Currency 13 2 5 6 5" xfId="45577" xr:uid="{3EBD5AD5-C25B-4A8F-8B15-74875C6DE6A8}"/>
    <cellStyle name="Currency 13 2 5 7" xfId="20425" xr:uid="{E66825DE-5472-4A43-8AA7-F42B76F7359E}"/>
    <cellStyle name="Currency 13 2 5 7 2" xfId="34117" xr:uid="{47B99994-AF8E-46EA-A424-B378E8CB9995}"/>
    <cellStyle name="Currency 13 2 5 7 3" xfId="49001" xr:uid="{465251B5-4606-4195-ACC3-FF7C22824D41}"/>
    <cellStyle name="Currency 13 2 5 8" xfId="13581" xr:uid="{D6FF7633-8650-45CD-AC21-3BA53FBC04CE}"/>
    <cellStyle name="Currency 13 2 5 9" xfId="27271" xr:uid="{88547960-5F2F-4742-9EA0-AEEB9A541709}"/>
    <cellStyle name="Currency 13 2 6" xfId="6738" xr:uid="{570400FB-474D-4EB6-8C13-AC85F3BF5CA1}"/>
    <cellStyle name="Currency 13 2 6 10" xfId="42160" xr:uid="{A4899858-3C98-4303-8642-0CD66D562D2E}"/>
    <cellStyle name="Currency 13 2 6 2" xfId="6739" xr:uid="{1C431DE4-E0C9-48FE-BEAA-F1A7472C0DDC}"/>
    <cellStyle name="Currency 13 2 6 2 2" xfId="6740" xr:uid="{96D5C131-A539-4C22-8086-1E3552F21DAB}"/>
    <cellStyle name="Currency 13 2 6 2 2 2" xfId="8454" xr:uid="{362E3862-AE6E-47F7-9D52-9C9AEB42A7E5}"/>
    <cellStyle name="Currency 13 2 6 2 2 2 2" xfId="11876" xr:uid="{1E0CC055-F7CD-4239-9904-FD2E83C4E598}"/>
    <cellStyle name="Currency 13 2 6 2 2 2 2 2" xfId="25566" xr:uid="{42D37E8F-2337-4C3E-AF4F-FB9C1E7BA953}"/>
    <cellStyle name="Currency 13 2 6 2 2 2 2 2 2" xfId="39258" xr:uid="{20846D63-4DDE-4D3E-A0C4-EFBB66A8D30B}"/>
    <cellStyle name="Currency 13 2 6 2 2 2 2 2 3" xfId="54142" xr:uid="{354A19A9-9EDA-4BF4-BB3E-A46340799791}"/>
    <cellStyle name="Currency 13 2 6 2 2 2 2 3" xfId="18722" xr:uid="{0F59AFB9-F0EA-4014-9D6A-10473BDCC8EF}"/>
    <cellStyle name="Currency 13 2 6 2 2 2 2 4" xfId="32412" xr:uid="{7566D396-3F61-4637-9880-1F09BBE89B7E}"/>
    <cellStyle name="Currency 13 2 6 2 2 2 2 5" xfId="47296" xr:uid="{15285250-1CF1-4134-B524-141E9F243DE5}"/>
    <cellStyle name="Currency 13 2 6 2 2 2 3" xfId="22144" xr:uid="{FF5B1EBB-BE45-4D08-90F6-9EC9837E2E02}"/>
    <cellStyle name="Currency 13 2 6 2 2 2 3 2" xfId="35836" xr:uid="{7C4155E2-F944-44B9-891C-F768EA0FDA0D}"/>
    <cellStyle name="Currency 13 2 6 2 2 2 3 3" xfId="50720" xr:uid="{43083617-2288-4A0F-9FCA-B060DEFD16B9}"/>
    <cellStyle name="Currency 13 2 6 2 2 2 4" xfId="15300" xr:uid="{A6C0314D-81C5-4F3F-9238-CB21EF4049E1}"/>
    <cellStyle name="Currency 13 2 6 2 2 2 5" xfId="28990" xr:uid="{005719E7-2C20-4E3E-9FA3-AB23887912FD}"/>
    <cellStyle name="Currency 13 2 6 2 2 2 6" xfId="43874" xr:uid="{B9F9F120-492A-42FF-84E4-BC16D926F9EB}"/>
    <cellStyle name="Currency 13 2 6 2 2 3" xfId="10164" xr:uid="{D41E290D-2CC2-431E-9A74-46EDE188B060}"/>
    <cellStyle name="Currency 13 2 6 2 2 3 2" xfId="23854" xr:uid="{8495AFFC-C026-4370-B7DF-A373685C2B4F}"/>
    <cellStyle name="Currency 13 2 6 2 2 3 2 2" xfId="37546" xr:uid="{11FB2811-428F-4745-A777-6F5225174244}"/>
    <cellStyle name="Currency 13 2 6 2 2 3 2 3" xfId="52430" xr:uid="{9D808113-B8BE-4F8D-B4F8-F4EB94C98871}"/>
    <cellStyle name="Currency 13 2 6 2 2 3 3" xfId="17010" xr:uid="{9201E91F-470B-474C-B721-BB44114048D7}"/>
    <cellStyle name="Currency 13 2 6 2 2 3 4" xfId="30700" xr:uid="{167E2CE7-D9D5-4314-A0CF-A22490FB0EB1}"/>
    <cellStyle name="Currency 13 2 6 2 2 3 5" xfId="45584" xr:uid="{D3AF5783-6B7A-449F-873A-45DABE4435DE}"/>
    <cellStyle name="Currency 13 2 6 2 2 4" xfId="20432" xr:uid="{30B43D7B-3B8F-40EA-BEE1-3A914C878A0C}"/>
    <cellStyle name="Currency 13 2 6 2 2 4 2" xfId="34124" xr:uid="{33543D72-D989-4F37-B4C4-4E192060FBA6}"/>
    <cellStyle name="Currency 13 2 6 2 2 4 3" xfId="49008" xr:uid="{21D2CBF3-94E3-4457-BD63-46CE58CF9BD0}"/>
    <cellStyle name="Currency 13 2 6 2 2 5" xfId="13588" xr:uid="{C1859AC4-7116-48F3-B347-8646BD121869}"/>
    <cellStyle name="Currency 13 2 6 2 2 6" xfId="27278" xr:uid="{002AE4FB-AF4C-45BE-8128-3D85F074E19B}"/>
    <cellStyle name="Currency 13 2 6 2 2 7" xfId="42162" xr:uid="{1D9C9BC9-DD93-48D4-B7D5-DDA109CAE94E}"/>
    <cellStyle name="Currency 13 2 6 2 3" xfId="8453" xr:uid="{6141EB36-525F-4C3E-80C9-1930F85BCFB6}"/>
    <cellStyle name="Currency 13 2 6 2 3 2" xfId="11875" xr:uid="{772A0FB0-6D5A-4712-8E32-451107548311}"/>
    <cellStyle name="Currency 13 2 6 2 3 2 2" xfId="25565" xr:uid="{8577F34C-7C51-4EF8-9E0E-EB9D258ACB50}"/>
    <cellStyle name="Currency 13 2 6 2 3 2 2 2" xfId="39257" xr:uid="{DF792146-B4A0-4E2F-9071-CA38E08DEF4B}"/>
    <cellStyle name="Currency 13 2 6 2 3 2 2 3" xfId="54141" xr:uid="{A0E80632-5E37-4D03-9A65-AEE379EA010E}"/>
    <cellStyle name="Currency 13 2 6 2 3 2 3" xfId="18721" xr:uid="{20080189-69FB-47A3-8B58-72E7A666A684}"/>
    <cellStyle name="Currency 13 2 6 2 3 2 4" xfId="32411" xr:uid="{8FE76BD0-E5C4-4899-B7AB-5BEFA9415D3C}"/>
    <cellStyle name="Currency 13 2 6 2 3 2 5" xfId="47295" xr:uid="{E2173C6D-B5F0-47EA-B86C-7AA6C095CC5A}"/>
    <cellStyle name="Currency 13 2 6 2 3 3" xfId="22143" xr:uid="{DDE05F91-A99C-49C9-A904-8340A86FAA26}"/>
    <cellStyle name="Currency 13 2 6 2 3 3 2" xfId="35835" xr:uid="{51DAEBD1-7C0A-4DE9-A60F-3DBB6A37F5EF}"/>
    <cellStyle name="Currency 13 2 6 2 3 3 3" xfId="50719" xr:uid="{B745E0C6-7C4C-4574-9553-4163B6FD4B0F}"/>
    <cellStyle name="Currency 13 2 6 2 3 4" xfId="15299" xr:uid="{8AC4AF5F-CC65-4FDC-BFE9-3F71C4C08ED6}"/>
    <cellStyle name="Currency 13 2 6 2 3 5" xfId="28989" xr:uid="{4CFD67E6-0E9D-408A-9842-F4E8834E8C9A}"/>
    <cellStyle name="Currency 13 2 6 2 3 6" xfId="43873" xr:uid="{DFE3B3E5-4FEC-458C-BA1F-5EFC1CF315D1}"/>
    <cellStyle name="Currency 13 2 6 2 4" xfId="10163" xr:uid="{A4D22E66-3FE7-4737-BEA1-545BCAF79F17}"/>
    <cellStyle name="Currency 13 2 6 2 4 2" xfId="23853" xr:uid="{B96D85EA-0295-4868-B0DF-DF7C47A28885}"/>
    <cellStyle name="Currency 13 2 6 2 4 2 2" xfId="37545" xr:uid="{53EA3A80-F960-47D2-A024-C411603844A7}"/>
    <cellStyle name="Currency 13 2 6 2 4 2 3" xfId="52429" xr:uid="{8847AE69-B0B3-4017-A92D-F829A1CEA355}"/>
    <cellStyle name="Currency 13 2 6 2 4 3" xfId="17009" xr:uid="{D9F6B178-5AF1-43AD-BACE-87D0179F75AB}"/>
    <cellStyle name="Currency 13 2 6 2 4 4" xfId="30699" xr:uid="{6B7001B8-B922-47C6-8D55-0DEAA866CB6D}"/>
    <cellStyle name="Currency 13 2 6 2 4 5" xfId="45583" xr:uid="{9FD07F36-A283-4AEE-83EE-6A2F29DBE95E}"/>
    <cellStyle name="Currency 13 2 6 2 5" xfId="20431" xr:uid="{803FB70A-FA63-4332-A2EA-DF1F1B5B2BAD}"/>
    <cellStyle name="Currency 13 2 6 2 5 2" xfId="34123" xr:uid="{F4AFE278-251D-4D57-B040-9C203665E005}"/>
    <cellStyle name="Currency 13 2 6 2 5 3" xfId="49007" xr:uid="{C582635C-AB16-4006-8107-F989BB940691}"/>
    <cellStyle name="Currency 13 2 6 2 6" xfId="13587" xr:uid="{1CB2714F-7B92-4239-8C74-124A5F795937}"/>
    <cellStyle name="Currency 13 2 6 2 7" xfId="27277" xr:uid="{A46EDBAC-BD82-4995-8591-1AB29A3494E5}"/>
    <cellStyle name="Currency 13 2 6 2 8" xfId="42161" xr:uid="{8446F166-6365-4B74-8417-C19FFE249FCF}"/>
    <cellStyle name="Currency 13 2 6 3" xfId="6741" xr:uid="{DFB76C5A-F30F-4400-82BE-DBE0DFFBCF15}"/>
    <cellStyle name="Currency 13 2 6 3 2" xfId="8455" xr:uid="{43CF04B0-B976-4C24-ACBA-AA65B761A5FE}"/>
    <cellStyle name="Currency 13 2 6 3 2 2" xfId="11877" xr:uid="{305FB6E9-4113-4D3C-A6D9-195FA33948BC}"/>
    <cellStyle name="Currency 13 2 6 3 2 2 2" xfId="25567" xr:uid="{AD3A8822-5DF1-43D7-8C64-3E55D1457C7D}"/>
    <cellStyle name="Currency 13 2 6 3 2 2 2 2" xfId="39259" xr:uid="{F0EFFE93-9EEE-4BCA-976C-24BABC5474C1}"/>
    <cellStyle name="Currency 13 2 6 3 2 2 2 3" xfId="54143" xr:uid="{4F3CCF42-4D86-432E-93A1-EC9C9156B49B}"/>
    <cellStyle name="Currency 13 2 6 3 2 2 3" xfId="18723" xr:uid="{EE1F517F-32E0-4318-AEFF-733E06B1EB27}"/>
    <cellStyle name="Currency 13 2 6 3 2 2 4" xfId="32413" xr:uid="{E0FCA4AD-EF77-4D1C-AD96-6C06D84438D4}"/>
    <cellStyle name="Currency 13 2 6 3 2 2 5" xfId="47297" xr:uid="{9FE18371-4833-4308-BBF7-D0DEF6738453}"/>
    <cellStyle name="Currency 13 2 6 3 2 3" xfId="22145" xr:uid="{57FD487F-5FCF-4A39-BA2C-77BFE93DB485}"/>
    <cellStyle name="Currency 13 2 6 3 2 3 2" xfId="35837" xr:uid="{40ECE802-7926-4837-B0E2-1E8E6B0165F5}"/>
    <cellStyle name="Currency 13 2 6 3 2 3 3" xfId="50721" xr:uid="{11880A1E-4F5D-4514-9D8E-DE1CF1232411}"/>
    <cellStyle name="Currency 13 2 6 3 2 4" xfId="15301" xr:uid="{E27D85C6-8202-42A5-8302-79973E5FDB33}"/>
    <cellStyle name="Currency 13 2 6 3 2 5" xfId="28991" xr:uid="{134B63E4-9D2B-44DB-AA66-23A4BBB2D4DC}"/>
    <cellStyle name="Currency 13 2 6 3 2 6" xfId="43875" xr:uid="{BAF0A83F-9A08-4F0A-9806-EB8CA3C3839D}"/>
    <cellStyle name="Currency 13 2 6 3 3" xfId="10165" xr:uid="{CAFBE884-DC8D-432C-B095-C99EA97FB04D}"/>
    <cellStyle name="Currency 13 2 6 3 3 2" xfId="23855" xr:uid="{C80DBD0C-B2EB-4E4E-8B73-CB4A9C5AE6A9}"/>
    <cellStyle name="Currency 13 2 6 3 3 2 2" xfId="37547" xr:uid="{1617728F-6152-44B9-81A5-E3917C61581C}"/>
    <cellStyle name="Currency 13 2 6 3 3 2 3" xfId="52431" xr:uid="{3CE87142-3B65-45DF-BA50-6F8A5640A8A6}"/>
    <cellStyle name="Currency 13 2 6 3 3 3" xfId="17011" xr:uid="{BD5FB476-A392-4240-AA6E-D486565F9B6B}"/>
    <cellStyle name="Currency 13 2 6 3 3 4" xfId="30701" xr:uid="{7147CBCB-CF29-4F38-9F87-730CC8FA2B1A}"/>
    <cellStyle name="Currency 13 2 6 3 3 5" xfId="45585" xr:uid="{00F0B0C8-BABE-4267-85E3-8925BB113BB7}"/>
    <cellStyle name="Currency 13 2 6 3 4" xfId="20433" xr:uid="{29C63AAF-F5E4-4515-A17D-6AF708F04A23}"/>
    <cellStyle name="Currency 13 2 6 3 4 2" xfId="34125" xr:uid="{6F4C6FD1-53E0-41CD-BE1C-C10DF592CCF2}"/>
    <cellStyle name="Currency 13 2 6 3 4 3" xfId="49009" xr:uid="{EBA82206-AB94-4431-847F-4F6503097970}"/>
    <cellStyle name="Currency 13 2 6 3 5" xfId="13589" xr:uid="{B85C638D-1849-4615-A251-7C60FD2CF761}"/>
    <cellStyle name="Currency 13 2 6 3 6" xfId="27279" xr:uid="{FE6CB86A-B4DA-4DA2-B90F-5FA72DB7F8F3}"/>
    <cellStyle name="Currency 13 2 6 3 7" xfId="42163" xr:uid="{5795B7DC-FF59-4CF3-81B3-C571E5925782}"/>
    <cellStyle name="Currency 13 2 6 4" xfId="6742" xr:uid="{CE0505CB-5228-40B2-A338-D01A21FFFD0F}"/>
    <cellStyle name="Currency 13 2 6 4 2" xfId="8456" xr:uid="{B9C48393-A773-4AD8-B1D3-4F493E77BB9E}"/>
    <cellStyle name="Currency 13 2 6 4 2 2" xfId="11878" xr:uid="{6B2F5792-C14C-4FD6-BE18-EB6793DA15FC}"/>
    <cellStyle name="Currency 13 2 6 4 2 2 2" xfId="25568" xr:uid="{1C22715E-4842-4B20-8517-0EBB3D66EA0F}"/>
    <cellStyle name="Currency 13 2 6 4 2 2 2 2" xfId="39260" xr:uid="{E23FD89D-02DC-400C-8472-55E70290AC4A}"/>
    <cellStyle name="Currency 13 2 6 4 2 2 2 3" xfId="54144" xr:uid="{DA62D3B0-374D-43C2-8AE8-D8B7AC8803DE}"/>
    <cellStyle name="Currency 13 2 6 4 2 2 3" xfId="18724" xr:uid="{21ABAD5B-A6D6-45CA-9BE6-2003EE8EFC15}"/>
    <cellStyle name="Currency 13 2 6 4 2 2 4" xfId="32414" xr:uid="{63B63973-83A0-4C77-A514-E492EF0AD9BD}"/>
    <cellStyle name="Currency 13 2 6 4 2 2 5" xfId="47298" xr:uid="{0C0EFF3A-21B6-4D46-9B51-4320F3D004CB}"/>
    <cellStyle name="Currency 13 2 6 4 2 3" xfId="22146" xr:uid="{584E5804-D437-4697-9C93-E15F5B440937}"/>
    <cellStyle name="Currency 13 2 6 4 2 3 2" xfId="35838" xr:uid="{425EE8F6-3FDE-4686-8D61-494C5A4959BD}"/>
    <cellStyle name="Currency 13 2 6 4 2 3 3" xfId="50722" xr:uid="{831E8216-A370-41CA-8A74-698DA2FD1C8F}"/>
    <cellStyle name="Currency 13 2 6 4 2 4" xfId="15302" xr:uid="{878A5969-6946-438B-B934-F0A8473FFF2E}"/>
    <cellStyle name="Currency 13 2 6 4 2 5" xfId="28992" xr:uid="{BD859527-E4EC-43BF-8493-8F89F135A8B2}"/>
    <cellStyle name="Currency 13 2 6 4 2 6" xfId="43876" xr:uid="{261EC168-7871-4243-8F07-6E28F288E23E}"/>
    <cellStyle name="Currency 13 2 6 4 3" xfId="10166" xr:uid="{D26DAC07-3A0A-43F7-A899-01FDD7E00EA6}"/>
    <cellStyle name="Currency 13 2 6 4 3 2" xfId="23856" xr:uid="{7799649F-039D-4EE1-B8AF-70197E522E52}"/>
    <cellStyle name="Currency 13 2 6 4 3 2 2" xfId="37548" xr:uid="{B3EBEECE-DB94-41F5-B8AD-18E90100BC00}"/>
    <cellStyle name="Currency 13 2 6 4 3 2 3" xfId="52432" xr:uid="{B6ED1553-04B8-4064-9C81-B15A685DD370}"/>
    <cellStyle name="Currency 13 2 6 4 3 3" xfId="17012" xr:uid="{7A328286-857D-4191-8393-1CA447439954}"/>
    <cellStyle name="Currency 13 2 6 4 3 4" xfId="30702" xr:uid="{A6EE280F-2239-4AC9-910E-D209E0B3A365}"/>
    <cellStyle name="Currency 13 2 6 4 3 5" xfId="45586" xr:uid="{54BEB55A-26A4-4AF9-A3D8-44D4505FEB4A}"/>
    <cellStyle name="Currency 13 2 6 4 4" xfId="20434" xr:uid="{12E07A13-9C8F-421B-AD77-2B7ED65C205D}"/>
    <cellStyle name="Currency 13 2 6 4 4 2" xfId="34126" xr:uid="{28563D8D-B965-459E-95A9-6BEAC08D803F}"/>
    <cellStyle name="Currency 13 2 6 4 4 3" xfId="49010" xr:uid="{F1CDF129-C6E0-4417-A697-E9469436CABE}"/>
    <cellStyle name="Currency 13 2 6 4 5" xfId="13590" xr:uid="{8EA7B76F-DFA5-4236-A578-BEE1C8FB602B}"/>
    <cellStyle name="Currency 13 2 6 4 6" xfId="27280" xr:uid="{DF39DACF-E739-45D1-B9CC-0A250837B0B5}"/>
    <cellStyle name="Currency 13 2 6 4 7" xfId="42164" xr:uid="{4DE249B5-D08E-474B-8481-BC3F438993DA}"/>
    <cellStyle name="Currency 13 2 6 5" xfId="8452" xr:uid="{6AEE8B0F-5D2F-4F42-9891-49F47B2C23D4}"/>
    <cellStyle name="Currency 13 2 6 5 2" xfId="11874" xr:uid="{5E16792C-69E1-478C-B89B-227CB7B2163F}"/>
    <cellStyle name="Currency 13 2 6 5 2 2" xfId="25564" xr:uid="{B9F951DE-117D-4E55-A7D1-24BE229E8FC6}"/>
    <cellStyle name="Currency 13 2 6 5 2 2 2" xfId="39256" xr:uid="{FE9EB1D3-721D-4D8E-B174-7C3412651956}"/>
    <cellStyle name="Currency 13 2 6 5 2 2 3" xfId="54140" xr:uid="{C8E89C57-CCB1-428E-B67B-4C771D642317}"/>
    <cellStyle name="Currency 13 2 6 5 2 3" xfId="18720" xr:uid="{0E634AA8-49AD-41E5-9B20-E1D843D2EE30}"/>
    <cellStyle name="Currency 13 2 6 5 2 4" xfId="32410" xr:uid="{936ECFEE-C3CC-4A82-900B-EEE0CB7080D2}"/>
    <cellStyle name="Currency 13 2 6 5 2 5" xfId="47294" xr:uid="{65071690-A586-4076-90F0-975273E8B089}"/>
    <cellStyle name="Currency 13 2 6 5 3" xfId="22142" xr:uid="{05C6380A-622D-497A-A716-168B626A73C5}"/>
    <cellStyle name="Currency 13 2 6 5 3 2" xfId="35834" xr:uid="{0BCDFC9E-D1F6-4E23-B441-5CBCA337FC5F}"/>
    <cellStyle name="Currency 13 2 6 5 3 3" xfId="50718" xr:uid="{6F84BF1A-118B-4713-A159-F929B7B022BD}"/>
    <cellStyle name="Currency 13 2 6 5 4" xfId="15298" xr:uid="{A3523D59-6B4C-44CF-8252-2D4ED598677C}"/>
    <cellStyle name="Currency 13 2 6 5 5" xfId="28988" xr:uid="{E25562D8-51FA-45AC-9AAE-4667D1138238}"/>
    <cellStyle name="Currency 13 2 6 5 6" xfId="43872" xr:uid="{76BB84D1-EC26-4CDD-B245-ADD3CFE82301}"/>
    <cellStyle name="Currency 13 2 6 6" xfId="10162" xr:uid="{864D748F-E31F-4F20-AE95-CC6ADC64EB7B}"/>
    <cellStyle name="Currency 13 2 6 6 2" xfId="23852" xr:uid="{A0B35E1B-4557-4E9A-B29C-8E1A123FD666}"/>
    <cellStyle name="Currency 13 2 6 6 2 2" xfId="37544" xr:uid="{464DD0E9-7D8B-42EB-982F-9A97D7F6CA00}"/>
    <cellStyle name="Currency 13 2 6 6 2 3" xfId="52428" xr:uid="{2F4A3E9C-DC67-4239-9B78-DCE3643E2E48}"/>
    <cellStyle name="Currency 13 2 6 6 3" xfId="17008" xr:uid="{64B9E87E-1A8F-40EF-AF5F-B55ED5345F9B}"/>
    <cellStyle name="Currency 13 2 6 6 4" xfId="30698" xr:uid="{5D0A459E-18D7-434E-850B-414BB4353E30}"/>
    <cellStyle name="Currency 13 2 6 6 5" xfId="45582" xr:uid="{3213AF48-B824-4209-94EA-67CB16AECDC3}"/>
    <cellStyle name="Currency 13 2 6 7" xfId="20430" xr:uid="{0BAE993D-6F5E-4C30-AED2-D6A5ACD116CA}"/>
    <cellStyle name="Currency 13 2 6 7 2" xfId="34122" xr:uid="{9871DB17-3FBC-4AE3-8C6D-8D196618C265}"/>
    <cellStyle name="Currency 13 2 6 7 3" xfId="49006" xr:uid="{F3537CA9-C93D-49AC-BB6B-7219C0895DAA}"/>
    <cellStyle name="Currency 13 2 6 8" xfId="13586" xr:uid="{2810BF22-F1B7-4390-8E66-A10DC1F0CA15}"/>
    <cellStyle name="Currency 13 2 6 9" xfId="27276" xr:uid="{D61A85CB-561C-4928-984E-ECD7B20FCB45}"/>
    <cellStyle name="Currency 13 2 7" xfId="6743" xr:uid="{2B2D6573-67DA-4786-8803-094971FDB290}"/>
    <cellStyle name="Currency 13 2 7 2" xfId="6744" xr:uid="{2FAD65A8-47EC-4D26-B3CD-F8AA87D5E441}"/>
    <cellStyle name="Currency 13 2 7 2 2" xfId="8458" xr:uid="{ECBE4C90-45DC-4781-B778-5ADC3ED11DCD}"/>
    <cellStyle name="Currency 13 2 7 2 2 2" xfId="11880" xr:uid="{C50A1FE7-3DD7-4DBA-8C80-2C7FA99BF187}"/>
    <cellStyle name="Currency 13 2 7 2 2 2 2" xfId="25570" xr:uid="{25A4636A-57A4-4329-9FF1-194B071486B0}"/>
    <cellStyle name="Currency 13 2 7 2 2 2 2 2" xfId="39262" xr:uid="{BD63E390-5A8B-4AF9-989D-4192C2AF14B3}"/>
    <cellStyle name="Currency 13 2 7 2 2 2 2 3" xfId="54146" xr:uid="{29420AF7-2C43-4D0C-9871-295BD11C82E6}"/>
    <cellStyle name="Currency 13 2 7 2 2 2 3" xfId="18726" xr:uid="{37EE528E-40D5-41DC-8D67-F2B885B8325A}"/>
    <cellStyle name="Currency 13 2 7 2 2 2 4" xfId="32416" xr:uid="{FDE74456-E2EE-4D1C-8BF4-D3EEA5424358}"/>
    <cellStyle name="Currency 13 2 7 2 2 2 5" xfId="47300" xr:uid="{AAB11DFC-FDC0-4849-ACF2-AE5424FAA287}"/>
    <cellStyle name="Currency 13 2 7 2 2 3" xfId="22148" xr:uid="{3CFD68CE-35E6-4234-BDEB-7EB1E10E0AB5}"/>
    <cellStyle name="Currency 13 2 7 2 2 3 2" xfId="35840" xr:uid="{B191A57E-4AA1-4926-B45F-32D33A2EA013}"/>
    <cellStyle name="Currency 13 2 7 2 2 3 3" xfId="50724" xr:uid="{8E19A9B8-0C56-463D-B0F4-0804F3805DA3}"/>
    <cellStyle name="Currency 13 2 7 2 2 4" xfId="15304" xr:uid="{95E13B6D-9F1B-4CB3-971C-F8B108088757}"/>
    <cellStyle name="Currency 13 2 7 2 2 5" xfId="28994" xr:uid="{30DA4C93-C9F3-46F3-870B-4B5F190A9FDF}"/>
    <cellStyle name="Currency 13 2 7 2 2 6" xfId="43878" xr:uid="{88A3D878-8BFC-4537-828C-66248C1211D3}"/>
    <cellStyle name="Currency 13 2 7 2 3" xfId="10168" xr:uid="{6387033B-06E8-47B5-90CF-351D558C67BE}"/>
    <cellStyle name="Currency 13 2 7 2 3 2" xfId="23858" xr:uid="{79B32CA8-2CC1-47C4-A96D-A6AB2D6A668F}"/>
    <cellStyle name="Currency 13 2 7 2 3 2 2" xfId="37550" xr:uid="{F08B1540-3806-4A6D-B194-CFD7FC4EEE4A}"/>
    <cellStyle name="Currency 13 2 7 2 3 2 3" xfId="52434" xr:uid="{2BC0BB36-1AC8-41D4-AF79-3CC6349DA809}"/>
    <cellStyle name="Currency 13 2 7 2 3 3" xfId="17014" xr:uid="{863EA451-D2C4-4CC4-B180-942CD9FEEC6D}"/>
    <cellStyle name="Currency 13 2 7 2 3 4" xfId="30704" xr:uid="{06D46C74-15CE-4C97-ADB4-279922DB44E9}"/>
    <cellStyle name="Currency 13 2 7 2 3 5" xfId="45588" xr:uid="{D3DCDD0B-AB42-4EE9-9CDD-E3A82AD11D60}"/>
    <cellStyle name="Currency 13 2 7 2 4" xfId="20436" xr:uid="{3155F7C6-168C-4125-8EA3-D8239B76B96C}"/>
    <cellStyle name="Currency 13 2 7 2 4 2" xfId="34128" xr:uid="{0310FC98-0B74-4CD4-805F-973CCC810723}"/>
    <cellStyle name="Currency 13 2 7 2 4 3" xfId="49012" xr:uid="{061C8A82-F068-4D31-8E19-24F2488DE83E}"/>
    <cellStyle name="Currency 13 2 7 2 5" xfId="13592" xr:uid="{12476242-9E23-4186-9E33-2645DA25F8D6}"/>
    <cellStyle name="Currency 13 2 7 2 6" xfId="27282" xr:uid="{5C3011CC-5972-4CBE-AB37-616D854B7CDF}"/>
    <cellStyle name="Currency 13 2 7 2 7" xfId="42166" xr:uid="{E8A7F629-7821-413F-89E5-ECA538DD5472}"/>
    <cellStyle name="Currency 13 2 7 3" xfId="8457" xr:uid="{B7E57201-0F1B-4EDE-802A-D4518C45E482}"/>
    <cellStyle name="Currency 13 2 7 3 2" xfId="11879" xr:uid="{BC746101-88C6-4A87-A5C4-CBC373B320C1}"/>
    <cellStyle name="Currency 13 2 7 3 2 2" xfId="25569" xr:uid="{C57B50FC-B5BF-49AB-A0BC-38BD343CFB41}"/>
    <cellStyle name="Currency 13 2 7 3 2 2 2" xfId="39261" xr:uid="{ADCE79FB-033A-475A-920F-ABA24A6854EB}"/>
    <cellStyle name="Currency 13 2 7 3 2 2 3" xfId="54145" xr:uid="{4DB703CA-7D8B-4128-B89B-606DFC1EF242}"/>
    <cellStyle name="Currency 13 2 7 3 2 3" xfId="18725" xr:uid="{D9ADC350-0BAF-443A-AAEC-336F7791CC90}"/>
    <cellStyle name="Currency 13 2 7 3 2 4" xfId="32415" xr:uid="{556EA11F-0645-4F35-ADF7-606D1032A2BB}"/>
    <cellStyle name="Currency 13 2 7 3 2 5" xfId="47299" xr:uid="{4DDF5157-5255-43AF-A86A-BF81E312FFED}"/>
    <cellStyle name="Currency 13 2 7 3 3" xfId="22147" xr:uid="{1BE9A99F-5014-4E1A-B57B-D868DE0803C1}"/>
    <cellStyle name="Currency 13 2 7 3 3 2" xfId="35839" xr:uid="{63119E96-D647-41F8-A46B-B161BF2E4BDC}"/>
    <cellStyle name="Currency 13 2 7 3 3 3" xfId="50723" xr:uid="{6EEBA4B9-D786-4C7E-891D-4EE853E9CD63}"/>
    <cellStyle name="Currency 13 2 7 3 4" xfId="15303" xr:uid="{F43B27A6-0190-4C51-8392-107AF3EFF740}"/>
    <cellStyle name="Currency 13 2 7 3 5" xfId="28993" xr:uid="{A48A07C0-32BE-4A05-9A7E-5EA0415DE43E}"/>
    <cellStyle name="Currency 13 2 7 3 6" xfId="43877" xr:uid="{DD7029CB-124B-4D27-A0E6-13706DE82662}"/>
    <cellStyle name="Currency 13 2 7 4" xfId="10167" xr:uid="{A96A402B-BB43-47CB-BE60-8C29DC185D1D}"/>
    <cellStyle name="Currency 13 2 7 4 2" xfId="23857" xr:uid="{074C2FC4-A17D-402A-BC16-B571458BB5B1}"/>
    <cellStyle name="Currency 13 2 7 4 2 2" xfId="37549" xr:uid="{EE51A04C-CFDA-4D84-A026-3D9CD07A2C15}"/>
    <cellStyle name="Currency 13 2 7 4 2 3" xfId="52433" xr:uid="{0FAE1357-9669-4F75-99F9-40DDFEACB96D}"/>
    <cellStyle name="Currency 13 2 7 4 3" xfId="17013" xr:uid="{73275AD5-B2FB-418E-BFE1-5C7B0E93F987}"/>
    <cellStyle name="Currency 13 2 7 4 4" xfId="30703" xr:uid="{4FB65F90-D0CB-4341-AFF4-A0DEB460A8FE}"/>
    <cellStyle name="Currency 13 2 7 4 5" xfId="45587" xr:uid="{D9175AA4-EBC5-47F6-AD62-1F80B09C12B4}"/>
    <cellStyle name="Currency 13 2 7 5" xfId="20435" xr:uid="{7DB93019-231C-4876-B7C0-22CA06E5692D}"/>
    <cellStyle name="Currency 13 2 7 5 2" xfId="34127" xr:uid="{3AE7113A-E5AE-4AB7-AF03-93A4172649A0}"/>
    <cellStyle name="Currency 13 2 7 5 3" xfId="49011" xr:uid="{A89CA443-D9F3-46C6-BBF7-FD6C7EA1A2DC}"/>
    <cellStyle name="Currency 13 2 7 6" xfId="13591" xr:uid="{B6829EA6-4F5D-476A-8441-E95DA09D9E9F}"/>
    <cellStyle name="Currency 13 2 7 7" xfId="27281" xr:uid="{2B0BA110-F847-41EC-A067-D197F31A68EA}"/>
    <cellStyle name="Currency 13 2 7 8" xfId="42165" xr:uid="{414F2F81-400D-4B04-9FFE-2F046B6F64E9}"/>
    <cellStyle name="Currency 13 2 8" xfId="6745" xr:uid="{B290CC64-648D-46A3-8A5A-AA37C49B9C75}"/>
    <cellStyle name="Currency 13 2 8 2" xfId="8459" xr:uid="{E3641C8D-443F-4F89-B714-3109E11B5F0E}"/>
    <cellStyle name="Currency 13 2 8 2 2" xfId="11881" xr:uid="{4DDC4154-8035-4DD3-BCC1-14E0C5231F83}"/>
    <cellStyle name="Currency 13 2 8 2 2 2" xfId="25571" xr:uid="{8A59379C-3C1F-4929-8465-3BCD40380B57}"/>
    <cellStyle name="Currency 13 2 8 2 2 2 2" xfId="39263" xr:uid="{DF44181B-2E54-4648-99BB-D54AEDA30ABE}"/>
    <cellStyle name="Currency 13 2 8 2 2 2 3" xfId="54147" xr:uid="{7B293C2F-61A9-4CA5-A3BB-AD1D60DF1E6B}"/>
    <cellStyle name="Currency 13 2 8 2 2 3" xfId="18727" xr:uid="{3E889C47-C4D8-4721-9733-84110F8F23BF}"/>
    <cellStyle name="Currency 13 2 8 2 2 4" xfId="32417" xr:uid="{9EDCFCEA-B53D-4BCC-893A-DB6F2512554B}"/>
    <cellStyle name="Currency 13 2 8 2 2 5" xfId="47301" xr:uid="{8F121138-286B-48DC-A1F7-BE4ACE0639D8}"/>
    <cellStyle name="Currency 13 2 8 2 3" xfId="22149" xr:uid="{63AE6085-6DAB-4EA4-A670-51CCE1B54AFE}"/>
    <cellStyle name="Currency 13 2 8 2 3 2" xfId="35841" xr:uid="{A5FEEE22-6782-4689-B288-6C32A06D5730}"/>
    <cellStyle name="Currency 13 2 8 2 3 3" xfId="50725" xr:uid="{5827841F-B2DB-4197-A3A5-4001BE92B96F}"/>
    <cellStyle name="Currency 13 2 8 2 4" xfId="15305" xr:uid="{920A4CAD-7DE0-46D1-BBF7-01EAC1A099BC}"/>
    <cellStyle name="Currency 13 2 8 2 5" xfId="28995" xr:uid="{71453469-D6B7-4561-B12C-3F8D12B6148C}"/>
    <cellStyle name="Currency 13 2 8 2 6" xfId="43879" xr:uid="{D74BD172-3D11-4F33-9494-3D156552E31E}"/>
    <cellStyle name="Currency 13 2 8 3" xfId="10169" xr:uid="{24D07DCD-BCB7-4AE5-B6BF-02DE5BE994DF}"/>
    <cellStyle name="Currency 13 2 8 3 2" xfId="23859" xr:uid="{2AB251EA-A5DB-4D7A-AEF8-7EA5575BCAEF}"/>
    <cellStyle name="Currency 13 2 8 3 2 2" xfId="37551" xr:uid="{4738F407-0D44-4511-BFF5-8510AC3603BF}"/>
    <cellStyle name="Currency 13 2 8 3 2 3" xfId="52435" xr:uid="{88155A16-F28E-4BD5-A319-BD04A39F1419}"/>
    <cellStyle name="Currency 13 2 8 3 3" xfId="17015" xr:uid="{1CFE44FA-4DF5-40B4-80A5-5440A470B5D6}"/>
    <cellStyle name="Currency 13 2 8 3 4" xfId="30705" xr:uid="{A9CCBD96-E48C-4905-B1CC-22CC41988885}"/>
    <cellStyle name="Currency 13 2 8 3 5" xfId="45589" xr:uid="{BA0ACF03-9E20-4FF8-AD5C-8F3B3121D547}"/>
    <cellStyle name="Currency 13 2 8 4" xfId="20437" xr:uid="{A8B7BA2D-6E3B-4709-B0AC-525687C0CBA2}"/>
    <cellStyle name="Currency 13 2 8 4 2" xfId="34129" xr:uid="{E6DC49BA-5E21-446C-9AA5-7EDAC1C6F469}"/>
    <cellStyle name="Currency 13 2 8 4 3" xfId="49013" xr:uid="{C7492334-B49A-4322-A8A4-21484B7CC20C}"/>
    <cellStyle name="Currency 13 2 8 5" xfId="13593" xr:uid="{5C64EBC0-8C41-44C7-8568-5B878A8F427A}"/>
    <cellStyle name="Currency 13 2 8 6" xfId="27283" xr:uid="{2BF33281-C19C-412D-89E8-AFE1B7D2E769}"/>
    <cellStyle name="Currency 13 2 8 7" xfId="42167" xr:uid="{848AB844-669E-4D1D-B7B0-EB385017B523}"/>
    <cellStyle name="Currency 13 2 9" xfId="6746" xr:uid="{87368D38-E5B2-41A4-9245-3C431611E5C9}"/>
    <cellStyle name="Currency 13 2 9 2" xfId="8460" xr:uid="{915BF802-3CD2-4924-AE70-A3A0F155FEEE}"/>
    <cellStyle name="Currency 13 2 9 2 2" xfId="11882" xr:uid="{6EC0A8C5-90B0-44EA-913B-82264C93B43B}"/>
    <cellStyle name="Currency 13 2 9 2 2 2" xfId="25572" xr:uid="{97E226E5-C824-46FB-B47E-29463317514B}"/>
    <cellStyle name="Currency 13 2 9 2 2 2 2" xfId="39264" xr:uid="{E9E59CF1-A440-452F-841B-57CA8A4BEB61}"/>
    <cellStyle name="Currency 13 2 9 2 2 2 3" xfId="54148" xr:uid="{E67F9780-4606-4769-91D8-FE3B3CBBE608}"/>
    <cellStyle name="Currency 13 2 9 2 2 3" xfId="18728" xr:uid="{9F20A264-3A48-462C-A749-2736D0567926}"/>
    <cellStyle name="Currency 13 2 9 2 2 4" xfId="32418" xr:uid="{3CA76B0A-0FD0-45AE-9FCA-97F68635852C}"/>
    <cellStyle name="Currency 13 2 9 2 2 5" xfId="47302" xr:uid="{6110BD0E-10B9-4001-984F-BBBF6DCC49C6}"/>
    <cellStyle name="Currency 13 2 9 2 3" xfId="22150" xr:uid="{78945CFD-0AAC-4AB1-B1F2-50944D373EFD}"/>
    <cellStyle name="Currency 13 2 9 2 3 2" xfId="35842" xr:uid="{5B23E243-CCDE-496F-9C95-D88B8EDDE2D3}"/>
    <cellStyle name="Currency 13 2 9 2 3 3" xfId="50726" xr:uid="{114C8605-F47B-4B73-B96F-068118335033}"/>
    <cellStyle name="Currency 13 2 9 2 4" xfId="15306" xr:uid="{BC11C8D6-5757-46A7-8337-303C66124458}"/>
    <cellStyle name="Currency 13 2 9 2 5" xfId="28996" xr:uid="{4D4496E4-C4DE-42CC-8331-290F0FDE72A0}"/>
    <cellStyle name="Currency 13 2 9 2 6" xfId="43880" xr:uid="{BA8E1585-7BC7-45CF-AD0D-DA81EF7332B6}"/>
    <cellStyle name="Currency 13 2 9 3" xfId="10170" xr:uid="{41CEDB20-2028-4F23-BE5D-6F9528E70130}"/>
    <cellStyle name="Currency 13 2 9 3 2" xfId="23860" xr:uid="{067AFDB6-76D9-4675-A070-79B331307287}"/>
    <cellStyle name="Currency 13 2 9 3 2 2" xfId="37552" xr:uid="{DD554CA0-BA9C-4154-AD4A-253226462E35}"/>
    <cellStyle name="Currency 13 2 9 3 2 3" xfId="52436" xr:uid="{21D62B17-EE8C-4BB7-96D3-076E9DBB4D18}"/>
    <cellStyle name="Currency 13 2 9 3 3" xfId="17016" xr:uid="{E72AECBF-A661-43EA-A9C9-B69424207826}"/>
    <cellStyle name="Currency 13 2 9 3 4" xfId="30706" xr:uid="{50B4138B-9478-4BF9-ACCF-E3F10CC916B7}"/>
    <cellStyle name="Currency 13 2 9 3 5" xfId="45590" xr:uid="{BB04A227-A660-48F0-AC1F-DAE96697836A}"/>
    <cellStyle name="Currency 13 2 9 4" xfId="20438" xr:uid="{C6B3C38B-F36C-4CE6-B03B-914507D18E77}"/>
    <cellStyle name="Currency 13 2 9 4 2" xfId="34130" xr:uid="{9D586979-9C17-4B40-9884-3501665934E1}"/>
    <cellStyle name="Currency 13 2 9 4 3" xfId="49014" xr:uid="{93FEFD43-025A-486B-B15A-05C11EAA4CC1}"/>
    <cellStyle name="Currency 13 2 9 5" xfId="13594" xr:uid="{9FE99CDF-56B3-4A60-BFE7-674E8FB6044B}"/>
    <cellStyle name="Currency 13 2 9 6" xfId="27284" xr:uid="{7FC07A64-405A-431D-A24F-A914990C8ABF}"/>
    <cellStyle name="Currency 13 2 9 7" xfId="42168" xr:uid="{EBA53EE4-8920-4B47-BEA9-C59977BA01A4}"/>
    <cellStyle name="Currency 13 3" xfId="4324" xr:uid="{ED987903-C964-47C6-8B7E-A65562610528}"/>
    <cellStyle name="Currency 13 3 10" xfId="20439" xr:uid="{1D57B623-BE7D-4B30-80FE-2BA8B10E2B81}"/>
    <cellStyle name="Currency 13 3 10 2" xfId="34131" xr:uid="{CE4DB76C-9C11-4540-BBE2-22CAE2B78CD3}"/>
    <cellStyle name="Currency 13 3 10 3" xfId="49015" xr:uid="{E53D3824-5CCA-4641-B194-825431C21CFD}"/>
    <cellStyle name="Currency 13 3 11" xfId="13595" xr:uid="{2D1ED541-9B82-43B9-B674-D0163B0F04A6}"/>
    <cellStyle name="Currency 13 3 11 2" xfId="41325" xr:uid="{06C66E49-3C36-4EC0-A198-6E5333512975}"/>
    <cellStyle name="Currency 13 3 12" xfId="27285" xr:uid="{05383293-EB52-4FAC-A498-AFA6E08D7B94}"/>
    <cellStyle name="Currency 13 3 13" xfId="42169" xr:uid="{40B01E61-4ACB-4030-9A65-F053B265E5CD}"/>
    <cellStyle name="Currency 13 3 14" xfId="6747" xr:uid="{0262BAE0-E7CE-4906-A07A-F698A2FAF0D5}"/>
    <cellStyle name="Currency 13 3 15" xfId="5947" xr:uid="{A7A3D79A-FD61-48B9-9CE9-14BBAF23AEC0}"/>
    <cellStyle name="Currency 13 3 16" xfId="5355" xr:uid="{E49CB28F-09A4-4F68-9119-BDCA66F25DB3}"/>
    <cellStyle name="Currency 13 3 2" xfId="4761" xr:uid="{63EEC8E5-18A0-4A5A-828A-697A987EAFF3}"/>
    <cellStyle name="Currency 13 3 2 10" xfId="13596" xr:uid="{A2F0633F-1FAF-4A2C-890B-94131803DEAE}"/>
    <cellStyle name="Currency 13 3 2 10 2" xfId="41390" xr:uid="{FAD73EE9-3526-4A96-846E-0045D318FBA3}"/>
    <cellStyle name="Currency 13 3 2 11" xfId="27286" xr:uid="{917C3DAA-1ADE-4E67-B588-5684AA994DA8}"/>
    <cellStyle name="Currency 13 3 2 12" xfId="42170" xr:uid="{25B25297-C15A-4220-B683-5BC44DD3D3B6}"/>
    <cellStyle name="Currency 13 3 2 13" xfId="6748" xr:uid="{5B6EE439-F312-4838-BE03-5F504DC87E60}"/>
    <cellStyle name="Currency 13 3 2 2" xfId="6749" xr:uid="{F7912606-1DB6-49FC-9F57-369C77AD8FBC}"/>
    <cellStyle name="Currency 13 3 2 2 10" xfId="42171" xr:uid="{8BDD9433-FA4C-491C-9C4F-967E37092036}"/>
    <cellStyle name="Currency 13 3 2 2 2" xfId="6750" xr:uid="{FC11EA79-DB6E-4C32-9B9A-9FCF4891B282}"/>
    <cellStyle name="Currency 13 3 2 2 2 2" xfId="6751" xr:uid="{3D2C636A-6C61-4516-84A6-D45E2A4A36A1}"/>
    <cellStyle name="Currency 13 3 2 2 2 2 2" xfId="8465" xr:uid="{075D0635-8C91-4879-B6AA-EBF99E8D2C93}"/>
    <cellStyle name="Currency 13 3 2 2 2 2 2 2" xfId="11887" xr:uid="{502E5DD9-A490-4CD6-B231-8F83BDDFEB0E}"/>
    <cellStyle name="Currency 13 3 2 2 2 2 2 2 2" xfId="25577" xr:uid="{7C970109-D80D-4945-90FB-02C8D62F4C9A}"/>
    <cellStyle name="Currency 13 3 2 2 2 2 2 2 2 2" xfId="39269" xr:uid="{91A39458-16D9-47F3-AF25-8BA566E1C011}"/>
    <cellStyle name="Currency 13 3 2 2 2 2 2 2 2 3" xfId="54153" xr:uid="{2C910DC4-8F16-46CD-90B5-B0DE06D0FED3}"/>
    <cellStyle name="Currency 13 3 2 2 2 2 2 2 3" xfId="18733" xr:uid="{C78720E9-3763-4756-8D76-F6217D98A9C6}"/>
    <cellStyle name="Currency 13 3 2 2 2 2 2 2 4" xfId="32423" xr:uid="{8079EBD0-3140-4223-9DA8-B7C492997E28}"/>
    <cellStyle name="Currency 13 3 2 2 2 2 2 2 5" xfId="47307" xr:uid="{D4F44D40-0DA2-467C-B0AE-37119BEB53E6}"/>
    <cellStyle name="Currency 13 3 2 2 2 2 2 3" xfId="22155" xr:uid="{F471B59A-DB9D-43E4-8617-CA8636A80D26}"/>
    <cellStyle name="Currency 13 3 2 2 2 2 2 3 2" xfId="35847" xr:uid="{B1029F87-D04B-4806-97C6-B4963393B78E}"/>
    <cellStyle name="Currency 13 3 2 2 2 2 2 3 3" xfId="50731" xr:uid="{9143726D-7F4B-407C-B7FF-952D51A35B8C}"/>
    <cellStyle name="Currency 13 3 2 2 2 2 2 4" xfId="15311" xr:uid="{179AFE59-3222-4A96-B566-86F6F9A44766}"/>
    <cellStyle name="Currency 13 3 2 2 2 2 2 5" xfId="29001" xr:uid="{08995662-34AF-41B1-9093-A5A6AFA58B70}"/>
    <cellStyle name="Currency 13 3 2 2 2 2 2 6" xfId="43885" xr:uid="{2660391F-469C-41C7-A499-9C4349A003C3}"/>
    <cellStyle name="Currency 13 3 2 2 2 2 3" xfId="10175" xr:uid="{E11671AF-FD26-4FAE-AA97-8BBE3AD236F8}"/>
    <cellStyle name="Currency 13 3 2 2 2 2 3 2" xfId="23865" xr:uid="{6B250924-8034-497F-AD98-6D4825F74FF6}"/>
    <cellStyle name="Currency 13 3 2 2 2 2 3 2 2" xfId="37557" xr:uid="{62E319E6-465F-464B-943B-5EBFDB2F6528}"/>
    <cellStyle name="Currency 13 3 2 2 2 2 3 2 3" xfId="52441" xr:uid="{D7727F57-3922-45FA-93B8-EA398C4C715D}"/>
    <cellStyle name="Currency 13 3 2 2 2 2 3 3" xfId="17021" xr:uid="{10A122C7-53B3-45D2-920F-A9292443D2D5}"/>
    <cellStyle name="Currency 13 3 2 2 2 2 3 4" xfId="30711" xr:uid="{6A91A8D2-2E3F-4EE6-AB30-D88BEC1CA57C}"/>
    <cellStyle name="Currency 13 3 2 2 2 2 3 5" xfId="45595" xr:uid="{2A33A80C-09B7-4E31-AA4F-E76117CA8BC7}"/>
    <cellStyle name="Currency 13 3 2 2 2 2 4" xfId="20443" xr:uid="{C922AA00-F3F6-4E2B-8A30-939F143B8F1B}"/>
    <cellStyle name="Currency 13 3 2 2 2 2 4 2" xfId="34135" xr:uid="{A3D6D31F-3595-4448-908B-64EF61E8516B}"/>
    <cellStyle name="Currency 13 3 2 2 2 2 4 3" xfId="49019" xr:uid="{5E5B8DF4-EB3F-4ACA-B31B-A4A03AB872BF}"/>
    <cellStyle name="Currency 13 3 2 2 2 2 5" xfId="13599" xr:uid="{22BFA644-BB3F-4A3C-8A1E-DF9941CD0EDF}"/>
    <cellStyle name="Currency 13 3 2 2 2 2 6" xfId="27289" xr:uid="{F4A198DD-8995-4A2E-AB04-7FAA6F3DEEDB}"/>
    <cellStyle name="Currency 13 3 2 2 2 2 7" xfId="42173" xr:uid="{92814EFF-9A72-4D8A-AE31-2094AD2EA5A5}"/>
    <cellStyle name="Currency 13 3 2 2 2 3" xfId="8464" xr:uid="{00E33295-C4F9-4A0C-B46D-AE5418403716}"/>
    <cellStyle name="Currency 13 3 2 2 2 3 2" xfId="11886" xr:uid="{E7EBB22B-477B-4F1B-AC87-A6BD30196B5B}"/>
    <cellStyle name="Currency 13 3 2 2 2 3 2 2" xfId="25576" xr:uid="{17FA30AB-7CE4-4E02-9F14-124258FBED5B}"/>
    <cellStyle name="Currency 13 3 2 2 2 3 2 2 2" xfId="39268" xr:uid="{11AD5852-7D94-4427-B2C7-C53B97D516B3}"/>
    <cellStyle name="Currency 13 3 2 2 2 3 2 2 3" xfId="54152" xr:uid="{2DF95394-DE9E-49D3-BABD-7A703AC20F53}"/>
    <cellStyle name="Currency 13 3 2 2 2 3 2 3" xfId="18732" xr:uid="{2355F304-B199-47A0-8A13-95145FC7D7F6}"/>
    <cellStyle name="Currency 13 3 2 2 2 3 2 4" xfId="32422" xr:uid="{43C5C2D4-29FA-47EF-A495-6626A4DA367D}"/>
    <cellStyle name="Currency 13 3 2 2 2 3 2 5" xfId="47306" xr:uid="{E03F854A-472D-49E8-837F-8E3117219B79}"/>
    <cellStyle name="Currency 13 3 2 2 2 3 3" xfId="22154" xr:uid="{A8870CC9-9652-4017-9512-42AA680EFFD5}"/>
    <cellStyle name="Currency 13 3 2 2 2 3 3 2" xfId="35846" xr:uid="{FAAA8B5C-5067-4925-B387-8583EB7BA3C8}"/>
    <cellStyle name="Currency 13 3 2 2 2 3 3 3" xfId="50730" xr:uid="{A71AE955-D493-477A-AF79-E9F857F2EC2D}"/>
    <cellStyle name="Currency 13 3 2 2 2 3 4" xfId="15310" xr:uid="{A2480C7A-0852-4B79-A4BC-559975B2E24C}"/>
    <cellStyle name="Currency 13 3 2 2 2 3 5" xfId="29000" xr:uid="{06BD7167-9C56-4147-8392-FD3971A13387}"/>
    <cellStyle name="Currency 13 3 2 2 2 3 6" xfId="43884" xr:uid="{7D7F3DFA-2F89-4023-BEBE-EC872228D65B}"/>
    <cellStyle name="Currency 13 3 2 2 2 4" xfId="10174" xr:uid="{74C94E6A-31C3-4640-83CC-0A68803D5B70}"/>
    <cellStyle name="Currency 13 3 2 2 2 4 2" xfId="23864" xr:uid="{B8303137-6294-4F17-8C9D-C5123A078723}"/>
    <cellStyle name="Currency 13 3 2 2 2 4 2 2" xfId="37556" xr:uid="{5CD881C9-9B43-403C-ABA5-4309412163D0}"/>
    <cellStyle name="Currency 13 3 2 2 2 4 2 3" xfId="52440" xr:uid="{624CED99-EFC6-472D-AF2C-8728C3D64516}"/>
    <cellStyle name="Currency 13 3 2 2 2 4 3" xfId="17020" xr:uid="{0D808A01-47D9-4353-A6C9-552E86D46AEE}"/>
    <cellStyle name="Currency 13 3 2 2 2 4 4" xfId="30710" xr:uid="{C5CD748D-992A-4154-BD4C-2C067DE925A7}"/>
    <cellStyle name="Currency 13 3 2 2 2 4 5" xfId="45594" xr:uid="{83847E71-391F-4C8F-9995-726644511305}"/>
    <cellStyle name="Currency 13 3 2 2 2 5" xfId="20442" xr:uid="{B6E516DA-9797-49B8-B6C7-283787B7A492}"/>
    <cellStyle name="Currency 13 3 2 2 2 5 2" xfId="34134" xr:uid="{729A72FD-10F4-419D-9A37-3FDB6358BE40}"/>
    <cellStyle name="Currency 13 3 2 2 2 5 3" xfId="49018" xr:uid="{A6C379EC-977C-4983-A931-DC43AD6C70EF}"/>
    <cellStyle name="Currency 13 3 2 2 2 6" xfId="13598" xr:uid="{9D8373B9-BAE5-4CCE-B191-D5D20BC3485D}"/>
    <cellStyle name="Currency 13 3 2 2 2 7" xfId="27288" xr:uid="{7B0E1E4D-CCDD-428F-AC99-AE3143289C71}"/>
    <cellStyle name="Currency 13 3 2 2 2 8" xfId="42172" xr:uid="{86CE640A-E452-4031-A52A-DC7598B0396B}"/>
    <cellStyle name="Currency 13 3 2 2 3" xfId="6752" xr:uid="{37914094-1FEF-408F-97D6-0DC323C5B295}"/>
    <cellStyle name="Currency 13 3 2 2 3 2" xfId="8466" xr:uid="{7C7CD5AE-D736-4343-AB0F-25FA79B6E5B1}"/>
    <cellStyle name="Currency 13 3 2 2 3 2 2" xfId="11888" xr:uid="{F2082016-B03A-4F6B-9892-56E11C940014}"/>
    <cellStyle name="Currency 13 3 2 2 3 2 2 2" xfId="25578" xr:uid="{CEAD3619-948C-4C0E-B1B8-62E18C1810F1}"/>
    <cellStyle name="Currency 13 3 2 2 3 2 2 2 2" xfId="39270" xr:uid="{4C0DC5B8-C8FD-42BC-A304-A0C3B7982544}"/>
    <cellStyle name="Currency 13 3 2 2 3 2 2 2 3" xfId="54154" xr:uid="{C4AE20F3-8315-4013-B954-65D8A5AD61DC}"/>
    <cellStyle name="Currency 13 3 2 2 3 2 2 3" xfId="18734" xr:uid="{2C547961-1B62-424C-AD79-53D911F3196A}"/>
    <cellStyle name="Currency 13 3 2 2 3 2 2 4" xfId="32424" xr:uid="{D33D8F19-95A7-4CE3-B510-BCAE4E238899}"/>
    <cellStyle name="Currency 13 3 2 2 3 2 2 5" xfId="47308" xr:uid="{3969C1F4-9848-4E00-B4AF-3789DC367FBB}"/>
    <cellStyle name="Currency 13 3 2 2 3 2 3" xfId="22156" xr:uid="{3C722FF9-4AE8-4C52-90AF-FAE0AB838A92}"/>
    <cellStyle name="Currency 13 3 2 2 3 2 3 2" xfId="35848" xr:uid="{0C099E14-F2AB-4336-8506-7E79984528AD}"/>
    <cellStyle name="Currency 13 3 2 2 3 2 3 3" xfId="50732" xr:uid="{31D0206A-657C-4AEA-BE91-10C8257F1DFC}"/>
    <cellStyle name="Currency 13 3 2 2 3 2 4" xfId="15312" xr:uid="{CF42BCEB-4432-4506-916C-57A811C6E5C7}"/>
    <cellStyle name="Currency 13 3 2 2 3 2 5" xfId="29002" xr:uid="{849D8FCC-C4EE-4A3C-9657-5C274AFEBD5A}"/>
    <cellStyle name="Currency 13 3 2 2 3 2 6" xfId="43886" xr:uid="{617322CC-B4C5-4365-9E16-D0842EF7AEE5}"/>
    <cellStyle name="Currency 13 3 2 2 3 3" xfId="10176" xr:uid="{76B52975-8D1E-4D82-82A2-43F30AF764DF}"/>
    <cellStyle name="Currency 13 3 2 2 3 3 2" xfId="23866" xr:uid="{F4D4188F-91FD-4F89-A218-A3C7750E49C0}"/>
    <cellStyle name="Currency 13 3 2 2 3 3 2 2" xfId="37558" xr:uid="{B6AB3596-28AB-49C6-8CB2-5A691441D396}"/>
    <cellStyle name="Currency 13 3 2 2 3 3 2 3" xfId="52442" xr:uid="{C2B6F167-CA64-43E3-BD15-240F0C960CEB}"/>
    <cellStyle name="Currency 13 3 2 2 3 3 3" xfId="17022" xr:uid="{BECDC17C-DD23-46DE-92C9-B4D229E80E45}"/>
    <cellStyle name="Currency 13 3 2 2 3 3 4" xfId="30712" xr:uid="{5A5145A2-FD32-4918-BCCC-746E7AB57BAF}"/>
    <cellStyle name="Currency 13 3 2 2 3 3 5" xfId="45596" xr:uid="{C22C9EB9-1174-4F76-B01E-46CE556FFEDD}"/>
    <cellStyle name="Currency 13 3 2 2 3 4" xfId="20444" xr:uid="{BCD9B0FC-03D7-4859-9D0E-8C2D434A376D}"/>
    <cellStyle name="Currency 13 3 2 2 3 4 2" xfId="34136" xr:uid="{9908ACBD-D490-4CE0-952A-8B1E14911599}"/>
    <cellStyle name="Currency 13 3 2 2 3 4 3" xfId="49020" xr:uid="{C5FDB45D-C3F6-4D5C-9C67-7D25CC49E511}"/>
    <cellStyle name="Currency 13 3 2 2 3 5" xfId="13600" xr:uid="{EB10C49D-45A0-40B6-B076-356A8881AC91}"/>
    <cellStyle name="Currency 13 3 2 2 3 6" xfId="27290" xr:uid="{8E37D242-DE7F-411C-8695-19AA72458448}"/>
    <cellStyle name="Currency 13 3 2 2 3 7" xfId="42174" xr:uid="{AD7986CE-ABFA-4DE2-A33D-815BF95E4121}"/>
    <cellStyle name="Currency 13 3 2 2 4" xfId="6753" xr:uid="{C0342A97-16DE-4ABF-A312-A4CFED318858}"/>
    <cellStyle name="Currency 13 3 2 2 4 2" xfId="8467" xr:uid="{4AF1C470-C2FA-468F-80BE-4383C943A475}"/>
    <cellStyle name="Currency 13 3 2 2 4 2 2" xfId="11889" xr:uid="{D89C5CAA-0986-4D48-920C-BD57F580C853}"/>
    <cellStyle name="Currency 13 3 2 2 4 2 2 2" xfId="25579" xr:uid="{431B1A64-FE18-4FA9-94D7-A8CF03E40A43}"/>
    <cellStyle name="Currency 13 3 2 2 4 2 2 2 2" xfId="39271" xr:uid="{EC5878F1-AEB5-42C6-B57C-14C9EFB56094}"/>
    <cellStyle name="Currency 13 3 2 2 4 2 2 2 3" xfId="54155" xr:uid="{F479512C-89FA-445B-A8FC-0BEB8CDDC3E7}"/>
    <cellStyle name="Currency 13 3 2 2 4 2 2 3" xfId="18735" xr:uid="{06E2004B-D2A8-435C-950B-325A84665CDA}"/>
    <cellStyle name="Currency 13 3 2 2 4 2 2 4" xfId="32425" xr:uid="{94F6EF33-2C7E-4386-A7EA-3FE58A241CB3}"/>
    <cellStyle name="Currency 13 3 2 2 4 2 2 5" xfId="47309" xr:uid="{B277B070-B8EC-4110-9A28-D8426160A744}"/>
    <cellStyle name="Currency 13 3 2 2 4 2 3" xfId="22157" xr:uid="{6B30ED54-ABDB-4A10-BCFA-DC02B690608A}"/>
    <cellStyle name="Currency 13 3 2 2 4 2 3 2" xfId="35849" xr:uid="{C6765F47-5245-4722-B9A1-2FB3B33FCE9B}"/>
    <cellStyle name="Currency 13 3 2 2 4 2 3 3" xfId="50733" xr:uid="{5ADE0814-FED5-4D5F-A139-6E898EA82FC7}"/>
    <cellStyle name="Currency 13 3 2 2 4 2 4" xfId="15313" xr:uid="{C7A695A9-8689-43B3-9888-120E31DD3AD4}"/>
    <cellStyle name="Currency 13 3 2 2 4 2 5" xfId="29003" xr:uid="{9D226F70-B45A-4E43-9D0C-C91AA5EE2984}"/>
    <cellStyle name="Currency 13 3 2 2 4 2 6" xfId="43887" xr:uid="{078A5BDC-67A2-4796-B6D3-373AFB801636}"/>
    <cellStyle name="Currency 13 3 2 2 4 3" xfId="10177" xr:uid="{5EF24F29-D1E8-4FCE-B45A-160F3ED9077A}"/>
    <cellStyle name="Currency 13 3 2 2 4 3 2" xfId="23867" xr:uid="{EBB2BF2C-4767-40E8-97CA-E87438C59E72}"/>
    <cellStyle name="Currency 13 3 2 2 4 3 2 2" xfId="37559" xr:uid="{A714C646-5FFF-429B-ADF3-AFCD9314185E}"/>
    <cellStyle name="Currency 13 3 2 2 4 3 2 3" xfId="52443" xr:uid="{85B858D9-A68C-4863-8DAD-1F644CCDEC39}"/>
    <cellStyle name="Currency 13 3 2 2 4 3 3" xfId="17023" xr:uid="{C6439DDF-A5FB-432A-8992-26D0929FE302}"/>
    <cellStyle name="Currency 13 3 2 2 4 3 4" xfId="30713" xr:uid="{76FC7B89-6AE3-43E1-98E9-160E9CCD2307}"/>
    <cellStyle name="Currency 13 3 2 2 4 3 5" xfId="45597" xr:uid="{BCA38773-8E53-434A-A3E9-46F4A40A27CE}"/>
    <cellStyle name="Currency 13 3 2 2 4 4" xfId="20445" xr:uid="{48B2D953-F1BF-4F6E-B561-8B063F671447}"/>
    <cellStyle name="Currency 13 3 2 2 4 4 2" xfId="34137" xr:uid="{5AC3EC43-3FE8-469A-92A6-50CC90FDEA3B}"/>
    <cellStyle name="Currency 13 3 2 2 4 4 3" xfId="49021" xr:uid="{05DD0A70-F69A-487B-858A-6DAF70E797DB}"/>
    <cellStyle name="Currency 13 3 2 2 4 5" xfId="13601" xr:uid="{FE55D7D1-4DCB-4550-947A-C5E614A5E23E}"/>
    <cellStyle name="Currency 13 3 2 2 4 6" xfId="27291" xr:uid="{0DAC1BF6-EE16-4458-BCF6-00D33455285B}"/>
    <cellStyle name="Currency 13 3 2 2 4 7" xfId="42175" xr:uid="{FA19DEF0-47D3-4388-90B4-A48AFAD6598F}"/>
    <cellStyle name="Currency 13 3 2 2 5" xfId="8463" xr:uid="{149C8293-294F-436E-9A66-6A307D0C4D93}"/>
    <cellStyle name="Currency 13 3 2 2 5 2" xfId="11885" xr:uid="{AF5AF0B1-DDF4-4463-8A61-AE7F492C3D2E}"/>
    <cellStyle name="Currency 13 3 2 2 5 2 2" xfId="25575" xr:uid="{6CBD893B-562D-4FB4-93B8-54C6651555BE}"/>
    <cellStyle name="Currency 13 3 2 2 5 2 2 2" xfId="39267" xr:uid="{D0CAD0CF-1EA1-49DC-AFB9-975BF304F27B}"/>
    <cellStyle name="Currency 13 3 2 2 5 2 2 3" xfId="54151" xr:uid="{5F06D93A-D254-40FF-BE4D-361B9B646310}"/>
    <cellStyle name="Currency 13 3 2 2 5 2 3" xfId="18731" xr:uid="{E75ED47F-C25E-43C2-827B-72E97050FF84}"/>
    <cellStyle name="Currency 13 3 2 2 5 2 4" xfId="32421" xr:uid="{A2250A57-2FA4-4F12-9FDC-99E1E39BBF8C}"/>
    <cellStyle name="Currency 13 3 2 2 5 2 5" xfId="47305" xr:uid="{2A0E972B-69B9-4499-AA9B-4E98128D105B}"/>
    <cellStyle name="Currency 13 3 2 2 5 3" xfId="22153" xr:uid="{90FAE2D9-18CC-4F60-A4D1-B56CDD19427E}"/>
    <cellStyle name="Currency 13 3 2 2 5 3 2" xfId="35845" xr:uid="{7BA09C98-5CCB-4853-A2B2-A1EC9318CE00}"/>
    <cellStyle name="Currency 13 3 2 2 5 3 3" xfId="50729" xr:uid="{BD5FE2F8-153C-4EF5-93C7-A03A65E6D3DF}"/>
    <cellStyle name="Currency 13 3 2 2 5 4" xfId="15309" xr:uid="{4C3C6D3E-E44B-4427-94EE-AB4DA57317EE}"/>
    <cellStyle name="Currency 13 3 2 2 5 5" xfId="28999" xr:uid="{1BF3CE88-6D44-4631-9303-20DAAB026048}"/>
    <cellStyle name="Currency 13 3 2 2 5 6" xfId="43883" xr:uid="{5585F8FE-B488-426A-A95A-6A3902BFB2D2}"/>
    <cellStyle name="Currency 13 3 2 2 6" xfId="10173" xr:uid="{3A472DDC-22AF-435B-A182-11848A7DA4A9}"/>
    <cellStyle name="Currency 13 3 2 2 6 2" xfId="23863" xr:uid="{D6C5CB66-417B-438D-B8A5-ED468B83D943}"/>
    <cellStyle name="Currency 13 3 2 2 6 2 2" xfId="37555" xr:uid="{B62F529F-535F-413A-9496-2F60F1CAEB29}"/>
    <cellStyle name="Currency 13 3 2 2 6 2 3" xfId="52439" xr:uid="{9AE773D4-0B32-4D80-AD56-D00D94BA8782}"/>
    <cellStyle name="Currency 13 3 2 2 6 3" xfId="17019" xr:uid="{EC56BA8C-B6C4-4992-B24B-E0A7361A24AD}"/>
    <cellStyle name="Currency 13 3 2 2 6 4" xfId="30709" xr:uid="{F235E6A5-E397-4693-B74C-D8CDC46697A3}"/>
    <cellStyle name="Currency 13 3 2 2 6 5" xfId="45593" xr:uid="{5798D989-77CE-4473-B144-E6827AC17B25}"/>
    <cellStyle name="Currency 13 3 2 2 7" xfId="20441" xr:uid="{ECEFE1DD-C623-4FDE-9384-1C191D083CA9}"/>
    <cellStyle name="Currency 13 3 2 2 7 2" xfId="34133" xr:uid="{17A3501D-A34F-44E0-A97F-8A8DFF5FC413}"/>
    <cellStyle name="Currency 13 3 2 2 7 3" xfId="49017" xr:uid="{9A039CC8-E862-491E-A0FE-7DB3D77CD39F}"/>
    <cellStyle name="Currency 13 3 2 2 8" xfId="13597" xr:uid="{80F5D725-7C75-4907-8FCB-B7EB63975B24}"/>
    <cellStyle name="Currency 13 3 2 2 9" xfId="27287" xr:uid="{4DDE2D18-8095-45FF-A32D-A44E0574F6F8}"/>
    <cellStyle name="Currency 13 3 2 3" xfId="6754" xr:uid="{E7492EA4-9645-45C3-8003-76102738051A}"/>
    <cellStyle name="Currency 13 3 2 3 10" xfId="42176" xr:uid="{35BBF3BF-298D-4DFE-9E2F-A3BD9EA6F2A1}"/>
    <cellStyle name="Currency 13 3 2 3 2" xfId="6755" xr:uid="{44C2A9C8-1FD5-4DDE-BD2E-E02937802D06}"/>
    <cellStyle name="Currency 13 3 2 3 2 2" xfId="6756" xr:uid="{0059D6CD-9FAF-4E94-B122-27DF001D5459}"/>
    <cellStyle name="Currency 13 3 2 3 2 2 2" xfId="8470" xr:uid="{DDB2F07B-181F-46DC-902D-A5E3E5BDF427}"/>
    <cellStyle name="Currency 13 3 2 3 2 2 2 2" xfId="11892" xr:uid="{95998C13-2640-4837-9BE0-DDF5FF3F5173}"/>
    <cellStyle name="Currency 13 3 2 3 2 2 2 2 2" xfId="25582" xr:uid="{32C4761C-A80F-4D32-AB5D-BDEAA171BB56}"/>
    <cellStyle name="Currency 13 3 2 3 2 2 2 2 2 2" xfId="39274" xr:uid="{F2AABBEB-CFED-4071-8E37-DFC1F156066F}"/>
    <cellStyle name="Currency 13 3 2 3 2 2 2 2 2 3" xfId="54158" xr:uid="{8C7EFCB4-C87E-4FB6-9DF6-0954FE25395F}"/>
    <cellStyle name="Currency 13 3 2 3 2 2 2 2 3" xfId="18738" xr:uid="{0381EDAF-6FF2-4FF1-9F9C-7FEA185BEE93}"/>
    <cellStyle name="Currency 13 3 2 3 2 2 2 2 4" xfId="32428" xr:uid="{69BC9606-2385-4075-90A0-80122226C220}"/>
    <cellStyle name="Currency 13 3 2 3 2 2 2 2 5" xfId="47312" xr:uid="{1AA08893-2C35-4001-895D-DB548A7FCAD2}"/>
    <cellStyle name="Currency 13 3 2 3 2 2 2 3" xfId="22160" xr:uid="{452DA41A-D7D1-4D77-AECA-FEECF45AA52D}"/>
    <cellStyle name="Currency 13 3 2 3 2 2 2 3 2" xfId="35852" xr:uid="{96F22E56-8268-42C4-A252-CE5C7E8FE92B}"/>
    <cellStyle name="Currency 13 3 2 3 2 2 2 3 3" xfId="50736" xr:uid="{8EED9CD7-8567-44F7-AF94-39CF767EA25C}"/>
    <cellStyle name="Currency 13 3 2 3 2 2 2 4" xfId="15316" xr:uid="{70ECD2CC-AE52-4366-A1CC-E6AECE877B93}"/>
    <cellStyle name="Currency 13 3 2 3 2 2 2 5" xfId="29006" xr:uid="{8E3F7CA5-2369-4E77-AFAF-EF0911E0C38C}"/>
    <cellStyle name="Currency 13 3 2 3 2 2 2 6" xfId="43890" xr:uid="{66A75CAB-BBE4-4C9B-B277-F7F80F1E17E8}"/>
    <cellStyle name="Currency 13 3 2 3 2 2 3" xfId="10180" xr:uid="{86D50AE8-55A1-4AF9-8376-3C41DEC0CF64}"/>
    <cellStyle name="Currency 13 3 2 3 2 2 3 2" xfId="23870" xr:uid="{DC162046-25BF-46F1-AAE3-745A185680E3}"/>
    <cellStyle name="Currency 13 3 2 3 2 2 3 2 2" xfId="37562" xr:uid="{5A3DA49F-49DD-4BFB-8BAF-F6353C042752}"/>
    <cellStyle name="Currency 13 3 2 3 2 2 3 2 3" xfId="52446" xr:uid="{02C777D1-3C9E-49B8-95DD-B1C892354623}"/>
    <cellStyle name="Currency 13 3 2 3 2 2 3 3" xfId="17026" xr:uid="{2C715963-7957-4A79-BA73-F6C4CD99DDA4}"/>
    <cellStyle name="Currency 13 3 2 3 2 2 3 4" xfId="30716" xr:uid="{F65799AA-F1AA-4A32-ADE9-704D4AC966C7}"/>
    <cellStyle name="Currency 13 3 2 3 2 2 3 5" xfId="45600" xr:uid="{CA38559F-0540-4C37-AB3A-AF9EF2B17EDA}"/>
    <cellStyle name="Currency 13 3 2 3 2 2 4" xfId="20448" xr:uid="{9CFAA56D-80DE-4025-ACD3-465EC398A1DF}"/>
    <cellStyle name="Currency 13 3 2 3 2 2 4 2" xfId="34140" xr:uid="{4E409ACC-8795-4D67-ABCA-54F5A30DD7F3}"/>
    <cellStyle name="Currency 13 3 2 3 2 2 4 3" xfId="49024" xr:uid="{830E7974-D2FB-461D-8EAE-ACB9D4FC0001}"/>
    <cellStyle name="Currency 13 3 2 3 2 2 5" xfId="13604" xr:uid="{E2F3BAEE-0FAF-4664-90A9-20F3C03C0A9B}"/>
    <cellStyle name="Currency 13 3 2 3 2 2 6" xfId="27294" xr:uid="{13925566-CD05-429B-8469-73E3FADB34E4}"/>
    <cellStyle name="Currency 13 3 2 3 2 2 7" xfId="42178" xr:uid="{7D14BF01-7AC7-4893-ACD3-7862DEB683B0}"/>
    <cellStyle name="Currency 13 3 2 3 2 3" xfId="8469" xr:uid="{84F510C2-2535-4278-BC31-FCC1CE1B1964}"/>
    <cellStyle name="Currency 13 3 2 3 2 3 2" xfId="11891" xr:uid="{219FB004-53C4-4FDB-B5EE-179518A2EAB7}"/>
    <cellStyle name="Currency 13 3 2 3 2 3 2 2" xfId="25581" xr:uid="{84F3D39E-5318-47F8-BBF9-B2B3E7BE5049}"/>
    <cellStyle name="Currency 13 3 2 3 2 3 2 2 2" xfId="39273" xr:uid="{DBB11356-7B64-4023-AC08-BF996B592B50}"/>
    <cellStyle name="Currency 13 3 2 3 2 3 2 2 3" xfId="54157" xr:uid="{113585E2-67C1-4ABF-82FC-4E937E75FC80}"/>
    <cellStyle name="Currency 13 3 2 3 2 3 2 3" xfId="18737" xr:uid="{4CCA9552-419E-4AF2-ACB3-8867CF572069}"/>
    <cellStyle name="Currency 13 3 2 3 2 3 2 4" xfId="32427" xr:uid="{1E1986DA-A695-40D9-97E0-40931D738825}"/>
    <cellStyle name="Currency 13 3 2 3 2 3 2 5" xfId="47311" xr:uid="{B1944AF7-E5F1-4508-B27D-D12CB0B25FF3}"/>
    <cellStyle name="Currency 13 3 2 3 2 3 3" xfId="22159" xr:uid="{EBC5D7F4-167A-4315-BA7A-CB0C84261CAE}"/>
    <cellStyle name="Currency 13 3 2 3 2 3 3 2" xfId="35851" xr:uid="{FBD40125-9F00-4C13-96C8-C18BE88DE807}"/>
    <cellStyle name="Currency 13 3 2 3 2 3 3 3" xfId="50735" xr:uid="{47E948FC-4813-4F14-821B-4D5013B7C590}"/>
    <cellStyle name="Currency 13 3 2 3 2 3 4" xfId="15315" xr:uid="{E18D15C0-2E8A-48AE-ADA7-B673CBD1DC56}"/>
    <cellStyle name="Currency 13 3 2 3 2 3 5" xfId="29005" xr:uid="{CCFA7B2E-F656-48E6-BB25-11823D1C2EB5}"/>
    <cellStyle name="Currency 13 3 2 3 2 3 6" xfId="43889" xr:uid="{C26F362C-2F81-4D4E-B476-14A46D3DB9BE}"/>
    <cellStyle name="Currency 13 3 2 3 2 4" xfId="10179" xr:uid="{01887E69-5634-4B2C-AB9C-A4804003BFF6}"/>
    <cellStyle name="Currency 13 3 2 3 2 4 2" xfId="23869" xr:uid="{C68CE3D9-E913-462A-875C-02E121CD9DBF}"/>
    <cellStyle name="Currency 13 3 2 3 2 4 2 2" xfId="37561" xr:uid="{6534C95B-9B30-4971-8A8B-EDF00E9360EF}"/>
    <cellStyle name="Currency 13 3 2 3 2 4 2 3" xfId="52445" xr:uid="{4277FD92-5CA5-4B4A-A802-9AEE39571D2C}"/>
    <cellStyle name="Currency 13 3 2 3 2 4 3" xfId="17025" xr:uid="{25E2A49C-2F43-482D-B813-C01D73A39256}"/>
    <cellStyle name="Currency 13 3 2 3 2 4 4" xfId="30715" xr:uid="{2BC3691B-DC5A-440C-A609-BAFAFFD64FCF}"/>
    <cellStyle name="Currency 13 3 2 3 2 4 5" xfId="45599" xr:uid="{4C9EE1B5-F611-4F47-8F5C-CBA186331F1A}"/>
    <cellStyle name="Currency 13 3 2 3 2 5" xfId="20447" xr:uid="{36D38D8C-809F-49CA-9395-4ABEE6CF8665}"/>
    <cellStyle name="Currency 13 3 2 3 2 5 2" xfId="34139" xr:uid="{D2082B72-DBBB-468B-9566-7E4D23C520E3}"/>
    <cellStyle name="Currency 13 3 2 3 2 5 3" xfId="49023" xr:uid="{8C5BB054-4F85-4889-9004-DB42B643279A}"/>
    <cellStyle name="Currency 13 3 2 3 2 6" xfId="13603" xr:uid="{09EBDAFA-02C5-47DD-9967-142C76FE7092}"/>
    <cellStyle name="Currency 13 3 2 3 2 7" xfId="27293" xr:uid="{F70C30DA-D0DE-43FD-9FA1-6A9EF9EC58DD}"/>
    <cellStyle name="Currency 13 3 2 3 2 8" xfId="42177" xr:uid="{5A355F18-0296-40ED-B798-140DF142CBCF}"/>
    <cellStyle name="Currency 13 3 2 3 3" xfId="6757" xr:uid="{68E7C04E-056F-451B-97C1-0C965BCFFEFB}"/>
    <cellStyle name="Currency 13 3 2 3 3 2" xfId="8471" xr:uid="{E12FDB32-AE1D-4415-956F-F2FBF2E35FE5}"/>
    <cellStyle name="Currency 13 3 2 3 3 2 2" xfId="11893" xr:uid="{98E84203-6B4D-47BE-93F4-99A1B8EB9852}"/>
    <cellStyle name="Currency 13 3 2 3 3 2 2 2" xfId="25583" xr:uid="{30915DD6-1E3C-4848-A6F4-16FD665E1ACC}"/>
    <cellStyle name="Currency 13 3 2 3 3 2 2 2 2" xfId="39275" xr:uid="{2E47808C-6197-4650-9A73-944405E39C5B}"/>
    <cellStyle name="Currency 13 3 2 3 3 2 2 2 3" xfId="54159" xr:uid="{E8182792-2891-40A8-B88A-4E6ED53ED38D}"/>
    <cellStyle name="Currency 13 3 2 3 3 2 2 3" xfId="18739" xr:uid="{1C1151D4-00AE-4730-8310-633DADBBC718}"/>
    <cellStyle name="Currency 13 3 2 3 3 2 2 4" xfId="32429" xr:uid="{6D490C3F-6E4E-475F-986F-ACD2C94C0AEA}"/>
    <cellStyle name="Currency 13 3 2 3 3 2 2 5" xfId="47313" xr:uid="{EB731AC3-BEC9-4AED-ACBD-D8B9B5A9451B}"/>
    <cellStyle name="Currency 13 3 2 3 3 2 3" xfId="22161" xr:uid="{6F0AC3AC-90FD-42A5-90B7-BDC4A1488E0F}"/>
    <cellStyle name="Currency 13 3 2 3 3 2 3 2" xfId="35853" xr:uid="{FE75DB34-B511-4FB7-B35D-752CDA780B96}"/>
    <cellStyle name="Currency 13 3 2 3 3 2 3 3" xfId="50737" xr:uid="{09AD50C8-F6B7-4710-A5CD-A012539A9743}"/>
    <cellStyle name="Currency 13 3 2 3 3 2 4" xfId="15317" xr:uid="{AF01DA3E-730A-4A79-9BD6-FC2F0C7DF20F}"/>
    <cellStyle name="Currency 13 3 2 3 3 2 5" xfId="29007" xr:uid="{D38BC849-596A-4C07-B47B-6D8C6AC721C6}"/>
    <cellStyle name="Currency 13 3 2 3 3 2 6" xfId="43891" xr:uid="{5EAA0493-F269-4191-A71F-BB0976413919}"/>
    <cellStyle name="Currency 13 3 2 3 3 3" xfId="10181" xr:uid="{1ADFA8AB-2E3D-4E34-957E-8C8E276AA876}"/>
    <cellStyle name="Currency 13 3 2 3 3 3 2" xfId="23871" xr:uid="{305E760F-2AD5-413F-91E9-DBD01D24F026}"/>
    <cellStyle name="Currency 13 3 2 3 3 3 2 2" xfId="37563" xr:uid="{C4286066-B4A9-43F8-B06F-63CEC1629FFA}"/>
    <cellStyle name="Currency 13 3 2 3 3 3 2 3" xfId="52447" xr:uid="{04A9CCDB-B0AD-4C7D-91F4-DDAF38CED9A4}"/>
    <cellStyle name="Currency 13 3 2 3 3 3 3" xfId="17027" xr:uid="{6E6830BA-4805-45D1-909B-9E456D1B9A75}"/>
    <cellStyle name="Currency 13 3 2 3 3 3 4" xfId="30717" xr:uid="{F38462B8-AADB-4B77-AC4A-0C49CF9F1929}"/>
    <cellStyle name="Currency 13 3 2 3 3 3 5" xfId="45601" xr:uid="{E843C344-6F3F-493C-A93A-DAA9FEE6B6B0}"/>
    <cellStyle name="Currency 13 3 2 3 3 4" xfId="20449" xr:uid="{8A617700-98D9-49E4-A88D-38A95519C9AF}"/>
    <cellStyle name="Currency 13 3 2 3 3 4 2" xfId="34141" xr:uid="{6F1A930D-797A-480E-B186-E074EAEE4DFC}"/>
    <cellStyle name="Currency 13 3 2 3 3 4 3" xfId="49025" xr:uid="{FE4DC509-4E5C-489C-ACE6-456B5C69605A}"/>
    <cellStyle name="Currency 13 3 2 3 3 5" xfId="13605" xr:uid="{DA9423C1-D96C-4776-87C2-662E3959D09D}"/>
    <cellStyle name="Currency 13 3 2 3 3 6" xfId="27295" xr:uid="{FD88D372-6009-43C0-993E-4C72EAAF09B6}"/>
    <cellStyle name="Currency 13 3 2 3 3 7" xfId="42179" xr:uid="{E87F63B4-6D35-49AF-8C8A-C8B46AB6A50F}"/>
    <cellStyle name="Currency 13 3 2 3 4" xfId="6758" xr:uid="{98991558-10B9-4527-9672-B28A9D43D4DE}"/>
    <cellStyle name="Currency 13 3 2 3 4 2" xfId="8472" xr:uid="{D268BD95-36F9-4A32-8391-0C77CA00C924}"/>
    <cellStyle name="Currency 13 3 2 3 4 2 2" xfId="11894" xr:uid="{B51B26C8-5990-490E-9C44-936FF7ED6FFD}"/>
    <cellStyle name="Currency 13 3 2 3 4 2 2 2" xfId="25584" xr:uid="{D36700DD-EF99-4240-B1D0-97AA7361BE36}"/>
    <cellStyle name="Currency 13 3 2 3 4 2 2 2 2" xfId="39276" xr:uid="{31B8D5DE-4561-47ED-845C-A5E28815AD21}"/>
    <cellStyle name="Currency 13 3 2 3 4 2 2 2 3" xfId="54160" xr:uid="{2B184ABB-46C2-47FB-9134-44C969642F4D}"/>
    <cellStyle name="Currency 13 3 2 3 4 2 2 3" xfId="18740" xr:uid="{D0B4D4ED-51C4-4155-B29E-D7372C3DEDDE}"/>
    <cellStyle name="Currency 13 3 2 3 4 2 2 4" xfId="32430" xr:uid="{DE7E0D38-54F3-4F9C-8E3C-F5D679BF9F72}"/>
    <cellStyle name="Currency 13 3 2 3 4 2 2 5" xfId="47314" xr:uid="{33DB17B5-5AE3-4E7E-BD7B-8D7D37D289C7}"/>
    <cellStyle name="Currency 13 3 2 3 4 2 3" xfId="22162" xr:uid="{5E1FF236-B44E-44F9-914E-32E3129A3535}"/>
    <cellStyle name="Currency 13 3 2 3 4 2 3 2" xfId="35854" xr:uid="{B6577AA9-118E-49B2-8211-DA27EC5F1212}"/>
    <cellStyle name="Currency 13 3 2 3 4 2 3 3" xfId="50738" xr:uid="{B11AA7AB-D8F9-4867-80EB-EE6FA80E06B5}"/>
    <cellStyle name="Currency 13 3 2 3 4 2 4" xfId="15318" xr:uid="{3EF05FF8-1A1F-4CB6-9A1A-5289162BF82E}"/>
    <cellStyle name="Currency 13 3 2 3 4 2 5" xfId="29008" xr:uid="{D2137489-2575-4BCB-8984-C24727F27C45}"/>
    <cellStyle name="Currency 13 3 2 3 4 2 6" xfId="43892" xr:uid="{92AB7CDC-976C-4216-B4A6-002838FA06A8}"/>
    <cellStyle name="Currency 13 3 2 3 4 3" xfId="10182" xr:uid="{5B9A0755-CF42-425C-ADDD-7A666F553628}"/>
    <cellStyle name="Currency 13 3 2 3 4 3 2" xfId="23872" xr:uid="{A8420D7F-A471-4DE8-993D-0D18FC65F1A7}"/>
    <cellStyle name="Currency 13 3 2 3 4 3 2 2" xfId="37564" xr:uid="{7C62A383-CCD5-41A6-914F-B0955DA55B89}"/>
    <cellStyle name="Currency 13 3 2 3 4 3 2 3" xfId="52448" xr:uid="{49BC7BEB-E5CC-45E0-966C-B3315D574336}"/>
    <cellStyle name="Currency 13 3 2 3 4 3 3" xfId="17028" xr:uid="{4E75A6ED-FCD8-49BC-94BA-70A85BB7C049}"/>
    <cellStyle name="Currency 13 3 2 3 4 3 4" xfId="30718" xr:uid="{899CB3B8-945F-460B-8B49-ABA49923ED51}"/>
    <cellStyle name="Currency 13 3 2 3 4 3 5" xfId="45602" xr:uid="{FE4C65A4-D787-47A1-BFAE-D66C6547F9FF}"/>
    <cellStyle name="Currency 13 3 2 3 4 4" xfId="20450" xr:uid="{8272F21B-F2B7-4155-B689-7258695B9564}"/>
    <cellStyle name="Currency 13 3 2 3 4 4 2" xfId="34142" xr:uid="{6D97DDD8-BE9F-44A0-9255-302611A6259F}"/>
    <cellStyle name="Currency 13 3 2 3 4 4 3" xfId="49026" xr:uid="{306A1997-EA94-452F-B263-488F176B4991}"/>
    <cellStyle name="Currency 13 3 2 3 4 5" xfId="13606" xr:uid="{0EB7201B-26B2-4602-9D55-247EFFB41A86}"/>
    <cellStyle name="Currency 13 3 2 3 4 6" xfId="27296" xr:uid="{E292297C-8135-43A5-8D2A-42381166029E}"/>
    <cellStyle name="Currency 13 3 2 3 4 7" xfId="42180" xr:uid="{36BA70ED-3028-483A-A627-EF7E605C9F7B}"/>
    <cellStyle name="Currency 13 3 2 3 5" xfId="8468" xr:uid="{469ACE22-A5FE-4CA5-AC33-5855D49EFF80}"/>
    <cellStyle name="Currency 13 3 2 3 5 2" xfId="11890" xr:uid="{19F80765-A6A6-4BCB-B5ED-C50FE922A406}"/>
    <cellStyle name="Currency 13 3 2 3 5 2 2" xfId="25580" xr:uid="{189000EE-7E5C-49BD-9C19-7C9AFD74175A}"/>
    <cellStyle name="Currency 13 3 2 3 5 2 2 2" xfId="39272" xr:uid="{E3E85DD0-F996-4674-A444-585525BD3817}"/>
    <cellStyle name="Currency 13 3 2 3 5 2 2 3" xfId="54156" xr:uid="{0DA6AD25-176C-4EA9-A93F-BDD71D36127E}"/>
    <cellStyle name="Currency 13 3 2 3 5 2 3" xfId="18736" xr:uid="{AF8DF499-40E2-40DC-A8D9-17E3A18B2823}"/>
    <cellStyle name="Currency 13 3 2 3 5 2 4" xfId="32426" xr:uid="{606325B7-AE5B-440A-B3D4-5D6C4346E36A}"/>
    <cellStyle name="Currency 13 3 2 3 5 2 5" xfId="47310" xr:uid="{083D01C2-EE3A-44AD-ACF1-E925E4615269}"/>
    <cellStyle name="Currency 13 3 2 3 5 3" xfId="22158" xr:uid="{340E6B4A-8E61-4D52-A2E3-348398864952}"/>
    <cellStyle name="Currency 13 3 2 3 5 3 2" xfId="35850" xr:uid="{8976BF33-E8B8-444F-B636-3590827ACAF8}"/>
    <cellStyle name="Currency 13 3 2 3 5 3 3" xfId="50734" xr:uid="{15FDA861-41EA-4055-BE3B-B76918ABA4FA}"/>
    <cellStyle name="Currency 13 3 2 3 5 4" xfId="15314" xr:uid="{E4E9417D-44C9-4C74-84AE-9B8E5AFDA77B}"/>
    <cellStyle name="Currency 13 3 2 3 5 5" xfId="29004" xr:uid="{994697E5-E112-4E7B-BFDD-9A76D3C9751D}"/>
    <cellStyle name="Currency 13 3 2 3 5 6" xfId="43888" xr:uid="{03200181-1452-4429-A239-7F7C44075CEB}"/>
    <cellStyle name="Currency 13 3 2 3 6" xfId="10178" xr:uid="{450969A7-402A-46B9-84C0-8984A85B3096}"/>
    <cellStyle name="Currency 13 3 2 3 6 2" xfId="23868" xr:uid="{2C1A1786-6F5D-42E2-8578-1922BE006CCA}"/>
    <cellStyle name="Currency 13 3 2 3 6 2 2" xfId="37560" xr:uid="{FAA405DC-8ED9-43C3-B8B6-4116CB897A9D}"/>
    <cellStyle name="Currency 13 3 2 3 6 2 3" xfId="52444" xr:uid="{A23D4AB6-D21E-4E04-8EF6-513F4F3E4E02}"/>
    <cellStyle name="Currency 13 3 2 3 6 3" xfId="17024" xr:uid="{C3344000-FE44-4DC8-8A71-76A7549AA675}"/>
    <cellStyle name="Currency 13 3 2 3 6 4" xfId="30714" xr:uid="{ABCDC69C-DD7C-409A-B0F8-A03C0B482EC4}"/>
    <cellStyle name="Currency 13 3 2 3 6 5" xfId="45598" xr:uid="{6B8B8B37-1E3B-4ACD-B9DB-D74CCD5D3C87}"/>
    <cellStyle name="Currency 13 3 2 3 7" xfId="20446" xr:uid="{AF868D4C-EDEA-431A-99E0-F5A426124F3F}"/>
    <cellStyle name="Currency 13 3 2 3 7 2" xfId="34138" xr:uid="{E296D9BD-2BB9-40B3-BD34-187919FC5877}"/>
    <cellStyle name="Currency 13 3 2 3 7 3" xfId="49022" xr:uid="{527DA64F-3794-45CD-AC9A-4915C54E1D21}"/>
    <cellStyle name="Currency 13 3 2 3 8" xfId="13602" xr:uid="{BFA78E31-B7B6-427B-81EC-A3EF59F274E4}"/>
    <cellStyle name="Currency 13 3 2 3 9" xfId="27292" xr:uid="{B9BED74E-53BB-4159-8015-BB642E8BD4F5}"/>
    <cellStyle name="Currency 13 3 2 4" xfId="6759" xr:uid="{77E5D2B0-FE9D-4E33-B9DA-F1F8EA4F2D3D}"/>
    <cellStyle name="Currency 13 3 2 4 2" xfId="6760" xr:uid="{94043F7D-3F84-44A5-8486-1546C6BEA3A2}"/>
    <cellStyle name="Currency 13 3 2 4 2 2" xfId="8474" xr:uid="{2024BB96-A8ED-413D-A21E-A68F1A9DBB51}"/>
    <cellStyle name="Currency 13 3 2 4 2 2 2" xfId="11896" xr:uid="{396D3513-2E1E-4295-8A7B-C9B4028EBCF1}"/>
    <cellStyle name="Currency 13 3 2 4 2 2 2 2" xfId="25586" xr:uid="{054FA68E-9D15-4D57-9FB8-175EDCA4CA8D}"/>
    <cellStyle name="Currency 13 3 2 4 2 2 2 2 2" xfId="39278" xr:uid="{8009709C-C99E-4750-9970-304F403F8458}"/>
    <cellStyle name="Currency 13 3 2 4 2 2 2 2 3" xfId="54162" xr:uid="{540A762B-FEF4-4EE7-B33B-F06D1DA9EFA6}"/>
    <cellStyle name="Currency 13 3 2 4 2 2 2 3" xfId="18742" xr:uid="{6C251457-C32C-42A1-9E97-9B479BD6A793}"/>
    <cellStyle name="Currency 13 3 2 4 2 2 2 4" xfId="32432" xr:uid="{81BDC379-4907-438A-9478-D53A73F43AD8}"/>
    <cellStyle name="Currency 13 3 2 4 2 2 2 5" xfId="47316" xr:uid="{71F5E810-65D0-4B13-B335-767E49922E54}"/>
    <cellStyle name="Currency 13 3 2 4 2 2 3" xfId="22164" xr:uid="{F9E201D2-C1A8-4266-9527-EA15DCAEED12}"/>
    <cellStyle name="Currency 13 3 2 4 2 2 3 2" xfId="35856" xr:uid="{6FFD7D11-8E5D-4CD2-A86E-B9C380056615}"/>
    <cellStyle name="Currency 13 3 2 4 2 2 3 3" xfId="50740" xr:uid="{A51354CB-CE81-4A4E-B716-5EF180BF5FA9}"/>
    <cellStyle name="Currency 13 3 2 4 2 2 4" xfId="15320" xr:uid="{399CFDDC-1B0C-4381-8E0A-72113AC153C6}"/>
    <cellStyle name="Currency 13 3 2 4 2 2 5" xfId="29010" xr:uid="{6EC2DA30-E453-491C-BF4A-837F650778A5}"/>
    <cellStyle name="Currency 13 3 2 4 2 2 6" xfId="43894" xr:uid="{E9257816-3935-41ED-91F7-F3F9689127A4}"/>
    <cellStyle name="Currency 13 3 2 4 2 3" xfId="10184" xr:uid="{C0EE21CC-63AB-478B-8974-3B31C54B425B}"/>
    <cellStyle name="Currency 13 3 2 4 2 3 2" xfId="23874" xr:uid="{87E15FA5-26BC-46B0-9A0E-E69B2F0B415A}"/>
    <cellStyle name="Currency 13 3 2 4 2 3 2 2" xfId="37566" xr:uid="{2D76A454-8F69-4C87-A569-EA24371962E8}"/>
    <cellStyle name="Currency 13 3 2 4 2 3 2 3" xfId="52450" xr:uid="{67CCAF3B-DBC6-4AA5-B689-140AAC465D14}"/>
    <cellStyle name="Currency 13 3 2 4 2 3 3" xfId="17030" xr:uid="{F3039F29-E858-4ACB-BA3A-DA587D605CA9}"/>
    <cellStyle name="Currency 13 3 2 4 2 3 4" xfId="30720" xr:uid="{A164CD8D-8B66-4E76-B32E-A96F2FB02FEF}"/>
    <cellStyle name="Currency 13 3 2 4 2 3 5" xfId="45604" xr:uid="{98484DFD-E956-4F1A-9265-59F61F87A14B}"/>
    <cellStyle name="Currency 13 3 2 4 2 4" xfId="20452" xr:uid="{DAA5C1DB-51A6-4E07-9664-40AF87C6870A}"/>
    <cellStyle name="Currency 13 3 2 4 2 4 2" xfId="34144" xr:uid="{BC882B21-0435-4DD1-8EBA-98A0D24CB887}"/>
    <cellStyle name="Currency 13 3 2 4 2 4 3" xfId="49028" xr:uid="{11E60186-03BC-4A3F-8634-731A640E0189}"/>
    <cellStyle name="Currency 13 3 2 4 2 5" xfId="13608" xr:uid="{4A2C9C4D-EF48-4DE2-9E49-7F54ABCB7C1F}"/>
    <cellStyle name="Currency 13 3 2 4 2 6" xfId="27298" xr:uid="{2A31855C-8BBF-48D1-87F4-9C4C7F0D9646}"/>
    <cellStyle name="Currency 13 3 2 4 2 7" xfId="42182" xr:uid="{B273F129-CC3A-454F-BD4B-51B33E3339DE}"/>
    <cellStyle name="Currency 13 3 2 4 3" xfId="8473" xr:uid="{E2492230-813E-4DFA-B429-9C2FF2BADCD9}"/>
    <cellStyle name="Currency 13 3 2 4 3 2" xfId="11895" xr:uid="{4A0B4DA9-1277-407B-B4E7-39D5DAEED433}"/>
    <cellStyle name="Currency 13 3 2 4 3 2 2" xfId="25585" xr:uid="{9E7BD306-B5AC-41BE-A56F-F3FADB9D83EC}"/>
    <cellStyle name="Currency 13 3 2 4 3 2 2 2" xfId="39277" xr:uid="{C5BE2B57-3843-4F0B-BEFB-9DB52C3B9D49}"/>
    <cellStyle name="Currency 13 3 2 4 3 2 2 3" xfId="54161" xr:uid="{BC5C3320-F1FF-4ED8-8FF5-F2C3D4F052AE}"/>
    <cellStyle name="Currency 13 3 2 4 3 2 3" xfId="18741" xr:uid="{288D985C-EC14-4786-ADD0-0CE0FF23FADA}"/>
    <cellStyle name="Currency 13 3 2 4 3 2 4" xfId="32431" xr:uid="{D6EF22EA-7B56-42EA-9976-FE1BB64C2FE0}"/>
    <cellStyle name="Currency 13 3 2 4 3 2 5" xfId="47315" xr:uid="{ECAAB912-F076-4A63-A311-B206B44983F7}"/>
    <cellStyle name="Currency 13 3 2 4 3 3" xfId="22163" xr:uid="{0FBB00FD-CC7E-4783-83D6-AB6A3D1C23F2}"/>
    <cellStyle name="Currency 13 3 2 4 3 3 2" xfId="35855" xr:uid="{833B627C-FACC-4AFF-91DE-5356D698EABC}"/>
    <cellStyle name="Currency 13 3 2 4 3 3 3" xfId="50739" xr:uid="{6E45803E-DAFE-43C4-B2D8-50ADA35543A0}"/>
    <cellStyle name="Currency 13 3 2 4 3 4" xfId="15319" xr:uid="{A1AE4EBC-F76C-440F-A85E-508EF216D650}"/>
    <cellStyle name="Currency 13 3 2 4 3 5" xfId="29009" xr:uid="{44DA2903-CD2A-4748-BE5A-A9395C4AAE9E}"/>
    <cellStyle name="Currency 13 3 2 4 3 6" xfId="43893" xr:uid="{2027DDE0-0B7A-4065-A294-BA234DFC223F}"/>
    <cellStyle name="Currency 13 3 2 4 4" xfId="10183" xr:uid="{E606BC55-4B6D-4149-AA18-F0238A51EA7E}"/>
    <cellStyle name="Currency 13 3 2 4 4 2" xfId="23873" xr:uid="{14EE4BBC-F4AA-400E-99AC-39F9C0313885}"/>
    <cellStyle name="Currency 13 3 2 4 4 2 2" xfId="37565" xr:uid="{A1DF806D-B7DC-4257-B514-BBD389C91DD0}"/>
    <cellStyle name="Currency 13 3 2 4 4 2 3" xfId="52449" xr:uid="{3269577D-485D-49B3-8ABC-EE7B19879123}"/>
    <cellStyle name="Currency 13 3 2 4 4 3" xfId="17029" xr:uid="{0D54CD20-19C7-47EF-85D3-0D51BE78A855}"/>
    <cellStyle name="Currency 13 3 2 4 4 4" xfId="30719" xr:uid="{64263B1A-5029-46AE-A0F2-9D67A1E2931E}"/>
    <cellStyle name="Currency 13 3 2 4 4 5" xfId="45603" xr:uid="{81F2D87F-3010-4FC7-A81E-A6A0EA99AAC7}"/>
    <cellStyle name="Currency 13 3 2 4 5" xfId="20451" xr:uid="{AE4C924F-CB7A-4C58-AE29-E31272F97E99}"/>
    <cellStyle name="Currency 13 3 2 4 5 2" xfId="34143" xr:uid="{F46911FE-8E83-41F7-B0DA-D12D0C2C2AD8}"/>
    <cellStyle name="Currency 13 3 2 4 5 3" xfId="49027" xr:uid="{CB850D95-24F2-4D17-BE1B-17022F20D494}"/>
    <cellStyle name="Currency 13 3 2 4 6" xfId="13607" xr:uid="{3F2EB14B-F887-4EDE-971E-73CC6AD020B0}"/>
    <cellStyle name="Currency 13 3 2 4 7" xfId="27297" xr:uid="{E1170BB5-B219-4452-B73D-7A2D9DD24700}"/>
    <cellStyle name="Currency 13 3 2 4 8" xfId="42181" xr:uid="{12A3D636-6BBA-4169-9E97-E4928150201B}"/>
    <cellStyle name="Currency 13 3 2 5" xfId="6761" xr:uid="{681C56F0-EEB5-4D53-8950-3C223B812639}"/>
    <cellStyle name="Currency 13 3 2 5 2" xfId="8475" xr:uid="{CA2359D8-4A29-48CB-A829-C4619205A380}"/>
    <cellStyle name="Currency 13 3 2 5 2 2" xfId="11897" xr:uid="{8D7530B5-D8B1-4026-9F99-4F407E71FF20}"/>
    <cellStyle name="Currency 13 3 2 5 2 2 2" xfId="25587" xr:uid="{5650AD64-AB6B-4F70-A5A2-703B7660228D}"/>
    <cellStyle name="Currency 13 3 2 5 2 2 2 2" xfId="39279" xr:uid="{02B2E140-9968-4F8E-8994-BB2F6F1E0664}"/>
    <cellStyle name="Currency 13 3 2 5 2 2 2 3" xfId="54163" xr:uid="{62478C99-A533-4674-8862-6B5627192505}"/>
    <cellStyle name="Currency 13 3 2 5 2 2 3" xfId="18743" xr:uid="{FB353687-4060-450D-842B-AA7725D542FE}"/>
    <cellStyle name="Currency 13 3 2 5 2 2 4" xfId="32433" xr:uid="{3C29BC05-59CD-41BE-979E-58B4879235F0}"/>
    <cellStyle name="Currency 13 3 2 5 2 2 5" xfId="47317" xr:uid="{4D8C5716-FE0B-4911-834B-5E55BF4DE25D}"/>
    <cellStyle name="Currency 13 3 2 5 2 3" xfId="22165" xr:uid="{CFB1113E-9040-4962-B313-A733D162DE73}"/>
    <cellStyle name="Currency 13 3 2 5 2 3 2" xfId="35857" xr:uid="{92D50F41-7A50-4B16-A01A-BE97E14A4BB3}"/>
    <cellStyle name="Currency 13 3 2 5 2 3 3" xfId="50741" xr:uid="{80AF4FFE-19DC-446A-8BF3-A707AEF864B7}"/>
    <cellStyle name="Currency 13 3 2 5 2 4" xfId="15321" xr:uid="{4DB2B29E-3386-490F-9D27-893D4350861E}"/>
    <cellStyle name="Currency 13 3 2 5 2 5" xfId="29011" xr:uid="{D54A7E26-5572-4C51-B04A-26B04BFCD98E}"/>
    <cellStyle name="Currency 13 3 2 5 2 6" xfId="43895" xr:uid="{A4F391FC-E446-45F6-ABAD-BD2FB6ACB7FA}"/>
    <cellStyle name="Currency 13 3 2 5 3" xfId="10185" xr:uid="{EFE706FE-0254-4282-A35A-EBD8210F432C}"/>
    <cellStyle name="Currency 13 3 2 5 3 2" xfId="23875" xr:uid="{40038C9B-B74E-4368-9D2D-76A21A756DF5}"/>
    <cellStyle name="Currency 13 3 2 5 3 2 2" xfId="37567" xr:uid="{5723465B-AD17-40E3-ACFA-5C4534951BBF}"/>
    <cellStyle name="Currency 13 3 2 5 3 2 3" xfId="52451" xr:uid="{F88073CB-D9B0-42B2-8D8E-4893208CAB90}"/>
    <cellStyle name="Currency 13 3 2 5 3 3" xfId="17031" xr:uid="{03B34C63-CECF-4BCC-ABCD-CC877325FAFA}"/>
    <cellStyle name="Currency 13 3 2 5 3 4" xfId="30721" xr:uid="{8F794172-E67D-44D5-A44C-7F20EFCA7F73}"/>
    <cellStyle name="Currency 13 3 2 5 3 5" xfId="45605" xr:uid="{11A92610-CC15-436F-9F58-136BA68D5352}"/>
    <cellStyle name="Currency 13 3 2 5 4" xfId="20453" xr:uid="{2DE0B5E6-E61B-499C-89F2-7CA4D359EA5C}"/>
    <cellStyle name="Currency 13 3 2 5 4 2" xfId="34145" xr:uid="{F17F8E52-DF71-45DB-9C65-C5A7B385FA7D}"/>
    <cellStyle name="Currency 13 3 2 5 4 3" xfId="49029" xr:uid="{773569CA-04D3-4F1C-884B-E1A0CD41A681}"/>
    <cellStyle name="Currency 13 3 2 5 5" xfId="13609" xr:uid="{98596292-4D56-4268-91D0-B6DAA4137140}"/>
    <cellStyle name="Currency 13 3 2 5 6" xfId="27299" xr:uid="{727D4277-F6A1-4C63-B22D-01A285FE7C23}"/>
    <cellStyle name="Currency 13 3 2 5 7" xfId="42183" xr:uid="{2AA114C3-E7FA-4152-97FB-7D3995D15609}"/>
    <cellStyle name="Currency 13 3 2 6" xfId="6762" xr:uid="{09B92F73-8569-4DC4-8B7A-A9EFD55C0448}"/>
    <cellStyle name="Currency 13 3 2 6 2" xfId="8476" xr:uid="{BD363102-5341-4725-ADAB-212E92A2B6C8}"/>
    <cellStyle name="Currency 13 3 2 6 2 2" xfId="11898" xr:uid="{49B68A67-3FEA-4D84-A1F8-2EB434744C7B}"/>
    <cellStyle name="Currency 13 3 2 6 2 2 2" xfId="25588" xr:uid="{38D1471B-7428-4637-B18F-15ED57B4B105}"/>
    <cellStyle name="Currency 13 3 2 6 2 2 2 2" xfId="39280" xr:uid="{F43532F4-0072-460F-8D67-8580BA91A3C5}"/>
    <cellStyle name="Currency 13 3 2 6 2 2 2 3" xfId="54164" xr:uid="{C25DA50F-A2D0-4A62-B38F-46512677CCC8}"/>
    <cellStyle name="Currency 13 3 2 6 2 2 3" xfId="18744" xr:uid="{2BABD41D-0273-4F2D-910F-8F3414BD2A16}"/>
    <cellStyle name="Currency 13 3 2 6 2 2 4" xfId="32434" xr:uid="{C1F6BE13-4469-44F9-B298-352AEF919EDF}"/>
    <cellStyle name="Currency 13 3 2 6 2 2 5" xfId="47318" xr:uid="{7D8AEFBE-EEB7-4CCE-929D-E3E529F73231}"/>
    <cellStyle name="Currency 13 3 2 6 2 3" xfId="22166" xr:uid="{4F364D81-6897-4A0A-B4EB-0A7331A6577C}"/>
    <cellStyle name="Currency 13 3 2 6 2 3 2" xfId="35858" xr:uid="{EA711C2B-CE72-4159-8078-F3D380965A31}"/>
    <cellStyle name="Currency 13 3 2 6 2 3 3" xfId="50742" xr:uid="{107F95A1-6455-4262-A781-10BC13616DB4}"/>
    <cellStyle name="Currency 13 3 2 6 2 4" xfId="15322" xr:uid="{B0BAF8C6-C359-4EC4-9B12-51E9082F3232}"/>
    <cellStyle name="Currency 13 3 2 6 2 5" xfId="29012" xr:uid="{DB299B10-C793-4487-A913-DB4D3B88EE85}"/>
    <cellStyle name="Currency 13 3 2 6 2 6" xfId="43896" xr:uid="{BC084AA6-3029-4520-AAD0-284B1C35C09A}"/>
    <cellStyle name="Currency 13 3 2 6 3" xfId="10186" xr:uid="{588E9C94-08A0-44AC-977C-40D8E5C73E5A}"/>
    <cellStyle name="Currency 13 3 2 6 3 2" xfId="23876" xr:uid="{DE90097C-2B2B-4933-B17B-48B7ACA4A18B}"/>
    <cellStyle name="Currency 13 3 2 6 3 2 2" xfId="37568" xr:uid="{1F84D6EA-8D6E-4930-A588-156873E56219}"/>
    <cellStyle name="Currency 13 3 2 6 3 2 3" xfId="52452" xr:uid="{C84FF895-96CD-4155-B788-011BCF04F84F}"/>
    <cellStyle name="Currency 13 3 2 6 3 3" xfId="17032" xr:uid="{A91AF845-12AC-4627-9F93-DF02B7E2FB1C}"/>
    <cellStyle name="Currency 13 3 2 6 3 4" xfId="30722" xr:uid="{81421B12-B807-4331-901D-B92AC9E71966}"/>
    <cellStyle name="Currency 13 3 2 6 3 5" xfId="45606" xr:uid="{38DA004D-9B49-4119-B899-5F18241C512A}"/>
    <cellStyle name="Currency 13 3 2 6 4" xfId="20454" xr:uid="{171BE0C5-8C2A-4329-9C82-95651D8AE91C}"/>
    <cellStyle name="Currency 13 3 2 6 4 2" xfId="34146" xr:uid="{14E0FC34-5BBB-48A2-9991-44173C2E510A}"/>
    <cellStyle name="Currency 13 3 2 6 4 3" xfId="49030" xr:uid="{04C2D5C0-2451-4DA0-87FF-C2052CB92437}"/>
    <cellStyle name="Currency 13 3 2 6 5" xfId="13610" xr:uid="{7E061BCA-C4A0-4C71-AB9D-29C5A1D9E494}"/>
    <cellStyle name="Currency 13 3 2 6 6" xfId="27300" xr:uid="{CC33CDA3-AE2E-4735-94B3-CF5D9FB2EC25}"/>
    <cellStyle name="Currency 13 3 2 6 7" xfId="42184" xr:uid="{6C701C32-8FA8-438B-A8B4-C172F8A0BF51}"/>
    <cellStyle name="Currency 13 3 2 7" xfId="8462" xr:uid="{7DD25CE2-8F0A-4423-8E7F-5A207A54F05F}"/>
    <cellStyle name="Currency 13 3 2 7 2" xfId="11884" xr:uid="{0B5CCA79-75F1-44E4-9288-A42697DA88EE}"/>
    <cellStyle name="Currency 13 3 2 7 2 2" xfId="25574" xr:uid="{688053BA-8333-4FBD-825A-A89BA4C35D38}"/>
    <cellStyle name="Currency 13 3 2 7 2 2 2" xfId="39266" xr:uid="{77197F25-A9C9-4635-8F43-C4FC518CA649}"/>
    <cellStyle name="Currency 13 3 2 7 2 2 3" xfId="54150" xr:uid="{4AA9D547-583E-4FA2-A1D2-4CBC5C30AB3B}"/>
    <cellStyle name="Currency 13 3 2 7 2 3" xfId="18730" xr:uid="{007C42A5-ED5C-468C-AE7B-B717B156EF15}"/>
    <cellStyle name="Currency 13 3 2 7 2 4" xfId="32420" xr:uid="{D22F3C85-F6DB-4AB8-92F0-80712E3B4234}"/>
    <cellStyle name="Currency 13 3 2 7 2 5" xfId="47304" xr:uid="{18A39771-B754-4EEB-A79E-54EAA5C9CA22}"/>
    <cellStyle name="Currency 13 3 2 7 3" xfId="22152" xr:uid="{68E447DA-136F-49F8-9FAE-DF608E990654}"/>
    <cellStyle name="Currency 13 3 2 7 3 2" xfId="35844" xr:uid="{792E50AB-C1DD-4BB1-97E4-CE244DF850A4}"/>
    <cellStyle name="Currency 13 3 2 7 3 3" xfId="50728" xr:uid="{276E8F1F-28EC-41F1-A6A8-330E3ED319F1}"/>
    <cellStyle name="Currency 13 3 2 7 4" xfId="15308" xr:uid="{399611E0-6C7C-44B2-9ECC-90D512E5C904}"/>
    <cellStyle name="Currency 13 3 2 7 5" xfId="28998" xr:uid="{69CBDD41-9316-4525-8D19-ED31CD88C05F}"/>
    <cellStyle name="Currency 13 3 2 7 6" xfId="43882" xr:uid="{1755CC5E-5199-440D-B357-41345224AFB0}"/>
    <cellStyle name="Currency 13 3 2 8" xfId="10172" xr:uid="{B969ACFF-A84B-4F9A-BE38-4150FC1F9140}"/>
    <cellStyle name="Currency 13 3 2 8 2" xfId="23862" xr:uid="{531AFFA8-C1D4-4775-9A08-CFCF91AA1689}"/>
    <cellStyle name="Currency 13 3 2 8 2 2" xfId="37554" xr:uid="{A2953A8B-5F0C-4446-A254-085364EF40CE}"/>
    <cellStyle name="Currency 13 3 2 8 2 3" xfId="52438" xr:uid="{88D9DE00-14E9-416C-A484-A5F62E0695F6}"/>
    <cellStyle name="Currency 13 3 2 8 3" xfId="17018" xr:uid="{E8AD2784-ABD2-4589-B1B0-DA6F7198334B}"/>
    <cellStyle name="Currency 13 3 2 8 4" xfId="30708" xr:uid="{467BEDA1-CE62-40D4-A13B-C9046513C0C4}"/>
    <cellStyle name="Currency 13 3 2 8 5" xfId="45592" xr:uid="{E3D30B11-B76A-424F-AC3E-649C1D7E51BD}"/>
    <cellStyle name="Currency 13 3 2 9" xfId="20440" xr:uid="{46B1C367-7FB9-485C-A272-93AA68EE4C24}"/>
    <cellStyle name="Currency 13 3 2 9 2" xfId="34132" xr:uid="{7CEF8018-8C7D-4FA3-9775-0B0BD277C101}"/>
    <cellStyle name="Currency 13 3 2 9 3" xfId="49016" xr:uid="{00C156D6-97ED-46FE-AC5C-0E80D36521ED}"/>
    <cellStyle name="Currency 13 3 3" xfId="6763" xr:uid="{3501E8D6-4364-4934-A2A6-4D04F46ED6BD}"/>
    <cellStyle name="Currency 13 3 3 10" xfId="42185" xr:uid="{65059F17-FF1A-4EC3-BB74-033DE44D9470}"/>
    <cellStyle name="Currency 13 3 3 2" xfId="6764" xr:uid="{D6996B98-FBDC-4899-9986-4C51FE161D9E}"/>
    <cellStyle name="Currency 13 3 3 2 2" xfId="6765" xr:uid="{DB3707B0-2187-470C-BF46-BFB03E86EFAE}"/>
    <cellStyle name="Currency 13 3 3 2 2 2" xfId="8479" xr:uid="{871B87B3-617D-4BE1-925B-6CE780380149}"/>
    <cellStyle name="Currency 13 3 3 2 2 2 2" xfId="11901" xr:uid="{AF43E232-915F-4069-9F59-A02C1B9E6925}"/>
    <cellStyle name="Currency 13 3 3 2 2 2 2 2" xfId="25591" xr:uid="{DEC40DBA-5A1C-4E54-B9AC-F04DF33B581B}"/>
    <cellStyle name="Currency 13 3 3 2 2 2 2 2 2" xfId="39283" xr:uid="{366639D6-1DB7-45F5-92AC-6B9FFDD9E1FD}"/>
    <cellStyle name="Currency 13 3 3 2 2 2 2 2 3" xfId="54167" xr:uid="{E8F65378-4ED3-4FA0-956F-F2B3D4642C44}"/>
    <cellStyle name="Currency 13 3 3 2 2 2 2 3" xfId="18747" xr:uid="{27EBA8A8-846E-4B85-BE56-6E0BA7E52233}"/>
    <cellStyle name="Currency 13 3 3 2 2 2 2 4" xfId="32437" xr:uid="{5E1389B1-9015-43F4-9874-F47BC76BFA1C}"/>
    <cellStyle name="Currency 13 3 3 2 2 2 2 5" xfId="47321" xr:uid="{B60372CA-34DB-49AE-A4D6-7BD029A9EEBD}"/>
    <cellStyle name="Currency 13 3 3 2 2 2 3" xfId="22169" xr:uid="{C5630681-648C-41BE-A0ED-BB0CD923EF3F}"/>
    <cellStyle name="Currency 13 3 3 2 2 2 3 2" xfId="35861" xr:uid="{ABBFA4D2-FCA5-48CC-BBB0-C58FFEAD0FE8}"/>
    <cellStyle name="Currency 13 3 3 2 2 2 3 3" xfId="50745" xr:uid="{6B9208F9-CA5B-4C94-A5BC-D5427C7EF5DB}"/>
    <cellStyle name="Currency 13 3 3 2 2 2 4" xfId="15325" xr:uid="{3AAD965C-974A-4F9F-AB02-4C581D452086}"/>
    <cellStyle name="Currency 13 3 3 2 2 2 5" xfId="29015" xr:uid="{7471E407-65E9-4865-93AD-7484BBF7FEAE}"/>
    <cellStyle name="Currency 13 3 3 2 2 2 6" xfId="43899" xr:uid="{ED99088B-C2EF-4429-B2EC-141019624041}"/>
    <cellStyle name="Currency 13 3 3 2 2 3" xfId="10189" xr:uid="{62F7A959-C1BC-4107-B211-C046AA3CE3CC}"/>
    <cellStyle name="Currency 13 3 3 2 2 3 2" xfId="23879" xr:uid="{A8A10F2E-F68B-46C4-9313-03FAE3DA568B}"/>
    <cellStyle name="Currency 13 3 3 2 2 3 2 2" xfId="37571" xr:uid="{BF662DB3-CDAD-4AB0-ACC7-3CBD7D13A8CF}"/>
    <cellStyle name="Currency 13 3 3 2 2 3 2 3" xfId="52455" xr:uid="{C5A8A87B-76F0-471C-BC80-78BD23D07CCB}"/>
    <cellStyle name="Currency 13 3 3 2 2 3 3" xfId="17035" xr:uid="{F4F0BEEE-7163-4FC7-8B50-3E6B61919365}"/>
    <cellStyle name="Currency 13 3 3 2 2 3 4" xfId="30725" xr:uid="{EC5C9D6C-83A0-4E67-A6EC-485A77900961}"/>
    <cellStyle name="Currency 13 3 3 2 2 3 5" xfId="45609" xr:uid="{A07FBF5B-EF6B-4FD8-B8EE-DA908E038354}"/>
    <cellStyle name="Currency 13 3 3 2 2 4" xfId="20457" xr:uid="{795D853E-6C12-46C8-881C-BEE1189B69A5}"/>
    <cellStyle name="Currency 13 3 3 2 2 4 2" xfId="34149" xr:uid="{CF67AAD7-CF6C-4836-80E8-9A950B1AA5C8}"/>
    <cellStyle name="Currency 13 3 3 2 2 4 3" xfId="49033" xr:uid="{DA15A14F-344E-4DF3-B0D5-0EE8B4A77A01}"/>
    <cellStyle name="Currency 13 3 3 2 2 5" xfId="13613" xr:uid="{EE173785-94B0-4084-99CD-327E91F02AD6}"/>
    <cellStyle name="Currency 13 3 3 2 2 6" xfId="27303" xr:uid="{855AC0E2-F2D6-496D-B22D-1B1EA89F99D9}"/>
    <cellStyle name="Currency 13 3 3 2 2 7" xfId="42187" xr:uid="{DA23013A-55C7-4771-9E4E-370EF8B0BCFA}"/>
    <cellStyle name="Currency 13 3 3 2 3" xfId="8478" xr:uid="{5E315A6A-8BB7-46D1-91DC-B9326DCB5A20}"/>
    <cellStyle name="Currency 13 3 3 2 3 2" xfId="11900" xr:uid="{9313C897-D517-4F89-96F6-B43C74449E83}"/>
    <cellStyle name="Currency 13 3 3 2 3 2 2" xfId="25590" xr:uid="{27584540-3C0F-478D-A703-C2C5D87BA8FA}"/>
    <cellStyle name="Currency 13 3 3 2 3 2 2 2" xfId="39282" xr:uid="{381E93A7-AEDE-40CD-931F-81A807AE7C7C}"/>
    <cellStyle name="Currency 13 3 3 2 3 2 2 3" xfId="54166" xr:uid="{A5662B31-D7DB-4ACF-9218-62BCDFE02923}"/>
    <cellStyle name="Currency 13 3 3 2 3 2 3" xfId="18746" xr:uid="{5034BB66-F70A-4D17-9005-F4FBF78476BE}"/>
    <cellStyle name="Currency 13 3 3 2 3 2 4" xfId="32436" xr:uid="{0B5CA8FB-D92C-4876-AE1D-9EEF342F50E1}"/>
    <cellStyle name="Currency 13 3 3 2 3 2 5" xfId="47320" xr:uid="{4EF0E296-40F6-45CE-9F07-B854C6C066A5}"/>
    <cellStyle name="Currency 13 3 3 2 3 3" xfId="22168" xr:uid="{ABF2A834-2156-444C-A234-2159E37CD334}"/>
    <cellStyle name="Currency 13 3 3 2 3 3 2" xfId="35860" xr:uid="{0C9D7E95-1180-4934-873C-91143F24545D}"/>
    <cellStyle name="Currency 13 3 3 2 3 3 3" xfId="50744" xr:uid="{A3F62BAE-CF60-4AA1-B8CB-5496839DDBEF}"/>
    <cellStyle name="Currency 13 3 3 2 3 4" xfId="15324" xr:uid="{7CA0D28A-FDE9-47CA-BA2E-9FFF636421B0}"/>
    <cellStyle name="Currency 13 3 3 2 3 5" xfId="29014" xr:uid="{42B2C7D0-B97E-410D-9D72-195DDBE9483D}"/>
    <cellStyle name="Currency 13 3 3 2 3 6" xfId="43898" xr:uid="{DE4752B8-9306-48CF-BF11-A7D21103F6E9}"/>
    <cellStyle name="Currency 13 3 3 2 4" xfId="10188" xr:uid="{2DB35D0A-99ED-4EB6-BFC8-86B60A7A483D}"/>
    <cellStyle name="Currency 13 3 3 2 4 2" xfId="23878" xr:uid="{5CCCD92E-A670-4A6E-8B8F-C4E2F262FD0E}"/>
    <cellStyle name="Currency 13 3 3 2 4 2 2" xfId="37570" xr:uid="{F09CBF7F-7AA1-42DB-AD9F-378FBE6D8D32}"/>
    <cellStyle name="Currency 13 3 3 2 4 2 3" xfId="52454" xr:uid="{DE1DACA9-904F-49E3-B1E5-906201C0389D}"/>
    <cellStyle name="Currency 13 3 3 2 4 3" xfId="17034" xr:uid="{C079B04B-17E9-440D-9A25-02ED38ACD16E}"/>
    <cellStyle name="Currency 13 3 3 2 4 4" xfId="30724" xr:uid="{9AAFCEFE-DD2A-4A8A-AD26-4752663E86F2}"/>
    <cellStyle name="Currency 13 3 3 2 4 5" xfId="45608" xr:uid="{527B60B8-85EB-4C33-AB10-37605DCADCDF}"/>
    <cellStyle name="Currency 13 3 3 2 5" xfId="20456" xr:uid="{066DE50D-0439-47C9-B69C-1EFEBCF83520}"/>
    <cellStyle name="Currency 13 3 3 2 5 2" xfId="34148" xr:uid="{C9E0CE43-6857-430F-BAE5-D86CE9B1E9E9}"/>
    <cellStyle name="Currency 13 3 3 2 5 3" xfId="49032" xr:uid="{F1D4F74D-486A-4519-B959-1574C9E6A390}"/>
    <cellStyle name="Currency 13 3 3 2 6" xfId="13612" xr:uid="{755CFA64-A5BD-49D3-895A-D1E127EB13AD}"/>
    <cellStyle name="Currency 13 3 3 2 7" xfId="27302" xr:uid="{6F340266-3C03-4D38-8F9A-57842CE1E827}"/>
    <cellStyle name="Currency 13 3 3 2 8" xfId="42186" xr:uid="{6309C5FD-EDC6-4F3D-AB72-2B2D46364ECD}"/>
    <cellStyle name="Currency 13 3 3 3" xfId="6766" xr:uid="{BD761E5E-D3A2-4EDB-BACA-901730DC2CE6}"/>
    <cellStyle name="Currency 13 3 3 3 2" xfId="8480" xr:uid="{702E4BF6-91D3-487E-B4A2-0E3EFB54B1FB}"/>
    <cellStyle name="Currency 13 3 3 3 2 2" xfId="11902" xr:uid="{9FD9EB30-5FF0-49B4-8296-AEF20C5EE255}"/>
    <cellStyle name="Currency 13 3 3 3 2 2 2" xfId="25592" xr:uid="{3567157D-A056-4944-BE6F-D8D2F603C2AB}"/>
    <cellStyle name="Currency 13 3 3 3 2 2 2 2" xfId="39284" xr:uid="{0577FA43-2DEA-4BC9-9121-CD40C1C723CD}"/>
    <cellStyle name="Currency 13 3 3 3 2 2 2 3" xfId="54168" xr:uid="{38246ED3-6CE4-42C1-900D-2604FDCFFB16}"/>
    <cellStyle name="Currency 13 3 3 3 2 2 3" xfId="18748" xr:uid="{31AD1095-247E-4F0A-B49D-326D942BAF1B}"/>
    <cellStyle name="Currency 13 3 3 3 2 2 4" xfId="32438" xr:uid="{1078E6AA-8C4B-458A-8F3B-18D30C62E633}"/>
    <cellStyle name="Currency 13 3 3 3 2 2 5" xfId="47322" xr:uid="{26F6F70E-90A2-4399-9530-3E95C9F92F93}"/>
    <cellStyle name="Currency 13 3 3 3 2 3" xfId="22170" xr:uid="{8D7E3C7D-AB31-4CBD-A44C-84F9CF24036D}"/>
    <cellStyle name="Currency 13 3 3 3 2 3 2" xfId="35862" xr:uid="{578CB074-64F3-45B0-9073-9D7D774B1A0D}"/>
    <cellStyle name="Currency 13 3 3 3 2 3 3" xfId="50746" xr:uid="{2AEFA7E9-D96F-4CC6-9AE0-E5CF4CD419F1}"/>
    <cellStyle name="Currency 13 3 3 3 2 4" xfId="15326" xr:uid="{0DEA856C-041E-4F2A-B1E0-9374C00BA50B}"/>
    <cellStyle name="Currency 13 3 3 3 2 5" xfId="29016" xr:uid="{5D10F0A4-1C56-49B4-9A34-00D2C4C570BC}"/>
    <cellStyle name="Currency 13 3 3 3 2 6" xfId="43900" xr:uid="{9FA784AD-9DF1-4CFE-980D-8CBF66D92EA0}"/>
    <cellStyle name="Currency 13 3 3 3 3" xfId="10190" xr:uid="{13EAFA11-CBD6-405A-BD35-CE432FB7C10F}"/>
    <cellStyle name="Currency 13 3 3 3 3 2" xfId="23880" xr:uid="{5B3BEB65-1314-43E9-88E0-0748E1DB3852}"/>
    <cellStyle name="Currency 13 3 3 3 3 2 2" xfId="37572" xr:uid="{3A27DC86-656A-40EF-9B0B-EA17A8D2F137}"/>
    <cellStyle name="Currency 13 3 3 3 3 2 3" xfId="52456" xr:uid="{26C0891F-7931-4E84-A0E6-2CD63E0265DA}"/>
    <cellStyle name="Currency 13 3 3 3 3 3" xfId="17036" xr:uid="{85DA052C-823D-48E6-825A-FF3419F0DAFC}"/>
    <cellStyle name="Currency 13 3 3 3 3 4" xfId="30726" xr:uid="{DFA1ABDF-7A3B-4B81-BAFE-DA57820EA8E2}"/>
    <cellStyle name="Currency 13 3 3 3 3 5" xfId="45610" xr:uid="{AFD1E665-C080-4FC6-A640-4B4D0B3101A9}"/>
    <cellStyle name="Currency 13 3 3 3 4" xfId="20458" xr:uid="{A8392C27-4543-4183-A74A-360E832394BB}"/>
    <cellStyle name="Currency 13 3 3 3 4 2" xfId="34150" xr:uid="{4DAC7062-E1B5-4A3E-AB7D-69DDEB424FBD}"/>
    <cellStyle name="Currency 13 3 3 3 4 3" xfId="49034" xr:uid="{9A120A93-5E61-482C-A083-1D2CF15F3366}"/>
    <cellStyle name="Currency 13 3 3 3 5" xfId="13614" xr:uid="{724D75A9-C37D-4D85-B57F-16953AF3B29E}"/>
    <cellStyle name="Currency 13 3 3 3 6" xfId="27304" xr:uid="{6EEB9C46-9F9A-4413-9607-2CA5D7E6B05A}"/>
    <cellStyle name="Currency 13 3 3 3 7" xfId="42188" xr:uid="{DC426D0A-66BC-486B-BEEF-A3C345919361}"/>
    <cellStyle name="Currency 13 3 3 4" xfId="6767" xr:uid="{37F96E1F-1457-445F-B5FC-F4E69BAEFB0F}"/>
    <cellStyle name="Currency 13 3 3 4 2" xfId="8481" xr:uid="{58944190-2E63-4218-A2CF-B487BB24D7E4}"/>
    <cellStyle name="Currency 13 3 3 4 2 2" xfId="11903" xr:uid="{C665AD38-EBF6-465C-B298-3BE87E7AD593}"/>
    <cellStyle name="Currency 13 3 3 4 2 2 2" xfId="25593" xr:uid="{42FF2888-6655-4B5A-A4DB-85A97197366F}"/>
    <cellStyle name="Currency 13 3 3 4 2 2 2 2" xfId="39285" xr:uid="{09AEF73F-EC4D-4C0D-9EAF-F7DD300594A2}"/>
    <cellStyle name="Currency 13 3 3 4 2 2 2 3" xfId="54169" xr:uid="{35D005CF-AB8E-4F64-84CB-8EEFC75B4127}"/>
    <cellStyle name="Currency 13 3 3 4 2 2 3" xfId="18749" xr:uid="{C7C0EABA-F679-471C-90C0-7CE523653027}"/>
    <cellStyle name="Currency 13 3 3 4 2 2 4" xfId="32439" xr:uid="{152FB9DE-6840-45EF-A9E9-007FA1B5DCBB}"/>
    <cellStyle name="Currency 13 3 3 4 2 2 5" xfId="47323" xr:uid="{9C74FB3E-07E8-462F-ABE2-1C58A72C16E6}"/>
    <cellStyle name="Currency 13 3 3 4 2 3" xfId="22171" xr:uid="{B28B45E2-410A-405C-8C2D-5CF39D3A1C00}"/>
    <cellStyle name="Currency 13 3 3 4 2 3 2" xfId="35863" xr:uid="{57B3DA89-6D1E-416E-B4F8-D35FA93F12D4}"/>
    <cellStyle name="Currency 13 3 3 4 2 3 3" xfId="50747" xr:uid="{0123E296-CAC1-4127-89FF-2B02F55C9677}"/>
    <cellStyle name="Currency 13 3 3 4 2 4" xfId="15327" xr:uid="{3D45AA40-37FE-470A-BFDE-5F5DAED14C3C}"/>
    <cellStyle name="Currency 13 3 3 4 2 5" xfId="29017" xr:uid="{64102884-C1A4-4551-8DFB-05360B61DCBC}"/>
    <cellStyle name="Currency 13 3 3 4 2 6" xfId="43901" xr:uid="{114AD2AB-3038-4C60-8CA2-2FFAEF8CA04F}"/>
    <cellStyle name="Currency 13 3 3 4 3" xfId="10191" xr:uid="{19FBD2F8-B8A8-4CDE-B032-1C207300AD2E}"/>
    <cellStyle name="Currency 13 3 3 4 3 2" xfId="23881" xr:uid="{4C718EB1-E638-4EB1-A57F-C4E71B6D6EC2}"/>
    <cellStyle name="Currency 13 3 3 4 3 2 2" xfId="37573" xr:uid="{D19FB1AC-5308-4A19-9048-BA0B6B29D294}"/>
    <cellStyle name="Currency 13 3 3 4 3 2 3" xfId="52457" xr:uid="{7662439B-14F2-4E18-BC77-EDEC25647B9F}"/>
    <cellStyle name="Currency 13 3 3 4 3 3" xfId="17037" xr:uid="{C5594866-F41A-426D-825D-FAA0BD301A79}"/>
    <cellStyle name="Currency 13 3 3 4 3 4" xfId="30727" xr:uid="{13A98D1B-26BE-4274-9DA8-A0DD6728E069}"/>
    <cellStyle name="Currency 13 3 3 4 3 5" xfId="45611" xr:uid="{F837F44D-1199-4047-90E2-F172C8A0E3D9}"/>
    <cellStyle name="Currency 13 3 3 4 4" xfId="20459" xr:uid="{09D696B5-CCFC-42A7-BB8E-02966EE24B45}"/>
    <cellStyle name="Currency 13 3 3 4 4 2" xfId="34151" xr:uid="{235176B9-6FD7-4494-B2C0-7545B97E2D59}"/>
    <cellStyle name="Currency 13 3 3 4 4 3" xfId="49035" xr:uid="{38F92242-7AD7-4FF3-BB0C-F3B5A42387F5}"/>
    <cellStyle name="Currency 13 3 3 4 5" xfId="13615" xr:uid="{C02C9033-7923-4CDB-9E0A-D82C807E3135}"/>
    <cellStyle name="Currency 13 3 3 4 6" xfId="27305" xr:uid="{38C79589-322B-43E1-9D25-C64B42A72CEA}"/>
    <cellStyle name="Currency 13 3 3 4 7" xfId="42189" xr:uid="{DE507CF7-2169-4845-9637-D82B98062916}"/>
    <cellStyle name="Currency 13 3 3 5" xfId="8477" xr:uid="{F2C7F3DC-5D8B-4999-A05E-7C5D1852CE77}"/>
    <cellStyle name="Currency 13 3 3 5 2" xfId="11899" xr:uid="{BBF62A69-AB79-413E-B763-D8DA440F4A33}"/>
    <cellStyle name="Currency 13 3 3 5 2 2" xfId="25589" xr:uid="{4F1128A2-B253-4898-A745-DED3DA61ABE2}"/>
    <cellStyle name="Currency 13 3 3 5 2 2 2" xfId="39281" xr:uid="{9418540C-2732-40B3-A86B-166CF9BAF999}"/>
    <cellStyle name="Currency 13 3 3 5 2 2 3" xfId="54165" xr:uid="{7318D0FB-6E30-467B-B17C-8199E6A46BFA}"/>
    <cellStyle name="Currency 13 3 3 5 2 3" xfId="18745" xr:uid="{76AE4EE0-7A34-4F76-8BE1-167B9A162556}"/>
    <cellStyle name="Currency 13 3 3 5 2 4" xfId="32435" xr:uid="{73EDFB13-3F0A-46B9-A14E-96115B44BCD1}"/>
    <cellStyle name="Currency 13 3 3 5 2 5" xfId="47319" xr:uid="{D8CB6970-C507-4BE6-A5F4-67C5F9102FB9}"/>
    <cellStyle name="Currency 13 3 3 5 3" xfId="22167" xr:uid="{339842A7-5005-4097-8A8B-9E3679DEC77B}"/>
    <cellStyle name="Currency 13 3 3 5 3 2" xfId="35859" xr:uid="{DF71F7EB-FE81-4437-83F1-7F8F55C28C14}"/>
    <cellStyle name="Currency 13 3 3 5 3 3" xfId="50743" xr:uid="{325C6CE3-FBE5-4F01-BAE0-B53CEAEBF01A}"/>
    <cellStyle name="Currency 13 3 3 5 4" xfId="15323" xr:uid="{DAC0159D-1EE0-456E-9336-FB4F90D750B3}"/>
    <cellStyle name="Currency 13 3 3 5 5" xfId="29013" xr:uid="{0E3F4A5B-86C8-42F2-84CD-05ED82C19237}"/>
    <cellStyle name="Currency 13 3 3 5 6" xfId="43897" xr:uid="{8F9D6248-E238-40DE-A834-1D7437FEDB34}"/>
    <cellStyle name="Currency 13 3 3 6" xfId="10187" xr:uid="{682A94BD-FB1B-406F-9F91-D51DDDA7740E}"/>
    <cellStyle name="Currency 13 3 3 6 2" xfId="23877" xr:uid="{DD7AE7CB-A49E-4961-A553-5A9570E68069}"/>
    <cellStyle name="Currency 13 3 3 6 2 2" xfId="37569" xr:uid="{3A3F397A-065B-48E7-A584-44FE3C4C5828}"/>
    <cellStyle name="Currency 13 3 3 6 2 3" xfId="52453" xr:uid="{EB31A355-F581-426A-88F5-025565BAA682}"/>
    <cellStyle name="Currency 13 3 3 6 3" xfId="17033" xr:uid="{1C72729B-05FE-4DC0-95E7-BC9D5C6DE743}"/>
    <cellStyle name="Currency 13 3 3 6 4" xfId="30723" xr:uid="{51015487-2E11-4E24-AFC8-68E398901C35}"/>
    <cellStyle name="Currency 13 3 3 6 5" xfId="45607" xr:uid="{732F1E0D-AF11-4E97-9B53-A1E536173444}"/>
    <cellStyle name="Currency 13 3 3 7" xfId="20455" xr:uid="{6272645D-B324-4C87-B38D-D1E853A9F05B}"/>
    <cellStyle name="Currency 13 3 3 7 2" xfId="34147" xr:uid="{9A3AC82E-049B-4C99-8FCC-0D0596CCBDF6}"/>
    <cellStyle name="Currency 13 3 3 7 3" xfId="49031" xr:uid="{6054A1BE-694E-44BC-9968-B0F2ED04A929}"/>
    <cellStyle name="Currency 13 3 3 8" xfId="13611" xr:uid="{AF1E30BB-0314-45F8-9E9A-1A9B0DFCB423}"/>
    <cellStyle name="Currency 13 3 3 9" xfId="27301" xr:uid="{64502C62-B768-48D1-8A38-5E95EB5C7102}"/>
    <cellStyle name="Currency 13 3 4" xfId="6768" xr:uid="{CA5ABB1E-D9A5-49CD-8163-3FDD2C8DBCF2}"/>
    <cellStyle name="Currency 13 3 4 10" xfId="42190" xr:uid="{5C4C8AEF-76EC-4338-B5AC-01C8D78DDF39}"/>
    <cellStyle name="Currency 13 3 4 2" xfId="6769" xr:uid="{F473C2C3-01DC-4856-80E6-832458B36826}"/>
    <cellStyle name="Currency 13 3 4 2 2" xfId="6770" xr:uid="{F5266E79-2A1B-4BFF-B08D-17E4BA4ED009}"/>
    <cellStyle name="Currency 13 3 4 2 2 2" xfId="8484" xr:uid="{6BCED3E6-0D8E-49B1-856E-4197EA39D41F}"/>
    <cellStyle name="Currency 13 3 4 2 2 2 2" xfId="11906" xr:uid="{0F443AD4-8342-4C2B-87F1-D8873094357E}"/>
    <cellStyle name="Currency 13 3 4 2 2 2 2 2" xfId="25596" xr:uid="{B4E51776-2744-4A4E-B366-4CA30F434514}"/>
    <cellStyle name="Currency 13 3 4 2 2 2 2 2 2" xfId="39288" xr:uid="{931BAA5A-2742-4E52-B818-F849523104F7}"/>
    <cellStyle name="Currency 13 3 4 2 2 2 2 2 3" xfId="54172" xr:uid="{39DD5E6E-B893-4581-838F-2AB5524859F7}"/>
    <cellStyle name="Currency 13 3 4 2 2 2 2 3" xfId="18752" xr:uid="{720A1D91-30DE-4979-A6E0-6BE05E8CB524}"/>
    <cellStyle name="Currency 13 3 4 2 2 2 2 4" xfId="32442" xr:uid="{0E811854-1A47-4A7C-8CD5-4CE3B0E10F91}"/>
    <cellStyle name="Currency 13 3 4 2 2 2 2 5" xfId="47326" xr:uid="{6340F5AB-A62B-4AC0-962B-A9622C523F0A}"/>
    <cellStyle name="Currency 13 3 4 2 2 2 3" xfId="22174" xr:uid="{7264BA4C-F794-4B30-9ED1-1168CE0343E6}"/>
    <cellStyle name="Currency 13 3 4 2 2 2 3 2" xfId="35866" xr:uid="{A16E03B7-4815-4348-AB3B-41FF45B9624A}"/>
    <cellStyle name="Currency 13 3 4 2 2 2 3 3" xfId="50750" xr:uid="{673159CD-3943-46D8-80D4-9D2314A54767}"/>
    <cellStyle name="Currency 13 3 4 2 2 2 4" xfId="15330" xr:uid="{8A09B9B1-012B-45D6-8478-133B51F8A7B7}"/>
    <cellStyle name="Currency 13 3 4 2 2 2 5" xfId="29020" xr:uid="{EDFB7F95-2A3B-4D3B-99DB-57B0F895E692}"/>
    <cellStyle name="Currency 13 3 4 2 2 2 6" xfId="43904" xr:uid="{518CFE2F-B5A2-4C26-9EA2-92C2E9DA5C4E}"/>
    <cellStyle name="Currency 13 3 4 2 2 3" xfId="10194" xr:uid="{7AE6E9FF-91D6-4128-B590-1E73F87479B5}"/>
    <cellStyle name="Currency 13 3 4 2 2 3 2" xfId="23884" xr:uid="{C0F02A0C-8EC2-4CB8-97A7-0931C83200B6}"/>
    <cellStyle name="Currency 13 3 4 2 2 3 2 2" xfId="37576" xr:uid="{C0F56206-AD2A-4A9C-A12C-1F9194B29B95}"/>
    <cellStyle name="Currency 13 3 4 2 2 3 2 3" xfId="52460" xr:uid="{4F6EF3CE-A97B-461E-8D60-3638C6556E94}"/>
    <cellStyle name="Currency 13 3 4 2 2 3 3" xfId="17040" xr:uid="{37C74D64-39E9-48F1-9312-06942CD71285}"/>
    <cellStyle name="Currency 13 3 4 2 2 3 4" xfId="30730" xr:uid="{C7A1D880-F784-42BD-9273-57C5398302ED}"/>
    <cellStyle name="Currency 13 3 4 2 2 3 5" xfId="45614" xr:uid="{62B12282-DD1E-4BDC-95EA-75BBB7BCC723}"/>
    <cellStyle name="Currency 13 3 4 2 2 4" xfId="20462" xr:uid="{F5915EFD-1906-4D81-A88A-248C5C5AE355}"/>
    <cellStyle name="Currency 13 3 4 2 2 4 2" xfId="34154" xr:uid="{EE2FF3CD-4485-4BB5-A923-5B328B88BABE}"/>
    <cellStyle name="Currency 13 3 4 2 2 4 3" xfId="49038" xr:uid="{FC1F6FF4-114D-4FE0-86AD-7E555BC58565}"/>
    <cellStyle name="Currency 13 3 4 2 2 5" xfId="13618" xr:uid="{4F225E4F-F63B-4075-BA03-4AD5C3E7BCA2}"/>
    <cellStyle name="Currency 13 3 4 2 2 6" xfId="27308" xr:uid="{8BA37C0F-2333-42CF-B126-4BFBA91EAB64}"/>
    <cellStyle name="Currency 13 3 4 2 2 7" xfId="42192" xr:uid="{2E555C6D-D86C-4542-9373-E3947C7F370D}"/>
    <cellStyle name="Currency 13 3 4 2 3" xfId="8483" xr:uid="{3F09CB73-6F3D-4652-83A0-3F5E3087D04D}"/>
    <cellStyle name="Currency 13 3 4 2 3 2" xfId="11905" xr:uid="{61FDCD25-3D34-4A06-A159-F045DAEE815B}"/>
    <cellStyle name="Currency 13 3 4 2 3 2 2" xfId="25595" xr:uid="{F7514FAF-E17F-4A79-92DA-95CC4327B5BC}"/>
    <cellStyle name="Currency 13 3 4 2 3 2 2 2" xfId="39287" xr:uid="{F171C775-225F-4B77-AAB9-C01D7A6983B7}"/>
    <cellStyle name="Currency 13 3 4 2 3 2 2 3" xfId="54171" xr:uid="{76ECC8EC-5912-4529-8994-F08A0AADD54D}"/>
    <cellStyle name="Currency 13 3 4 2 3 2 3" xfId="18751" xr:uid="{67303F3A-2C0B-4312-B9E0-64E5F7A03BBC}"/>
    <cellStyle name="Currency 13 3 4 2 3 2 4" xfId="32441" xr:uid="{3B2E0C57-82A2-402F-8F7B-698B9FB0A89C}"/>
    <cellStyle name="Currency 13 3 4 2 3 2 5" xfId="47325" xr:uid="{BC0BCD3F-116B-4267-854F-AC1C0D0AF08E}"/>
    <cellStyle name="Currency 13 3 4 2 3 3" xfId="22173" xr:uid="{518FB632-CC93-4244-94E6-4B515A7272D4}"/>
    <cellStyle name="Currency 13 3 4 2 3 3 2" xfId="35865" xr:uid="{A345CEDC-879B-42F3-B7F2-0AD058707829}"/>
    <cellStyle name="Currency 13 3 4 2 3 3 3" xfId="50749" xr:uid="{D0C0B818-C26F-4C57-9C32-9E0EC1124D78}"/>
    <cellStyle name="Currency 13 3 4 2 3 4" xfId="15329" xr:uid="{ED937316-75B9-430C-8E17-99D80DD316DF}"/>
    <cellStyle name="Currency 13 3 4 2 3 5" xfId="29019" xr:uid="{F39BE7A2-7495-4DF6-8329-EB2A96B0282F}"/>
    <cellStyle name="Currency 13 3 4 2 3 6" xfId="43903" xr:uid="{851833F0-15B0-440D-BF06-FEA56F865DA4}"/>
    <cellStyle name="Currency 13 3 4 2 4" xfId="10193" xr:uid="{B0BE6244-3B34-4098-AD2B-0EACA7D3D94B}"/>
    <cellStyle name="Currency 13 3 4 2 4 2" xfId="23883" xr:uid="{5876180A-F46E-4EBC-B875-3498D53C9596}"/>
    <cellStyle name="Currency 13 3 4 2 4 2 2" xfId="37575" xr:uid="{F4C10035-86B8-4BFE-9E73-7F8891CDB584}"/>
    <cellStyle name="Currency 13 3 4 2 4 2 3" xfId="52459" xr:uid="{E1561A48-8592-45DD-A9CF-EBD15470D128}"/>
    <cellStyle name="Currency 13 3 4 2 4 3" xfId="17039" xr:uid="{06BF0EF7-EE96-4052-BA36-37DE678205E6}"/>
    <cellStyle name="Currency 13 3 4 2 4 4" xfId="30729" xr:uid="{EF594575-FB08-40F0-BCD1-E2D557E4AC34}"/>
    <cellStyle name="Currency 13 3 4 2 4 5" xfId="45613" xr:uid="{93B72ACB-0BE2-4769-8510-016391E366E7}"/>
    <cellStyle name="Currency 13 3 4 2 5" xfId="20461" xr:uid="{7F2C00F0-649C-41C3-8725-6CDE7D78E881}"/>
    <cellStyle name="Currency 13 3 4 2 5 2" xfId="34153" xr:uid="{BD417E11-AC66-432A-9956-F01A5E6F6984}"/>
    <cellStyle name="Currency 13 3 4 2 5 3" xfId="49037" xr:uid="{ABC6E7D3-4539-41AD-A4EC-211E6BDD134D}"/>
    <cellStyle name="Currency 13 3 4 2 6" xfId="13617" xr:uid="{835A0D52-7571-4B58-8604-61C392D1C044}"/>
    <cellStyle name="Currency 13 3 4 2 7" xfId="27307" xr:uid="{51570AC1-68E5-463C-BE9E-73BB78D1798C}"/>
    <cellStyle name="Currency 13 3 4 2 8" xfId="42191" xr:uid="{4813DC6B-6BB6-4C9D-9055-5C0C89F5F55D}"/>
    <cellStyle name="Currency 13 3 4 3" xfId="6771" xr:uid="{8BE16429-9C6A-4598-AF1E-65F61BB7E305}"/>
    <cellStyle name="Currency 13 3 4 3 2" xfId="8485" xr:uid="{10096906-64D7-47CA-9252-4D11BD057FBF}"/>
    <cellStyle name="Currency 13 3 4 3 2 2" xfId="11907" xr:uid="{82684C25-A91B-4236-8ED2-FA5C581789CB}"/>
    <cellStyle name="Currency 13 3 4 3 2 2 2" xfId="25597" xr:uid="{92F8269C-8D8A-4159-87A1-8A17DBEBB0ED}"/>
    <cellStyle name="Currency 13 3 4 3 2 2 2 2" xfId="39289" xr:uid="{0C333F3F-DEAC-4273-87DC-DF9D521BFA7F}"/>
    <cellStyle name="Currency 13 3 4 3 2 2 2 3" xfId="54173" xr:uid="{9DDF6717-5E45-444F-82E7-7F2F9E07B5F3}"/>
    <cellStyle name="Currency 13 3 4 3 2 2 3" xfId="18753" xr:uid="{544316B5-A1AB-43CD-B1BC-E5AE33AFE3EB}"/>
    <cellStyle name="Currency 13 3 4 3 2 2 4" xfId="32443" xr:uid="{6AEFDB45-3B1D-47A3-B9DF-D7C680BC4E03}"/>
    <cellStyle name="Currency 13 3 4 3 2 2 5" xfId="47327" xr:uid="{4A73B5BB-645D-40C0-BE4B-0CAEEAFD7650}"/>
    <cellStyle name="Currency 13 3 4 3 2 3" xfId="22175" xr:uid="{B4CDB9A6-196A-4812-9C92-9333DF7D0334}"/>
    <cellStyle name="Currency 13 3 4 3 2 3 2" xfId="35867" xr:uid="{543D63BC-58BF-4140-B527-B3226832BFCF}"/>
    <cellStyle name="Currency 13 3 4 3 2 3 3" xfId="50751" xr:uid="{2BDB0EC2-0EB1-4E79-B1E5-06766828D4FC}"/>
    <cellStyle name="Currency 13 3 4 3 2 4" xfId="15331" xr:uid="{1E0DC957-9BAF-4D3B-BFB8-0F00CC650EEB}"/>
    <cellStyle name="Currency 13 3 4 3 2 5" xfId="29021" xr:uid="{A938757A-A79F-4303-A7A1-846102BF6C1A}"/>
    <cellStyle name="Currency 13 3 4 3 2 6" xfId="43905" xr:uid="{5ECEF141-44DB-485B-B872-30931A421612}"/>
    <cellStyle name="Currency 13 3 4 3 3" xfId="10195" xr:uid="{05C525C5-B640-432A-B83F-7D3D3179C65F}"/>
    <cellStyle name="Currency 13 3 4 3 3 2" xfId="23885" xr:uid="{1F4AC589-DCB3-4944-A24F-B0040E480502}"/>
    <cellStyle name="Currency 13 3 4 3 3 2 2" xfId="37577" xr:uid="{4084FCA8-591E-4DBA-95EF-B4AC59A6BB82}"/>
    <cellStyle name="Currency 13 3 4 3 3 2 3" xfId="52461" xr:uid="{EAC17308-AC99-4846-95BA-E2B19CE06F84}"/>
    <cellStyle name="Currency 13 3 4 3 3 3" xfId="17041" xr:uid="{A98DE199-E0A2-4A0F-B8AD-BCA4A8E6939A}"/>
    <cellStyle name="Currency 13 3 4 3 3 4" xfId="30731" xr:uid="{656517B9-8349-4F9E-B2DC-D8A6BD4B916E}"/>
    <cellStyle name="Currency 13 3 4 3 3 5" xfId="45615" xr:uid="{F2845026-56CF-4803-9B55-C5D8D909A568}"/>
    <cellStyle name="Currency 13 3 4 3 4" xfId="20463" xr:uid="{BF121459-5CD3-4400-9B01-D67AEA18E875}"/>
    <cellStyle name="Currency 13 3 4 3 4 2" xfId="34155" xr:uid="{F42BDE8D-194C-44A9-99F8-5FE6647F0187}"/>
    <cellStyle name="Currency 13 3 4 3 4 3" xfId="49039" xr:uid="{266AC51A-2823-4C29-8F69-9E16292B49EC}"/>
    <cellStyle name="Currency 13 3 4 3 5" xfId="13619" xr:uid="{FBEAFFF0-2B72-4841-875A-3C4576FDA82B}"/>
    <cellStyle name="Currency 13 3 4 3 6" xfId="27309" xr:uid="{DDA52ADD-4F0A-4A28-AD7A-814B3806A720}"/>
    <cellStyle name="Currency 13 3 4 3 7" xfId="42193" xr:uid="{9AD0CF96-23EA-4C1A-8783-F1B86387CFFC}"/>
    <cellStyle name="Currency 13 3 4 4" xfId="6772" xr:uid="{2DE5E965-BF8E-4846-B9C7-9A43EDF73EDC}"/>
    <cellStyle name="Currency 13 3 4 4 2" xfId="8486" xr:uid="{EA00CB9A-B8E1-453E-BF4C-F00575D246C6}"/>
    <cellStyle name="Currency 13 3 4 4 2 2" xfId="11908" xr:uid="{A51DE4EE-C748-4FAC-A5C3-ECC98A11EFE2}"/>
    <cellStyle name="Currency 13 3 4 4 2 2 2" xfId="25598" xr:uid="{DB2E10BC-CCB2-42DD-A55D-0861E515AE7F}"/>
    <cellStyle name="Currency 13 3 4 4 2 2 2 2" xfId="39290" xr:uid="{C0DC1C33-A5F1-4FB1-80B2-9FB3FA778CA2}"/>
    <cellStyle name="Currency 13 3 4 4 2 2 2 3" xfId="54174" xr:uid="{C31655D4-FEC5-413D-9694-A2304A2530C2}"/>
    <cellStyle name="Currency 13 3 4 4 2 2 3" xfId="18754" xr:uid="{73BDA4A9-6337-4770-9A37-CCC6B7BA090E}"/>
    <cellStyle name="Currency 13 3 4 4 2 2 4" xfId="32444" xr:uid="{90D4BB1E-8F7F-4D6E-B970-605BF60C5D35}"/>
    <cellStyle name="Currency 13 3 4 4 2 2 5" xfId="47328" xr:uid="{012AA451-88CB-4048-9918-56F0552D1450}"/>
    <cellStyle name="Currency 13 3 4 4 2 3" xfId="22176" xr:uid="{77A1CEC9-4B98-401B-9035-2BAE376599E0}"/>
    <cellStyle name="Currency 13 3 4 4 2 3 2" xfId="35868" xr:uid="{16DCB1CF-A4F7-42E6-8AF9-105299F1F2F7}"/>
    <cellStyle name="Currency 13 3 4 4 2 3 3" xfId="50752" xr:uid="{8DAAC548-445E-42F5-B748-EDBD7309F499}"/>
    <cellStyle name="Currency 13 3 4 4 2 4" xfId="15332" xr:uid="{8A03ECE9-4162-45CF-B58E-B2491A97AC2A}"/>
    <cellStyle name="Currency 13 3 4 4 2 5" xfId="29022" xr:uid="{B31D779C-5835-45A6-A041-778AEA10CC95}"/>
    <cellStyle name="Currency 13 3 4 4 2 6" xfId="43906" xr:uid="{0F9B2971-3DD5-4DBC-9C86-88A8243FF661}"/>
    <cellStyle name="Currency 13 3 4 4 3" xfId="10196" xr:uid="{070F9327-00D2-4832-B20A-3521FBCB67C6}"/>
    <cellStyle name="Currency 13 3 4 4 3 2" xfId="23886" xr:uid="{384426E6-D0FC-413D-AD31-D69258FABA22}"/>
    <cellStyle name="Currency 13 3 4 4 3 2 2" xfId="37578" xr:uid="{3005F765-A480-4667-B33B-752A0C49AEB5}"/>
    <cellStyle name="Currency 13 3 4 4 3 2 3" xfId="52462" xr:uid="{33163BB4-04A6-4A22-AB95-7BA35E50FE9D}"/>
    <cellStyle name="Currency 13 3 4 4 3 3" xfId="17042" xr:uid="{002114B6-BE98-40E3-B4A9-EC084D20F22D}"/>
    <cellStyle name="Currency 13 3 4 4 3 4" xfId="30732" xr:uid="{5C1F181A-7833-4EF5-AEAE-29F304E7F0AF}"/>
    <cellStyle name="Currency 13 3 4 4 3 5" xfId="45616" xr:uid="{71AA1B33-0ACC-478D-BA4A-C1E930F819BB}"/>
    <cellStyle name="Currency 13 3 4 4 4" xfId="20464" xr:uid="{B96555F7-26A9-446D-B6A2-53998EC2A79F}"/>
    <cellStyle name="Currency 13 3 4 4 4 2" xfId="34156" xr:uid="{41438060-C293-4E05-9EDB-FBF6BE5FC57B}"/>
    <cellStyle name="Currency 13 3 4 4 4 3" xfId="49040" xr:uid="{D3D59EC7-AEAB-472D-9094-EEC3D9E4D8DF}"/>
    <cellStyle name="Currency 13 3 4 4 5" xfId="13620" xr:uid="{236B0329-C0F1-49F1-A7C5-4BB941BA1B58}"/>
    <cellStyle name="Currency 13 3 4 4 6" xfId="27310" xr:uid="{EFE3BCB0-CBEF-4448-A524-8EDB620E56EF}"/>
    <cellStyle name="Currency 13 3 4 4 7" xfId="42194" xr:uid="{F3A26BE0-DB70-4108-BFE7-003C6B7222DC}"/>
    <cellStyle name="Currency 13 3 4 5" xfId="8482" xr:uid="{79315328-BD2B-401D-85F7-EA20195D48A6}"/>
    <cellStyle name="Currency 13 3 4 5 2" xfId="11904" xr:uid="{E2E61F9F-F701-49D0-A821-D0551985E8DB}"/>
    <cellStyle name="Currency 13 3 4 5 2 2" xfId="25594" xr:uid="{A665CA13-7F8E-49CD-8979-79782A6E607E}"/>
    <cellStyle name="Currency 13 3 4 5 2 2 2" xfId="39286" xr:uid="{F8E3A7A7-C760-4C35-A77A-9B785BA8135C}"/>
    <cellStyle name="Currency 13 3 4 5 2 2 3" xfId="54170" xr:uid="{14A8FA95-EAFC-4169-BB2E-22BD488D49A9}"/>
    <cellStyle name="Currency 13 3 4 5 2 3" xfId="18750" xr:uid="{0020D812-9DF8-4A99-B2A3-1A78DA3E7C4F}"/>
    <cellStyle name="Currency 13 3 4 5 2 4" xfId="32440" xr:uid="{38E6E27E-C064-4125-8B1A-718F2B5FFC15}"/>
    <cellStyle name="Currency 13 3 4 5 2 5" xfId="47324" xr:uid="{A6A56FA6-0FF6-44F9-B0E3-9A0FDA19E0DE}"/>
    <cellStyle name="Currency 13 3 4 5 3" xfId="22172" xr:uid="{D344E5B4-B2D0-47EF-85CA-245058D9ACAF}"/>
    <cellStyle name="Currency 13 3 4 5 3 2" xfId="35864" xr:uid="{05238F18-0C0E-469D-9AAB-2596F4A376F2}"/>
    <cellStyle name="Currency 13 3 4 5 3 3" xfId="50748" xr:uid="{4BF072F2-5264-4E19-9924-82271CFD1F0A}"/>
    <cellStyle name="Currency 13 3 4 5 4" xfId="15328" xr:uid="{78D72AA1-D5E0-44D1-B8E9-C8F8D188A393}"/>
    <cellStyle name="Currency 13 3 4 5 5" xfId="29018" xr:uid="{BCC038A4-63D7-4089-BDCD-A4B7D9E71FAC}"/>
    <cellStyle name="Currency 13 3 4 5 6" xfId="43902" xr:uid="{88F32BB4-BF2C-4302-9BE0-96140D05D15E}"/>
    <cellStyle name="Currency 13 3 4 6" xfId="10192" xr:uid="{5432F618-6741-432E-BC21-C1D8E749E2DF}"/>
    <cellStyle name="Currency 13 3 4 6 2" xfId="23882" xr:uid="{F5F68FDE-7DEA-4CA5-A27A-144708ECCC74}"/>
    <cellStyle name="Currency 13 3 4 6 2 2" xfId="37574" xr:uid="{8A0B4873-0CF8-4F39-B2F6-547B2AD19B0A}"/>
    <cellStyle name="Currency 13 3 4 6 2 3" xfId="52458" xr:uid="{0680C49F-2406-40AD-A72F-7D8B0E776541}"/>
    <cellStyle name="Currency 13 3 4 6 3" xfId="17038" xr:uid="{867843F0-FA5F-4D1F-8432-008DD185E799}"/>
    <cellStyle name="Currency 13 3 4 6 4" xfId="30728" xr:uid="{049E1115-C0D0-4128-A63C-3676DEF254C3}"/>
    <cellStyle name="Currency 13 3 4 6 5" xfId="45612" xr:uid="{9D76AD7F-7052-481C-9A14-B36704720CF9}"/>
    <cellStyle name="Currency 13 3 4 7" xfId="20460" xr:uid="{4928A684-FA8A-4E1A-BA0C-792FCBDC2BA6}"/>
    <cellStyle name="Currency 13 3 4 7 2" xfId="34152" xr:uid="{5FE9043E-5DAE-43EA-8BD1-BD95893AC46C}"/>
    <cellStyle name="Currency 13 3 4 7 3" xfId="49036" xr:uid="{A3CDB38C-A9AC-423C-9106-57AD18B55EEF}"/>
    <cellStyle name="Currency 13 3 4 8" xfId="13616" xr:uid="{D3550E7F-1A06-4D12-9E5D-F0E645076085}"/>
    <cellStyle name="Currency 13 3 4 9" xfId="27306" xr:uid="{775524FE-270C-4724-81B1-0FB106A5EB73}"/>
    <cellStyle name="Currency 13 3 5" xfId="6773" xr:uid="{567458BD-2F4C-4949-8FD5-5934C41B364B}"/>
    <cellStyle name="Currency 13 3 5 2" xfId="6774" xr:uid="{EC6E2552-A0D9-4FAC-9E48-9278DF79797B}"/>
    <cellStyle name="Currency 13 3 5 2 2" xfId="8488" xr:uid="{4EC335FD-4519-4304-A432-B46B097972F9}"/>
    <cellStyle name="Currency 13 3 5 2 2 2" xfId="11910" xr:uid="{E63D7891-F6FB-423B-9894-96E2C826B7E9}"/>
    <cellStyle name="Currency 13 3 5 2 2 2 2" xfId="25600" xr:uid="{CBBC75C7-B5E2-45E6-A4EC-CDFCA6B29FEF}"/>
    <cellStyle name="Currency 13 3 5 2 2 2 2 2" xfId="39292" xr:uid="{F878D1FE-B190-4615-B83B-18D958E3735A}"/>
    <cellStyle name="Currency 13 3 5 2 2 2 2 3" xfId="54176" xr:uid="{E7B054DE-4A76-4210-A44B-0CEECC775948}"/>
    <cellStyle name="Currency 13 3 5 2 2 2 3" xfId="18756" xr:uid="{BCA543DB-1246-46F0-B8E8-CDDB04F99C6A}"/>
    <cellStyle name="Currency 13 3 5 2 2 2 4" xfId="32446" xr:uid="{F0D5478E-130B-44C1-B7A9-FFC4AF87A5D0}"/>
    <cellStyle name="Currency 13 3 5 2 2 2 5" xfId="47330" xr:uid="{81B8530F-52BB-48FD-BD60-03964D8A7874}"/>
    <cellStyle name="Currency 13 3 5 2 2 3" xfId="22178" xr:uid="{5E31C521-E5EB-4A81-A2AD-0CCB83B170BF}"/>
    <cellStyle name="Currency 13 3 5 2 2 3 2" xfId="35870" xr:uid="{6E331ED6-AB6C-4A3A-9B16-16550B14BB71}"/>
    <cellStyle name="Currency 13 3 5 2 2 3 3" xfId="50754" xr:uid="{DFF37A4C-2994-47F1-A536-276A1053496E}"/>
    <cellStyle name="Currency 13 3 5 2 2 4" xfId="15334" xr:uid="{27B47321-566E-429C-8E55-9553CA1AC23E}"/>
    <cellStyle name="Currency 13 3 5 2 2 5" xfId="29024" xr:uid="{4EBFC82C-C592-4825-98DE-8C2D97103BAA}"/>
    <cellStyle name="Currency 13 3 5 2 2 6" xfId="43908" xr:uid="{7EF28445-DE16-4853-8591-821FD8BC1AB6}"/>
    <cellStyle name="Currency 13 3 5 2 3" xfId="10198" xr:uid="{B535EBFB-F20C-4F52-B1C4-DEF4BDDEB668}"/>
    <cellStyle name="Currency 13 3 5 2 3 2" xfId="23888" xr:uid="{C79364D2-DC82-41D0-98EE-ACCF9FFD5CB8}"/>
    <cellStyle name="Currency 13 3 5 2 3 2 2" xfId="37580" xr:uid="{3C612556-1E3B-4A1A-BA31-F31AA8769E15}"/>
    <cellStyle name="Currency 13 3 5 2 3 2 3" xfId="52464" xr:uid="{29FD6586-E4C1-41A2-8AA3-C0D4C0A1D846}"/>
    <cellStyle name="Currency 13 3 5 2 3 3" xfId="17044" xr:uid="{054103B2-A2B1-49E4-B2A0-94A9CF2C437A}"/>
    <cellStyle name="Currency 13 3 5 2 3 4" xfId="30734" xr:uid="{124D8396-AE00-412D-A1A6-3552B72066B0}"/>
    <cellStyle name="Currency 13 3 5 2 3 5" xfId="45618" xr:uid="{2A13A969-DC24-485E-8C56-1F0EA83338B4}"/>
    <cellStyle name="Currency 13 3 5 2 4" xfId="20466" xr:uid="{23BCA9E5-A661-46B3-B5B1-7F07858AB0E7}"/>
    <cellStyle name="Currency 13 3 5 2 4 2" xfId="34158" xr:uid="{8830B896-DCFC-4ADA-B368-8A9782CAFAAC}"/>
    <cellStyle name="Currency 13 3 5 2 4 3" xfId="49042" xr:uid="{CE7937B7-5490-4564-AD82-D46A6443C854}"/>
    <cellStyle name="Currency 13 3 5 2 5" xfId="13622" xr:uid="{62DCFBD5-69D3-479C-ADC5-9E02CEE35D4F}"/>
    <cellStyle name="Currency 13 3 5 2 6" xfId="27312" xr:uid="{80E727F0-85C0-4EC1-9CB3-AD711E204606}"/>
    <cellStyle name="Currency 13 3 5 2 7" xfId="42196" xr:uid="{4E662A8A-CECF-41F6-822B-80AB34DCF40C}"/>
    <cellStyle name="Currency 13 3 5 3" xfId="8487" xr:uid="{4D3B5893-4106-4F1E-B152-CBC82FF89758}"/>
    <cellStyle name="Currency 13 3 5 3 2" xfId="11909" xr:uid="{90DF397C-2A46-4014-81A5-A31BCFAAE1D7}"/>
    <cellStyle name="Currency 13 3 5 3 2 2" xfId="25599" xr:uid="{C4BA46B5-4176-4B0A-838F-4096EEA90B22}"/>
    <cellStyle name="Currency 13 3 5 3 2 2 2" xfId="39291" xr:uid="{CAAC6EC3-4331-42F7-B630-C46CCDC89269}"/>
    <cellStyle name="Currency 13 3 5 3 2 2 3" xfId="54175" xr:uid="{A4D6E78F-B5C9-4ECA-AC66-E4B5BA2E85C2}"/>
    <cellStyle name="Currency 13 3 5 3 2 3" xfId="18755" xr:uid="{0723535C-5CAE-4AD2-8F6A-39BA9E9C44B8}"/>
    <cellStyle name="Currency 13 3 5 3 2 4" xfId="32445" xr:uid="{E4E19839-ED7E-4809-B898-D281BC021F1F}"/>
    <cellStyle name="Currency 13 3 5 3 2 5" xfId="47329" xr:uid="{DC90442E-EF50-4AB6-BCBE-050979D12375}"/>
    <cellStyle name="Currency 13 3 5 3 3" xfId="22177" xr:uid="{3DAEB4BB-F3C5-44B1-961D-2E1CFCB43C11}"/>
    <cellStyle name="Currency 13 3 5 3 3 2" xfId="35869" xr:uid="{F9549154-37E6-4C4F-ABC5-399698F0F807}"/>
    <cellStyle name="Currency 13 3 5 3 3 3" xfId="50753" xr:uid="{8A73E2A8-4DC7-443E-A110-040CCF6328FF}"/>
    <cellStyle name="Currency 13 3 5 3 4" xfId="15333" xr:uid="{5675905E-ADB9-4FD7-84DA-80E904C67157}"/>
    <cellStyle name="Currency 13 3 5 3 5" xfId="29023" xr:uid="{FC539153-DD3A-4CDD-A8F5-6797BA0CBF51}"/>
    <cellStyle name="Currency 13 3 5 3 6" xfId="43907" xr:uid="{285CD2E5-953E-4E22-B78D-361084D8FA69}"/>
    <cellStyle name="Currency 13 3 5 4" xfId="10197" xr:uid="{505F673A-9377-4BEF-99FE-A416E432668B}"/>
    <cellStyle name="Currency 13 3 5 4 2" xfId="23887" xr:uid="{B022AF1B-CCD9-4DCC-8992-AE5775E4B54B}"/>
    <cellStyle name="Currency 13 3 5 4 2 2" xfId="37579" xr:uid="{EA8AD9A8-87C6-447C-8460-1ECB14D65C54}"/>
    <cellStyle name="Currency 13 3 5 4 2 3" xfId="52463" xr:uid="{EB83DB6E-B77A-4ACC-AC47-220A29DDC6A7}"/>
    <cellStyle name="Currency 13 3 5 4 3" xfId="17043" xr:uid="{12012E4A-DDA5-467C-9ABE-3E758E1F11B6}"/>
    <cellStyle name="Currency 13 3 5 4 4" xfId="30733" xr:uid="{8A9D9C1B-DB79-45E0-8443-4808A9A3F371}"/>
    <cellStyle name="Currency 13 3 5 4 5" xfId="45617" xr:uid="{2C424717-0ED2-4E5F-954E-125D45827104}"/>
    <cellStyle name="Currency 13 3 5 5" xfId="20465" xr:uid="{E2211705-76F2-40D3-A8F9-B949EA8A2CA5}"/>
    <cellStyle name="Currency 13 3 5 5 2" xfId="34157" xr:uid="{16AC6409-17A2-4BE9-8515-F228EB0853E5}"/>
    <cellStyle name="Currency 13 3 5 5 3" xfId="49041" xr:uid="{FBD46DD0-2904-4DCA-97DA-9B7CDA636C17}"/>
    <cellStyle name="Currency 13 3 5 6" xfId="13621" xr:uid="{1133A93B-5C7C-4C56-905D-1C13F5A251B8}"/>
    <cellStyle name="Currency 13 3 5 7" xfId="27311" xr:uid="{EBD02BF9-207F-4807-ACFE-284174BF6D1D}"/>
    <cellStyle name="Currency 13 3 5 8" xfId="42195" xr:uid="{E5C84432-21CC-459A-A884-7559978D3EFA}"/>
    <cellStyle name="Currency 13 3 6" xfId="6775" xr:uid="{0954E5E6-9900-4D61-A0E9-8B32B63BB804}"/>
    <cellStyle name="Currency 13 3 6 2" xfId="8489" xr:uid="{82D13093-330C-479F-BD54-D3A44756AE32}"/>
    <cellStyle name="Currency 13 3 6 2 2" xfId="11911" xr:uid="{70CD1455-6310-4F1C-8649-A30D38E95655}"/>
    <cellStyle name="Currency 13 3 6 2 2 2" xfId="25601" xr:uid="{3EE22CC0-049D-4216-850A-09BCD862343F}"/>
    <cellStyle name="Currency 13 3 6 2 2 2 2" xfId="39293" xr:uid="{81CEF80A-16A1-480D-A502-E4B84869BD36}"/>
    <cellStyle name="Currency 13 3 6 2 2 2 3" xfId="54177" xr:uid="{95140FBC-854C-467C-8D69-09188E40E4EF}"/>
    <cellStyle name="Currency 13 3 6 2 2 3" xfId="18757" xr:uid="{9390F22C-B59E-4527-87F9-DECE7DFCB287}"/>
    <cellStyle name="Currency 13 3 6 2 2 4" xfId="32447" xr:uid="{DE311D38-C8E4-4984-ACC7-236925A29A26}"/>
    <cellStyle name="Currency 13 3 6 2 2 5" xfId="47331" xr:uid="{994D751E-77F8-4456-9E2C-38BBCDCE4D5F}"/>
    <cellStyle name="Currency 13 3 6 2 3" xfId="22179" xr:uid="{228FCAAB-ED4A-40D1-A36F-6A02E0C215BB}"/>
    <cellStyle name="Currency 13 3 6 2 3 2" xfId="35871" xr:uid="{136A7BF4-4349-4754-89F1-F096E7E7C428}"/>
    <cellStyle name="Currency 13 3 6 2 3 3" xfId="50755" xr:uid="{4340A5D1-8785-4818-9337-499EA66BD64D}"/>
    <cellStyle name="Currency 13 3 6 2 4" xfId="15335" xr:uid="{4396F46E-D66C-4EE3-A898-C427DA615F18}"/>
    <cellStyle name="Currency 13 3 6 2 5" xfId="29025" xr:uid="{E9077B2F-CF9E-4D63-8A00-CD3C7750E23C}"/>
    <cellStyle name="Currency 13 3 6 2 6" xfId="43909" xr:uid="{865A3721-5133-4B3D-8F72-9CD6477EF735}"/>
    <cellStyle name="Currency 13 3 6 3" xfId="10199" xr:uid="{00218EFE-B16F-47F7-B9FD-C3B669A9B6CC}"/>
    <cellStyle name="Currency 13 3 6 3 2" xfId="23889" xr:uid="{DF59A711-3D13-416C-995B-C856D47D72F8}"/>
    <cellStyle name="Currency 13 3 6 3 2 2" xfId="37581" xr:uid="{5F576FB1-B1FA-40F7-9E3F-52F05831145D}"/>
    <cellStyle name="Currency 13 3 6 3 2 3" xfId="52465" xr:uid="{AF06C1F2-8442-4C74-A778-92EE01D8E157}"/>
    <cellStyle name="Currency 13 3 6 3 3" xfId="17045" xr:uid="{CD920C96-58D4-46C0-A515-76044E260B7D}"/>
    <cellStyle name="Currency 13 3 6 3 4" xfId="30735" xr:uid="{342380D0-E449-48B7-8A76-120F3DD9B626}"/>
    <cellStyle name="Currency 13 3 6 3 5" xfId="45619" xr:uid="{1BC26FB0-40A4-4424-9F69-4A2D7233482C}"/>
    <cellStyle name="Currency 13 3 6 4" xfId="20467" xr:uid="{3CA697EC-0D44-4FF0-8D09-EB1C040DA18D}"/>
    <cellStyle name="Currency 13 3 6 4 2" xfId="34159" xr:uid="{2BE52822-AC75-4398-8606-9C77F3DE9FFB}"/>
    <cellStyle name="Currency 13 3 6 4 3" xfId="49043" xr:uid="{B31E9337-5643-4B98-979D-A5B9BCC03437}"/>
    <cellStyle name="Currency 13 3 6 5" xfId="13623" xr:uid="{520D9469-65BC-4EFF-899F-0A09D2121A75}"/>
    <cellStyle name="Currency 13 3 6 6" xfId="27313" xr:uid="{C6505FAA-665F-4712-91FB-85EEC6A3CB21}"/>
    <cellStyle name="Currency 13 3 6 7" xfId="42197" xr:uid="{21CBDDDB-E32D-49E9-A131-5E40696A5DC6}"/>
    <cellStyle name="Currency 13 3 7" xfId="6776" xr:uid="{434F0C1E-B073-4355-A103-49F9D1AB2735}"/>
    <cellStyle name="Currency 13 3 7 2" xfId="8490" xr:uid="{6B9BC247-0FF1-434B-AD4F-F4C9ADE7E1E2}"/>
    <cellStyle name="Currency 13 3 7 2 2" xfId="11912" xr:uid="{D510771A-D06F-4F07-839B-02368D7747B1}"/>
    <cellStyle name="Currency 13 3 7 2 2 2" xfId="25602" xr:uid="{A7FA7290-1C9D-4CD4-ACE6-AB889286BF9D}"/>
    <cellStyle name="Currency 13 3 7 2 2 2 2" xfId="39294" xr:uid="{7FE25525-700D-404E-B37D-628A798DE4BB}"/>
    <cellStyle name="Currency 13 3 7 2 2 2 3" xfId="54178" xr:uid="{C387C3FB-50D1-4374-8823-AE6CF1E19C39}"/>
    <cellStyle name="Currency 13 3 7 2 2 3" xfId="18758" xr:uid="{8EE6BB4B-B932-4386-B446-24FD6416E4A2}"/>
    <cellStyle name="Currency 13 3 7 2 2 4" xfId="32448" xr:uid="{1F013CEB-000C-4BE7-AB73-26152605EC1F}"/>
    <cellStyle name="Currency 13 3 7 2 2 5" xfId="47332" xr:uid="{3E78C7DE-E8A4-4028-861F-2BED3C8C23D3}"/>
    <cellStyle name="Currency 13 3 7 2 3" xfId="22180" xr:uid="{406B80AE-E627-40FA-895D-D338729FCD1C}"/>
    <cellStyle name="Currency 13 3 7 2 3 2" xfId="35872" xr:uid="{E6DF09D9-E909-4D86-8AD8-86B3C2CEE303}"/>
    <cellStyle name="Currency 13 3 7 2 3 3" xfId="50756" xr:uid="{6EF439E8-E07F-4D04-9CC5-A5AF7A8A5B0B}"/>
    <cellStyle name="Currency 13 3 7 2 4" xfId="15336" xr:uid="{37D9D539-62E4-4127-AA29-C51B638C5D79}"/>
    <cellStyle name="Currency 13 3 7 2 5" xfId="29026" xr:uid="{71920AFE-178F-4E60-898E-D9EF1458437E}"/>
    <cellStyle name="Currency 13 3 7 2 6" xfId="43910" xr:uid="{B36307E9-4D78-4777-A7B8-99D8E2CF7D75}"/>
    <cellStyle name="Currency 13 3 7 3" xfId="10200" xr:uid="{26904D3D-9EC8-4F17-88A9-14F8ED3CD598}"/>
    <cellStyle name="Currency 13 3 7 3 2" xfId="23890" xr:uid="{088B89EB-D49C-4581-88BB-BB36DF15721A}"/>
    <cellStyle name="Currency 13 3 7 3 2 2" xfId="37582" xr:uid="{5E647BB2-5B29-4197-BD10-7FFD6553A769}"/>
    <cellStyle name="Currency 13 3 7 3 2 3" xfId="52466" xr:uid="{65984FE3-301D-423F-9394-32B428D5EBB2}"/>
    <cellStyle name="Currency 13 3 7 3 3" xfId="17046" xr:uid="{52983EB9-1B3A-4AD7-89F5-AB237D6755C6}"/>
    <cellStyle name="Currency 13 3 7 3 4" xfId="30736" xr:uid="{EFEF2F7B-AD8B-4F27-A80F-5BD34D5083E7}"/>
    <cellStyle name="Currency 13 3 7 3 5" xfId="45620" xr:uid="{4D9E1166-2160-46E0-922E-5B0A5824A47F}"/>
    <cellStyle name="Currency 13 3 7 4" xfId="20468" xr:uid="{31DF364E-8383-4C20-8B64-6B06F5797E53}"/>
    <cellStyle name="Currency 13 3 7 4 2" xfId="34160" xr:uid="{93B3E828-D2DF-47A8-ABC5-C878C657EE6F}"/>
    <cellStyle name="Currency 13 3 7 4 3" xfId="49044" xr:uid="{96B3414A-EB9C-43A0-A472-6583CF2C037F}"/>
    <cellStyle name="Currency 13 3 7 5" xfId="13624" xr:uid="{280C31AB-2D7E-4CA9-B381-B9D83D6FA9AD}"/>
    <cellStyle name="Currency 13 3 7 6" xfId="27314" xr:uid="{8114F6F9-EEAF-42FA-B5E9-4B38E01F93ED}"/>
    <cellStyle name="Currency 13 3 7 7" xfId="42198" xr:uid="{910F1F92-AC22-4109-9CBA-735ACE5756EA}"/>
    <cellStyle name="Currency 13 3 8" xfId="8461" xr:uid="{6920AF69-48D2-4764-8572-C8DD2A25A572}"/>
    <cellStyle name="Currency 13 3 8 2" xfId="11883" xr:uid="{F2658142-BDAC-43CC-AE08-515D5E74D345}"/>
    <cellStyle name="Currency 13 3 8 2 2" xfId="25573" xr:uid="{22E019E6-29E7-426C-B815-C3DD0F06D403}"/>
    <cellStyle name="Currency 13 3 8 2 2 2" xfId="39265" xr:uid="{9807BEDF-5AE7-47A6-8F0B-5FED3F3DC21D}"/>
    <cellStyle name="Currency 13 3 8 2 2 3" xfId="54149" xr:uid="{67A224BB-1973-4220-A266-1A9E24221103}"/>
    <cellStyle name="Currency 13 3 8 2 3" xfId="18729" xr:uid="{8F09F7BA-21FC-4F9A-AC1E-5E4F8D868B67}"/>
    <cellStyle name="Currency 13 3 8 2 4" xfId="32419" xr:uid="{7CE5AEB7-2961-4371-A523-FC7D404AE2B2}"/>
    <cellStyle name="Currency 13 3 8 2 5" xfId="47303" xr:uid="{27B65A60-BADA-409D-AB29-D072331C6B2C}"/>
    <cellStyle name="Currency 13 3 8 3" xfId="22151" xr:uid="{70298D3F-B9C8-43A8-94E4-881A46915FAB}"/>
    <cellStyle name="Currency 13 3 8 3 2" xfId="35843" xr:uid="{326F314E-3F98-4FB5-B475-82150EF08C37}"/>
    <cellStyle name="Currency 13 3 8 3 3" xfId="50727" xr:uid="{332B06CF-AFE3-4A6F-8EF2-3963DE731879}"/>
    <cellStyle name="Currency 13 3 8 4" xfId="15307" xr:uid="{3B4F03B6-17F9-415E-99BC-4746CC9219CE}"/>
    <cellStyle name="Currency 13 3 8 5" xfId="28997" xr:uid="{6CFC6A32-C330-4016-A68A-A0B1643D02F2}"/>
    <cellStyle name="Currency 13 3 8 6" xfId="43881" xr:uid="{E9B8E925-1A4C-4A4B-B6E1-9106FC682B06}"/>
    <cellStyle name="Currency 13 3 9" xfId="10171" xr:uid="{3BDFA782-64C9-4E77-93A0-2A70DCA2AA49}"/>
    <cellStyle name="Currency 13 3 9 2" xfId="23861" xr:uid="{44A95C55-6AC9-4588-A123-0EED86A226E8}"/>
    <cellStyle name="Currency 13 3 9 2 2" xfId="37553" xr:uid="{78D9772F-E977-4399-B157-4BBDC513421A}"/>
    <cellStyle name="Currency 13 3 9 2 3" xfId="52437" xr:uid="{ECE2AAF8-C242-4D6F-B8A6-DC4EF68A606B}"/>
    <cellStyle name="Currency 13 3 9 3" xfId="17017" xr:uid="{D0B66735-80D8-4868-81C2-E16EEE062823}"/>
    <cellStyle name="Currency 13 3 9 4" xfId="30707" xr:uid="{C0B06C58-33DB-4DAF-A062-5A1A2B3639A6}"/>
    <cellStyle name="Currency 13 3 9 5" xfId="45591" xr:uid="{9759AF60-EACD-4569-A975-CD6F12529825}"/>
    <cellStyle name="Currency 13 4" xfId="4322" xr:uid="{79E50290-CB04-4D75-9073-BECBC1CA37CA}"/>
    <cellStyle name="Currency 13 4 10" xfId="13625" xr:uid="{9712404F-9071-4682-AF9A-3FAFD5929248}"/>
    <cellStyle name="Currency 13 4 10 2" xfId="41323" xr:uid="{1DAA40F3-0C31-48C4-8782-F5BD982FB2EA}"/>
    <cellStyle name="Currency 13 4 11" xfId="27315" xr:uid="{5EE1ED33-788E-48C8-A864-E7D3FE88411D}"/>
    <cellStyle name="Currency 13 4 12" xfId="42199" xr:uid="{DF6DDD76-5AEC-452E-A34E-F8616AB0E5CB}"/>
    <cellStyle name="Currency 13 4 13" xfId="6777" xr:uid="{1250C489-B5A8-4830-8A92-981F63E8993D}"/>
    <cellStyle name="Currency 13 4 2" xfId="6778" xr:uid="{D9BC196D-2A64-4257-A092-B6F83E903DA1}"/>
    <cellStyle name="Currency 13 4 2 10" xfId="42200" xr:uid="{311DF47C-88FB-40E4-9D47-6FB46B75B22D}"/>
    <cellStyle name="Currency 13 4 2 2" xfId="6779" xr:uid="{071C2461-8B70-4E8E-B8D2-8AB1E4A0724D}"/>
    <cellStyle name="Currency 13 4 2 2 2" xfId="6780" xr:uid="{3FF54649-90E8-42AB-AC10-6ACC9C611AC3}"/>
    <cellStyle name="Currency 13 4 2 2 2 2" xfId="8494" xr:uid="{549C330B-A549-4ACC-8BD1-B2E35963C9A6}"/>
    <cellStyle name="Currency 13 4 2 2 2 2 2" xfId="11916" xr:uid="{9E3ABBC5-A069-4A11-86A3-C89A0ACF072F}"/>
    <cellStyle name="Currency 13 4 2 2 2 2 2 2" xfId="25606" xr:uid="{6877EB13-BA57-4CA1-BF3C-2705160FC7D1}"/>
    <cellStyle name="Currency 13 4 2 2 2 2 2 2 2" xfId="39298" xr:uid="{74778C0C-A0A5-43AF-9650-64EA1A2E6D89}"/>
    <cellStyle name="Currency 13 4 2 2 2 2 2 2 3" xfId="54182" xr:uid="{A1B8062A-0B99-48A2-A66C-3A4CC00655DB}"/>
    <cellStyle name="Currency 13 4 2 2 2 2 2 3" xfId="18762" xr:uid="{2CB7DA5D-C36D-431B-A54F-648844C429FE}"/>
    <cellStyle name="Currency 13 4 2 2 2 2 2 4" xfId="32452" xr:uid="{32AB00BC-1858-4482-9846-E44895F7E4F4}"/>
    <cellStyle name="Currency 13 4 2 2 2 2 2 5" xfId="47336" xr:uid="{C8884492-A4F8-4FDA-9D4C-716EA5AFFE82}"/>
    <cellStyle name="Currency 13 4 2 2 2 2 3" xfId="22184" xr:uid="{D104A575-1CE0-46FE-9458-14B7C2C09688}"/>
    <cellStyle name="Currency 13 4 2 2 2 2 3 2" xfId="35876" xr:uid="{6DA7BB1B-4C31-43AF-8E30-C49AF651B331}"/>
    <cellStyle name="Currency 13 4 2 2 2 2 3 3" xfId="50760" xr:uid="{448D84F8-D0FD-4517-BCE3-12087679E882}"/>
    <cellStyle name="Currency 13 4 2 2 2 2 4" xfId="15340" xr:uid="{3781A6E9-CB90-4CC2-8261-0E28F875D5E3}"/>
    <cellStyle name="Currency 13 4 2 2 2 2 5" xfId="29030" xr:uid="{EED8D37A-993A-486D-9FE2-EBCAF91BF4EB}"/>
    <cellStyle name="Currency 13 4 2 2 2 2 6" xfId="43914" xr:uid="{6EC555DD-98A6-4C5D-91E7-653A5C615BCA}"/>
    <cellStyle name="Currency 13 4 2 2 2 3" xfId="10204" xr:uid="{14716063-E8E0-41F0-B01B-98A5F61B3D0E}"/>
    <cellStyle name="Currency 13 4 2 2 2 3 2" xfId="23894" xr:uid="{75AF79B6-4A46-49B6-95E5-B0E186D0BEB1}"/>
    <cellStyle name="Currency 13 4 2 2 2 3 2 2" xfId="37586" xr:uid="{33DAF9BC-A337-40C2-9656-1E2306A82C82}"/>
    <cellStyle name="Currency 13 4 2 2 2 3 2 3" xfId="52470" xr:uid="{E948982E-F238-4071-9BDD-5940DAFE112C}"/>
    <cellStyle name="Currency 13 4 2 2 2 3 3" xfId="17050" xr:uid="{22CDAD6D-93C0-4C05-8834-90874E53DBB0}"/>
    <cellStyle name="Currency 13 4 2 2 2 3 4" xfId="30740" xr:uid="{9D8B5405-D20B-4060-B790-D6F2E1322EA3}"/>
    <cellStyle name="Currency 13 4 2 2 2 3 5" xfId="45624" xr:uid="{D9DD1D80-DF7B-4BA7-A333-EE23A5E210C4}"/>
    <cellStyle name="Currency 13 4 2 2 2 4" xfId="20472" xr:uid="{32A74C64-A36C-49BD-B605-91C5A8A0C138}"/>
    <cellStyle name="Currency 13 4 2 2 2 4 2" xfId="34164" xr:uid="{BD8DFEEF-7E5A-4570-808E-7848FC788DBC}"/>
    <cellStyle name="Currency 13 4 2 2 2 4 3" xfId="49048" xr:uid="{12EB4064-2F56-42A0-A4EB-28D91AE0F162}"/>
    <cellStyle name="Currency 13 4 2 2 2 5" xfId="13628" xr:uid="{1910F515-07BF-4F01-9D2B-EAA1509425A3}"/>
    <cellStyle name="Currency 13 4 2 2 2 6" xfId="27318" xr:uid="{836ECC93-2F7B-487D-BF49-9E5BBE5F88E6}"/>
    <cellStyle name="Currency 13 4 2 2 2 7" xfId="42202" xr:uid="{DACBE1A6-2712-4461-9AD2-E00BBF7CAA2F}"/>
    <cellStyle name="Currency 13 4 2 2 3" xfId="8493" xr:uid="{55439EA6-7F99-41FB-BAE0-30F27764B303}"/>
    <cellStyle name="Currency 13 4 2 2 3 2" xfId="11915" xr:uid="{6EE20F01-BB39-4D27-893B-16EE2A479B73}"/>
    <cellStyle name="Currency 13 4 2 2 3 2 2" xfId="25605" xr:uid="{D3C5C507-4C3C-4EB5-848F-BED503AD7592}"/>
    <cellStyle name="Currency 13 4 2 2 3 2 2 2" xfId="39297" xr:uid="{1AC68583-DE8E-4DCA-BE7E-AC4A157F69A9}"/>
    <cellStyle name="Currency 13 4 2 2 3 2 2 3" xfId="54181" xr:uid="{92CDE942-DF2A-4A1B-B325-95D1F5BFCD38}"/>
    <cellStyle name="Currency 13 4 2 2 3 2 3" xfId="18761" xr:uid="{3B40560C-7FA3-4431-9F57-ABCFE2537368}"/>
    <cellStyle name="Currency 13 4 2 2 3 2 4" xfId="32451" xr:uid="{F2B62567-F4F2-44F6-A76F-31ABE6D8FDD8}"/>
    <cellStyle name="Currency 13 4 2 2 3 2 5" xfId="47335" xr:uid="{BF12B436-F057-4B4B-B420-89ED690BEB3D}"/>
    <cellStyle name="Currency 13 4 2 2 3 3" xfId="22183" xr:uid="{0170CE1C-CD3A-494C-AE04-30B5F2EFD82A}"/>
    <cellStyle name="Currency 13 4 2 2 3 3 2" xfId="35875" xr:uid="{1B9DAA6F-02D0-4C5D-AA0B-CD3D1AC07BC2}"/>
    <cellStyle name="Currency 13 4 2 2 3 3 3" xfId="50759" xr:uid="{10B1AAB9-AC38-46EF-AA62-E5169DC13B02}"/>
    <cellStyle name="Currency 13 4 2 2 3 4" xfId="15339" xr:uid="{9C366379-2DD5-42B8-BE2F-ED60F265D9DB}"/>
    <cellStyle name="Currency 13 4 2 2 3 5" xfId="29029" xr:uid="{2E00610E-57F4-4E30-9D5D-16DE110311AF}"/>
    <cellStyle name="Currency 13 4 2 2 3 6" xfId="43913" xr:uid="{ED6BFF6B-B614-4A00-89AD-BFFCCEA0CDDE}"/>
    <cellStyle name="Currency 13 4 2 2 4" xfId="10203" xr:uid="{93C0CA3E-6135-4074-8F80-762F99B95815}"/>
    <cellStyle name="Currency 13 4 2 2 4 2" xfId="23893" xr:uid="{F9D26663-5966-49DF-B3BC-265118746FCE}"/>
    <cellStyle name="Currency 13 4 2 2 4 2 2" xfId="37585" xr:uid="{D7736E55-E8A7-408F-A908-1FF583A739A2}"/>
    <cellStyle name="Currency 13 4 2 2 4 2 3" xfId="52469" xr:uid="{3ACFEEDB-D446-4BFF-871E-33B4D98C4B1A}"/>
    <cellStyle name="Currency 13 4 2 2 4 3" xfId="17049" xr:uid="{1647DF07-A6AF-42AC-BF73-65E80459C845}"/>
    <cellStyle name="Currency 13 4 2 2 4 4" xfId="30739" xr:uid="{83509AAA-ECF9-480F-91C1-876D80627DB5}"/>
    <cellStyle name="Currency 13 4 2 2 4 5" xfId="45623" xr:uid="{A90605D1-A735-4D2C-BA7E-BE9BB96E9B7B}"/>
    <cellStyle name="Currency 13 4 2 2 5" xfId="20471" xr:uid="{1C5BBAFF-4616-4507-84FE-719A551271EF}"/>
    <cellStyle name="Currency 13 4 2 2 5 2" xfId="34163" xr:uid="{ABE01B75-C687-45A0-8C94-FEAD9909E2C5}"/>
    <cellStyle name="Currency 13 4 2 2 5 3" xfId="49047" xr:uid="{102051C3-955E-4A53-89B3-1CB63E499A42}"/>
    <cellStyle name="Currency 13 4 2 2 6" xfId="13627" xr:uid="{7F462CEF-A803-42E7-900E-96D1D51EE356}"/>
    <cellStyle name="Currency 13 4 2 2 7" xfId="27317" xr:uid="{27EC3115-5B02-4D76-B11C-C3D32E42C3CD}"/>
    <cellStyle name="Currency 13 4 2 2 8" xfId="42201" xr:uid="{7DF853EC-7F8B-4B47-952D-D8598D72AEC8}"/>
    <cellStyle name="Currency 13 4 2 3" xfId="6781" xr:uid="{E366B8F6-B641-437F-8DA9-3197F4831A15}"/>
    <cellStyle name="Currency 13 4 2 3 2" xfId="8495" xr:uid="{483A564A-DB38-4C06-8059-CDB884776B13}"/>
    <cellStyle name="Currency 13 4 2 3 2 2" xfId="11917" xr:uid="{6E7303C2-AFEF-4B1D-9F51-F66DA1FE9D10}"/>
    <cellStyle name="Currency 13 4 2 3 2 2 2" xfId="25607" xr:uid="{EF82DF86-2476-40FA-AC5B-2B1E0F63D1D8}"/>
    <cellStyle name="Currency 13 4 2 3 2 2 2 2" xfId="39299" xr:uid="{CA6A4928-70F0-4CE0-AC9F-E16381EB5D84}"/>
    <cellStyle name="Currency 13 4 2 3 2 2 2 3" xfId="54183" xr:uid="{AFF53545-BF0B-4EBC-A02C-F8353AFF669F}"/>
    <cellStyle name="Currency 13 4 2 3 2 2 3" xfId="18763" xr:uid="{0BADDD8C-0092-42F3-B65A-D4A224E66832}"/>
    <cellStyle name="Currency 13 4 2 3 2 2 4" xfId="32453" xr:uid="{5ED62F89-3F86-48FB-971C-C8B229A9B179}"/>
    <cellStyle name="Currency 13 4 2 3 2 2 5" xfId="47337" xr:uid="{9827133A-1882-4F84-AC9B-E83E33311560}"/>
    <cellStyle name="Currency 13 4 2 3 2 3" xfId="22185" xr:uid="{C34568C8-1CD7-44B5-8360-D4351916429E}"/>
    <cellStyle name="Currency 13 4 2 3 2 3 2" xfId="35877" xr:uid="{FA762646-FE82-4DE5-B47D-E7480066F597}"/>
    <cellStyle name="Currency 13 4 2 3 2 3 3" xfId="50761" xr:uid="{5DDC9CCB-3878-44FE-B670-41338C7D8973}"/>
    <cellStyle name="Currency 13 4 2 3 2 4" xfId="15341" xr:uid="{B06F672C-92C4-46F5-811F-FA0E1D8C97B7}"/>
    <cellStyle name="Currency 13 4 2 3 2 5" xfId="29031" xr:uid="{4FEBB597-5D66-4C6C-9A03-0724AFAAFF5C}"/>
    <cellStyle name="Currency 13 4 2 3 2 6" xfId="43915" xr:uid="{6A01F062-8389-4758-AE61-5C1C6C50196D}"/>
    <cellStyle name="Currency 13 4 2 3 3" xfId="10205" xr:uid="{E7613EA5-FCB0-4300-8B4B-880601CE7B31}"/>
    <cellStyle name="Currency 13 4 2 3 3 2" xfId="23895" xr:uid="{250D777E-09A0-4905-B341-67ABAB53295A}"/>
    <cellStyle name="Currency 13 4 2 3 3 2 2" xfId="37587" xr:uid="{9C44766A-43FF-4715-AF50-2FF825A2B021}"/>
    <cellStyle name="Currency 13 4 2 3 3 2 3" xfId="52471" xr:uid="{32E3F055-51BC-4AAC-86E5-6B92438FF542}"/>
    <cellStyle name="Currency 13 4 2 3 3 3" xfId="17051" xr:uid="{9976F9CC-2AA5-40F7-AD51-A6ED65203ADE}"/>
    <cellStyle name="Currency 13 4 2 3 3 4" xfId="30741" xr:uid="{A0CBC249-FC96-4E85-9EDE-2FAC8DFDA995}"/>
    <cellStyle name="Currency 13 4 2 3 3 5" xfId="45625" xr:uid="{0CCBD825-A784-4A00-91B0-DD8BC80BD412}"/>
    <cellStyle name="Currency 13 4 2 3 4" xfId="20473" xr:uid="{4D9EC9E4-AD66-4C22-A4E8-44F5546D22ED}"/>
    <cellStyle name="Currency 13 4 2 3 4 2" xfId="34165" xr:uid="{19599B91-2C76-483A-A00B-3AAEEC2D1F14}"/>
    <cellStyle name="Currency 13 4 2 3 4 3" xfId="49049" xr:uid="{C8504625-5599-4032-9413-CDE2B11DC8F7}"/>
    <cellStyle name="Currency 13 4 2 3 5" xfId="13629" xr:uid="{E2E2C3A8-0950-4AE9-8496-0329A05C2DC9}"/>
    <cellStyle name="Currency 13 4 2 3 6" xfId="27319" xr:uid="{96F7A7B2-2205-4036-8335-104C9305A846}"/>
    <cellStyle name="Currency 13 4 2 3 7" xfId="42203" xr:uid="{EF813AFE-A8F6-4E2C-B983-01286E157A3A}"/>
    <cellStyle name="Currency 13 4 2 4" xfId="6782" xr:uid="{88D0E2C9-9B11-47C2-BCBE-5F8DDA49A7AC}"/>
    <cellStyle name="Currency 13 4 2 4 2" xfId="8496" xr:uid="{73F76FEF-7732-40BF-B02E-AAB523C512ED}"/>
    <cellStyle name="Currency 13 4 2 4 2 2" xfId="11918" xr:uid="{7679F484-3527-469E-8813-8CC2CA15EEBF}"/>
    <cellStyle name="Currency 13 4 2 4 2 2 2" xfId="25608" xr:uid="{7BF1E152-80E6-44FE-8AFB-68370F2EBB23}"/>
    <cellStyle name="Currency 13 4 2 4 2 2 2 2" xfId="39300" xr:uid="{4EDF4AD7-DD66-44AB-A005-A906096952C6}"/>
    <cellStyle name="Currency 13 4 2 4 2 2 2 3" xfId="54184" xr:uid="{CAC9601D-1E0E-4F0E-8F32-4E60BD1EAFB1}"/>
    <cellStyle name="Currency 13 4 2 4 2 2 3" xfId="18764" xr:uid="{D914D716-F3B5-4EBA-BE9D-18CC726EDD5D}"/>
    <cellStyle name="Currency 13 4 2 4 2 2 4" xfId="32454" xr:uid="{F6205E5C-20C8-4345-A42C-1F29DEBF015E}"/>
    <cellStyle name="Currency 13 4 2 4 2 2 5" xfId="47338" xr:uid="{18A4A4AD-C673-41AC-8565-74B5232D1E88}"/>
    <cellStyle name="Currency 13 4 2 4 2 3" xfId="22186" xr:uid="{599B5075-130C-4106-9F54-002A2E34B865}"/>
    <cellStyle name="Currency 13 4 2 4 2 3 2" xfId="35878" xr:uid="{783E1C8E-3793-4EDB-AB62-586346A4B380}"/>
    <cellStyle name="Currency 13 4 2 4 2 3 3" xfId="50762" xr:uid="{0B34770C-8ADE-4183-A3B1-C6D7947892EB}"/>
    <cellStyle name="Currency 13 4 2 4 2 4" xfId="15342" xr:uid="{556BFE9E-1F3A-43AF-9829-A96D843DC717}"/>
    <cellStyle name="Currency 13 4 2 4 2 5" xfId="29032" xr:uid="{0F4140C3-3804-4F82-B6AA-FB509644BF30}"/>
    <cellStyle name="Currency 13 4 2 4 2 6" xfId="43916" xr:uid="{B4E349C7-75BE-4B83-97E9-F58EEC46869A}"/>
    <cellStyle name="Currency 13 4 2 4 3" xfId="10206" xr:uid="{97E0F4B0-2699-48D5-9C35-F3EFB9EC2011}"/>
    <cellStyle name="Currency 13 4 2 4 3 2" xfId="23896" xr:uid="{C3C05A0E-D653-4D77-86AD-1F0A1E86D689}"/>
    <cellStyle name="Currency 13 4 2 4 3 2 2" xfId="37588" xr:uid="{82D7BAC9-F2DC-4899-8778-FA6CC8801E42}"/>
    <cellStyle name="Currency 13 4 2 4 3 2 3" xfId="52472" xr:uid="{88F60E9E-322D-4D12-86AC-45C074039F38}"/>
    <cellStyle name="Currency 13 4 2 4 3 3" xfId="17052" xr:uid="{C1ACEA43-99AF-4322-8453-C903E6113954}"/>
    <cellStyle name="Currency 13 4 2 4 3 4" xfId="30742" xr:uid="{7B2EB227-12BA-4802-A6E8-11CAF0FF887D}"/>
    <cellStyle name="Currency 13 4 2 4 3 5" xfId="45626" xr:uid="{11A63FD8-D4C0-4AC3-A39C-9E68C50EA3B1}"/>
    <cellStyle name="Currency 13 4 2 4 4" xfId="20474" xr:uid="{2BD97721-CC6B-4CF0-A777-857F24436F5D}"/>
    <cellStyle name="Currency 13 4 2 4 4 2" xfId="34166" xr:uid="{EA455C14-B487-4FC8-92DE-B8DDF5311A42}"/>
    <cellStyle name="Currency 13 4 2 4 4 3" xfId="49050" xr:uid="{8F82B491-A048-424D-A3AE-9219545146DD}"/>
    <cellStyle name="Currency 13 4 2 4 5" xfId="13630" xr:uid="{A6222287-0E8E-4FD2-8609-18E6BE3078A8}"/>
    <cellStyle name="Currency 13 4 2 4 6" xfId="27320" xr:uid="{29DA90A3-C564-4212-B12C-016F3D6C1479}"/>
    <cellStyle name="Currency 13 4 2 4 7" xfId="42204" xr:uid="{C9E3A890-D465-4F3B-A3DC-49B064A0F1D3}"/>
    <cellStyle name="Currency 13 4 2 5" xfId="8492" xr:uid="{0A8817C7-C83E-49E9-91F9-DE7401A2464B}"/>
    <cellStyle name="Currency 13 4 2 5 2" xfId="11914" xr:uid="{222670AA-1AB7-423C-9C10-0915BA570825}"/>
    <cellStyle name="Currency 13 4 2 5 2 2" xfId="25604" xr:uid="{6228E8D9-03C9-4508-A985-9848AB44AE9A}"/>
    <cellStyle name="Currency 13 4 2 5 2 2 2" xfId="39296" xr:uid="{A057D242-92CF-4CC5-8374-99E1B73E84A1}"/>
    <cellStyle name="Currency 13 4 2 5 2 2 3" xfId="54180" xr:uid="{A9EE386D-56FE-4785-8530-74F853BE84BF}"/>
    <cellStyle name="Currency 13 4 2 5 2 3" xfId="18760" xr:uid="{22F40574-ED5A-4CFC-B5FF-E2F872160636}"/>
    <cellStyle name="Currency 13 4 2 5 2 4" xfId="32450" xr:uid="{62A61114-A2E5-495E-A8A9-8D0F70C2CC0F}"/>
    <cellStyle name="Currency 13 4 2 5 2 5" xfId="47334" xr:uid="{00CEFB47-A3AD-4DC5-8238-4853DDA44700}"/>
    <cellStyle name="Currency 13 4 2 5 3" xfId="22182" xr:uid="{7B75E1D5-A2FA-479A-94E6-B18C1265941F}"/>
    <cellStyle name="Currency 13 4 2 5 3 2" xfId="35874" xr:uid="{202361AB-E35E-4B07-9633-7E85EDE02B9B}"/>
    <cellStyle name="Currency 13 4 2 5 3 3" xfId="50758" xr:uid="{7DF8876D-DCBB-4F63-B637-FBC116809568}"/>
    <cellStyle name="Currency 13 4 2 5 4" xfId="15338" xr:uid="{B1E83D99-0DE4-48E7-9FAD-3E917D539FF7}"/>
    <cellStyle name="Currency 13 4 2 5 5" xfId="29028" xr:uid="{D336DC79-E85B-4FC7-8647-D124D82D5B5E}"/>
    <cellStyle name="Currency 13 4 2 5 6" xfId="43912" xr:uid="{48BEAD59-B20F-4318-AC32-60F0EF618A92}"/>
    <cellStyle name="Currency 13 4 2 6" xfId="10202" xr:uid="{23F3CE22-A329-4287-A3A7-F8A7A7797E8D}"/>
    <cellStyle name="Currency 13 4 2 6 2" xfId="23892" xr:uid="{D4659F85-EC3B-48B3-9EA5-63BAD88F708C}"/>
    <cellStyle name="Currency 13 4 2 6 2 2" xfId="37584" xr:uid="{AE9BA65B-0884-4370-94B8-15D3320A24A9}"/>
    <cellStyle name="Currency 13 4 2 6 2 3" xfId="52468" xr:uid="{B5BBC4E0-8CF0-48B2-8355-FC5A28EECB24}"/>
    <cellStyle name="Currency 13 4 2 6 3" xfId="17048" xr:uid="{91E39BF7-521A-4F02-B5A6-F401F1ED022C}"/>
    <cellStyle name="Currency 13 4 2 6 4" xfId="30738" xr:uid="{4748CFD4-AA61-4CCE-8256-B4A2169DA9B8}"/>
    <cellStyle name="Currency 13 4 2 6 5" xfId="45622" xr:uid="{C624A44C-D10C-4754-9EDE-B755E0D55A67}"/>
    <cellStyle name="Currency 13 4 2 7" xfId="20470" xr:uid="{19573813-9C11-4ADA-8E44-A2236DC199EC}"/>
    <cellStyle name="Currency 13 4 2 7 2" xfId="34162" xr:uid="{52952585-F16B-4D32-A567-0DD6E562F3A5}"/>
    <cellStyle name="Currency 13 4 2 7 3" xfId="49046" xr:uid="{B4D2D47E-311C-4F01-935A-F4081CF1F4A2}"/>
    <cellStyle name="Currency 13 4 2 8" xfId="13626" xr:uid="{15042D76-8777-49C8-B7F7-02A3E64399C5}"/>
    <cellStyle name="Currency 13 4 2 9" xfId="27316" xr:uid="{04FBA427-74B1-4070-A11E-3065CD94F880}"/>
    <cellStyle name="Currency 13 4 3" xfId="6783" xr:uid="{D92B7555-2EF5-4A41-AAD8-E6AFB3C0EB3C}"/>
    <cellStyle name="Currency 13 4 3 10" xfId="42205" xr:uid="{79DE3A76-3224-4BC3-9F43-621AAE388A8F}"/>
    <cellStyle name="Currency 13 4 3 2" xfId="6784" xr:uid="{547C6049-D292-4323-AD3E-D73D43888E91}"/>
    <cellStyle name="Currency 13 4 3 2 2" xfId="6785" xr:uid="{D84648D9-CB1E-4B5E-A7B1-8190808F75C9}"/>
    <cellStyle name="Currency 13 4 3 2 2 2" xfId="8499" xr:uid="{2CA08A8E-EAF0-4946-81B9-1D1223526B13}"/>
    <cellStyle name="Currency 13 4 3 2 2 2 2" xfId="11921" xr:uid="{2CD4D828-21FE-4F7D-8873-273AB10EED29}"/>
    <cellStyle name="Currency 13 4 3 2 2 2 2 2" xfId="25611" xr:uid="{E91C855B-7159-43ED-827E-7D5251A479D4}"/>
    <cellStyle name="Currency 13 4 3 2 2 2 2 2 2" xfId="39303" xr:uid="{F962AFBB-F974-4EC4-8C91-01AA011E44A8}"/>
    <cellStyle name="Currency 13 4 3 2 2 2 2 2 3" xfId="54187" xr:uid="{96DC1F9B-3F65-40D7-8E74-F9604E05EF9C}"/>
    <cellStyle name="Currency 13 4 3 2 2 2 2 3" xfId="18767" xr:uid="{A721652D-B073-4E7C-87CE-FF443E143783}"/>
    <cellStyle name="Currency 13 4 3 2 2 2 2 4" xfId="32457" xr:uid="{89885EAC-7F41-43E3-BD1F-5D920EFC3A19}"/>
    <cellStyle name="Currency 13 4 3 2 2 2 2 5" xfId="47341" xr:uid="{BE1AADAE-6BEE-474A-AF79-7213AE3047A1}"/>
    <cellStyle name="Currency 13 4 3 2 2 2 3" xfId="22189" xr:uid="{63B17B38-8E0F-4DC9-ACB4-F06EE94567E8}"/>
    <cellStyle name="Currency 13 4 3 2 2 2 3 2" xfId="35881" xr:uid="{8E61DEFB-6D1B-4F21-8402-68126D980463}"/>
    <cellStyle name="Currency 13 4 3 2 2 2 3 3" xfId="50765" xr:uid="{C6108420-8CA6-4A75-898D-D41AB5226D42}"/>
    <cellStyle name="Currency 13 4 3 2 2 2 4" xfId="15345" xr:uid="{2B73BD91-CF27-4D20-B0FC-54DA9749AD9F}"/>
    <cellStyle name="Currency 13 4 3 2 2 2 5" xfId="29035" xr:uid="{5D2295AC-7B11-4591-8C4D-A61B9B416F01}"/>
    <cellStyle name="Currency 13 4 3 2 2 2 6" xfId="43919" xr:uid="{870AD74A-A590-4E05-B311-E129806BBABD}"/>
    <cellStyle name="Currency 13 4 3 2 2 3" xfId="10209" xr:uid="{C96A3E28-91A2-444E-A815-9F1E94EA0262}"/>
    <cellStyle name="Currency 13 4 3 2 2 3 2" xfId="23899" xr:uid="{6A6130FF-1969-4B99-9DD4-6F10304BB4D0}"/>
    <cellStyle name="Currency 13 4 3 2 2 3 2 2" xfId="37591" xr:uid="{C80201AF-0D4C-45B0-A373-1ACED184D757}"/>
    <cellStyle name="Currency 13 4 3 2 2 3 2 3" xfId="52475" xr:uid="{87D7FE0F-4049-451C-9E8F-F268FE5815E8}"/>
    <cellStyle name="Currency 13 4 3 2 2 3 3" xfId="17055" xr:uid="{12F41900-0D07-42CF-A710-4B266E592BC4}"/>
    <cellStyle name="Currency 13 4 3 2 2 3 4" xfId="30745" xr:uid="{A79CE2F7-3A70-4D2B-B764-4DCF3D7EB3CD}"/>
    <cellStyle name="Currency 13 4 3 2 2 3 5" xfId="45629" xr:uid="{F9990FD0-3C55-4CE0-9BB7-FB15B7DCF889}"/>
    <cellStyle name="Currency 13 4 3 2 2 4" xfId="20477" xr:uid="{4F0D6FC0-DFF3-416B-910B-B228AB052BE3}"/>
    <cellStyle name="Currency 13 4 3 2 2 4 2" xfId="34169" xr:uid="{5F3B26A0-2FF2-460D-AA19-E62F2F1D3C2D}"/>
    <cellStyle name="Currency 13 4 3 2 2 4 3" xfId="49053" xr:uid="{40ACD67A-3B97-49B8-AB3B-B4B89A99B8BF}"/>
    <cellStyle name="Currency 13 4 3 2 2 5" xfId="13633" xr:uid="{62BBF977-53A6-466F-91FD-CB712FF3A849}"/>
    <cellStyle name="Currency 13 4 3 2 2 6" xfId="27323" xr:uid="{E9D93C6D-1266-412A-BB6E-8A680F9D66D9}"/>
    <cellStyle name="Currency 13 4 3 2 2 7" xfId="42207" xr:uid="{B4E18454-13E4-47D2-B2A3-D668AF326116}"/>
    <cellStyle name="Currency 13 4 3 2 3" xfId="8498" xr:uid="{D01EE534-36D3-4A68-B4B7-22BF7A709BF6}"/>
    <cellStyle name="Currency 13 4 3 2 3 2" xfId="11920" xr:uid="{1C22D065-DFF1-4993-AC70-799120C73740}"/>
    <cellStyle name="Currency 13 4 3 2 3 2 2" xfId="25610" xr:uid="{E3E7268E-5F70-4769-ADC1-28A55F10D77B}"/>
    <cellStyle name="Currency 13 4 3 2 3 2 2 2" xfId="39302" xr:uid="{911B56C9-D2A1-443E-AB0F-5E5F4C43DDE0}"/>
    <cellStyle name="Currency 13 4 3 2 3 2 2 3" xfId="54186" xr:uid="{CC79EC2A-0393-45CA-B0AD-B3B3806D678C}"/>
    <cellStyle name="Currency 13 4 3 2 3 2 3" xfId="18766" xr:uid="{19431475-72C2-4A5C-BFB4-FF6B3B55F704}"/>
    <cellStyle name="Currency 13 4 3 2 3 2 4" xfId="32456" xr:uid="{4A2C324F-6FB4-4110-87F8-5A7C76811EBE}"/>
    <cellStyle name="Currency 13 4 3 2 3 2 5" xfId="47340" xr:uid="{B9145BBB-4A1E-461B-A7D9-4A4B01F99C22}"/>
    <cellStyle name="Currency 13 4 3 2 3 3" xfId="22188" xr:uid="{93E89EB3-F6A0-47EB-B9CE-D92388F25C00}"/>
    <cellStyle name="Currency 13 4 3 2 3 3 2" xfId="35880" xr:uid="{85BDBC09-7965-4D9C-8963-7F22B2265A2D}"/>
    <cellStyle name="Currency 13 4 3 2 3 3 3" xfId="50764" xr:uid="{8D7D2A89-CC57-49BE-9A1C-92058ED77163}"/>
    <cellStyle name="Currency 13 4 3 2 3 4" xfId="15344" xr:uid="{8DA420CE-BC65-49A0-A81E-39DFA6D7E184}"/>
    <cellStyle name="Currency 13 4 3 2 3 5" xfId="29034" xr:uid="{D14548C1-8F91-47A7-BE5B-6812D4F6B778}"/>
    <cellStyle name="Currency 13 4 3 2 3 6" xfId="43918" xr:uid="{F606AA95-ED56-479F-9894-4D6DE6A5E480}"/>
    <cellStyle name="Currency 13 4 3 2 4" xfId="10208" xr:uid="{DC171BB2-E421-41D2-A2CF-B25FEB0AF87E}"/>
    <cellStyle name="Currency 13 4 3 2 4 2" xfId="23898" xr:uid="{80CF064E-CCAD-4966-A7D4-F9DDCC5965D7}"/>
    <cellStyle name="Currency 13 4 3 2 4 2 2" xfId="37590" xr:uid="{09AE6CAE-D6D0-4826-97C9-8563BF63F2D9}"/>
    <cellStyle name="Currency 13 4 3 2 4 2 3" xfId="52474" xr:uid="{D7B5EEDC-65FC-4B6F-9A27-9828FE1F2E1A}"/>
    <cellStyle name="Currency 13 4 3 2 4 3" xfId="17054" xr:uid="{4CD9ADB3-998B-4DF3-A17B-A64861AA5681}"/>
    <cellStyle name="Currency 13 4 3 2 4 4" xfId="30744" xr:uid="{136C09B3-943F-4B96-8D7F-61F66B196F2C}"/>
    <cellStyle name="Currency 13 4 3 2 4 5" xfId="45628" xr:uid="{1F915817-33BB-484C-9477-4CF3FFAF0BFF}"/>
    <cellStyle name="Currency 13 4 3 2 5" xfId="20476" xr:uid="{A2F5DE60-5879-4576-B1E0-7BD835A04308}"/>
    <cellStyle name="Currency 13 4 3 2 5 2" xfId="34168" xr:uid="{83E0B827-8844-4905-8CF6-741C0EF43401}"/>
    <cellStyle name="Currency 13 4 3 2 5 3" xfId="49052" xr:uid="{9A183439-8320-48A7-BA03-02FDE373E772}"/>
    <cellStyle name="Currency 13 4 3 2 6" xfId="13632" xr:uid="{E969A3B0-9317-446A-A164-179ACBA766DE}"/>
    <cellStyle name="Currency 13 4 3 2 7" xfId="27322" xr:uid="{BC1820B9-FFEF-40FA-9150-940AC10E55DF}"/>
    <cellStyle name="Currency 13 4 3 2 8" xfId="42206" xr:uid="{389ADFD1-3B74-4B94-8F10-787C4BD2190B}"/>
    <cellStyle name="Currency 13 4 3 3" xfId="6786" xr:uid="{97517362-363D-4104-9214-3788B13E6039}"/>
    <cellStyle name="Currency 13 4 3 3 2" xfId="8500" xr:uid="{852B80CE-6255-416A-B6E1-372181335459}"/>
    <cellStyle name="Currency 13 4 3 3 2 2" xfId="11922" xr:uid="{A1F74400-95EC-4DE5-A7A4-1DC41E24333B}"/>
    <cellStyle name="Currency 13 4 3 3 2 2 2" xfId="25612" xr:uid="{6B84594D-EF19-4C8F-BFC1-63D869EB2124}"/>
    <cellStyle name="Currency 13 4 3 3 2 2 2 2" xfId="39304" xr:uid="{2EAC8134-0312-49C8-8BCE-97A6B8D0B327}"/>
    <cellStyle name="Currency 13 4 3 3 2 2 2 3" xfId="54188" xr:uid="{4621B7C1-DF6C-4E4A-B1DA-A78976CC6F6E}"/>
    <cellStyle name="Currency 13 4 3 3 2 2 3" xfId="18768" xr:uid="{562B8E88-46DA-4671-AA3D-38CD9245E401}"/>
    <cellStyle name="Currency 13 4 3 3 2 2 4" xfId="32458" xr:uid="{130629F2-95DE-47C9-A6CF-BD2BE05B52E7}"/>
    <cellStyle name="Currency 13 4 3 3 2 2 5" xfId="47342" xr:uid="{F867AD40-757B-4413-91E6-97A0C9C9329B}"/>
    <cellStyle name="Currency 13 4 3 3 2 3" xfId="22190" xr:uid="{0D2D607C-11A1-449E-B37D-C8FEBE32B2AD}"/>
    <cellStyle name="Currency 13 4 3 3 2 3 2" xfId="35882" xr:uid="{5F31E209-F6F7-43A0-8665-D8E155D9C990}"/>
    <cellStyle name="Currency 13 4 3 3 2 3 3" xfId="50766" xr:uid="{BFBE5E2F-0E57-4350-B9C0-1F41C97CFE3D}"/>
    <cellStyle name="Currency 13 4 3 3 2 4" xfId="15346" xr:uid="{602BB445-C77C-4135-A2C5-9792BB0E49D2}"/>
    <cellStyle name="Currency 13 4 3 3 2 5" xfId="29036" xr:uid="{173784FC-874F-4464-B6EC-A123CEB31C8D}"/>
    <cellStyle name="Currency 13 4 3 3 2 6" xfId="43920" xr:uid="{371D0271-9599-4B75-A8B8-E35F8AD0807D}"/>
    <cellStyle name="Currency 13 4 3 3 3" xfId="10210" xr:uid="{EEB2F90E-201F-4714-A2F0-485247CA19CF}"/>
    <cellStyle name="Currency 13 4 3 3 3 2" xfId="23900" xr:uid="{F5839BDF-5A6A-4DAB-8989-271A1BF424D7}"/>
    <cellStyle name="Currency 13 4 3 3 3 2 2" xfId="37592" xr:uid="{7B0354B4-861F-4017-BB67-BE8CCAB59C98}"/>
    <cellStyle name="Currency 13 4 3 3 3 2 3" xfId="52476" xr:uid="{FC3C87AA-C432-41E6-A530-2CB3FAF922E7}"/>
    <cellStyle name="Currency 13 4 3 3 3 3" xfId="17056" xr:uid="{ECB535E6-11B7-4C51-B3EE-2B722260C1BF}"/>
    <cellStyle name="Currency 13 4 3 3 3 4" xfId="30746" xr:uid="{055B7D57-E22F-41F7-9865-407DE474B566}"/>
    <cellStyle name="Currency 13 4 3 3 3 5" xfId="45630" xr:uid="{48FB94FA-EDCA-4699-B486-35A05A25D011}"/>
    <cellStyle name="Currency 13 4 3 3 4" xfId="20478" xr:uid="{84AABCDB-BB9B-42CD-B3C8-064DA55AE3BA}"/>
    <cellStyle name="Currency 13 4 3 3 4 2" xfId="34170" xr:uid="{1C6C6814-797E-4DE8-AE89-F58896EC673B}"/>
    <cellStyle name="Currency 13 4 3 3 4 3" xfId="49054" xr:uid="{02468A3F-4A84-4697-86C8-54431E105D17}"/>
    <cellStyle name="Currency 13 4 3 3 5" xfId="13634" xr:uid="{946374BB-ACC9-45D4-9C6F-DB402C311558}"/>
    <cellStyle name="Currency 13 4 3 3 6" xfId="27324" xr:uid="{05BA2A87-D5A2-44AF-AA66-8A4413F1D5A1}"/>
    <cellStyle name="Currency 13 4 3 3 7" xfId="42208" xr:uid="{6D63E1BF-76E7-4CC1-91AA-D2FFF7712000}"/>
    <cellStyle name="Currency 13 4 3 4" xfId="6787" xr:uid="{4B215525-8A8A-4E33-A741-C41269AED9CD}"/>
    <cellStyle name="Currency 13 4 3 4 2" xfId="8501" xr:uid="{86F21B98-4591-43D0-96A0-0151E55B9267}"/>
    <cellStyle name="Currency 13 4 3 4 2 2" xfId="11923" xr:uid="{8F25EBA1-97DB-45BF-BE15-8C2E03991D6F}"/>
    <cellStyle name="Currency 13 4 3 4 2 2 2" xfId="25613" xr:uid="{88C91E91-43F3-4442-81CC-66D38B245785}"/>
    <cellStyle name="Currency 13 4 3 4 2 2 2 2" xfId="39305" xr:uid="{1A73D4E1-03BF-494C-B256-7AC191DA0F3C}"/>
    <cellStyle name="Currency 13 4 3 4 2 2 2 3" xfId="54189" xr:uid="{EDD072C2-1DFD-428F-9CB1-DD275FC0E2C2}"/>
    <cellStyle name="Currency 13 4 3 4 2 2 3" xfId="18769" xr:uid="{BDD99842-93B4-4B60-9A18-749FAA3564B7}"/>
    <cellStyle name="Currency 13 4 3 4 2 2 4" xfId="32459" xr:uid="{21E9B7E1-3C34-4908-ABE4-2074142C3DAB}"/>
    <cellStyle name="Currency 13 4 3 4 2 2 5" xfId="47343" xr:uid="{09BB2B2F-A3EC-4EDD-9563-0046221F24E9}"/>
    <cellStyle name="Currency 13 4 3 4 2 3" xfId="22191" xr:uid="{8890DF84-7B28-45DE-B0D0-9B35BE039EEC}"/>
    <cellStyle name="Currency 13 4 3 4 2 3 2" xfId="35883" xr:uid="{902E3538-720B-407C-B642-117A53CDFC19}"/>
    <cellStyle name="Currency 13 4 3 4 2 3 3" xfId="50767" xr:uid="{4DBEAE52-315E-4BB0-A071-E6CEEF241F17}"/>
    <cellStyle name="Currency 13 4 3 4 2 4" xfId="15347" xr:uid="{19033803-6A3E-4DEC-AC22-2CEA50F1D4C9}"/>
    <cellStyle name="Currency 13 4 3 4 2 5" xfId="29037" xr:uid="{DE2CEB74-66B7-4485-9951-5042137D960A}"/>
    <cellStyle name="Currency 13 4 3 4 2 6" xfId="43921" xr:uid="{5DB6CE92-38D0-4F94-BF28-01ED4AC348E0}"/>
    <cellStyle name="Currency 13 4 3 4 3" xfId="10211" xr:uid="{8A674518-FC6A-48ED-AC86-BD149D1F9DDC}"/>
    <cellStyle name="Currency 13 4 3 4 3 2" xfId="23901" xr:uid="{74DA2F94-9C19-4DF3-BF97-BE78B7C08951}"/>
    <cellStyle name="Currency 13 4 3 4 3 2 2" xfId="37593" xr:uid="{B97A107A-1D7F-4302-A454-37651C911738}"/>
    <cellStyle name="Currency 13 4 3 4 3 2 3" xfId="52477" xr:uid="{1C99AD01-048E-4BC1-BEED-57A92BBA3982}"/>
    <cellStyle name="Currency 13 4 3 4 3 3" xfId="17057" xr:uid="{C555BAF7-7215-45A0-B8E4-6FB431281D18}"/>
    <cellStyle name="Currency 13 4 3 4 3 4" xfId="30747" xr:uid="{9CE2B617-7E47-454E-A704-C48E9F9A8A93}"/>
    <cellStyle name="Currency 13 4 3 4 3 5" xfId="45631" xr:uid="{FEA161C2-7038-49F6-8B15-2FE5C1B5470D}"/>
    <cellStyle name="Currency 13 4 3 4 4" xfId="20479" xr:uid="{67C68A38-FE78-4E66-88DB-A04CB21137D9}"/>
    <cellStyle name="Currency 13 4 3 4 4 2" xfId="34171" xr:uid="{2C1EC5CE-F602-4436-BC27-9F1AB859655F}"/>
    <cellStyle name="Currency 13 4 3 4 4 3" xfId="49055" xr:uid="{134A58DB-385A-4772-9F10-CFE626E2AF1B}"/>
    <cellStyle name="Currency 13 4 3 4 5" xfId="13635" xr:uid="{AF5FAB20-63C4-4432-9590-C2CFB5CC0129}"/>
    <cellStyle name="Currency 13 4 3 4 6" xfId="27325" xr:uid="{40BAC513-1077-4A0E-9461-96DB0EC766EA}"/>
    <cellStyle name="Currency 13 4 3 4 7" xfId="42209" xr:uid="{0761F61E-C47C-4065-A5D0-249D1E3E661D}"/>
    <cellStyle name="Currency 13 4 3 5" xfId="8497" xr:uid="{8F46581A-AA99-46EF-8F00-2C793099A61E}"/>
    <cellStyle name="Currency 13 4 3 5 2" xfId="11919" xr:uid="{92F2E9EF-349E-44C3-9753-18D40AC4AFD5}"/>
    <cellStyle name="Currency 13 4 3 5 2 2" xfId="25609" xr:uid="{8D9165C8-073E-4EE2-885A-D92C1249C671}"/>
    <cellStyle name="Currency 13 4 3 5 2 2 2" xfId="39301" xr:uid="{687D6339-A039-4CDA-9073-A4068860F7E6}"/>
    <cellStyle name="Currency 13 4 3 5 2 2 3" xfId="54185" xr:uid="{034C3186-2C75-4142-A001-247C36FB19D9}"/>
    <cellStyle name="Currency 13 4 3 5 2 3" xfId="18765" xr:uid="{AD8FD0B7-77A2-4D77-9B81-498FAC9C1D78}"/>
    <cellStyle name="Currency 13 4 3 5 2 4" xfId="32455" xr:uid="{BB3C0447-D957-471F-905C-1BAB0137E858}"/>
    <cellStyle name="Currency 13 4 3 5 2 5" xfId="47339" xr:uid="{80CF861C-7161-454B-97ED-C8F475B63933}"/>
    <cellStyle name="Currency 13 4 3 5 3" xfId="22187" xr:uid="{9CCA3FCE-EBD6-4468-9DBE-B388C8B97BB7}"/>
    <cellStyle name="Currency 13 4 3 5 3 2" xfId="35879" xr:uid="{F8F4CAD3-95BD-464D-B020-608CF20C9B65}"/>
    <cellStyle name="Currency 13 4 3 5 3 3" xfId="50763" xr:uid="{008E327A-640D-4914-A403-921C6B897113}"/>
    <cellStyle name="Currency 13 4 3 5 4" xfId="15343" xr:uid="{4930B0F4-214E-4C72-B48C-11F50F62D2BB}"/>
    <cellStyle name="Currency 13 4 3 5 5" xfId="29033" xr:uid="{8F83C789-E349-42C5-95AF-BE3EB5DD19F3}"/>
    <cellStyle name="Currency 13 4 3 5 6" xfId="43917" xr:uid="{2211AE5B-0306-421B-9D89-5A27F614093A}"/>
    <cellStyle name="Currency 13 4 3 6" xfId="10207" xr:uid="{B3DD61F0-93B3-408E-9D32-4CF1FC36E921}"/>
    <cellStyle name="Currency 13 4 3 6 2" xfId="23897" xr:uid="{FCDBF030-DD41-4FAC-A3DC-CA55E423551F}"/>
    <cellStyle name="Currency 13 4 3 6 2 2" xfId="37589" xr:uid="{6E9CE95A-BBCB-444D-9A25-1A8F4355B381}"/>
    <cellStyle name="Currency 13 4 3 6 2 3" xfId="52473" xr:uid="{0152320B-B6D6-47ED-A7C3-E26B049FA63E}"/>
    <cellStyle name="Currency 13 4 3 6 3" xfId="17053" xr:uid="{648A5AD3-C410-4646-B6AE-765AE385049D}"/>
    <cellStyle name="Currency 13 4 3 6 4" xfId="30743" xr:uid="{2D06E518-9865-4922-B094-0F2E3564D02E}"/>
    <cellStyle name="Currency 13 4 3 6 5" xfId="45627" xr:uid="{9B647E14-47F9-4D47-BF10-6823ED729AF4}"/>
    <cellStyle name="Currency 13 4 3 7" xfId="20475" xr:uid="{D4DAB5C5-3D26-4A24-827D-2281A34EDE15}"/>
    <cellStyle name="Currency 13 4 3 7 2" xfId="34167" xr:uid="{C318C427-D44D-464C-8268-03E915F6F99C}"/>
    <cellStyle name="Currency 13 4 3 7 3" xfId="49051" xr:uid="{A7559134-71F6-4247-97D7-E9D2B2DBBF86}"/>
    <cellStyle name="Currency 13 4 3 8" xfId="13631" xr:uid="{950A8F32-3AC4-498A-B849-6F69255AE45D}"/>
    <cellStyle name="Currency 13 4 3 9" xfId="27321" xr:uid="{1F9A7D2B-C580-4EF9-B907-D41622DE43A3}"/>
    <cellStyle name="Currency 13 4 4" xfId="6788" xr:uid="{1EDAC914-A9F6-45F3-9F86-9A170C6FEA77}"/>
    <cellStyle name="Currency 13 4 4 2" xfId="6789" xr:uid="{45FF1E92-554F-4878-8451-65B8C81836AC}"/>
    <cellStyle name="Currency 13 4 4 2 2" xfId="8503" xr:uid="{440BE9F6-F91E-4045-9145-CC7C47DDE29E}"/>
    <cellStyle name="Currency 13 4 4 2 2 2" xfId="11925" xr:uid="{3CA38EF4-ABD5-4270-A676-B7C04104F485}"/>
    <cellStyle name="Currency 13 4 4 2 2 2 2" xfId="25615" xr:uid="{05D3A6CE-64C0-4074-88C6-02C11F27E43D}"/>
    <cellStyle name="Currency 13 4 4 2 2 2 2 2" xfId="39307" xr:uid="{111D87D1-FC31-4950-9B08-075D7DD0C224}"/>
    <cellStyle name="Currency 13 4 4 2 2 2 2 3" xfId="54191" xr:uid="{366ACEF1-CDEF-4637-A97E-7C2B9E08176E}"/>
    <cellStyle name="Currency 13 4 4 2 2 2 3" xfId="18771" xr:uid="{E6077AD5-6120-49D8-BB8E-10A335A4E50B}"/>
    <cellStyle name="Currency 13 4 4 2 2 2 4" xfId="32461" xr:uid="{FC6AE798-BD15-460E-943F-66178C92EF9F}"/>
    <cellStyle name="Currency 13 4 4 2 2 2 5" xfId="47345" xr:uid="{B79BFB4C-CFA3-48DB-B4C5-6F72913C93E3}"/>
    <cellStyle name="Currency 13 4 4 2 2 3" xfId="22193" xr:uid="{B6B01769-658D-4235-ADB5-2604E91E512D}"/>
    <cellStyle name="Currency 13 4 4 2 2 3 2" xfId="35885" xr:uid="{E6029F12-409C-4D69-9BDE-3EF1CE43421B}"/>
    <cellStyle name="Currency 13 4 4 2 2 3 3" xfId="50769" xr:uid="{48D5815B-FB8A-49B7-BD64-17627B1B4F51}"/>
    <cellStyle name="Currency 13 4 4 2 2 4" xfId="15349" xr:uid="{2029A545-5F71-4B4C-A5D2-2BF66F46DC4C}"/>
    <cellStyle name="Currency 13 4 4 2 2 5" xfId="29039" xr:uid="{B2E59CB5-9D1F-4DD5-9CD1-CCC64BF3DB19}"/>
    <cellStyle name="Currency 13 4 4 2 2 6" xfId="43923" xr:uid="{CC8E5335-FA13-41CC-B905-0F6BC59E2CDC}"/>
    <cellStyle name="Currency 13 4 4 2 3" xfId="10213" xr:uid="{04F371A6-75BE-497F-B168-D6B69FCBD805}"/>
    <cellStyle name="Currency 13 4 4 2 3 2" xfId="23903" xr:uid="{19700150-16BC-4B9A-80E1-22FF07449ED4}"/>
    <cellStyle name="Currency 13 4 4 2 3 2 2" xfId="37595" xr:uid="{EAAA340C-E06B-4D04-BFF4-B01F07ED774A}"/>
    <cellStyle name="Currency 13 4 4 2 3 2 3" xfId="52479" xr:uid="{0676F61E-5ABB-486A-BC30-CC970A5E6A8B}"/>
    <cellStyle name="Currency 13 4 4 2 3 3" xfId="17059" xr:uid="{0143D74E-97F6-403B-8028-19569E8166D7}"/>
    <cellStyle name="Currency 13 4 4 2 3 4" xfId="30749" xr:uid="{A75F2FBD-5AF4-4954-BC00-AE9CE827CD68}"/>
    <cellStyle name="Currency 13 4 4 2 3 5" xfId="45633" xr:uid="{FCA9AE4A-11D9-4C80-AE53-D25A1C97D544}"/>
    <cellStyle name="Currency 13 4 4 2 4" xfId="20481" xr:uid="{D3FB132B-68DB-4AD3-A571-C37061340053}"/>
    <cellStyle name="Currency 13 4 4 2 4 2" xfId="34173" xr:uid="{3D2F1362-7345-4B09-873F-28C705F7104F}"/>
    <cellStyle name="Currency 13 4 4 2 4 3" xfId="49057" xr:uid="{15E85645-8CA1-4218-94FD-F110DE85696C}"/>
    <cellStyle name="Currency 13 4 4 2 5" xfId="13637" xr:uid="{FD676EB8-1850-4F0F-A6F9-3B32B53F6F39}"/>
    <cellStyle name="Currency 13 4 4 2 6" xfId="27327" xr:uid="{E9B39AB1-F919-4DDB-8325-ABC94ADB78BC}"/>
    <cellStyle name="Currency 13 4 4 2 7" xfId="42211" xr:uid="{FDA7639E-9CE7-4469-A5DF-0A3BF21AC7F6}"/>
    <cellStyle name="Currency 13 4 4 3" xfId="8502" xr:uid="{A28AD821-C6ED-43DB-8532-34F157BDBE0B}"/>
    <cellStyle name="Currency 13 4 4 3 2" xfId="11924" xr:uid="{6BF1C226-9DD4-41C9-BDB8-81EA655055AF}"/>
    <cellStyle name="Currency 13 4 4 3 2 2" xfId="25614" xr:uid="{74ADB1A8-0EE8-4C57-B226-9C3499E4F20D}"/>
    <cellStyle name="Currency 13 4 4 3 2 2 2" xfId="39306" xr:uid="{51929395-F784-47AA-8342-38F5394E2FE3}"/>
    <cellStyle name="Currency 13 4 4 3 2 2 3" xfId="54190" xr:uid="{B5D53B27-8313-4026-B245-13B5C2D2F122}"/>
    <cellStyle name="Currency 13 4 4 3 2 3" xfId="18770" xr:uid="{17B8DE5B-E79D-4E51-B403-E8A592DD9F46}"/>
    <cellStyle name="Currency 13 4 4 3 2 4" xfId="32460" xr:uid="{3BF28F8C-F5E3-492F-A750-27C65C28445A}"/>
    <cellStyle name="Currency 13 4 4 3 2 5" xfId="47344" xr:uid="{7945D297-1C44-4780-85F5-6E49DD89328B}"/>
    <cellStyle name="Currency 13 4 4 3 3" xfId="22192" xr:uid="{505947CF-DCB5-43B7-9516-CD31DFAB684A}"/>
    <cellStyle name="Currency 13 4 4 3 3 2" xfId="35884" xr:uid="{158CF4DE-E54F-4134-9ADE-A9394C0A95CA}"/>
    <cellStyle name="Currency 13 4 4 3 3 3" xfId="50768" xr:uid="{CF432A6C-C2CD-4859-B7E1-960A24291E0E}"/>
    <cellStyle name="Currency 13 4 4 3 4" xfId="15348" xr:uid="{017560F6-42F4-4249-A4F0-D5B782E9AF63}"/>
    <cellStyle name="Currency 13 4 4 3 5" xfId="29038" xr:uid="{D8C282D7-78E6-4DF7-A500-C6B46FD5AA1A}"/>
    <cellStyle name="Currency 13 4 4 3 6" xfId="43922" xr:uid="{326F9F6F-C6F4-4D42-BD0C-3B3B05EBE668}"/>
    <cellStyle name="Currency 13 4 4 4" xfId="10212" xr:uid="{A8EFB735-258C-4916-89FA-967101669BA2}"/>
    <cellStyle name="Currency 13 4 4 4 2" xfId="23902" xr:uid="{7FE2F8EA-4A0D-485F-AD08-C10059318C96}"/>
    <cellStyle name="Currency 13 4 4 4 2 2" xfId="37594" xr:uid="{5858F51B-1F3D-45FB-8992-342EE12B0320}"/>
    <cellStyle name="Currency 13 4 4 4 2 3" xfId="52478" xr:uid="{0C794CFC-5D3E-4647-8458-CA03C04486D3}"/>
    <cellStyle name="Currency 13 4 4 4 3" xfId="17058" xr:uid="{0AD02565-2C6A-413A-A082-587149CCD385}"/>
    <cellStyle name="Currency 13 4 4 4 4" xfId="30748" xr:uid="{5A4A656F-035C-4661-9C80-04ECED527A68}"/>
    <cellStyle name="Currency 13 4 4 4 5" xfId="45632" xr:uid="{0F2978C7-17D3-41E8-A421-249BC37CE1A1}"/>
    <cellStyle name="Currency 13 4 4 5" xfId="20480" xr:uid="{23EAC237-D6CE-4761-A908-396C3FC459E9}"/>
    <cellStyle name="Currency 13 4 4 5 2" xfId="34172" xr:uid="{474BE03B-FC39-4435-912C-3043A0EF6B30}"/>
    <cellStyle name="Currency 13 4 4 5 3" xfId="49056" xr:uid="{13BF4142-573D-4C73-941C-896A9EDEE016}"/>
    <cellStyle name="Currency 13 4 4 6" xfId="13636" xr:uid="{42ACD161-4368-43DF-A62A-5CDBB7DD7B9D}"/>
    <cellStyle name="Currency 13 4 4 7" xfId="27326" xr:uid="{7610BE12-E7AB-46CD-BCB4-A3B1AE6DA97B}"/>
    <cellStyle name="Currency 13 4 4 8" xfId="42210" xr:uid="{311F96AA-8091-440F-96F6-6799D5D102F9}"/>
    <cellStyle name="Currency 13 4 5" xfId="6790" xr:uid="{F5D0B252-6339-4AF4-8870-A963329EA659}"/>
    <cellStyle name="Currency 13 4 5 2" xfId="8504" xr:uid="{F1ABD6CE-3CA9-4641-901F-CF333F475DC9}"/>
    <cellStyle name="Currency 13 4 5 2 2" xfId="11926" xr:uid="{A2D46B00-DFAC-4FDC-B737-4343965D0F9C}"/>
    <cellStyle name="Currency 13 4 5 2 2 2" xfId="25616" xr:uid="{14692DA5-5983-41DD-8C46-2CEFE0FF0D74}"/>
    <cellStyle name="Currency 13 4 5 2 2 2 2" xfId="39308" xr:uid="{536ED764-94E8-4977-A3A9-094A7894341B}"/>
    <cellStyle name="Currency 13 4 5 2 2 2 3" xfId="54192" xr:uid="{062FE6E2-5318-4C80-A296-D6AC1C03AC1F}"/>
    <cellStyle name="Currency 13 4 5 2 2 3" xfId="18772" xr:uid="{1A155303-3FCA-4701-A441-377539A6A1DA}"/>
    <cellStyle name="Currency 13 4 5 2 2 4" xfId="32462" xr:uid="{32C33AA2-995E-44DF-8DA2-C93D6D21630D}"/>
    <cellStyle name="Currency 13 4 5 2 2 5" xfId="47346" xr:uid="{1B31B00F-7183-4547-9FDF-8ABCE69700AB}"/>
    <cellStyle name="Currency 13 4 5 2 3" xfId="22194" xr:uid="{C4428B3B-6C1E-4F66-A7B5-C3A41CB25123}"/>
    <cellStyle name="Currency 13 4 5 2 3 2" xfId="35886" xr:uid="{A7126792-B053-4A45-A376-5137F47F4D71}"/>
    <cellStyle name="Currency 13 4 5 2 3 3" xfId="50770" xr:uid="{E402CDD8-9665-411F-BAC8-338FE5039E30}"/>
    <cellStyle name="Currency 13 4 5 2 4" xfId="15350" xr:uid="{13AEA978-29A7-4C6D-90D2-09C0206FE07D}"/>
    <cellStyle name="Currency 13 4 5 2 5" xfId="29040" xr:uid="{98C4AEED-F0A8-4784-9493-7D8138C43D11}"/>
    <cellStyle name="Currency 13 4 5 2 6" xfId="43924" xr:uid="{46CCBA0E-DB1B-416C-B419-AAEB3297024B}"/>
    <cellStyle name="Currency 13 4 5 3" xfId="10214" xr:uid="{5C6154A9-BC02-4C12-948D-E5614F231E64}"/>
    <cellStyle name="Currency 13 4 5 3 2" xfId="23904" xr:uid="{727205A0-CE9E-4F83-B78C-F439AFB8F0EB}"/>
    <cellStyle name="Currency 13 4 5 3 2 2" xfId="37596" xr:uid="{7FA6E4BB-EE47-41B4-8061-31A0C798F966}"/>
    <cellStyle name="Currency 13 4 5 3 2 3" xfId="52480" xr:uid="{BC2DED0B-8096-46C8-A03F-3A12D5A88C49}"/>
    <cellStyle name="Currency 13 4 5 3 3" xfId="17060" xr:uid="{AB1F3F56-9ECB-4797-8A46-BB16BA9B8BD9}"/>
    <cellStyle name="Currency 13 4 5 3 4" xfId="30750" xr:uid="{25FFA327-E2BD-4875-A4E3-04B935AF5C9F}"/>
    <cellStyle name="Currency 13 4 5 3 5" xfId="45634" xr:uid="{3231033D-3F20-4DA2-A372-CAFC2FDDD14F}"/>
    <cellStyle name="Currency 13 4 5 4" xfId="20482" xr:uid="{90F578D4-7D4A-4FFF-86C6-9D4B963AAC0F}"/>
    <cellStyle name="Currency 13 4 5 4 2" xfId="34174" xr:uid="{F02D56B3-F877-4197-B68E-B2142B30C1AC}"/>
    <cellStyle name="Currency 13 4 5 4 3" xfId="49058" xr:uid="{55D0D590-0A90-412A-B635-D50FC3D282E7}"/>
    <cellStyle name="Currency 13 4 5 5" xfId="13638" xr:uid="{E8B47A78-AD89-4EB8-8E3F-EFECA3FA4D92}"/>
    <cellStyle name="Currency 13 4 5 6" xfId="27328" xr:uid="{754FBEED-F5BA-4627-9BEE-26E319B4340F}"/>
    <cellStyle name="Currency 13 4 5 7" xfId="42212" xr:uid="{38DBCA33-08B5-4745-9A0B-962A84AD634B}"/>
    <cellStyle name="Currency 13 4 6" xfId="6791" xr:uid="{60773039-DC35-4F5C-94D9-269A4DDD5154}"/>
    <cellStyle name="Currency 13 4 6 2" xfId="8505" xr:uid="{B611C3B6-0C12-4B49-9B7E-DB3370C374A4}"/>
    <cellStyle name="Currency 13 4 6 2 2" xfId="11927" xr:uid="{DF23BA5C-7F15-41CB-8699-D7694BC758F3}"/>
    <cellStyle name="Currency 13 4 6 2 2 2" xfId="25617" xr:uid="{D4F32D9E-3F58-420E-AF90-29A794F7C06B}"/>
    <cellStyle name="Currency 13 4 6 2 2 2 2" xfId="39309" xr:uid="{F94B0E00-46BD-417F-B69C-71FB109ECBD6}"/>
    <cellStyle name="Currency 13 4 6 2 2 2 3" xfId="54193" xr:uid="{0919220F-6683-45B2-B00D-868FFA97DE7F}"/>
    <cellStyle name="Currency 13 4 6 2 2 3" xfId="18773" xr:uid="{F5DE85E1-FA19-495D-87D8-F651F780B56E}"/>
    <cellStyle name="Currency 13 4 6 2 2 4" xfId="32463" xr:uid="{D8B83CBF-1319-475F-BDB0-A11D8C456FBF}"/>
    <cellStyle name="Currency 13 4 6 2 2 5" xfId="47347" xr:uid="{024DCCFD-E8FE-48EF-8B36-B8C81F22EF34}"/>
    <cellStyle name="Currency 13 4 6 2 3" xfId="22195" xr:uid="{FA45119B-22E5-40B8-84D3-B0735305DE11}"/>
    <cellStyle name="Currency 13 4 6 2 3 2" xfId="35887" xr:uid="{3E8AC95E-0A82-4615-BE8D-CF54131C8287}"/>
    <cellStyle name="Currency 13 4 6 2 3 3" xfId="50771" xr:uid="{D4400BA1-5D9D-4717-A30E-9F2EAEF5C394}"/>
    <cellStyle name="Currency 13 4 6 2 4" xfId="15351" xr:uid="{759B25F5-2550-4D8D-8D81-EAB61AEADA4C}"/>
    <cellStyle name="Currency 13 4 6 2 5" xfId="29041" xr:uid="{C7DB714B-4306-4E96-A6F4-5948408C7E12}"/>
    <cellStyle name="Currency 13 4 6 2 6" xfId="43925" xr:uid="{6B02E69A-930A-476C-8DC0-6DA624743454}"/>
    <cellStyle name="Currency 13 4 6 3" xfId="10215" xr:uid="{0C61EB38-A389-456D-9021-8D5AD9B757BB}"/>
    <cellStyle name="Currency 13 4 6 3 2" xfId="23905" xr:uid="{60270B5D-5CC0-400F-B554-BD0D9D11E88A}"/>
    <cellStyle name="Currency 13 4 6 3 2 2" xfId="37597" xr:uid="{491E00EB-42EF-4F78-8CAF-7F0936A976A5}"/>
    <cellStyle name="Currency 13 4 6 3 2 3" xfId="52481" xr:uid="{19CDCC7D-9898-4F47-B78B-811282307616}"/>
    <cellStyle name="Currency 13 4 6 3 3" xfId="17061" xr:uid="{E2CCA691-1F79-4579-90B3-6D63A31C4085}"/>
    <cellStyle name="Currency 13 4 6 3 4" xfId="30751" xr:uid="{D2CCEBE6-3576-48FA-B728-284AA463C3B7}"/>
    <cellStyle name="Currency 13 4 6 3 5" xfId="45635" xr:uid="{46CB29F4-4DB4-4578-9947-842DD4FFE433}"/>
    <cellStyle name="Currency 13 4 6 4" xfId="20483" xr:uid="{530C7CCF-08EA-411D-AD51-B149E36F9AEF}"/>
    <cellStyle name="Currency 13 4 6 4 2" xfId="34175" xr:uid="{8BE7F2A6-6C32-4F87-8ABB-FEAFC9F00D04}"/>
    <cellStyle name="Currency 13 4 6 4 3" xfId="49059" xr:uid="{7237AE3D-9992-472B-9D68-1CEC7372A650}"/>
    <cellStyle name="Currency 13 4 6 5" xfId="13639" xr:uid="{79853EA8-DF1E-44C5-BEFD-1322F6D774FF}"/>
    <cellStyle name="Currency 13 4 6 6" xfId="27329" xr:uid="{72995E45-8F2E-4ED7-98DD-649492332C23}"/>
    <cellStyle name="Currency 13 4 6 7" xfId="42213" xr:uid="{AD6144EE-089E-4D04-B99B-3126A6A63A3D}"/>
    <cellStyle name="Currency 13 4 7" xfId="8491" xr:uid="{9BC316D2-BF9D-4E9C-B034-4BD1042D8465}"/>
    <cellStyle name="Currency 13 4 7 2" xfId="11913" xr:uid="{363C60DE-C7DE-43ED-A733-ACDD4DAF6A6B}"/>
    <cellStyle name="Currency 13 4 7 2 2" xfId="25603" xr:uid="{4DDDA80C-E941-495B-9226-71C1F051D143}"/>
    <cellStyle name="Currency 13 4 7 2 2 2" xfId="39295" xr:uid="{F446F3AD-F06D-4106-9DFF-6AC9C0598E7A}"/>
    <cellStyle name="Currency 13 4 7 2 2 3" xfId="54179" xr:uid="{3677123F-8680-4A75-AF75-D5FA6FCE500F}"/>
    <cellStyle name="Currency 13 4 7 2 3" xfId="18759" xr:uid="{63D37198-15D6-48C2-BDC0-A2D2FEA5D598}"/>
    <cellStyle name="Currency 13 4 7 2 4" xfId="32449" xr:uid="{890590AD-21F2-4A9D-A9CB-7780E9B12B42}"/>
    <cellStyle name="Currency 13 4 7 2 5" xfId="47333" xr:uid="{1A25D478-1480-4112-9C06-2CE7C976B294}"/>
    <cellStyle name="Currency 13 4 7 3" xfId="22181" xr:uid="{E0681EA4-E81E-4BBE-AB5D-466ABCABE7EE}"/>
    <cellStyle name="Currency 13 4 7 3 2" xfId="35873" xr:uid="{6A632D2D-979B-4DD1-87CE-2571BD41D095}"/>
    <cellStyle name="Currency 13 4 7 3 3" xfId="50757" xr:uid="{C9FF6E13-AEFB-43F4-AD90-834BEE13A37D}"/>
    <cellStyle name="Currency 13 4 7 4" xfId="15337" xr:uid="{F3832392-53D7-4DC8-98CA-A2B68134E026}"/>
    <cellStyle name="Currency 13 4 7 5" xfId="29027" xr:uid="{10874062-6E8A-4584-B584-3ACA995FFBC0}"/>
    <cellStyle name="Currency 13 4 7 6" xfId="43911" xr:uid="{2E3295D3-03C1-4071-B624-36D618B04816}"/>
    <cellStyle name="Currency 13 4 8" xfId="10201" xr:uid="{5ECB33AC-9686-438E-A507-862990DE7D2B}"/>
    <cellStyle name="Currency 13 4 8 2" xfId="23891" xr:uid="{E2EB6452-7D79-46AF-A4C5-81601DD5E341}"/>
    <cellStyle name="Currency 13 4 8 2 2" xfId="37583" xr:uid="{151CEC9F-47EA-4FF5-9A5B-B42DEE27EC6E}"/>
    <cellStyle name="Currency 13 4 8 2 3" xfId="52467" xr:uid="{8D4A3C0D-4DB8-469A-80F4-64E8CADFAC7C}"/>
    <cellStyle name="Currency 13 4 8 3" xfId="17047" xr:uid="{D63E0136-A746-4651-9993-8829AD98E3FB}"/>
    <cellStyle name="Currency 13 4 8 4" xfId="30737" xr:uid="{2AE950C3-8CA0-49A6-9E71-D232FFA3A9A6}"/>
    <cellStyle name="Currency 13 4 8 5" xfId="45621" xr:uid="{86838ACA-4ACC-460C-A77F-F8685C6B75B5}"/>
    <cellStyle name="Currency 13 4 9" xfId="20469" xr:uid="{5F0755FA-1723-497E-8C97-750E8CC57648}"/>
    <cellStyle name="Currency 13 4 9 2" xfId="34161" xr:uid="{2F15ED1C-C75F-4A5E-B074-A4D19EBEAEB9}"/>
    <cellStyle name="Currency 13 4 9 3" xfId="49045" xr:uid="{E5DC483B-EA33-438F-9E7E-0500F33B9460}"/>
    <cellStyle name="Currency 13 5" xfId="4760" xr:uid="{7BB87ED4-CA2D-41C0-9927-035C778B129F}"/>
    <cellStyle name="Currency 13 5 10" xfId="13640" xr:uid="{35E8AE9B-FE33-4DE5-BD4D-52F0E6B90ABE}"/>
    <cellStyle name="Currency 13 5 10 2" xfId="41389" xr:uid="{22969C62-B6D3-4DEE-83AB-04BED8A52A5E}"/>
    <cellStyle name="Currency 13 5 11" xfId="27330" xr:uid="{A995E2F0-04B5-4271-978A-837D0A5C62C8}"/>
    <cellStyle name="Currency 13 5 12" xfId="42214" xr:uid="{13C80B5A-F0C6-4F27-9E3B-A51813BED703}"/>
    <cellStyle name="Currency 13 5 13" xfId="6792" xr:uid="{0E0A04F1-5420-4493-9512-F34A1B0270A3}"/>
    <cellStyle name="Currency 13 5 2" xfId="6793" xr:uid="{853A79B6-6E18-4421-A089-CD930E3C851A}"/>
    <cellStyle name="Currency 13 5 2 10" xfId="42215" xr:uid="{A2700465-14C0-4083-AAE2-9CD122464A12}"/>
    <cellStyle name="Currency 13 5 2 2" xfId="6794" xr:uid="{79BFDA97-7DE3-44A8-86B6-F7ED2BDC60A6}"/>
    <cellStyle name="Currency 13 5 2 2 2" xfId="6795" xr:uid="{4E6C86D5-C50A-496B-B498-3A07870A982A}"/>
    <cellStyle name="Currency 13 5 2 2 2 2" xfId="8509" xr:uid="{CC038B18-7997-4187-BE4B-D76882DCA314}"/>
    <cellStyle name="Currency 13 5 2 2 2 2 2" xfId="11931" xr:uid="{38AFB8D0-1199-464E-B0A2-9540EF40C029}"/>
    <cellStyle name="Currency 13 5 2 2 2 2 2 2" xfId="25621" xr:uid="{6FED34E7-BDB7-4D59-BBB8-778CCA857588}"/>
    <cellStyle name="Currency 13 5 2 2 2 2 2 2 2" xfId="39313" xr:uid="{9E7FC04B-F222-4B0C-9813-FE3B2E4FD8BB}"/>
    <cellStyle name="Currency 13 5 2 2 2 2 2 2 3" xfId="54197" xr:uid="{CDF16ADB-1801-43E9-9E97-FCBC730C4C8B}"/>
    <cellStyle name="Currency 13 5 2 2 2 2 2 3" xfId="18777" xr:uid="{C13969AC-9A0A-49C7-8A82-4C49AA79024F}"/>
    <cellStyle name="Currency 13 5 2 2 2 2 2 4" xfId="32467" xr:uid="{1F713B51-3B1C-4B1A-98C8-19182A6C727C}"/>
    <cellStyle name="Currency 13 5 2 2 2 2 2 5" xfId="47351" xr:uid="{A995D364-20FB-4CC4-B8CB-ABAFA3A97E64}"/>
    <cellStyle name="Currency 13 5 2 2 2 2 3" xfId="22199" xr:uid="{2F88CF5A-CB8A-4455-BFDB-78E21837128B}"/>
    <cellStyle name="Currency 13 5 2 2 2 2 3 2" xfId="35891" xr:uid="{09B1D3C0-D0B2-4105-BFBA-CE3F8A4CB229}"/>
    <cellStyle name="Currency 13 5 2 2 2 2 3 3" xfId="50775" xr:uid="{077E937D-DDF0-4AF6-A6A7-1F6109A1E248}"/>
    <cellStyle name="Currency 13 5 2 2 2 2 4" xfId="15355" xr:uid="{6C9151ED-5E37-45DA-80C8-68DA53FC6BC0}"/>
    <cellStyle name="Currency 13 5 2 2 2 2 5" xfId="29045" xr:uid="{9298F372-2B09-46E1-AFBB-A21086529BCB}"/>
    <cellStyle name="Currency 13 5 2 2 2 2 6" xfId="43929" xr:uid="{8F7BBD10-0A05-4FCD-A96E-8637BB9DA0F6}"/>
    <cellStyle name="Currency 13 5 2 2 2 3" xfId="10219" xr:uid="{279BFEE6-4A53-43D8-9E69-C304A42C656D}"/>
    <cellStyle name="Currency 13 5 2 2 2 3 2" xfId="23909" xr:uid="{6663BB3D-FAD4-4C98-AD2B-F9637E272A85}"/>
    <cellStyle name="Currency 13 5 2 2 2 3 2 2" xfId="37601" xr:uid="{7C30A62E-F5D9-4D15-9A05-1D6921E6B84B}"/>
    <cellStyle name="Currency 13 5 2 2 2 3 2 3" xfId="52485" xr:uid="{4F7BB0A7-3DB1-44F4-9B5D-388246AF7BE1}"/>
    <cellStyle name="Currency 13 5 2 2 2 3 3" xfId="17065" xr:uid="{8DFC1FAB-711A-44AD-88A0-9990FE2ADDAC}"/>
    <cellStyle name="Currency 13 5 2 2 2 3 4" xfId="30755" xr:uid="{E86DB20A-4467-4E3C-AB9E-4D872077786A}"/>
    <cellStyle name="Currency 13 5 2 2 2 3 5" xfId="45639" xr:uid="{A52C31E0-459A-4972-994C-7AC23326577D}"/>
    <cellStyle name="Currency 13 5 2 2 2 4" xfId="20487" xr:uid="{21E781F4-EF25-4185-A5AB-E33DBBF54172}"/>
    <cellStyle name="Currency 13 5 2 2 2 4 2" xfId="34179" xr:uid="{C5CBD65A-469E-4EBA-9AD0-75E8AB965191}"/>
    <cellStyle name="Currency 13 5 2 2 2 4 3" xfId="49063" xr:uid="{95794565-1035-45C3-92C6-5660A13C58F6}"/>
    <cellStyle name="Currency 13 5 2 2 2 5" xfId="13643" xr:uid="{E9A8A377-E4AE-48C0-A0BB-E99A42B4ED81}"/>
    <cellStyle name="Currency 13 5 2 2 2 6" xfId="27333" xr:uid="{791230BA-F444-4424-994E-2955891D33A7}"/>
    <cellStyle name="Currency 13 5 2 2 2 7" xfId="42217" xr:uid="{B13EDDF5-EE42-45FE-BCAE-99DD29ED365D}"/>
    <cellStyle name="Currency 13 5 2 2 3" xfId="8508" xr:uid="{A24AD9F1-5099-48E8-81B1-A5A81AEBAD54}"/>
    <cellStyle name="Currency 13 5 2 2 3 2" xfId="11930" xr:uid="{3EC9406C-8D7B-4E49-9030-1161B42E97D5}"/>
    <cellStyle name="Currency 13 5 2 2 3 2 2" xfId="25620" xr:uid="{DF22695C-F667-4DE6-8236-385FEF4DAA56}"/>
    <cellStyle name="Currency 13 5 2 2 3 2 2 2" xfId="39312" xr:uid="{BB119550-F86B-4435-AF7B-E78314D97F1E}"/>
    <cellStyle name="Currency 13 5 2 2 3 2 2 3" xfId="54196" xr:uid="{BCE981E6-3554-4AFE-863D-C6840FDC6F05}"/>
    <cellStyle name="Currency 13 5 2 2 3 2 3" xfId="18776" xr:uid="{5EC94BEF-9C67-46E3-A08F-F043EC170587}"/>
    <cellStyle name="Currency 13 5 2 2 3 2 4" xfId="32466" xr:uid="{9DCCF664-57C5-4F42-AA50-7243A8C29F0A}"/>
    <cellStyle name="Currency 13 5 2 2 3 2 5" xfId="47350" xr:uid="{5A1FE45A-79BA-4606-852E-19C35F021C3D}"/>
    <cellStyle name="Currency 13 5 2 2 3 3" xfId="22198" xr:uid="{4CD1C695-BABE-4F2E-9F30-545A011CC6C6}"/>
    <cellStyle name="Currency 13 5 2 2 3 3 2" xfId="35890" xr:uid="{91FE2883-143B-425A-91BC-781EA16C6BBB}"/>
    <cellStyle name="Currency 13 5 2 2 3 3 3" xfId="50774" xr:uid="{42560E13-32B9-43BB-A0E0-E9D1BCEFE923}"/>
    <cellStyle name="Currency 13 5 2 2 3 4" xfId="15354" xr:uid="{969BE050-7262-48A4-9740-E30DD6E09127}"/>
    <cellStyle name="Currency 13 5 2 2 3 5" xfId="29044" xr:uid="{1C54D90A-1483-4C19-A64B-09DB773E2C1A}"/>
    <cellStyle name="Currency 13 5 2 2 3 6" xfId="43928" xr:uid="{892759E4-D378-4688-B5CF-D4DB203B20E7}"/>
    <cellStyle name="Currency 13 5 2 2 4" xfId="10218" xr:uid="{8F77FAED-BFD4-4E2F-9C76-E39BDAA976AF}"/>
    <cellStyle name="Currency 13 5 2 2 4 2" xfId="23908" xr:uid="{7E4111F4-F436-450A-883A-C2752EE7F486}"/>
    <cellStyle name="Currency 13 5 2 2 4 2 2" xfId="37600" xr:uid="{9A08C217-7BC0-4FAB-B0A5-47801FA1A951}"/>
    <cellStyle name="Currency 13 5 2 2 4 2 3" xfId="52484" xr:uid="{AB0B87FD-79BF-4B18-8C30-936BB0F7F473}"/>
    <cellStyle name="Currency 13 5 2 2 4 3" xfId="17064" xr:uid="{C93AEEA6-5A04-4563-A630-C302421C7D13}"/>
    <cellStyle name="Currency 13 5 2 2 4 4" xfId="30754" xr:uid="{D64BA3C3-9476-4FFC-A9E6-43390F939217}"/>
    <cellStyle name="Currency 13 5 2 2 4 5" xfId="45638" xr:uid="{0C50EDF6-E2F3-4667-A611-74181E75D01C}"/>
    <cellStyle name="Currency 13 5 2 2 5" xfId="20486" xr:uid="{1B5F246C-C533-4E09-A905-1FE7440852E9}"/>
    <cellStyle name="Currency 13 5 2 2 5 2" xfId="34178" xr:uid="{5B510BFA-6ADD-4452-98D9-59E7DB651FD6}"/>
    <cellStyle name="Currency 13 5 2 2 5 3" xfId="49062" xr:uid="{E8B574CC-18D6-4CB2-B0DD-F2AAAE455AD5}"/>
    <cellStyle name="Currency 13 5 2 2 6" xfId="13642" xr:uid="{CF5C8EA9-D77A-4752-BCC1-546AAF19A690}"/>
    <cellStyle name="Currency 13 5 2 2 7" xfId="27332" xr:uid="{9208748A-17E3-4603-82F6-8EBAA55B2593}"/>
    <cellStyle name="Currency 13 5 2 2 8" xfId="42216" xr:uid="{B8D95C9E-5B5A-458F-89A7-FB4A5350E2DA}"/>
    <cellStyle name="Currency 13 5 2 3" xfId="6796" xr:uid="{63876CF3-4B35-4181-98A9-0DCBF42F929C}"/>
    <cellStyle name="Currency 13 5 2 3 2" xfId="8510" xr:uid="{5D142551-A7C0-4688-85AB-DF1168C8AA30}"/>
    <cellStyle name="Currency 13 5 2 3 2 2" xfId="11932" xr:uid="{FF237E5C-EE86-466D-8F51-6A286E61D1DF}"/>
    <cellStyle name="Currency 13 5 2 3 2 2 2" xfId="25622" xr:uid="{4C3B924F-5A5F-42BE-A82F-31B26D91A5E7}"/>
    <cellStyle name="Currency 13 5 2 3 2 2 2 2" xfId="39314" xr:uid="{CF2BACCE-A1E0-42A5-A976-76285700FB93}"/>
    <cellStyle name="Currency 13 5 2 3 2 2 2 3" xfId="54198" xr:uid="{B64955DA-2EF7-4237-9AD5-C66110207064}"/>
    <cellStyle name="Currency 13 5 2 3 2 2 3" xfId="18778" xr:uid="{5DA4D157-4FC8-4365-8A9D-BB940D9EEACD}"/>
    <cellStyle name="Currency 13 5 2 3 2 2 4" xfId="32468" xr:uid="{A126ABA9-B276-4B3A-A3A2-8A337075B7F6}"/>
    <cellStyle name="Currency 13 5 2 3 2 2 5" xfId="47352" xr:uid="{B83FD40E-D801-4A61-9316-F8CFF3AC2808}"/>
    <cellStyle name="Currency 13 5 2 3 2 3" xfId="22200" xr:uid="{17B7B1D8-6CD9-4463-B1DB-D3337EADD65E}"/>
    <cellStyle name="Currency 13 5 2 3 2 3 2" xfId="35892" xr:uid="{20C40EB6-516F-4660-A18E-5C776F9B5F45}"/>
    <cellStyle name="Currency 13 5 2 3 2 3 3" xfId="50776" xr:uid="{83AABCFA-6B66-43AD-9C72-1C4B70DE5B64}"/>
    <cellStyle name="Currency 13 5 2 3 2 4" xfId="15356" xr:uid="{490ED77B-C3AB-4049-9751-021C95D12643}"/>
    <cellStyle name="Currency 13 5 2 3 2 5" xfId="29046" xr:uid="{FA1E54EE-8234-4E1A-AAF6-4E0996B980E8}"/>
    <cellStyle name="Currency 13 5 2 3 2 6" xfId="43930" xr:uid="{628A88D3-1CAE-443C-A960-D82D373374F2}"/>
    <cellStyle name="Currency 13 5 2 3 3" xfId="10220" xr:uid="{4A744561-E578-486A-A275-16BD6AA9C784}"/>
    <cellStyle name="Currency 13 5 2 3 3 2" xfId="23910" xr:uid="{B211810D-5364-4425-81D9-527622FF0F68}"/>
    <cellStyle name="Currency 13 5 2 3 3 2 2" xfId="37602" xr:uid="{3E0090DF-DC2B-4C52-ACC9-450073B8A47D}"/>
    <cellStyle name="Currency 13 5 2 3 3 2 3" xfId="52486" xr:uid="{63B09971-E16A-46D1-ADDF-D778E1BDBD02}"/>
    <cellStyle name="Currency 13 5 2 3 3 3" xfId="17066" xr:uid="{692D327B-E576-4A57-BC7A-274E13954308}"/>
    <cellStyle name="Currency 13 5 2 3 3 4" xfId="30756" xr:uid="{795CAD18-6E67-490C-9722-55EFBBB46470}"/>
    <cellStyle name="Currency 13 5 2 3 3 5" xfId="45640" xr:uid="{62D53E4B-9306-4A92-BEF9-12E7CAB5D267}"/>
    <cellStyle name="Currency 13 5 2 3 4" xfId="20488" xr:uid="{9B3FA133-A823-4E42-AF2C-EFCA27ADA743}"/>
    <cellStyle name="Currency 13 5 2 3 4 2" xfId="34180" xr:uid="{87A99D46-0BE4-43E3-A288-0D6AA1317C46}"/>
    <cellStyle name="Currency 13 5 2 3 4 3" xfId="49064" xr:uid="{81C28E92-6C3E-404C-8B5C-9931B516393F}"/>
    <cellStyle name="Currency 13 5 2 3 5" xfId="13644" xr:uid="{DB048458-7390-4E3F-A0AC-682E494B369C}"/>
    <cellStyle name="Currency 13 5 2 3 6" xfId="27334" xr:uid="{7CBA3042-B996-4E49-99E0-96B4866DC485}"/>
    <cellStyle name="Currency 13 5 2 3 7" xfId="42218" xr:uid="{63326B0E-FDA5-49A7-AD7A-0F8AC8F727FF}"/>
    <cellStyle name="Currency 13 5 2 4" xfId="6797" xr:uid="{A8701986-0262-4FCB-90C8-BBC4F82C8F38}"/>
    <cellStyle name="Currency 13 5 2 4 2" xfId="8511" xr:uid="{AE7DEC41-02D4-426C-AD37-2FE7C18F152C}"/>
    <cellStyle name="Currency 13 5 2 4 2 2" xfId="11933" xr:uid="{9F2BB7BB-92E3-4DB6-8BA1-F03E47B682D4}"/>
    <cellStyle name="Currency 13 5 2 4 2 2 2" xfId="25623" xr:uid="{808E48AE-CF2D-48E3-9839-3CCD29CFB719}"/>
    <cellStyle name="Currency 13 5 2 4 2 2 2 2" xfId="39315" xr:uid="{48F8C3AD-22EE-41AE-B187-7AC80F817CAD}"/>
    <cellStyle name="Currency 13 5 2 4 2 2 2 3" xfId="54199" xr:uid="{694A290B-B105-47B6-BBE7-B3E03E294492}"/>
    <cellStyle name="Currency 13 5 2 4 2 2 3" xfId="18779" xr:uid="{FBB5360A-0793-4A34-8F97-BA4316E14D5B}"/>
    <cellStyle name="Currency 13 5 2 4 2 2 4" xfId="32469" xr:uid="{4B190640-22A8-4FDF-AD69-B65DDA45387F}"/>
    <cellStyle name="Currency 13 5 2 4 2 2 5" xfId="47353" xr:uid="{A18E5354-081B-40D9-B57E-9131AB5655AA}"/>
    <cellStyle name="Currency 13 5 2 4 2 3" xfId="22201" xr:uid="{DF09593F-247F-414C-BCB7-7D857B002BD1}"/>
    <cellStyle name="Currency 13 5 2 4 2 3 2" xfId="35893" xr:uid="{A16A7304-8E29-4AAB-AC06-0278E1F519A0}"/>
    <cellStyle name="Currency 13 5 2 4 2 3 3" xfId="50777" xr:uid="{B61F304F-7241-4DFC-82AC-F20C221C8CBF}"/>
    <cellStyle name="Currency 13 5 2 4 2 4" xfId="15357" xr:uid="{559E98F8-7BD4-414B-9890-2FAD43DB25E5}"/>
    <cellStyle name="Currency 13 5 2 4 2 5" xfId="29047" xr:uid="{9ABB72F7-406F-4725-95BC-9360265166F3}"/>
    <cellStyle name="Currency 13 5 2 4 2 6" xfId="43931" xr:uid="{236E06A8-6074-4579-AF7F-C84F26376328}"/>
    <cellStyle name="Currency 13 5 2 4 3" xfId="10221" xr:uid="{F6C7E8EA-FA1E-4B27-8D4B-864F7470B505}"/>
    <cellStyle name="Currency 13 5 2 4 3 2" xfId="23911" xr:uid="{635E583B-C01D-4DD0-9D8B-5A95B240B9E1}"/>
    <cellStyle name="Currency 13 5 2 4 3 2 2" xfId="37603" xr:uid="{4E668B9C-174A-4EC0-A31F-B127F48E8654}"/>
    <cellStyle name="Currency 13 5 2 4 3 2 3" xfId="52487" xr:uid="{E9805FF6-C548-485D-A368-4073995F5DB8}"/>
    <cellStyle name="Currency 13 5 2 4 3 3" xfId="17067" xr:uid="{AC70225B-1D63-4DFB-999D-2C85BAB09621}"/>
    <cellStyle name="Currency 13 5 2 4 3 4" xfId="30757" xr:uid="{5621CBC1-D1CC-41E2-9778-F97707DE9D3A}"/>
    <cellStyle name="Currency 13 5 2 4 3 5" xfId="45641" xr:uid="{1148857D-2511-460F-A3D9-7728B58CD305}"/>
    <cellStyle name="Currency 13 5 2 4 4" xfId="20489" xr:uid="{5CCA8E10-50D0-4946-8B2F-32DF4700D297}"/>
    <cellStyle name="Currency 13 5 2 4 4 2" xfId="34181" xr:uid="{943F05DE-3F1D-43D8-88DF-0DD22EB6ABE1}"/>
    <cellStyle name="Currency 13 5 2 4 4 3" xfId="49065" xr:uid="{DCCC6BFE-D1EC-410B-9C3F-242C0DBC6401}"/>
    <cellStyle name="Currency 13 5 2 4 5" xfId="13645" xr:uid="{8BBAD87C-8D25-4D40-93C6-975B717E1949}"/>
    <cellStyle name="Currency 13 5 2 4 6" xfId="27335" xr:uid="{7A03AD02-93BF-4806-85DD-E80920492D07}"/>
    <cellStyle name="Currency 13 5 2 4 7" xfId="42219" xr:uid="{61952CC7-A53A-4754-8959-ACCD120F7214}"/>
    <cellStyle name="Currency 13 5 2 5" xfId="8507" xr:uid="{EA0FB230-4567-4E82-8634-0D5B82BA5F1B}"/>
    <cellStyle name="Currency 13 5 2 5 2" xfId="11929" xr:uid="{758AC6E7-5D34-4C9A-8323-A09E746895A1}"/>
    <cellStyle name="Currency 13 5 2 5 2 2" xfId="25619" xr:uid="{B0B81B96-B068-4E2E-998A-0C9F7DE3A497}"/>
    <cellStyle name="Currency 13 5 2 5 2 2 2" xfId="39311" xr:uid="{2F480022-8297-4548-BB63-D399BB005624}"/>
    <cellStyle name="Currency 13 5 2 5 2 2 3" xfId="54195" xr:uid="{0EC680CA-020D-4886-8561-0D995848993F}"/>
    <cellStyle name="Currency 13 5 2 5 2 3" xfId="18775" xr:uid="{36340800-5839-4621-A6D3-9CAF07799937}"/>
    <cellStyle name="Currency 13 5 2 5 2 4" xfId="32465" xr:uid="{A4332F14-58DE-4693-9463-DBD98F3945FE}"/>
    <cellStyle name="Currency 13 5 2 5 2 5" xfId="47349" xr:uid="{9EBBDFD0-8504-4E0E-8225-3E40152C3B8E}"/>
    <cellStyle name="Currency 13 5 2 5 3" xfId="22197" xr:uid="{B2E314A9-BF5A-4A04-BD15-837A998DF657}"/>
    <cellStyle name="Currency 13 5 2 5 3 2" xfId="35889" xr:uid="{6AA59BAD-65E7-404F-8B23-22E81A916E5B}"/>
    <cellStyle name="Currency 13 5 2 5 3 3" xfId="50773" xr:uid="{6C2FE363-3B36-418C-957B-ED6D063E5F83}"/>
    <cellStyle name="Currency 13 5 2 5 4" xfId="15353" xr:uid="{676A93EC-3E66-477A-A7F7-1555F611A7E0}"/>
    <cellStyle name="Currency 13 5 2 5 5" xfId="29043" xr:uid="{D338EA36-03EF-4BAD-BD24-33FF80B6205B}"/>
    <cellStyle name="Currency 13 5 2 5 6" xfId="43927" xr:uid="{EA52E026-9516-43CA-B682-FBCC8C05D9DA}"/>
    <cellStyle name="Currency 13 5 2 6" xfId="10217" xr:uid="{6BF6F031-BB37-4BAA-9E24-02B8FC24B686}"/>
    <cellStyle name="Currency 13 5 2 6 2" xfId="23907" xr:uid="{A9B6D2E5-0B35-463D-AF1F-407A8242C475}"/>
    <cellStyle name="Currency 13 5 2 6 2 2" xfId="37599" xr:uid="{937F2544-923D-44A6-838E-5914858356BA}"/>
    <cellStyle name="Currency 13 5 2 6 2 3" xfId="52483" xr:uid="{A85C0697-FDD4-4A1E-B1E4-6E49CE6709FA}"/>
    <cellStyle name="Currency 13 5 2 6 3" xfId="17063" xr:uid="{57801BD5-ADCD-48DA-B992-2A45347BD5EE}"/>
    <cellStyle name="Currency 13 5 2 6 4" xfId="30753" xr:uid="{8B16D062-B09E-46E1-B6F8-ADDC01A3DABF}"/>
    <cellStyle name="Currency 13 5 2 6 5" xfId="45637" xr:uid="{6CBFF734-5035-43AC-B64A-6BF8C5E2D3BE}"/>
    <cellStyle name="Currency 13 5 2 7" xfId="20485" xr:uid="{0EFA1B9A-3B42-4B3D-B79D-24774995422D}"/>
    <cellStyle name="Currency 13 5 2 7 2" xfId="34177" xr:uid="{84AD3E18-9A89-4861-A3F7-D3B96E0E0ED7}"/>
    <cellStyle name="Currency 13 5 2 7 3" xfId="49061" xr:uid="{8B0B5646-9C4C-49F7-AA89-E43697439AD2}"/>
    <cellStyle name="Currency 13 5 2 8" xfId="13641" xr:uid="{334936F8-4E75-487E-AC98-53401B065E22}"/>
    <cellStyle name="Currency 13 5 2 9" xfId="27331" xr:uid="{8E5564BA-CD11-4E0F-836A-DEBB004DDE59}"/>
    <cellStyle name="Currency 13 5 3" xfId="6798" xr:uid="{A4B8692C-7D8D-4C88-B3AF-928623984372}"/>
    <cellStyle name="Currency 13 5 3 10" xfId="42220" xr:uid="{57F11BC9-D7E1-4AB8-9336-C0AE7BEED641}"/>
    <cellStyle name="Currency 13 5 3 2" xfId="6799" xr:uid="{D9FA2E0E-EB01-4A67-A2E8-739F7633ABEA}"/>
    <cellStyle name="Currency 13 5 3 2 2" xfId="6800" xr:uid="{F6CAFA9C-276E-46AD-9353-1B7D2F91D93B}"/>
    <cellStyle name="Currency 13 5 3 2 2 2" xfId="8514" xr:uid="{6A624ABC-B13B-4D8F-AD1C-E7527FCF48C2}"/>
    <cellStyle name="Currency 13 5 3 2 2 2 2" xfId="11936" xr:uid="{C3F19D6D-34AC-4585-B5A3-94C4FFEA4884}"/>
    <cellStyle name="Currency 13 5 3 2 2 2 2 2" xfId="25626" xr:uid="{7811770B-3186-4BFF-97DB-B6AF969590BA}"/>
    <cellStyle name="Currency 13 5 3 2 2 2 2 2 2" xfId="39318" xr:uid="{9BA32C4E-B989-4CCE-AE11-A53B1FEC7E38}"/>
    <cellStyle name="Currency 13 5 3 2 2 2 2 2 3" xfId="54202" xr:uid="{9FAFC5DA-9961-43D9-B95A-9D35072E44B3}"/>
    <cellStyle name="Currency 13 5 3 2 2 2 2 3" xfId="18782" xr:uid="{3BBE162B-5DC3-4051-9899-E66984854B26}"/>
    <cellStyle name="Currency 13 5 3 2 2 2 2 4" xfId="32472" xr:uid="{31D3943C-4018-4FCA-B8B8-206893101E6C}"/>
    <cellStyle name="Currency 13 5 3 2 2 2 2 5" xfId="47356" xr:uid="{03F5B76A-2988-45F7-B310-627ABF19EA1F}"/>
    <cellStyle name="Currency 13 5 3 2 2 2 3" xfId="22204" xr:uid="{00A2398A-E7D5-447D-A6A7-FF89C4191945}"/>
    <cellStyle name="Currency 13 5 3 2 2 2 3 2" xfId="35896" xr:uid="{6D849FC6-F7B9-4B5A-8DDE-D21E6BD7265C}"/>
    <cellStyle name="Currency 13 5 3 2 2 2 3 3" xfId="50780" xr:uid="{16531503-EE30-4740-9507-0F111C2B342B}"/>
    <cellStyle name="Currency 13 5 3 2 2 2 4" xfId="15360" xr:uid="{BE21C7C6-330C-4773-8E0D-8ECB5A90AE29}"/>
    <cellStyle name="Currency 13 5 3 2 2 2 5" xfId="29050" xr:uid="{E7694320-11E7-46E2-A037-6EA5D2FFF13F}"/>
    <cellStyle name="Currency 13 5 3 2 2 2 6" xfId="43934" xr:uid="{44AFDB3B-E255-4008-96F0-4C337CC16A1B}"/>
    <cellStyle name="Currency 13 5 3 2 2 3" xfId="10224" xr:uid="{5F71C962-A15A-4140-A8B1-8CB5779AEB17}"/>
    <cellStyle name="Currency 13 5 3 2 2 3 2" xfId="23914" xr:uid="{8B4522B4-7828-44F8-8269-F16D6B1FE930}"/>
    <cellStyle name="Currency 13 5 3 2 2 3 2 2" xfId="37606" xr:uid="{5C8746E2-53DC-4E89-BDD9-E533D127BCA3}"/>
    <cellStyle name="Currency 13 5 3 2 2 3 2 3" xfId="52490" xr:uid="{FC81080E-5989-4A26-A426-C8D1BCB80812}"/>
    <cellStyle name="Currency 13 5 3 2 2 3 3" xfId="17070" xr:uid="{D0AAD5BE-C88F-43FA-A5A9-5E17784AB944}"/>
    <cellStyle name="Currency 13 5 3 2 2 3 4" xfId="30760" xr:uid="{EFC5017C-3194-485F-AD4E-3F105B1F05DD}"/>
    <cellStyle name="Currency 13 5 3 2 2 3 5" xfId="45644" xr:uid="{3C1F2D25-D4AB-4BFC-8AA5-7B7B20D6BE9D}"/>
    <cellStyle name="Currency 13 5 3 2 2 4" xfId="20492" xr:uid="{A8208C29-E652-43B1-8872-5284753FDB53}"/>
    <cellStyle name="Currency 13 5 3 2 2 4 2" xfId="34184" xr:uid="{6A2305E5-E6F5-4B0B-8C49-5C92ECCA459F}"/>
    <cellStyle name="Currency 13 5 3 2 2 4 3" xfId="49068" xr:uid="{94313D29-C87A-43BC-9707-30E91683E2A2}"/>
    <cellStyle name="Currency 13 5 3 2 2 5" xfId="13648" xr:uid="{9534F696-FB5F-46BB-87A2-AF5880D77F59}"/>
    <cellStyle name="Currency 13 5 3 2 2 6" xfId="27338" xr:uid="{B7D8AADB-9AEB-4F90-B1FC-766D3C1B27F5}"/>
    <cellStyle name="Currency 13 5 3 2 2 7" xfId="42222" xr:uid="{BD3B2FFB-4B81-4C4D-9367-E0DA2251A86D}"/>
    <cellStyle name="Currency 13 5 3 2 3" xfId="8513" xr:uid="{D2594033-30CD-424D-B772-42B497F79978}"/>
    <cellStyle name="Currency 13 5 3 2 3 2" xfId="11935" xr:uid="{3D3465A0-63F0-4835-AAE2-C50403196D55}"/>
    <cellStyle name="Currency 13 5 3 2 3 2 2" xfId="25625" xr:uid="{45997E57-9B28-4C03-B29A-429C94AEA20C}"/>
    <cellStyle name="Currency 13 5 3 2 3 2 2 2" xfId="39317" xr:uid="{044E515A-C3C3-4A0B-9DD7-ACF408A047C1}"/>
    <cellStyle name="Currency 13 5 3 2 3 2 2 3" xfId="54201" xr:uid="{B17AF4CE-3174-4089-B489-A22DE9A757AA}"/>
    <cellStyle name="Currency 13 5 3 2 3 2 3" xfId="18781" xr:uid="{251A2ECB-9720-4687-BD2A-44556C073381}"/>
    <cellStyle name="Currency 13 5 3 2 3 2 4" xfId="32471" xr:uid="{49A4E852-BC73-4DE5-B1CC-04F37281A630}"/>
    <cellStyle name="Currency 13 5 3 2 3 2 5" xfId="47355" xr:uid="{05E63B9D-34FD-4880-9E57-81B328D0DAE1}"/>
    <cellStyle name="Currency 13 5 3 2 3 3" xfId="22203" xr:uid="{F7A2AD40-3E17-4066-9115-DCEEABBA0952}"/>
    <cellStyle name="Currency 13 5 3 2 3 3 2" xfId="35895" xr:uid="{8EAA8304-4331-44D6-97DD-F3457D9F7F5B}"/>
    <cellStyle name="Currency 13 5 3 2 3 3 3" xfId="50779" xr:uid="{AA2CFF95-F8D2-4EE2-86B1-3D188A4B4D82}"/>
    <cellStyle name="Currency 13 5 3 2 3 4" xfId="15359" xr:uid="{A59D8976-24EA-439C-9A9A-CD8FC2CB18F5}"/>
    <cellStyle name="Currency 13 5 3 2 3 5" xfId="29049" xr:uid="{60658CC8-8C1A-4560-9288-4E5BA9E58869}"/>
    <cellStyle name="Currency 13 5 3 2 3 6" xfId="43933" xr:uid="{E157E056-6E7D-446D-8E4E-C081D97AECF1}"/>
    <cellStyle name="Currency 13 5 3 2 4" xfId="10223" xr:uid="{47F0C150-2E1F-46BE-877D-3D717186CF0F}"/>
    <cellStyle name="Currency 13 5 3 2 4 2" xfId="23913" xr:uid="{E9D82FAF-957E-401D-ABFD-4A666C251DEA}"/>
    <cellStyle name="Currency 13 5 3 2 4 2 2" xfId="37605" xr:uid="{C1562EAF-86EE-47B3-A51F-D7A42D7D56F6}"/>
    <cellStyle name="Currency 13 5 3 2 4 2 3" xfId="52489" xr:uid="{F23A91E2-1842-4674-8446-03813857F82F}"/>
    <cellStyle name="Currency 13 5 3 2 4 3" xfId="17069" xr:uid="{2F6D803F-C083-41B9-9566-077A96D11A2F}"/>
    <cellStyle name="Currency 13 5 3 2 4 4" xfId="30759" xr:uid="{06B59AE3-A949-4DF2-AA2A-1EC0B1F8A874}"/>
    <cellStyle name="Currency 13 5 3 2 4 5" xfId="45643" xr:uid="{00C734DF-35A0-4494-96C7-A870CBE8AB34}"/>
    <cellStyle name="Currency 13 5 3 2 5" xfId="20491" xr:uid="{783B1F7E-FE7F-42E5-9BA3-0DA69EAE0226}"/>
    <cellStyle name="Currency 13 5 3 2 5 2" xfId="34183" xr:uid="{60624B27-20FC-460B-A9EA-8C88580BBEDC}"/>
    <cellStyle name="Currency 13 5 3 2 5 3" xfId="49067" xr:uid="{EF8C353A-3EF5-4D48-AF7C-3D9FCBC6AB13}"/>
    <cellStyle name="Currency 13 5 3 2 6" xfId="13647" xr:uid="{63F66BA6-18E2-4A30-BEF2-076434BB0578}"/>
    <cellStyle name="Currency 13 5 3 2 7" xfId="27337" xr:uid="{5DD79460-29D3-4ACB-A096-5BDF0293A35D}"/>
    <cellStyle name="Currency 13 5 3 2 8" xfId="42221" xr:uid="{9C6160C2-1326-453D-8FF5-32CE7607DFEE}"/>
    <cellStyle name="Currency 13 5 3 3" xfId="6801" xr:uid="{43CECBA3-AC2D-4475-A406-8D7A0EB321A9}"/>
    <cellStyle name="Currency 13 5 3 3 2" xfId="8515" xr:uid="{3ECF46EC-6420-4C83-AAA7-381278CAE562}"/>
    <cellStyle name="Currency 13 5 3 3 2 2" xfId="11937" xr:uid="{AA30EAC7-32BF-497C-99A4-5DAB412799D3}"/>
    <cellStyle name="Currency 13 5 3 3 2 2 2" xfId="25627" xr:uid="{3C3DE71F-2AC1-4DE3-9A73-B3EF4BF1ABD6}"/>
    <cellStyle name="Currency 13 5 3 3 2 2 2 2" xfId="39319" xr:uid="{3B4CAA96-49FC-43F8-B59F-AABEFCE715D7}"/>
    <cellStyle name="Currency 13 5 3 3 2 2 2 3" xfId="54203" xr:uid="{50404FD8-E218-4481-A037-4DA033CE522D}"/>
    <cellStyle name="Currency 13 5 3 3 2 2 3" xfId="18783" xr:uid="{E0904ADA-E0F7-4487-B40A-B7839F4C236E}"/>
    <cellStyle name="Currency 13 5 3 3 2 2 4" xfId="32473" xr:uid="{F6346D43-F170-4823-8BF5-1E60BC3951BC}"/>
    <cellStyle name="Currency 13 5 3 3 2 2 5" xfId="47357" xr:uid="{BDFF3BF8-66C6-49C4-815C-F84154643F6D}"/>
    <cellStyle name="Currency 13 5 3 3 2 3" xfId="22205" xr:uid="{891CA4E5-C1B8-46F7-A744-BB63AAB14684}"/>
    <cellStyle name="Currency 13 5 3 3 2 3 2" xfId="35897" xr:uid="{A913C1ED-BE52-454A-8F75-4F30D617B206}"/>
    <cellStyle name="Currency 13 5 3 3 2 3 3" xfId="50781" xr:uid="{8CD65018-6DE1-4FF1-A276-FB542C4F39D9}"/>
    <cellStyle name="Currency 13 5 3 3 2 4" xfId="15361" xr:uid="{6D5BB89D-8546-4715-BAD2-C34D98337D3A}"/>
    <cellStyle name="Currency 13 5 3 3 2 5" xfId="29051" xr:uid="{CD13607C-9FD2-42D7-A4B6-B2F381913E7B}"/>
    <cellStyle name="Currency 13 5 3 3 2 6" xfId="43935" xr:uid="{A9D67F55-2FC1-4000-B169-F89D612109B9}"/>
    <cellStyle name="Currency 13 5 3 3 3" xfId="10225" xr:uid="{5523BD32-A39F-464D-8E44-365D7CF0BC33}"/>
    <cellStyle name="Currency 13 5 3 3 3 2" xfId="23915" xr:uid="{E434759D-AA69-41CE-98DD-5CAEDFF3C50C}"/>
    <cellStyle name="Currency 13 5 3 3 3 2 2" xfId="37607" xr:uid="{EAA964E6-2B31-4C1E-AB80-8003BB45F4BA}"/>
    <cellStyle name="Currency 13 5 3 3 3 2 3" xfId="52491" xr:uid="{9BF79F0A-7382-4C54-83DE-5667DD36FF76}"/>
    <cellStyle name="Currency 13 5 3 3 3 3" xfId="17071" xr:uid="{07713411-48C2-4399-86E6-C3D100BBBAB1}"/>
    <cellStyle name="Currency 13 5 3 3 3 4" xfId="30761" xr:uid="{0F5D4B5D-9672-4C98-B716-75DD266E8F8B}"/>
    <cellStyle name="Currency 13 5 3 3 3 5" xfId="45645" xr:uid="{D987A047-55F8-46A5-B8CF-CC6AAA227CD9}"/>
    <cellStyle name="Currency 13 5 3 3 4" xfId="20493" xr:uid="{EEA4D773-DBE5-47BC-8CB1-36EDE7077159}"/>
    <cellStyle name="Currency 13 5 3 3 4 2" xfId="34185" xr:uid="{C383D9E5-E643-4002-8707-D7F996291A77}"/>
    <cellStyle name="Currency 13 5 3 3 4 3" xfId="49069" xr:uid="{2947EC53-77FA-4B45-A4F7-64A7E3E419D3}"/>
    <cellStyle name="Currency 13 5 3 3 5" xfId="13649" xr:uid="{B76A5AA9-AD1E-4207-8B91-44828126ADD6}"/>
    <cellStyle name="Currency 13 5 3 3 6" xfId="27339" xr:uid="{B8836776-E3B4-4FCC-8375-FA5BA98197DB}"/>
    <cellStyle name="Currency 13 5 3 3 7" xfId="42223" xr:uid="{F4E17BEF-0B85-4C50-B504-610254DADD91}"/>
    <cellStyle name="Currency 13 5 3 4" xfId="6802" xr:uid="{3E4D49DF-EDC6-4402-B108-22FE86F601B2}"/>
    <cellStyle name="Currency 13 5 3 4 2" xfId="8516" xr:uid="{508F2365-96FA-48F8-8216-33722EA5C3DD}"/>
    <cellStyle name="Currency 13 5 3 4 2 2" xfId="11938" xr:uid="{1D141260-F96E-42FC-8B28-7421C9620EAA}"/>
    <cellStyle name="Currency 13 5 3 4 2 2 2" xfId="25628" xr:uid="{191F75EA-D87C-4F37-BF61-81E7F404A71A}"/>
    <cellStyle name="Currency 13 5 3 4 2 2 2 2" xfId="39320" xr:uid="{DCC30470-F6D5-40D5-8952-3662F83B2AC3}"/>
    <cellStyle name="Currency 13 5 3 4 2 2 2 3" xfId="54204" xr:uid="{D4E5D4B6-3310-4CEB-B71B-0158C2BD0FEC}"/>
    <cellStyle name="Currency 13 5 3 4 2 2 3" xfId="18784" xr:uid="{DDA6414F-32E3-46B7-AB49-C861A114AAF6}"/>
    <cellStyle name="Currency 13 5 3 4 2 2 4" xfId="32474" xr:uid="{92735048-A7B4-4063-95A8-E8A4D01A405D}"/>
    <cellStyle name="Currency 13 5 3 4 2 2 5" xfId="47358" xr:uid="{972F4394-0962-4E07-8531-14091CBCC21E}"/>
    <cellStyle name="Currency 13 5 3 4 2 3" xfId="22206" xr:uid="{8A977A3F-2C4D-4D28-B281-AE869AAA1CC3}"/>
    <cellStyle name="Currency 13 5 3 4 2 3 2" xfId="35898" xr:uid="{1287A7C0-24B8-4121-AE60-CD2D0BF99594}"/>
    <cellStyle name="Currency 13 5 3 4 2 3 3" xfId="50782" xr:uid="{01F1820E-EE9F-4ED2-A051-6109CE8115DD}"/>
    <cellStyle name="Currency 13 5 3 4 2 4" xfId="15362" xr:uid="{D18BCC7F-856E-4054-857F-16AA44B76A83}"/>
    <cellStyle name="Currency 13 5 3 4 2 5" xfId="29052" xr:uid="{A333B100-531F-4206-8B7C-CED30D0699D5}"/>
    <cellStyle name="Currency 13 5 3 4 2 6" xfId="43936" xr:uid="{C835ACC9-752F-487C-B5DB-5CE4DE87A726}"/>
    <cellStyle name="Currency 13 5 3 4 3" xfId="10226" xr:uid="{07FBEADC-E604-45F6-932C-E561D316BC65}"/>
    <cellStyle name="Currency 13 5 3 4 3 2" xfId="23916" xr:uid="{D81D90ED-68B9-4446-B7CB-95F20A4CEED9}"/>
    <cellStyle name="Currency 13 5 3 4 3 2 2" xfId="37608" xr:uid="{791B03A2-C6A9-4B87-A388-2E5352103618}"/>
    <cellStyle name="Currency 13 5 3 4 3 2 3" xfId="52492" xr:uid="{822BCBEF-A178-40D3-916C-B45C0A5016CE}"/>
    <cellStyle name="Currency 13 5 3 4 3 3" xfId="17072" xr:uid="{B96DFE69-6EEF-4DAA-B4A8-969EB26200D0}"/>
    <cellStyle name="Currency 13 5 3 4 3 4" xfId="30762" xr:uid="{2C41A207-6697-46D9-AD37-EA1D04CAC5CE}"/>
    <cellStyle name="Currency 13 5 3 4 3 5" xfId="45646" xr:uid="{DF41EB46-E510-45D7-820D-19C87EBC9E1C}"/>
    <cellStyle name="Currency 13 5 3 4 4" xfId="20494" xr:uid="{ACC66895-6DB4-498D-9878-A1A2831C3AE7}"/>
    <cellStyle name="Currency 13 5 3 4 4 2" xfId="34186" xr:uid="{4B191124-46C7-4517-B3BC-0A63831F3674}"/>
    <cellStyle name="Currency 13 5 3 4 4 3" xfId="49070" xr:uid="{C8325BE3-BD9D-4BA3-A3FB-28F3F7D0E8CF}"/>
    <cellStyle name="Currency 13 5 3 4 5" xfId="13650" xr:uid="{78C2A298-9386-4487-AF73-D6295CA57B6B}"/>
    <cellStyle name="Currency 13 5 3 4 6" xfId="27340" xr:uid="{7CD877E7-9F47-471A-8C6E-C17235C34D0C}"/>
    <cellStyle name="Currency 13 5 3 4 7" xfId="42224" xr:uid="{591A5BD5-E342-429B-BF35-143A3BC97766}"/>
    <cellStyle name="Currency 13 5 3 5" xfId="8512" xr:uid="{AE559872-82B6-46FB-A580-C946C930801F}"/>
    <cellStyle name="Currency 13 5 3 5 2" xfId="11934" xr:uid="{0BF94A5D-47C4-4437-B082-F5F8DE7C6642}"/>
    <cellStyle name="Currency 13 5 3 5 2 2" xfId="25624" xr:uid="{FF13496D-88F1-4B93-9C11-2C07CB9877FF}"/>
    <cellStyle name="Currency 13 5 3 5 2 2 2" xfId="39316" xr:uid="{37A88823-D095-4155-86DC-B2F3F3D06F31}"/>
    <cellStyle name="Currency 13 5 3 5 2 2 3" xfId="54200" xr:uid="{206D6638-9123-49F2-A58B-10C5084F40E5}"/>
    <cellStyle name="Currency 13 5 3 5 2 3" xfId="18780" xr:uid="{51FB2300-7041-466B-AF2A-8CC42B29B812}"/>
    <cellStyle name="Currency 13 5 3 5 2 4" xfId="32470" xr:uid="{F3ED8F4E-2B68-4933-A388-3060397065D7}"/>
    <cellStyle name="Currency 13 5 3 5 2 5" xfId="47354" xr:uid="{402F34F5-5407-42CA-A9E2-0A916309BAF1}"/>
    <cellStyle name="Currency 13 5 3 5 3" xfId="22202" xr:uid="{9E9F4495-0836-4DE5-99CB-16B29E7661D4}"/>
    <cellStyle name="Currency 13 5 3 5 3 2" xfId="35894" xr:uid="{3B01F8EB-C726-4E4F-B70E-388BB955BCAB}"/>
    <cellStyle name="Currency 13 5 3 5 3 3" xfId="50778" xr:uid="{4EE1B5F7-6A96-4F61-82C6-06688EFC3795}"/>
    <cellStyle name="Currency 13 5 3 5 4" xfId="15358" xr:uid="{DE37BE53-9D3B-4B62-82E4-2785CFDD8063}"/>
    <cellStyle name="Currency 13 5 3 5 5" xfId="29048" xr:uid="{B7F6ECBD-1307-488B-A54C-A7E82064B40C}"/>
    <cellStyle name="Currency 13 5 3 5 6" xfId="43932" xr:uid="{159FC884-12A1-4DF4-87F5-0F09C98E53E6}"/>
    <cellStyle name="Currency 13 5 3 6" xfId="10222" xr:uid="{680CFBC8-89FB-40F3-B776-09D01FAC1BEC}"/>
    <cellStyle name="Currency 13 5 3 6 2" xfId="23912" xr:uid="{4247D5B3-E771-489A-A1F1-5D53FE866909}"/>
    <cellStyle name="Currency 13 5 3 6 2 2" xfId="37604" xr:uid="{4AD3CE43-4018-4961-B1C9-11B0FA83FC2F}"/>
    <cellStyle name="Currency 13 5 3 6 2 3" xfId="52488" xr:uid="{2DC0768D-1DA0-463B-B7C2-4CF0F7B52DF4}"/>
    <cellStyle name="Currency 13 5 3 6 3" xfId="17068" xr:uid="{04FFA603-465D-454F-A436-FC4CEC652E96}"/>
    <cellStyle name="Currency 13 5 3 6 4" xfId="30758" xr:uid="{42E046BE-1637-4D3F-A068-9B6B95CB8FFF}"/>
    <cellStyle name="Currency 13 5 3 6 5" xfId="45642" xr:uid="{07AE3428-B6C7-4D5E-A73D-8656E5F7DD30}"/>
    <cellStyle name="Currency 13 5 3 7" xfId="20490" xr:uid="{1F6B489A-B9A9-43BC-AB28-2E26255C99AD}"/>
    <cellStyle name="Currency 13 5 3 7 2" xfId="34182" xr:uid="{A7EC2E45-43AD-4DF4-9919-CBFA1B5D7F98}"/>
    <cellStyle name="Currency 13 5 3 7 3" xfId="49066" xr:uid="{0A7E070B-FC17-4AB3-A274-BC12C974148F}"/>
    <cellStyle name="Currency 13 5 3 8" xfId="13646" xr:uid="{4355D97A-1021-47B3-8F34-C2930E067EFA}"/>
    <cellStyle name="Currency 13 5 3 9" xfId="27336" xr:uid="{9450B1A7-0265-4400-BDA2-23769F07312B}"/>
    <cellStyle name="Currency 13 5 4" xfId="6803" xr:uid="{1DF6D0C2-52CD-4C56-9F8F-479B8E86C727}"/>
    <cellStyle name="Currency 13 5 4 2" xfId="6804" xr:uid="{4D4404DC-4C0C-4B06-9D73-6B34C2B1BA9C}"/>
    <cellStyle name="Currency 13 5 4 2 2" xfId="8518" xr:uid="{331C68A9-59C0-48C6-88FD-B098C5A15F9A}"/>
    <cellStyle name="Currency 13 5 4 2 2 2" xfId="11940" xr:uid="{84289395-C67A-4638-8B6C-27492B5057D4}"/>
    <cellStyle name="Currency 13 5 4 2 2 2 2" xfId="25630" xr:uid="{A5A796B2-D386-40C7-A2A1-3AADAE036536}"/>
    <cellStyle name="Currency 13 5 4 2 2 2 2 2" xfId="39322" xr:uid="{C4ABE9A4-D61F-4296-A2F2-0B2AEEB2233E}"/>
    <cellStyle name="Currency 13 5 4 2 2 2 2 3" xfId="54206" xr:uid="{C77F26EA-0ABD-4F22-B796-7F75F3D03816}"/>
    <cellStyle name="Currency 13 5 4 2 2 2 3" xfId="18786" xr:uid="{B49D975C-43B2-4911-95A8-3B47CF1C83FC}"/>
    <cellStyle name="Currency 13 5 4 2 2 2 4" xfId="32476" xr:uid="{02F15544-9A55-4ECA-8B91-4FA4E2D36188}"/>
    <cellStyle name="Currency 13 5 4 2 2 2 5" xfId="47360" xr:uid="{17DDEB3A-83A6-43B8-95F4-0E2F4126C57A}"/>
    <cellStyle name="Currency 13 5 4 2 2 3" xfId="22208" xr:uid="{FC5F4ED1-8926-4194-9F68-9FAD1768E903}"/>
    <cellStyle name="Currency 13 5 4 2 2 3 2" xfId="35900" xr:uid="{48755DEF-8376-453A-9A63-556CA58AADEA}"/>
    <cellStyle name="Currency 13 5 4 2 2 3 3" xfId="50784" xr:uid="{2F6E6969-27F0-4A1F-AE1E-9F3AE34BEDC7}"/>
    <cellStyle name="Currency 13 5 4 2 2 4" xfId="15364" xr:uid="{3B2910A2-839D-4F98-A79F-D72EBDD42F7F}"/>
    <cellStyle name="Currency 13 5 4 2 2 5" xfId="29054" xr:uid="{9AEA5CD5-02C1-442A-8C2F-9A508395B9B1}"/>
    <cellStyle name="Currency 13 5 4 2 2 6" xfId="43938" xr:uid="{BA2169C5-AF5F-47DB-BBC2-8CF19AF738DD}"/>
    <cellStyle name="Currency 13 5 4 2 3" xfId="10228" xr:uid="{C70D65A7-6FFF-4075-BA6B-4102F4CE8B38}"/>
    <cellStyle name="Currency 13 5 4 2 3 2" xfId="23918" xr:uid="{3B65E0D8-2F07-4373-BFAC-F2830A67BE54}"/>
    <cellStyle name="Currency 13 5 4 2 3 2 2" xfId="37610" xr:uid="{5386D749-5D44-479C-87E9-F8C303966860}"/>
    <cellStyle name="Currency 13 5 4 2 3 2 3" xfId="52494" xr:uid="{5D17C2A4-90A7-4155-BB83-1ED8394BE4BA}"/>
    <cellStyle name="Currency 13 5 4 2 3 3" xfId="17074" xr:uid="{2A94D7CB-8AE5-411F-BE00-0D09CEA8B86B}"/>
    <cellStyle name="Currency 13 5 4 2 3 4" xfId="30764" xr:uid="{33D375E1-5041-430C-BD51-4471CA0D6161}"/>
    <cellStyle name="Currency 13 5 4 2 3 5" xfId="45648" xr:uid="{D69C4096-7A36-4E06-870C-C127E5714483}"/>
    <cellStyle name="Currency 13 5 4 2 4" xfId="20496" xr:uid="{27F0B658-EBCF-4CA3-87CB-F57E3F4084F1}"/>
    <cellStyle name="Currency 13 5 4 2 4 2" xfId="34188" xr:uid="{4FE16352-7276-4222-B58E-776F54794D46}"/>
    <cellStyle name="Currency 13 5 4 2 4 3" xfId="49072" xr:uid="{2518CA98-0EA4-43B5-A5A5-E87C92FC9780}"/>
    <cellStyle name="Currency 13 5 4 2 5" xfId="13652" xr:uid="{CD102602-7DCD-43DA-BF24-FA41DA8574A0}"/>
    <cellStyle name="Currency 13 5 4 2 6" xfId="27342" xr:uid="{A549488D-E3CE-43ED-9949-AE3CC7D45DF1}"/>
    <cellStyle name="Currency 13 5 4 2 7" xfId="42226" xr:uid="{3B3D9D98-8CA2-43CF-931A-97E673D738DC}"/>
    <cellStyle name="Currency 13 5 4 3" xfId="8517" xr:uid="{E199D0D2-72B3-4932-9FF0-A8683A4347F1}"/>
    <cellStyle name="Currency 13 5 4 3 2" xfId="11939" xr:uid="{36859741-F883-4F80-923D-3DC1FB18EDCB}"/>
    <cellStyle name="Currency 13 5 4 3 2 2" xfId="25629" xr:uid="{CBEC7F4D-DC91-4021-9AD1-6BD4079DF9D4}"/>
    <cellStyle name="Currency 13 5 4 3 2 2 2" xfId="39321" xr:uid="{03C8577A-1623-4553-9374-3E814A62D6F2}"/>
    <cellStyle name="Currency 13 5 4 3 2 2 3" xfId="54205" xr:uid="{933DA2E4-381C-4BFD-8EC2-2118850560CA}"/>
    <cellStyle name="Currency 13 5 4 3 2 3" xfId="18785" xr:uid="{B105D6D0-3456-4E45-B79B-EF404F7AE8B3}"/>
    <cellStyle name="Currency 13 5 4 3 2 4" xfId="32475" xr:uid="{38EB3379-4216-4714-B5AD-963D0A093451}"/>
    <cellStyle name="Currency 13 5 4 3 2 5" xfId="47359" xr:uid="{4C78509F-0DF5-4570-937F-39B3D1869E3A}"/>
    <cellStyle name="Currency 13 5 4 3 3" xfId="22207" xr:uid="{23A6FB3B-E3EA-4BA0-AA75-E9F6ED22F579}"/>
    <cellStyle name="Currency 13 5 4 3 3 2" xfId="35899" xr:uid="{DD742AC1-758D-44BB-8E3E-CB48E08D8B0A}"/>
    <cellStyle name="Currency 13 5 4 3 3 3" xfId="50783" xr:uid="{4962B781-9C31-4A41-B40B-C1BF679B5E7B}"/>
    <cellStyle name="Currency 13 5 4 3 4" xfId="15363" xr:uid="{F4FB8AAE-786B-4DC5-9E83-8E3893907F2E}"/>
    <cellStyle name="Currency 13 5 4 3 5" xfId="29053" xr:uid="{380D8055-0E1E-431C-9498-AB737FE79200}"/>
    <cellStyle name="Currency 13 5 4 3 6" xfId="43937" xr:uid="{FFE88690-3CAC-4DB1-B735-4AB3AAB692F3}"/>
    <cellStyle name="Currency 13 5 4 4" xfId="10227" xr:uid="{0F91DEFF-3F62-4682-9CE0-501A946B2590}"/>
    <cellStyle name="Currency 13 5 4 4 2" xfId="23917" xr:uid="{0D6FF905-4C0D-4428-B2D8-D6F095698232}"/>
    <cellStyle name="Currency 13 5 4 4 2 2" xfId="37609" xr:uid="{3BDD8013-FF06-4939-8E4A-80A013D58103}"/>
    <cellStyle name="Currency 13 5 4 4 2 3" xfId="52493" xr:uid="{648A4617-BC7E-457E-9609-B7C14DBA34C7}"/>
    <cellStyle name="Currency 13 5 4 4 3" xfId="17073" xr:uid="{6AA92232-5AA6-436E-8957-1BC654D33E26}"/>
    <cellStyle name="Currency 13 5 4 4 4" xfId="30763" xr:uid="{4FB4E1F6-9CCF-412A-96AF-12E043AEEC2F}"/>
    <cellStyle name="Currency 13 5 4 4 5" xfId="45647" xr:uid="{BFA1E20E-B107-4CD7-9417-B93C126E4171}"/>
    <cellStyle name="Currency 13 5 4 5" xfId="20495" xr:uid="{CB3AA1B9-4021-44E1-BE22-9EB0AE78F39D}"/>
    <cellStyle name="Currency 13 5 4 5 2" xfId="34187" xr:uid="{7AE65696-7B56-44C5-B702-51BD74490614}"/>
    <cellStyle name="Currency 13 5 4 5 3" xfId="49071" xr:uid="{E7DF7BAB-0AE8-44C6-8D66-0A233A4D8C7C}"/>
    <cellStyle name="Currency 13 5 4 6" xfId="13651" xr:uid="{6FC99482-A646-450B-BFEA-21CA45433E52}"/>
    <cellStyle name="Currency 13 5 4 7" xfId="27341" xr:uid="{8133AF10-3C0C-4511-82FE-61FB3E6F9BF6}"/>
    <cellStyle name="Currency 13 5 4 8" xfId="42225" xr:uid="{979497D1-983E-40E3-BD56-8ADA3BC951D3}"/>
    <cellStyle name="Currency 13 5 5" xfId="6805" xr:uid="{CFC6CDEC-E6AE-452B-864C-C6F2159D1E9F}"/>
    <cellStyle name="Currency 13 5 5 2" xfId="8519" xr:uid="{46E6CBDA-BD4B-4E12-8790-97C23F7E4291}"/>
    <cellStyle name="Currency 13 5 5 2 2" xfId="11941" xr:uid="{2D14EF44-6581-4992-90AA-65CBF3EC2D65}"/>
    <cellStyle name="Currency 13 5 5 2 2 2" xfId="25631" xr:uid="{54E100E8-4254-4ED5-AEED-7FF65E2A89C4}"/>
    <cellStyle name="Currency 13 5 5 2 2 2 2" xfId="39323" xr:uid="{4F0F2BF0-A399-42AB-AD64-8ED243CE3472}"/>
    <cellStyle name="Currency 13 5 5 2 2 2 3" xfId="54207" xr:uid="{DEDCE442-CE4C-464F-956C-32F7B52D83AD}"/>
    <cellStyle name="Currency 13 5 5 2 2 3" xfId="18787" xr:uid="{8170BA4C-D045-465B-AE16-1DA311FD437B}"/>
    <cellStyle name="Currency 13 5 5 2 2 4" xfId="32477" xr:uid="{2ABBCD57-B3AD-4E7E-A5A5-7F5806E8AB3F}"/>
    <cellStyle name="Currency 13 5 5 2 2 5" xfId="47361" xr:uid="{647CEC63-0630-4390-9CE9-7E30422C6B5D}"/>
    <cellStyle name="Currency 13 5 5 2 3" xfId="22209" xr:uid="{A6C62708-3544-4F83-88D2-562ACDBF4E1C}"/>
    <cellStyle name="Currency 13 5 5 2 3 2" xfId="35901" xr:uid="{66264F48-19C4-443F-809B-4C9619D351EF}"/>
    <cellStyle name="Currency 13 5 5 2 3 3" xfId="50785" xr:uid="{C8008CFD-D9B8-4307-8A85-F5CDB7456B17}"/>
    <cellStyle name="Currency 13 5 5 2 4" xfId="15365" xr:uid="{59C5D5AE-923B-4D47-84CA-2C68159BFEB9}"/>
    <cellStyle name="Currency 13 5 5 2 5" xfId="29055" xr:uid="{A7A0040B-7899-4E40-B27B-DB0EA8E9BDD4}"/>
    <cellStyle name="Currency 13 5 5 2 6" xfId="43939" xr:uid="{C22EA8BF-AAD1-4904-A9AC-06B28BCFADE4}"/>
    <cellStyle name="Currency 13 5 5 3" xfId="10229" xr:uid="{1F97481D-0C35-4F29-9E27-525BD455E616}"/>
    <cellStyle name="Currency 13 5 5 3 2" xfId="23919" xr:uid="{5857C239-5F12-4376-B0B6-75885A3E0FD0}"/>
    <cellStyle name="Currency 13 5 5 3 2 2" xfId="37611" xr:uid="{7AAA7E4C-8047-46AD-BF39-F415AEC8C871}"/>
    <cellStyle name="Currency 13 5 5 3 2 3" xfId="52495" xr:uid="{2E1A825D-FCC6-4555-9725-3436F207FA1B}"/>
    <cellStyle name="Currency 13 5 5 3 3" xfId="17075" xr:uid="{CA7DBF84-D2E5-473F-809C-90711140DF82}"/>
    <cellStyle name="Currency 13 5 5 3 4" xfId="30765" xr:uid="{8CC3D765-4642-4890-8A8B-5297678787E4}"/>
    <cellStyle name="Currency 13 5 5 3 5" xfId="45649" xr:uid="{43BF309D-06D3-40E0-AA21-B16BA424A2E1}"/>
    <cellStyle name="Currency 13 5 5 4" xfId="20497" xr:uid="{B3002514-2058-4772-AC7A-E3DDD6169378}"/>
    <cellStyle name="Currency 13 5 5 4 2" xfId="34189" xr:uid="{DCF42B3F-AE9C-4494-B965-BF57E6428C3F}"/>
    <cellStyle name="Currency 13 5 5 4 3" xfId="49073" xr:uid="{2EDCC6BC-D776-4C25-87C2-4C535E4127D8}"/>
    <cellStyle name="Currency 13 5 5 5" xfId="13653" xr:uid="{47DF169A-81E7-4153-9C65-2B040AE67E84}"/>
    <cellStyle name="Currency 13 5 5 6" xfId="27343" xr:uid="{1DC48F91-4325-4548-86DD-62C3E892200F}"/>
    <cellStyle name="Currency 13 5 5 7" xfId="42227" xr:uid="{83497B7C-FE8D-4181-B736-774A10EE9E6B}"/>
    <cellStyle name="Currency 13 5 6" xfId="6806" xr:uid="{D938EB51-00D7-43C2-BF2A-C828D4F420F3}"/>
    <cellStyle name="Currency 13 5 6 2" xfId="8520" xr:uid="{7EF242E2-8C7E-4339-8982-B637B81819CF}"/>
    <cellStyle name="Currency 13 5 6 2 2" xfId="11942" xr:uid="{75F5623E-D5D9-41C9-94D6-E6C0D7A63C45}"/>
    <cellStyle name="Currency 13 5 6 2 2 2" xfId="25632" xr:uid="{FC571590-130E-41BD-8F2F-893890F5AAE4}"/>
    <cellStyle name="Currency 13 5 6 2 2 2 2" xfId="39324" xr:uid="{2C636854-7836-4E78-85CB-048416AF1287}"/>
    <cellStyle name="Currency 13 5 6 2 2 2 3" xfId="54208" xr:uid="{A5ECD81D-C603-4D7A-AC05-57945DE74F7C}"/>
    <cellStyle name="Currency 13 5 6 2 2 3" xfId="18788" xr:uid="{7024A248-D3E0-4F70-830C-4D6FF86CE70E}"/>
    <cellStyle name="Currency 13 5 6 2 2 4" xfId="32478" xr:uid="{04F98A92-1933-4E21-91D5-052EA1CD7A10}"/>
    <cellStyle name="Currency 13 5 6 2 2 5" xfId="47362" xr:uid="{A75A516F-1948-453E-85E1-A42358528C74}"/>
    <cellStyle name="Currency 13 5 6 2 3" xfId="22210" xr:uid="{325214CC-0A7C-4E92-8396-5302EA496C56}"/>
    <cellStyle name="Currency 13 5 6 2 3 2" xfId="35902" xr:uid="{7C34F5EA-46B3-4E45-A913-476D6D0E118D}"/>
    <cellStyle name="Currency 13 5 6 2 3 3" xfId="50786" xr:uid="{5A23BA82-135E-453E-ACF6-121D1A34CD3D}"/>
    <cellStyle name="Currency 13 5 6 2 4" xfId="15366" xr:uid="{C4DEADD3-1D67-48EB-8DC4-7615AE555917}"/>
    <cellStyle name="Currency 13 5 6 2 5" xfId="29056" xr:uid="{35C8164F-9F42-46E8-A3A9-06AD27717D15}"/>
    <cellStyle name="Currency 13 5 6 2 6" xfId="43940" xr:uid="{84290143-A6EA-4B46-A6EF-A4B6CA2B9AEC}"/>
    <cellStyle name="Currency 13 5 6 3" xfId="10230" xr:uid="{50D232A7-7E3A-4E3E-A28F-FD00DAE084BA}"/>
    <cellStyle name="Currency 13 5 6 3 2" xfId="23920" xr:uid="{77154B4A-AC7E-45E0-833A-F63674016E25}"/>
    <cellStyle name="Currency 13 5 6 3 2 2" xfId="37612" xr:uid="{9E59E1C5-AAD4-4AB6-976B-6BEDBE8B15A7}"/>
    <cellStyle name="Currency 13 5 6 3 2 3" xfId="52496" xr:uid="{EDE097F4-7516-4909-AFB1-D0B2A92218CB}"/>
    <cellStyle name="Currency 13 5 6 3 3" xfId="17076" xr:uid="{1A317D35-441D-428D-97E5-E87648AEBFE0}"/>
    <cellStyle name="Currency 13 5 6 3 4" xfId="30766" xr:uid="{F6328796-17B9-48D1-A131-D34B6F93A743}"/>
    <cellStyle name="Currency 13 5 6 3 5" xfId="45650" xr:uid="{765F9144-B6E5-43BC-9B46-F031230A5021}"/>
    <cellStyle name="Currency 13 5 6 4" xfId="20498" xr:uid="{F2CC4E28-F866-4709-BEFC-3D7F7F50CCD3}"/>
    <cellStyle name="Currency 13 5 6 4 2" xfId="34190" xr:uid="{E6D8D778-71E4-42C2-80BB-5DD4C4BC4876}"/>
    <cellStyle name="Currency 13 5 6 4 3" xfId="49074" xr:uid="{F458E215-ED1E-495F-8FED-05F65CB49584}"/>
    <cellStyle name="Currency 13 5 6 5" xfId="13654" xr:uid="{258E0393-E674-4846-8359-A00D756F6861}"/>
    <cellStyle name="Currency 13 5 6 6" xfId="27344" xr:uid="{2BD03D0A-E59D-4BDB-9EBC-7A92D6533D3B}"/>
    <cellStyle name="Currency 13 5 6 7" xfId="42228" xr:uid="{5FFB4A6F-8E16-43D2-B9BC-F9C0D69E2750}"/>
    <cellStyle name="Currency 13 5 7" xfId="8506" xr:uid="{7EAE630B-D643-45DE-943F-02CD5F17BFB7}"/>
    <cellStyle name="Currency 13 5 7 2" xfId="11928" xr:uid="{0BFFC76C-8176-4478-8D89-E0CDD105B7B7}"/>
    <cellStyle name="Currency 13 5 7 2 2" xfId="25618" xr:uid="{567AD18B-7E1D-4EBF-82D6-B1CC4982FB5D}"/>
    <cellStyle name="Currency 13 5 7 2 2 2" xfId="39310" xr:uid="{CC50FF90-9E61-431B-8B4A-03B3FBF2C9CB}"/>
    <cellStyle name="Currency 13 5 7 2 2 3" xfId="54194" xr:uid="{A532B13E-EF97-42B8-887F-32FC201B0880}"/>
    <cellStyle name="Currency 13 5 7 2 3" xfId="18774" xr:uid="{EFD89ECC-9503-44A8-8D6A-69BDD8A2685A}"/>
    <cellStyle name="Currency 13 5 7 2 4" xfId="32464" xr:uid="{52A0AFF6-5F12-4006-AFAA-EAA3B9FA1BC9}"/>
    <cellStyle name="Currency 13 5 7 2 5" xfId="47348" xr:uid="{D9B2093C-D337-4B8E-B660-A4874E0D1260}"/>
    <cellStyle name="Currency 13 5 7 3" xfId="22196" xr:uid="{FD9B304F-C29D-4C68-97A1-95D48DEB0960}"/>
    <cellStyle name="Currency 13 5 7 3 2" xfId="35888" xr:uid="{3A9ACE70-EAFA-4C92-9100-85B3235397BB}"/>
    <cellStyle name="Currency 13 5 7 3 3" xfId="50772" xr:uid="{2B77750A-3792-45CC-826D-1D5CA464333A}"/>
    <cellStyle name="Currency 13 5 7 4" xfId="15352" xr:uid="{8B41CDCF-CFFE-4195-9D8F-A11420DC249C}"/>
    <cellStyle name="Currency 13 5 7 5" xfId="29042" xr:uid="{27029C82-45C2-4C6D-AB04-BE831CE42BFE}"/>
    <cellStyle name="Currency 13 5 7 6" xfId="43926" xr:uid="{EBB57533-78AD-4C37-A089-D2B1C0C407B9}"/>
    <cellStyle name="Currency 13 5 8" xfId="10216" xr:uid="{32F06766-49C0-4A7D-B086-10D4D474EB4C}"/>
    <cellStyle name="Currency 13 5 8 2" xfId="23906" xr:uid="{1C8D5825-6140-497C-B75B-7B4DFF5F01DA}"/>
    <cellStyle name="Currency 13 5 8 2 2" xfId="37598" xr:uid="{55C4CC4C-AFDC-4818-94F5-EEEDD5C8A458}"/>
    <cellStyle name="Currency 13 5 8 2 3" xfId="52482" xr:uid="{4C078163-784E-4641-BB1A-34E49B19211A}"/>
    <cellStyle name="Currency 13 5 8 3" xfId="17062" xr:uid="{ABFC5D25-55D2-44EB-8DD7-2454AF72B392}"/>
    <cellStyle name="Currency 13 5 8 4" xfId="30752" xr:uid="{814283F0-5304-4523-A307-E04B77539517}"/>
    <cellStyle name="Currency 13 5 8 5" xfId="45636" xr:uid="{A84BD9C6-FE27-4FE4-ABCE-26618B5DC6F0}"/>
    <cellStyle name="Currency 13 5 9" xfId="20484" xr:uid="{EC7FDB64-249F-42A0-B75E-B14F7CE30AC0}"/>
    <cellStyle name="Currency 13 5 9 2" xfId="34176" xr:uid="{E32888B6-D40B-4FA4-9314-4EC0D2C20162}"/>
    <cellStyle name="Currency 13 5 9 3" xfId="49060" xr:uid="{FA446FFF-1C8F-4585-A259-6B0CE8DA7B77}"/>
    <cellStyle name="Currency 13 6" xfId="6807" xr:uid="{54AC0D75-2FE9-4BD0-AF9B-81DADF0DCBCA}"/>
    <cellStyle name="Currency 13 6 10" xfId="42229" xr:uid="{49613324-45A7-436E-B552-521CAB8EDC1B}"/>
    <cellStyle name="Currency 13 6 2" xfId="6808" xr:uid="{6A9AAB37-EEC9-417E-B24F-42866FF0D853}"/>
    <cellStyle name="Currency 13 6 2 2" xfId="6809" xr:uid="{39B9D12E-DCE3-4B92-B128-99E7A5B1460B}"/>
    <cellStyle name="Currency 13 6 2 2 2" xfId="8523" xr:uid="{7AC8FF0E-7638-4A8A-ACB3-C14A81C5F8D4}"/>
    <cellStyle name="Currency 13 6 2 2 2 2" xfId="11945" xr:uid="{5701A24D-53D5-4B26-94DF-72F83111E4FD}"/>
    <cellStyle name="Currency 13 6 2 2 2 2 2" xfId="25635" xr:uid="{1A4112C3-A8FA-4BA0-9203-BADC645E8635}"/>
    <cellStyle name="Currency 13 6 2 2 2 2 2 2" xfId="39327" xr:uid="{5CBA8164-4F68-4AC9-8AB5-617E205D04CB}"/>
    <cellStyle name="Currency 13 6 2 2 2 2 2 3" xfId="54211" xr:uid="{9EB777EC-FC92-46F5-9697-D3CD07A44B4D}"/>
    <cellStyle name="Currency 13 6 2 2 2 2 3" xfId="18791" xr:uid="{830C60CE-67BE-49FB-9759-015D892E1D8E}"/>
    <cellStyle name="Currency 13 6 2 2 2 2 4" xfId="32481" xr:uid="{7515AC68-F51E-41AB-B6EE-9C4E8E1C7D1B}"/>
    <cellStyle name="Currency 13 6 2 2 2 2 5" xfId="47365" xr:uid="{420684F3-5A08-4013-B3CF-DDC0B079B4A3}"/>
    <cellStyle name="Currency 13 6 2 2 2 3" xfId="22213" xr:uid="{46576726-B730-412F-AEFE-CEAF34D393F0}"/>
    <cellStyle name="Currency 13 6 2 2 2 3 2" xfId="35905" xr:uid="{EDF3190A-EC05-403B-85A9-879C499F8FB1}"/>
    <cellStyle name="Currency 13 6 2 2 2 3 3" xfId="50789" xr:uid="{385F036C-7584-4D1F-BAAD-CA813BA1C8DE}"/>
    <cellStyle name="Currency 13 6 2 2 2 4" xfId="15369" xr:uid="{A5644CCE-8304-4DEB-B925-E490A0DFCD72}"/>
    <cellStyle name="Currency 13 6 2 2 2 5" xfId="29059" xr:uid="{AF80A9D3-5906-4630-B6A6-C280C517345D}"/>
    <cellStyle name="Currency 13 6 2 2 2 6" xfId="43943" xr:uid="{21CDE2CC-282B-4FA6-8EEA-C4C2A1E2B41B}"/>
    <cellStyle name="Currency 13 6 2 2 3" xfId="10233" xr:uid="{1722423C-BF73-4B7C-B211-B6F5525D2474}"/>
    <cellStyle name="Currency 13 6 2 2 3 2" xfId="23923" xr:uid="{FFD65677-EE05-4B48-A702-0C62F574B438}"/>
    <cellStyle name="Currency 13 6 2 2 3 2 2" xfId="37615" xr:uid="{66E5BA2E-E9B4-4251-99DC-274714ECE8C1}"/>
    <cellStyle name="Currency 13 6 2 2 3 2 3" xfId="52499" xr:uid="{492A04AD-FFF6-4B93-B499-FE3C7D367CBF}"/>
    <cellStyle name="Currency 13 6 2 2 3 3" xfId="17079" xr:uid="{8C04589F-E622-4F6C-95C1-B5BD1DE52C1F}"/>
    <cellStyle name="Currency 13 6 2 2 3 4" xfId="30769" xr:uid="{3E4444AE-8318-43CF-898F-D22EB74E5675}"/>
    <cellStyle name="Currency 13 6 2 2 3 5" xfId="45653" xr:uid="{F9602F05-308C-4FFC-AE50-6ACA185EB8AF}"/>
    <cellStyle name="Currency 13 6 2 2 4" xfId="20501" xr:uid="{7A92755D-0B32-45E7-B058-DFA214A26182}"/>
    <cellStyle name="Currency 13 6 2 2 4 2" xfId="34193" xr:uid="{FE0A68BD-D6D3-4811-BDEC-B212B1DCC2CB}"/>
    <cellStyle name="Currency 13 6 2 2 4 3" xfId="49077" xr:uid="{955B3455-9B14-4E04-9611-B3DBD51586C1}"/>
    <cellStyle name="Currency 13 6 2 2 5" xfId="13657" xr:uid="{9F8C1EBB-175C-49F8-B85E-CFF70005F066}"/>
    <cellStyle name="Currency 13 6 2 2 6" xfId="27347" xr:uid="{7E91D972-CF8F-4B71-A437-1CC6AE32E44A}"/>
    <cellStyle name="Currency 13 6 2 2 7" xfId="42231" xr:uid="{548ACCF4-3891-4938-989D-415258C92982}"/>
    <cellStyle name="Currency 13 6 2 3" xfId="8522" xr:uid="{38409973-4FD2-4EB7-8734-23DD80AF1299}"/>
    <cellStyle name="Currency 13 6 2 3 2" xfId="11944" xr:uid="{923C935C-FA81-4FBC-A694-339CCE804549}"/>
    <cellStyle name="Currency 13 6 2 3 2 2" xfId="25634" xr:uid="{4C8C4C62-CB89-402B-8F34-3B3FEF111AA4}"/>
    <cellStyle name="Currency 13 6 2 3 2 2 2" xfId="39326" xr:uid="{C1BA7538-2461-4332-9843-CCD5BC8D7909}"/>
    <cellStyle name="Currency 13 6 2 3 2 2 3" xfId="54210" xr:uid="{A7CD0C20-C92D-4F60-BC98-56FCC3AD1609}"/>
    <cellStyle name="Currency 13 6 2 3 2 3" xfId="18790" xr:uid="{C6E0AC74-440D-47FC-82E1-E4602DC5B83B}"/>
    <cellStyle name="Currency 13 6 2 3 2 4" xfId="32480" xr:uid="{BCEF8FDC-CE27-4410-B8C5-318E32626B73}"/>
    <cellStyle name="Currency 13 6 2 3 2 5" xfId="47364" xr:uid="{6119F7A6-8247-497A-BEBC-1F6396B3EDB1}"/>
    <cellStyle name="Currency 13 6 2 3 3" xfId="22212" xr:uid="{CD85A725-8AC4-4F8D-8BA2-8A335A013A59}"/>
    <cellStyle name="Currency 13 6 2 3 3 2" xfId="35904" xr:uid="{DC0A04C7-29AF-4954-AB1D-15D019042DED}"/>
    <cellStyle name="Currency 13 6 2 3 3 3" xfId="50788" xr:uid="{2DB78E5D-D299-46FE-83C1-2828A72EAF3A}"/>
    <cellStyle name="Currency 13 6 2 3 4" xfId="15368" xr:uid="{937F29F5-24D3-45FD-986F-5ADD428D4FEC}"/>
    <cellStyle name="Currency 13 6 2 3 5" xfId="29058" xr:uid="{C70A907A-BB74-4B4E-A93F-AFA7097F5C60}"/>
    <cellStyle name="Currency 13 6 2 3 6" xfId="43942" xr:uid="{22D8F626-1EA6-47A0-9F16-0B3BD95EE57D}"/>
    <cellStyle name="Currency 13 6 2 4" xfId="10232" xr:uid="{36D6E832-4AC4-4861-8079-6F297AA07D92}"/>
    <cellStyle name="Currency 13 6 2 4 2" xfId="23922" xr:uid="{D1535087-4CA1-42B1-97DA-38AE727D8D96}"/>
    <cellStyle name="Currency 13 6 2 4 2 2" xfId="37614" xr:uid="{E7745781-7905-4980-9B51-A801D54EBD42}"/>
    <cellStyle name="Currency 13 6 2 4 2 3" xfId="52498" xr:uid="{73816C04-48CE-4671-90F1-7918F6E8448B}"/>
    <cellStyle name="Currency 13 6 2 4 3" xfId="17078" xr:uid="{3C0930EF-2829-4772-9D5C-51CAF1616F88}"/>
    <cellStyle name="Currency 13 6 2 4 4" xfId="30768" xr:uid="{F49B050E-C90A-48D1-8D81-5236F3594480}"/>
    <cellStyle name="Currency 13 6 2 4 5" xfId="45652" xr:uid="{30FACD89-8B3A-42BB-8165-73E66FCFADDD}"/>
    <cellStyle name="Currency 13 6 2 5" xfId="20500" xr:uid="{92718E5D-B633-4844-AB35-813652AB2037}"/>
    <cellStyle name="Currency 13 6 2 5 2" xfId="34192" xr:uid="{B361A486-7E17-45E4-BEDC-13CA8F9EF34E}"/>
    <cellStyle name="Currency 13 6 2 5 3" xfId="49076" xr:uid="{506D3589-957A-4CBF-AB61-ADF0B3028C68}"/>
    <cellStyle name="Currency 13 6 2 6" xfId="13656" xr:uid="{152EF772-4E52-40A0-B9C9-FB545D248FBD}"/>
    <cellStyle name="Currency 13 6 2 7" xfId="27346" xr:uid="{0A24319E-F880-46EF-83F7-E8D82CE659BE}"/>
    <cellStyle name="Currency 13 6 2 8" xfId="42230" xr:uid="{F4AD2B78-676D-42EA-85F2-ED11C4FAE236}"/>
    <cellStyle name="Currency 13 6 3" xfId="6810" xr:uid="{271CB047-E462-4559-93E7-969754D1E44E}"/>
    <cellStyle name="Currency 13 6 3 2" xfId="8524" xr:uid="{A116AFB7-5467-4C68-A6CA-5202D4F43C30}"/>
    <cellStyle name="Currency 13 6 3 2 2" xfId="11946" xr:uid="{4E921A3E-97B7-4DE2-888A-7689C10FA3AF}"/>
    <cellStyle name="Currency 13 6 3 2 2 2" xfId="25636" xr:uid="{0799CE98-4EF0-4F9D-BEC1-158EB79588D4}"/>
    <cellStyle name="Currency 13 6 3 2 2 2 2" xfId="39328" xr:uid="{E42C03CE-44B1-437A-A81C-9BD6BD41FD9C}"/>
    <cellStyle name="Currency 13 6 3 2 2 2 3" xfId="54212" xr:uid="{B965A12A-5865-41A0-9B9A-09A9E1D5CB32}"/>
    <cellStyle name="Currency 13 6 3 2 2 3" xfId="18792" xr:uid="{196F9BAF-9960-4BFC-BFB3-170AEF975AA1}"/>
    <cellStyle name="Currency 13 6 3 2 2 4" xfId="32482" xr:uid="{1B9E7C1F-8A17-4292-82F9-C5A6C0A34D2E}"/>
    <cellStyle name="Currency 13 6 3 2 2 5" xfId="47366" xr:uid="{27E86EF5-C5F7-4E8D-BB62-E9039091BE42}"/>
    <cellStyle name="Currency 13 6 3 2 3" xfId="22214" xr:uid="{2F8484A6-FD03-47CD-BBBF-099DFF49ECC4}"/>
    <cellStyle name="Currency 13 6 3 2 3 2" xfId="35906" xr:uid="{78D4A9CA-D512-4B67-8453-6E1B522BB147}"/>
    <cellStyle name="Currency 13 6 3 2 3 3" xfId="50790" xr:uid="{064E0ACE-BFEB-4F1F-B8C4-8DC1984A0767}"/>
    <cellStyle name="Currency 13 6 3 2 4" xfId="15370" xr:uid="{EB328B69-B728-41F7-AB4B-FD834AED9F73}"/>
    <cellStyle name="Currency 13 6 3 2 5" xfId="29060" xr:uid="{B5B4E024-6404-4984-BF4E-EE652A25A98E}"/>
    <cellStyle name="Currency 13 6 3 2 6" xfId="43944" xr:uid="{313139BD-8EE6-4F13-B97C-D61ED5065562}"/>
    <cellStyle name="Currency 13 6 3 3" xfId="10234" xr:uid="{30666B93-084D-48DD-8D94-E706CBF5799C}"/>
    <cellStyle name="Currency 13 6 3 3 2" xfId="23924" xr:uid="{96F10A85-990E-42F0-88BC-65CD213CF2AE}"/>
    <cellStyle name="Currency 13 6 3 3 2 2" xfId="37616" xr:uid="{C6922099-BD96-464E-967C-6AD437ED3171}"/>
    <cellStyle name="Currency 13 6 3 3 2 3" xfId="52500" xr:uid="{0B70BA02-D1C7-44BA-83E2-A1E97631A2EC}"/>
    <cellStyle name="Currency 13 6 3 3 3" xfId="17080" xr:uid="{C9A6C977-D8C0-4BDB-B4D3-44DE1ABD7F00}"/>
    <cellStyle name="Currency 13 6 3 3 4" xfId="30770" xr:uid="{DD44A47C-BDC0-4E8A-B187-2B3A7F6DD2F1}"/>
    <cellStyle name="Currency 13 6 3 3 5" xfId="45654" xr:uid="{C6DE11D6-EF7D-4F70-931B-93B9BCD73CCD}"/>
    <cellStyle name="Currency 13 6 3 4" xfId="20502" xr:uid="{F59CB44A-9E61-4A44-947C-4711D6197E89}"/>
    <cellStyle name="Currency 13 6 3 4 2" xfId="34194" xr:uid="{BD81118A-9725-4747-98A3-3E081E2A8CD5}"/>
    <cellStyle name="Currency 13 6 3 4 3" xfId="49078" xr:uid="{46E7DF5C-8CD7-4185-A2DB-9D2C8FCCCE31}"/>
    <cellStyle name="Currency 13 6 3 5" xfId="13658" xr:uid="{CED0DB22-F7E0-4C78-AE41-5B6C48367E62}"/>
    <cellStyle name="Currency 13 6 3 6" xfId="27348" xr:uid="{71A339B5-ECBB-4138-9346-0CE98258683B}"/>
    <cellStyle name="Currency 13 6 3 7" xfId="42232" xr:uid="{3C825D9C-E89C-4F83-9C63-099A6351E1AA}"/>
    <cellStyle name="Currency 13 6 4" xfId="6811" xr:uid="{8FA0ABEC-6431-407B-9B1F-6B47C373F1AC}"/>
    <cellStyle name="Currency 13 6 4 2" xfId="8525" xr:uid="{37EC9395-79F6-4C3F-903F-8074A1D39199}"/>
    <cellStyle name="Currency 13 6 4 2 2" xfId="11947" xr:uid="{AF44E752-E774-4F77-A921-54580FFDE411}"/>
    <cellStyle name="Currency 13 6 4 2 2 2" xfId="25637" xr:uid="{6296D27C-B07F-458B-B025-983397C41C30}"/>
    <cellStyle name="Currency 13 6 4 2 2 2 2" xfId="39329" xr:uid="{037D859E-3771-46B6-A180-5423051A33AE}"/>
    <cellStyle name="Currency 13 6 4 2 2 2 3" xfId="54213" xr:uid="{46743CC0-5C4C-4A7B-BA02-DBA89FE53782}"/>
    <cellStyle name="Currency 13 6 4 2 2 3" xfId="18793" xr:uid="{9DAFD5B6-1D2F-4A1B-B593-A26F17DCB480}"/>
    <cellStyle name="Currency 13 6 4 2 2 4" xfId="32483" xr:uid="{0C6FB84A-0C52-4C41-B798-07EA95484FF7}"/>
    <cellStyle name="Currency 13 6 4 2 2 5" xfId="47367" xr:uid="{D2117E5C-AE6C-4D13-953A-A244808A24B6}"/>
    <cellStyle name="Currency 13 6 4 2 3" xfId="22215" xr:uid="{FEB91D98-2E10-4794-B865-7C1FBD9FAB72}"/>
    <cellStyle name="Currency 13 6 4 2 3 2" xfId="35907" xr:uid="{8D1BAB32-2860-4540-939D-E5307687E19B}"/>
    <cellStyle name="Currency 13 6 4 2 3 3" xfId="50791" xr:uid="{D61B179D-1DA6-4BBC-A8F9-DFC42EFF8F18}"/>
    <cellStyle name="Currency 13 6 4 2 4" xfId="15371" xr:uid="{BE956538-9C6F-4DCF-B7A8-485ACD63FA03}"/>
    <cellStyle name="Currency 13 6 4 2 5" xfId="29061" xr:uid="{1D1E382D-13E3-41E3-9713-23797AC37176}"/>
    <cellStyle name="Currency 13 6 4 2 6" xfId="43945" xr:uid="{33729D7C-C6DE-4DB8-9CCA-FE4A075E3BD3}"/>
    <cellStyle name="Currency 13 6 4 3" xfId="10235" xr:uid="{655D62FD-8F84-4F1D-B629-CEF55007B1E2}"/>
    <cellStyle name="Currency 13 6 4 3 2" xfId="23925" xr:uid="{7ABFBCB5-26CD-4E71-AEC9-F941B23F6F4E}"/>
    <cellStyle name="Currency 13 6 4 3 2 2" xfId="37617" xr:uid="{346B916A-5E8B-4F36-BDB1-E54046D383C8}"/>
    <cellStyle name="Currency 13 6 4 3 2 3" xfId="52501" xr:uid="{B792C8CE-177F-49AB-9454-77D5130F8EB6}"/>
    <cellStyle name="Currency 13 6 4 3 3" xfId="17081" xr:uid="{F713DF89-17BC-45DD-86A1-67DE9789110B}"/>
    <cellStyle name="Currency 13 6 4 3 4" xfId="30771" xr:uid="{C8F091F7-A835-4062-974A-01D1D3559891}"/>
    <cellStyle name="Currency 13 6 4 3 5" xfId="45655" xr:uid="{C0CDFD33-3A6A-4D13-B9A2-BD351C456A71}"/>
    <cellStyle name="Currency 13 6 4 4" xfId="20503" xr:uid="{43451886-8009-4028-9B1D-862F29173E4B}"/>
    <cellStyle name="Currency 13 6 4 4 2" xfId="34195" xr:uid="{BAB7D4BE-199E-457B-B576-198ABB3D373E}"/>
    <cellStyle name="Currency 13 6 4 4 3" xfId="49079" xr:uid="{A44A19C6-1634-427A-9552-BE8A0850B92F}"/>
    <cellStyle name="Currency 13 6 4 5" xfId="13659" xr:uid="{47C35EAA-3A5D-421B-8A03-B61E2840F205}"/>
    <cellStyle name="Currency 13 6 4 6" xfId="27349" xr:uid="{9554618D-0ACB-4217-AFA7-F28687E71788}"/>
    <cellStyle name="Currency 13 6 4 7" xfId="42233" xr:uid="{55417C3D-5A65-45FA-B01D-8B30041F11FC}"/>
    <cellStyle name="Currency 13 6 5" xfId="8521" xr:uid="{F8BDF041-2738-4C59-8260-1E6BF5D2699E}"/>
    <cellStyle name="Currency 13 6 5 2" xfId="11943" xr:uid="{27DEA06A-DEE9-4C66-9480-10AD4D8F896A}"/>
    <cellStyle name="Currency 13 6 5 2 2" xfId="25633" xr:uid="{34206143-5FD0-445B-8635-63FFC206EA85}"/>
    <cellStyle name="Currency 13 6 5 2 2 2" xfId="39325" xr:uid="{31537B07-D697-45AA-9D71-7C5EE471E1AA}"/>
    <cellStyle name="Currency 13 6 5 2 2 3" xfId="54209" xr:uid="{7EBF66BA-F5BD-4C0D-B0A1-3AB126606BB6}"/>
    <cellStyle name="Currency 13 6 5 2 3" xfId="18789" xr:uid="{58CBE1AB-DE77-4C90-90CA-33728538FF60}"/>
    <cellStyle name="Currency 13 6 5 2 4" xfId="32479" xr:uid="{0F490C55-98D5-4710-BAF3-8B54391BEA7E}"/>
    <cellStyle name="Currency 13 6 5 2 5" xfId="47363" xr:uid="{7CF30A54-04C0-4C93-8B00-A35BBBFCA382}"/>
    <cellStyle name="Currency 13 6 5 3" xfId="22211" xr:uid="{A57166E5-C07A-492A-8C04-F317359D3856}"/>
    <cellStyle name="Currency 13 6 5 3 2" xfId="35903" xr:uid="{AE3DE03C-3B45-450E-81B3-95D8A8675F67}"/>
    <cellStyle name="Currency 13 6 5 3 3" xfId="50787" xr:uid="{F3D53EF5-35AF-44F0-A0CE-7578AA3FC1B5}"/>
    <cellStyle name="Currency 13 6 5 4" xfId="15367" xr:uid="{AF7A7979-87BF-400C-96F0-F28B75737ECA}"/>
    <cellStyle name="Currency 13 6 5 5" xfId="29057" xr:uid="{478CF6ED-A818-4472-936A-D3E801C975DD}"/>
    <cellStyle name="Currency 13 6 5 6" xfId="43941" xr:uid="{8E25B48E-F26E-49B2-B953-7ADE5CDC72FF}"/>
    <cellStyle name="Currency 13 6 6" xfId="10231" xr:uid="{B73E7E32-F8F2-479C-80D5-ECE3D87156BD}"/>
    <cellStyle name="Currency 13 6 6 2" xfId="23921" xr:uid="{8780A207-04C2-4F52-AE4E-C3F5525AE9B0}"/>
    <cellStyle name="Currency 13 6 6 2 2" xfId="37613" xr:uid="{62A84E2F-12A6-4763-AE08-328D36BB10EF}"/>
    <cellStyle name="Currency 13 6 6 2 3" xfId="52497" xr:uid="{FE9882CA-4A69-4688-9FEE-6F0FB9747A8F}"/>
    <cellStyle name="Currency 13 6 6 3" xfId="17077" xr:uid="{DF06AF1D-BD6D-47D9-9C00-E15C9DB30468}"/>
    <cellStyle name="Currency 13 6 6 4" xfId="30767" xr:uid="{3F7D983A-0924-451F-909C-AF092D4B4AD0}"/>
    <cellStyle name="Currency 13 6 6 5" xfId="45651" xr:uid="{E8EBCB81-7130-40B8-85A8-E6901DBCF67B}"/>
    <cellStyle name="Currency 13 6 7" xfId="20499" xr:uid="{0ECB401A-84AD-4794-95FA-13EC60D54881}"/>
    <cellStyle name="Currency 13 6 7 2" xfId="34191" xr:uid="{1C83699D-1242-4CC3-BB87-27C4B8C2FBD7}"/>
    <cellStyle name="Currency 13 6 7 3" xfId="49075" xr:uid="{51B2DCFC-B372-4D74-95D9-11FACE76D24A}"/>
    <cellStyle name="Currency 13 6 8" xfId="13655" xr:uid="{CB36C598-5FF5-4DD3-BCAD-5EECDC64102B}"/>
    <cellStyle name="Currency 13 6 9" xfId="27345" xr:uid="{2CE423E2-20B5-4087-A8E9-A243E5ECB5B2}"/>
    <cellStyle name="Currency 13 7" xfId="6812" xr:uid="{79A1BD84-4C7F-47F4-BC2D-642BE2889D56}"/>
    <cellStyle name="Currency 13 7 10" xfId="42234" xr:uid="{79356FF7-E7EE-4E47-8F20-1ED52AF37128}"/>
    <cellStyle name="Currency 13 7 2" xfId="6813" xr:uid="{6F770697-B27D-4898-9ED3-F07316279528}"/>
    <cellStyle name="Currency 13 7 2 2" xfId="6814" xr:uid="{EB9C7732-0FB9-4CBC-8DFF-EEA06710F6A1}"/>
    <cellStyle name="Currency 13 7 2 2 2" xfId="8528" xr:uid="{A9684B27-5A93-4A13-B8D9-2DAB85ACB963}"/>
    <cellStyle name="Currency 13 7 2 2 2 2" xfId="11950" xr:uid="{F939A170-CAB8-4007-96EE-38C5D4FB2B81}"/>
    <cellStyle name="Currency 13 7 2 2 2 2 2" xfId="25640" xr:uid="{22F63A18-FE9D-4395-B471-A1A873B36444}"/>
    <cellStyle name="Currency 13 7 2 2 2 2 2 2" xfId="39332" xr:uid="{D77A8585-BEA3-4021-A4F1-F6EECE5371DB}"/>
    <cellStyle name="Currency 13 7 2 2 2 2 2 3" xfId="54216" xr:uid="{63E4086C-4384-4EFD-88E7-A9C0A7E0AC24}"/>
    <cellStyle name="Currency 13 7 2 2 2 2 3" xfId="18796" xr:uid="{F4F49EB6-FF1C-45EA-84E9-67C41681D3DC}"/>
    <cellStyle name="Currency 13 7 2 2 2 2 4" xfId="32486" xr:uid="{1D9A5595-B538-474F-AE35-72EBD1D9029C}"/>
    <cellStyle name="Currency 13 7 2 2 2 2 5" xfId="47370" xr:uid="{4232B508-3305-4BC5-8507-0A2DBE4829B1}"/>
    <cellStyle name="Currency 13 7 2 2 2 3" xfId="22218" xr:uid="{951B3F73-BA67-4E92-8315-2575AC1837CC}"/>
    <cellStyle name="Currency 13 7 2 2 2 3 2" xfId="35910" xr:uid="{475F49D9-A098-45A3-8326-3FA71560B0EF}"/>
    <cellStyle name="Currency 13 7 2 2 2 3 3" xfId="50794" xr:uid="{97F60C7C-718B-429B-A7F0-4B1C8C9EA66C}"/>
    <cellStyle name="Currency 13 7 2 2 2 4" xfId="15374" xr:uid="{599105C3-C558-4EC3-BE34-7020073901DD}"/>
    <cellStyle name="Currency 13 7 2 2 2 5" xfId="29064" xr:uid="{6B9D7FCF-3167-42EF-B1A0-3F60E1D8E9AD}"/>
    <cellStyle name="Currency 13 7 2 2 2 6" xfId="43948" xr:uid="{F31E8EBA-582E-4A2F-BF91-3D969918F1DC}"/>
    <cellStyle name="Currency 13 7 2 2 3" xfId="10238" xr:uid="{A40FEBDD-F2FC-42B0-B584-31C4C520D4DD}"/>
    <cellStyle name="Currency 13 7 2 2 3 2" xfId="23928" xr:uid="{A4FD1DE7-A246-478D-B118-B336FFFAC306}"/>
    <cellStyle name="Currency 13 7 2 2 3 2 2" xfId="37620" xr:uid="{0894107E-F28C-4E03-A665-8ADD9058F8B3}"/>
    <cellStyle name="Currency 13 7 2 2 3 2 3" xfId="52504" xr:uid="{45AAC5FB-DA92-4EF2-8A3B-70774F5AB8E6}"/>
    <cellStyle name="Currency 13 7 2 2 3 3" xfId="17084" xr:uid="{D9013861-B6BC-42EA-A889-7AADF8D1B64B}"/>
    <cellStyle name="Currency 13 7 2 2 3 4" xfId="30774" xr:uid="{9EE0797A-9AD1-4DD4-9251-5DF451BDEC00}"/>
    <cellStyle name="Currency 13 7 2 2 3 5" xfId="45658" xr:uid="{93602DEB-17FE-4D6A-8CFD-C4FBE838EC77}"/>
    <cellStyle name="Currency 13 7 2 2 4" xfId="20506" xr:uid="{6CAB275C-935D-4D53-A3AF-D5F1EA5F6AC6}"/>
    <cellStyle name="Currency 13 7 2 2 4 2" xfId="34198" xr:uid="{FF7A8AEC-911D-4496-B9BC-CCA13125D2A4}"/>
    <cellStyle name="Currency 13 7 2 2 4 3" xfId="49082" xr:uid="{EEC53D57-1BFE-4395-AEB7-275014780608}"/>
    <cellStyle name="Currency 13 7 2 2 5" xfId="13662" xr:uid="{1E17D454-55A7-46D4-B128-6A289C531605}"/>
    <cellStyle name="Currency 13 7 2 2 6" xfId="27352" xr:uid="{7A70F956-8D99-470A-BFA0-0FBF1A4B3012}"/>
    <cellStyle name="Currency 13 7 2 2 7" xfId="42236" xr:uid="{39F91B5B-67A3-4A2F-8EBB-6253F808B5F8}"/>
    <cellStyle name="Currency 13 7 2 3" xfId="8527" xr:uid="{26F5C77C-6C70-43D2-B614-20141901D9CF}"/>
    <cellStyle name="Currency 13 7 2 3 2" xfId="11949" xr:uid="{6CF2590A-1A76-4DF9-AB92-ED6D71EEB59A}"/>
    <cellStyle name="Currency 13 7 2 3 2 2" xfId="25639" xr:uid="{818DC7C3-58C3-456A-9760-2AC738350E6E}"/>
    <cellStyle name="Currency 13 7 2 3 2 2 2" xfId="39331" xr:uid="{A38CBA61-6948-479E-A387-2BD81D3EBD0D}"/>
    <cellStyle name="Currency 13 7 2 3 2 2 3" xfId="54215" xr:uid="{F7347514-CA4E-4454-BA93-3368597C5E60}"/>
    <cellStyle name="Currency 13 7 2 3 2 3" xfId="18795" xr:uid="{22AADF96-34BE-4644-9B76-6D97A4FE231D}"/>
    <cellStyle name="Currency 13 7 2 3 2 4" xfId="32485" xr:uid="{BC33E4EF-EFA3-4728-81FF-27DA65545BB2}"/>
    <cellStyle name="Currency 13 7 2 3 2 5" xfId="47369" xr:uid="{E6660ED8-F5EE-40AB-934E-DD6EF7721B12}"/>
    <cellStyle name="Currency 13 7 2 3 3" xfId="22217" xr:uid="{EDDD2AC7-FC39-4B36-B283-2DB4D079BF55}"/>
    <cellStyle name="Currency 13 7 2 3 3 2" xfId="35909" xr:uid="{48ECA436-3334-4BE5-B18F-FA1D76228968}"/>
    <cellStyle name="Currency 13 7 2 3 3 3" xfId="50793" xr:uid="{817BAF6D-F041-40BC-8623-575C4492246A}"/>
    <cellStyle name="Currency 13 7 2 3 4" xfId="15373" xr:uid="{251A808B-BD31-42AF-AEB6-21E11B10257A}"/>
    <cellStyle name="Currency 13 7 2 3 5" xfId="29063" xr:uid="{1495B8FC-6623-4969-A0D5-684FD78693FB}"/>
    <cellStyle name="Currency 13 7 2 3 6" xfId="43947" xr:uid="{3F8C5959-18BB-4328-AC9F-30634CEC84CF}"/>
    <cellStyle name="Currency 13 7 2 4" xfId="10237" xr:uid="{212EC3BA-42D7-43D0-B5A3-237F425B9970}"/>
    <cellStyle name="Currency 13 7 2 4 2" xfId="23927" xr:uid="{0F2BFB0E-773C-4071-B3DC-091CBAF2E19D}"/>
    <cellStyle name="Currency 13 7 2 4 2 2" xfId="37619" xr:uid="{F4E81DC2-3882-4B71-B0FB-7C5154B7E5BD}"/>
    <cellStyle name="Currency 13 7 2 4 2 3" xfId="52503" xr:uid="{603A1CC6-83CD-4720-AD63-A1844DD4A857}"/>
    <cellStyle name="Currency 13 7 2 4 3" xfId="17083" xr:uid="{7B056AA4-5C66-4611-8436-3B56FB71C21D}"/>
    <cellStyle name="Currency 13 7 2 4 4" xfId="30773" xr:uid="{CE459183-59B7-4F69-90F3-F4F399D3F58E}"/>
    <cellStyle name="Currency 13 7 2 4 5" xfId="45657" xr:uid="{59487F74-1E2B-4C78-9CDC-87FA315004B2}"/>
    <cellStyle name="Currency 13 7 2 5" xfId="20505" xr:uid="{6C47A54D-488D-477E-BC1D-6BE38FE9C8ED}"/>
    <cellStyle name="Currency 13 7 2 5 2" xfId="34197" xr:uid="{E7B1CA22-DAB5-4335-8203-59320ACF6FF3}"/>
    <cellStyle name="Currency 13 7 2 5 3" xfId="49081" xr:uid="{2509E8C7-7A7F-4DE9-8B87-D974AC4FAACB}"/>
    <cellStyle name="Currency 13 7 2 6" xfId="13661" xr:uid="{AA07AD96-840A-456A-9642-E21A0403DD59}"/>
    <cellStyle name="Currency 13 7 2 7" xfId="27351" xr:uid="{81A8DA07-5A23-493E-B9ED-960625E2872A}"/>
    <cellStyle name="Currency 13 7 2 8" xfId="42235" xr:uid="{931699AC-BEEC-417C-B1A2-309802CDE634}"/>
    <cellStyle name="Currency 13 7 3" xfId="6815" xr:uid="{DF5C8828-E802-40DF-9B42-245AFC6A6150}"/>
    <cellStyle name="Currency 13 7 3 2" xfId="8529" xr:uid="{DD00430F-00BB-4DC2-BD03-E263DD42771E}"/>
    <cellStyle name="Currency 13 7 3 2 2" xfId="11951" xr:uid="{94A6F0D2-C6B0-4CC8-9E4F-0153E5AA34CD}"/>
    <cellStyle name="Currency 13 7 3 2 2 2" xfId="25641" xr:uid="{5513519D-A7E1-4937-8F24-71E47E5605A1}"/>
    <cellStyle name="Currency 13 7 3 2 2 2 2" xfId="39333" xr:uid="{5924454C-FA41-4740-89CC-4B7534F9DE4E}"/>
    <cellStyle name="Currency 13 7 3 2 2 2 3" xfId="54217" xr:uid="{F115E114-AFD2-4418-B8F3-2D15AD926494}"/>
    <cellStyle name="Currency 13 7 3 2 2 3" xfId="18797" xr:uid="{02074FEB-DE53-4872-AAD3-AE0D2D08FE7D}"/>
    <cellStyle name="Currency 13 7 3 2 2 4" xfId="32487" xr:uid="{7DD7A8E5-3F24-447D-B2D3-B70AE96209BE}"/>
    <cellStyle name="Currency 13 7 3 2 2 5" xfId="47371" xr:uid="{F4B5E6FC-C76E-4EF7-BB68-1258E153BBB6}"/>
    <cellStyle name="Currency 13 7 3 2 3" xfId="22219" xr:uid="{C6B11525-EA0A-4BAF-B769-142BAC8013B7}"/>
    <cellStyle name="Currency 13 7 3 2 3 2" xfId="35911" xr:uid="{D86B34B4-991D-42F7-A5C0-4CBF1EBBA407}"/>
    <cellStyle name="Currency 13 7 3 2 3 3" xfId="50795" xr:uid="{1994A2DE-86D8-4395-89AA-E6706E7F0E6D}"/>
    <cellStyle name="Currency 13 7 3 2 4" xfId="15375" xr:uid="{B61BE6FC-E547-4A2A-BD6C-FEADD7F553CB}"/>
    <cellStyle name="Currency 13 7 3 2 5" xfId="29065" xr:uid="{9F44F148-69D1-428F-BE7F-5FCED98E1280}"/>
    <cellStyle name="Currency 13 7 3 2 6" xfId="43949" xr:uid="{FE03EA8A-876A-4FAB-ADF3-D36E53C3DEE4}"/>
    <cellStyle name="Currency 13 7 3 3" xfId="10239" xr:uid="{5A4821BD-C6C9-4834-9168-1E0D6ED118A2}"/>
    <cellStyle name="Currency 13 7 3 3 2" xfId="23929" xr:uid="{EC6BE339-D6C0-4745-AB11-A6DE584FA28A}"/>
    <cellStyle name="Currency 13 7 3 3 2 2" xfId="37621" xr:uid="{3BE10973-B093-4654-BE9A-7B642D55B297}"/>
    <cellStyle name="Currency 13 7 3 3 2 3" xfId="52505" xr:uid="{9A43EF48-C07E-43A2-A577-ED80762160F0}"/>
    <cellStyle name="Currency 13 7 3 3 3" xfId="17085" xr:uid="{6630FC4B-4A15-4C76-84E6-B32753DA8256}"/>
    <cellStyle name="Currency 13 7 3 3 4" xfId="30775" xr:uid="{6DD4BDDC-CB13-4D21-8F33-13E017F8C346}"/>
    <cellStyle name="Currency 13 7 3 3 5" xfId="45659" xr:uid="{4CEAE688-12BB-4072-8D84-27D8747DF37B}"/>
    <cellStyle name="Currency 13 7 3 4" xfId="20507" xr:uid="{B5C94F87-6ACC-4E77-AAFE-5D44EB12E3DA}"/>
    <cellStyle name="Currency 13 7 3 4 2" xfId="34199" xr:uid="{4BCAA018-D550-46EF-B27A-37BE0291C090}"/>
    <cellStyle name="Currency 13 7 3 4 3" xfId="49083" xr:uid="{33078275-A9D8-41DF-B8F0-89D7EF83EE96}"/>
    <cellStyle name="Currency 13 7 3 5" xfId="13663" xr:uid="{F2C3A876-AC9A-4DEC-BDBF-C804BA2752B8}"/>
    <cellStyle name="Currency 13 7 3 6" xfId="27353" xr:uid="{B10E6C2B-892A-4079-BC30-6828D165357E}"/>
    <cellStyle name="Currency 13 7 3 7" xfId="42237" xr:uid="{6D8EA0FB-FF20-4BE6-B655-8A02FC2929AB}"/>
    <cellStyle name="Currency 13 7 4" xfId="6816" xr:uid="{C7BBAC51-7739-4BD1-B449-F1CA352181EA}"/>
    <cellStyle name="Currency 13 7 4 2" xfId="8530" xr:uid="{2BEB451A-E0FF-4B3F-AA88-BEBD980D7971}"/>
    <cellStyle name="Currency 13 7 4 2 2" xfId="11952" xr:uid="{359A6938-3F70-447B-AA71-6C357D381D72}"/>
    <cellStyle name="Currency 13 7 4 2 2 2" xfId="25642" xr:uid="{B2D1ABC1-E9A6-470D-98D9-397D73DCE5AF}"/>
    <cellStyle name="Currency 13 7 4 2 2 2 2" xfId="39334" xr:uid="{D5BE95BB-9422-4561-B881-B21C02703786}"/>
    <cellStyle name="Currency 13 7 4 2 2 2 3" xfId="54218" xr:uid="{547DC959-9512-48AA-B75B-CE4870F886AD}"/>
    <cellStyle name="Currency 13 7 4 2 2 3" xfId="18798" xr:uid="{BDE2C0C7-CC13-4954-A54F-B4CB02B195CB}"/>
    <cellStyle name="Currency 13 7 4 2 2 4" xfId="32488" xr:uid="{6273F96F-C6C0-49B7-8FA9-D82148798B99}"/>
    <cellStyle name="Currency 13 7 4 2 2 5" xfId="47372" xr:uid="{FDA57656-7804-481C-92FA-562C036465D5}"/>
    <cellStyle name="Currency 13 7 4 2 3" xfId="22220" xr:uid="{3B921D99-9320-4AC1-A9F7-64C413E0635B}"/>
    <cellStyle name="Currency 13 7 4 2 3 2" xfId="35912" xr:uid="{9E96ECA9-5368-43A4-915F-009EF86703F4}"/>
    <cellStyle name="Currency 13 7 4 2 3 3" xfId="50796" xr:uid="{641291AD-3E4B-46ED-900B-CE91997C363B}"/>
    <cellStyle name="Currency 13 7 4 2 4" xfId="15376" xr:uid="{38795796-463D-4A51-AC4E-540243A48502}"/>
    <cellStyle name="Currency 13 7 4 2 5" xfId="29066" xr:uid="{D02E6928-774E-44FB-B2E6-129FC3D22D1B}"/>
    <cellStyle name="Currency 13 7 4 2 6" xfId="43950" xr:uid="{5ADF81CB-612E-4794-9C6A-01943C2C6043}"/>
    <cellStyle name="Currency 13 7 4 3" xfId="10240" xr:uid="{E819B4FA-13E8-4000-8582-1CFCB196A8DC}"/>
    <cellStyle name="Currency 13 7 4 3 2" xfId="23930" xr:uid="{BAFAED87-5D1A-4FAC-9D34-67CEA958A8AC}"/>
    <cellStyle name="Currency 13 7 4 3 2 2" xfId="37622" xr:uid="{3EA46BD3-010C-4631-86CC-D859A42D254F}"/>
    <cellStyle name="Currency 13 7 4 3 2 3" xfId="52506" xr:uid="{9E9725AD-5D79-46B3-B627-BE6B78D01E8A}"/>
    <cellStyle name="Currency 13 7 4 3 3" xfId="17086" xr:uid="{933FAFFB-71FB-40CD-A7D7-5AF453A11F3F}"/>
    <cellStyle name="Currency 13 7 4 3 4" xfId="30776" xr:uid="{CB6B6A75-A512-4089-A944-51522FB9EA97}"/>
    <cellStyle name="Currency 13 7 4 3 5" xfId="45660" xr:uid="{6F19D0A9-7865-41A5-9339-E0142FB56E54}"/>
    <cellStyle name="Currency 13 7 4 4" xfId="20508" xr:uid="{D3182FD0-A40B-4F58-B031-B16379F7F823}"/>
    <cellStyle name="Currency 13 7 4 4 2" xfId="34200" xr:uid="{373D5889-BA9B-4EFF-B5E2-21A31698C218}"/>
    <cellStyle name="Currency 13 7 4 4 3" xfId="49084" xr:uid="{4B6E623F-A570-41A6-907A-355BE9CAB676}"/>
    <cellStyle name="Currency 13 7 4 5" xfId="13664" xr:uid="{772EB0C9-FCF2-43C8-B426-B773147CDC76}"/>
    <cellStyle name="Currency 13 7 4 6" xfId="27354" xr:uid="{DC412395-AE7F-451C-A050-8FC9E2E7AF38}"/>
    <cellStyle name="Currency 13 7 4 7" xfId="42238" xr:uid="{FEB4D9EF-B0FE-44C8-9734-562C75DCAA0F}"/>
    <cellStyle name="Currency 13 7 5" xfId="8526" xr:uid="{30D4EA53-A6B3-48DF-8CA9-3C5E539AC605}"/>
    <cellStyle name="Currency 13 7 5 2" xfId="11948" xr:uid="{C4CBDC4A-FE7E-4937-8B9E-09B071CBDE6A}"/>
    <cellStyle name="Currency 13 7 5 2 2" xfId="25638" xr:uid="{873E6648-A263-4A7D-B896-000B756BB446}"/>
    <cellStyle name="Currency 13 7 5 2 2 2" xfId="39330" xr:uid="{A7AFC213-7511-4E85-B59C-7B61E944C283}"/>
    <cellStyle name="Currency 13 7 5 2 2 3" xfId="54214" xr:uid="{BAEA39F3-363B-4D05-9380-B2CE9097A473}"/>
    <cellStyle name="Currency 13 7 5 2 3" xfId="18794" xr:uid="{473A8FCA-65BC-4A97-9A1A-7A288A63C431}"/>
    <cellStyle name="Currency 13 7 5 2 4" xfId="32484" xr:uid="{78591A84-0AAF-4CF5-B7A1-2362D22C479F}"/>
    <cellStyle name="Currency 13 7 5 2 5" xfId="47368" xr:uid="{744D2855-BD23-439A-9DF4-8FB4BC77A5CB}"/>
    <cellStyle name="Currency 13 7 5 3" xfId="22216" xr:uid="{AE024B97-5DEF-4CFA-B920-6D6E1871BD87}"/>
    <cellStyle name="Currency 13 7 5 3 2" xfId="35908" xr:uid="{5061CAF6-EEF3-41B1-BE22-54DC2011DDE7}"/>
    <cellStyle name="Currency 13 7 5 3 3" xfId="50792" xr:uid="{46343C9C-780F-454B-9DE1-85C82219B461}"/>
    <cellStyle name="Currency 13 7 5 4" xfId="15372" xr:uid="{8F694C36-CDC2-493A-BD09-3D0494015B1B}"/>
    <cellStyle name="Currency 13 7 5 5" xfId="29062" xr:uid="{52819441-5EA1-40E0-9A8F-3A13A414F19C}"/>
    <cellStyle name="Currency 13 7 5 6" xfId="43946" xr:uid="{5D068B5E-46FE-4F3D-801E-17797AB15A95}"/>
    <cellStyle name="Currency 13 7 6" xfId="10236" xr:uid="{8497D4A9-1CE1-476F-BDB5-0A70AEFE0BDE}"/>
    <cellStyle name="Currency 13 7 6 2" xfId="23926" xr:uid="{EFC14C83-22CE-474C-8A6D-0FCA635967E8}"/>
    <cellStyle name="Currency 13 7 6 2 2" xfId="37618" xr:uid="{0E210E84-ADE4-47AB-8F2C-FFBC28E1F05B}"/>
    <cellStyle name="Currency 13 7 6 2 3" xfId="52502" xr:uid="{07FC54C7-A9C8-4255-B3E1-BA04CF386546}"/>
    <cellStyle name="Currency 13 7 6 3" xfId="17082" xr:uid="{8A179E2C-3CE3-4267-804A-DB39E43D54DF}"/>
    <cellStyle name="Currency 13 7 6 4" xfId="30772" xr:uid="{C04AA834-7D51-40E7-8102-4CFC723A0A6F}"/>
    <cellStyle name="Currency 13 7 6 5" xfId="45656" xr:uid="{FC512216-40DC-49A8-B568-90AA42D444CD}"/>
    <cellStyle name="Currency 13 7 7" xfId="20504" xr:uid="{94E9458B-8E14-4D66-842D-839DF982C625}"/>
    <cellStyle name="Currency 13 7 7 2" xfId="34196" xr:uid="{3DD107C3-F1B8-4893-9076-AC7B0BB5D4CE}"/>
    <cellStyle name="Currency 13 7 7 3" xfId="49080" xr:uid="{A0809052-0772-4010-B523-27781C1C09CD}"/>
    <cellStyle name="Currency 13 7 8" xfId="13660" xr:uid="{9A15A767-3C2C-4147-AE27-FA9EEBCC1D6B}"/>
    <cellStyle name="Currency 13 7 9" xfId="27350" xr:uid="{ACF437E3-EABC-464C-B933-73D00A063506}"/>
    <cellStyle name="Currency 13 8" xfId="6817" xr:uid="{DAD03253-1A7D-4961-9A7F-C1952FE60548}"/>
    <cellStyle name="Currency 13 8 2" xfId="6818" xr:uid="{9314FF5E-6476-4EA3-83CD-188AD7896A01}"/>
    <cellStyle name="Currency 13 8 2 2" xfId="8532" xr:uid="{A2ACA639-47F6-44F5-BA34-0881EAB3346A}"/>
    <cellStyle name="Currency 13 8 2 2 2" xfId="11954" xr:uid="{1ADACB75-247F-4E01-940A-2F0163C61692}"/>
    <cellStyle name="Currency 13 8 2 2 2 2" xfId="25644" xr:uid="{44555C27-31D1-4F58-847B-64A4EBE0C6C1}"/>
    <cellStyle name="Currency 13 8 2 2 2 2 2" xfId="39336" xr:uid="{B7A3D592-EA4D-451A-8ED8-2E489F260C85}"/>
    <cellStyle name="Currency 13 8 2 2 2 2 3" xfId="54220" xr:uid="{7F050AF2-6EF4-47DC-AE5A-2144321CF7D3}"/>
    <cellStyle name="Currency 13 8 2 2 2 3" xfId="18800" xr:uid="{7956A82D-7961-4377-950F-480C0C80413E}"/>
    <cellStyle name="Currency 13 8 2 2 2 4" xfId="32490" xr:uid="{A0098315-7F0C-41B0-A5B6-4110A94D7CAB}"/>
    <cellStyle name="Currency 13 8 2 2 2 5" xfId="47374" xr:uid="{28F36595-83AA-4E88-AA7A-A9EE97AA533C}"/>
    <cellStyle name="Currency 13 8 2 2 3" xfId="22222" xr:uid="{4A9A2808-F917-4B90-A850-A4E222605D35}"/>
    <cellStyle name="Currency 13 8 2 2 3 2" xfId="35914" xr:uid="{CB9642D8-D31F-4701-A72C-A41B7BEE3820}"/>
    <cellStyle name="Currency 13 8 2 2 3 3" xfId="50798" xr:uid="{762D5181-9B4C-47DE-8A08-7DFE0EDECE8E}"/>
    <cellStyle name="Currency 13 8 2 2 4" xfId="15378" xr:uid="{196FB7FA-00BA-4A62-9E6B-806CC1026D6B}"/>
    <cellStyle name="Currency 13 8 2 2 5" xfId="29068" xr:uid="{45B2DC2D-6294-436B-9A63-E02DAA13FE87}"/>
    <cellStyle name="Currency 13 8 2 2 6" xfId="43952" xr:uid="{047DC41C-56FB-4B60-913E-7BF76524947F}"/>
    <cellStyle name="Currency 13 8 2 3" xfId="10242" xr:uid="{A6B9B715-8D63-4CFA-8851-F41385E78712}"/>
    <cellStyle name="Currency 13 8 2 3 2" xfId="23932" xr:uid="{D7C73784-8BF8-4B31-A1CD-4190F5B4CA24}"/>
    <cellStyle name="Currency 13 8 2 3 2 2" xfId="37624" xr:uid="{05D6AD80-BD50-4B28-81D7-D521F01D3A58}"/>
    <cellStyle name="Currency 13 8 2 3 2 3" xfId="52508" xr:uid="{E2BF529F-5FF6-4266-B743-552E547E9D6F}"/>
    <cellStyle name="Currency 13 8 2 3 3" xfId="17088" xr:uid="{98412A2B-8E22-432B-B4AF-6B40F2FFD0FB}"/>
    <cellStyle name="Currency 13 8 2 3 4" xfId="30778" xr:uid="{7950B643-5DAA-442A-B313-F9FA2995479D}"/>
    <cellStyle name="Currency 13 8 2 3 5" xfId="45662" xr:uid="{AC8FB681-5CCA-46A3-AA8A-AF0E713CAA33}"/>
    <cellStyle name="Currency 13 8 2 4" xfId="20510" xr:uid="{C8E8E2AF-02F7-4138-84AB-EE01D6F6D593}"/>
    <cellStyle name="Currency 13 8 2 4 2" xfId="34202" xr:uid="{6546BDC3-7E68-4F9C-9DF7-7181347FF450}"/>
    <cellStyle name="Currency 13 8 2 4 3" xfId="49086" xr:uid="{55C9E957-1269-4030-8C5E-98CD8DA77934}"/>
    <cellStyle name="Currency 13 8 2 5" xfId="13666" xr:uid="{B2BC2D64-B2C7-4CFA-983C-1A1312D95A30}"/>
    <cellStyle name="Currency 13 8 2 6" xfId="27356" xr:uid="{14E2AC28-034F-4253-8A37-3FEDC398C7F0}"/>
    <cellStyle name="Currency 13 8 2 7" xfId="42240" xr:uid="{65EAD64F-5A4F-4E02-8C34-6C5C186628CD}"/>
    <cellStyle name="Currency 13 8 3" xfId="8531" xr:uid="{0F2BA900-1202-4212-9AF2-B500CACB3010}"/>
    <cellStyle name="Currency 13 8 3 2" xfId="11953" xr:uid="{94FCB1EF-F42B-482D-8855-12B6E411FAEA}"/>
    <cellStyle name="Currency 13 8 3 2 2" xfId="25643" xr:uid="{D82A4E0D-0E80-4406-9C8D-727EDE39764E}"/>
    <cellStyle name="Currency 13 8 3 2 2 2" xfId="39335" xr:uid="{A9083E08-7095-4BBE-ADF3-2612FA3407B0}"/>
    <cellStyle name="Currency 13 8 3 2 2 3" xfId="54219" xr:uid="{B739A801-A984-46BE-A3DF-AA10E751B287}"/>
    <cellStyle name="Currency 13 8 3 2 3" xfId="18799" xr:uid="{2F14F60C-90F5-47F6-B219-1A753657C819}"/>
    <cellStyle name="Currency 13 8 3 2 4" xfId="32489" xr:uid="{6C63DCCF-2E26-4248-B39C-E88F05028141}"/>
    <cellStyle name="Currency 13 8 3 2 5" xfId="47373" xr:uid="{1D7DDF68-8183-47B4-876E-835E97BA4F09}"/>
    <cellStyle name="Currency 13 8 3 3" xfId="22221" xr:uid="{654188D7-AF3B-4F4B-85B9-662631C9878E}"/>
    <cellStyle name="Currency 13 8 3 3 2" xfId="35913" xr:uid="{43B925F4-4659-4EA5-A3D3-2FAA77237CB6}"/>
    <cellStyle name="Currency 13 8 3 3 3" xfId="50797" xr:uid="{FF57AAE2-00F6-4FAF-B539-C868CDA93880}"/>
    <cellStyle name="Currency 13 8 3 4" xfId="15377" xr:uid="{49600BFF-3A2A-4337-BA7D-934EEB045782}"/>
    <cellStyle name="Currency 13 8 3 5" xfId="29067" xr:uid="{7F3BCADB-2E97-468F-924B-6BB650F17C90}"/>
    <cellStyle name="Currency 13 8 3 6" xfId="43951" xr:uid="{4B4D78B8-2F21-4CE5-921B-F92F2E2D297B}"/>
    <cellStyle name="Currency 13 8 4" xfId="10241" xr:uid="{2EEEB2A1-702F-4783-A0F1-7CB646D81353}"/>
    <cellStyle name="Currency 13 8 4 2" xfId="23931" xr:uid="{585D011E-9C6B-4DD5-8DCF-BA9CEEFA892C}"/>
    <cellStyle name="Currency 13 8 4 2 2" xfId="37623" xr:uid="{7A369AEA-55CC-46D6-863E-2D1ACB1A35A1}"/>
    <cellStyle name="Currency 13 8 4 2 3" xfId="52507" xr:uid="{4B5DE998-43E1-4DDA-9E22-B4AA74C9A328}"/>
    <cellStyle name="Currency 13 8 4 3" xfId="17087" xr:uid="{21DE118D-A68E-48B0-9D2D-BCE043A682D5}"/>
    <cellStyle name="Currency 13 8 4 4" xfId="30777" xr:uid="{A4661F61-58C7-43FB-B86F-B0273441D853}"/>
    <cellStyle name="Currency 13 8 4 5" xfId="45661" xr:uid="{D60221AC-45B2-457E-A9D9-5E0D050C9BD2}"/>
    <cellStyle name="Currency 13 8 5" xfId="20509" xr:uid="{3753E86A-860D-403C-A3E8-195B1A134D8D}"/>
    <cellStyle name="Currency 13 8 5 2" xfId="34201" xr:uid="{D068E96E-CA20-4A2A-9479-394C5B85FF2A}"/>
    <cellStyle name="Currency 13 8 5 3" xfId="49085" xr:uid="{E4ECD9F6-077E-4081-A8C0-1BD56F3CDE70}"/>
    <cellStyle name="Currency 13 8 6" xfId="13665" xr:uid="{23172033-9364-4201-B851-C4DBBCD13E84}"/>
    <cellStyle name="Currency 13 8 7" xfId="27355" xr:uid="{52AFE669-2F54-4E0B-8AFF-893FC3F92FE4}"/>
    <cellStyle name="Currency 13 8 8" xfId="42239" xr:uid="{733F828E-F209-4D8A-9882-B2DAE177B598}"/>
    <cellStyle name="Currency 13 9" xfId="6819" xr:uid="{8D4C4279-B0AC-4026-B6E8-DD76F1581B5B}"/>
    <cellStyle name="Currency 13 9 2" xfId="8533" xr:uid="{DC385906-BCB2-412D-9E2E-BB4EE7503B27}"/>
    <cellStyle name="Currency 13 9 2 2" xfId="11955" xr:uid="{BFCDB140-223B-43B5-B53C-5F6394C89A68}"/>
    <cellStyle name="Currency 13 9 2 2 2" xfId="25645" xr:uid="{FDBF4026-38F1-4CC5-B409-BC6E3C2C3112}"/>
    <cellStyle name="Currency 13 9 2 2 2 2" xfId="39337" xr:uid="{25310152-236A-43A6-AA87-F16E9E1D5FF9}"/>
    <cellStyle name="Currency 13 9 2 2 2 3" xfId="54221" xr:uid="{C3745CDE-B475-4563-A77E-1F826DE10F1A}"/>
    <cellStyle name="Currency 13 9 2 2 3" xfId="18801" xr:uid="{33735DA5-7CC2-4852-87A5-9087C403B7C0}"/>
    <cellStyle name="Currency 13 9 2 2 4" xfId="32491" xr:uid="{D644A826-47EA-4F36-8510-43EFF951BC6C}"/>
    <cellStyle name="Currency 13 9 2 2 5" xfId="47375" xr:uid="{A23CF5F8-C799-47FA-A61D-ED71F1600984}"/>
    <cellStyle name="Currency 13 9 2 3" xfId="22223" xr:uid="{83BFCAA6-E8BD-4FB8-83B2-2DE73CFD5E92}"/>
    <cellStyle name="Currency 13 9 2 3 2" xfId="35915" xr:uid="{58CE3BBA-55E4-4D90-8F13-1FCAB5EF6517}"/>
    <cellStyle name="Currency 13 9 2 3 3" xfId="50799" xr:uid="{C7E7CF06-4929-4053-BD80-B801159EFB11}"/>
    <cellStyle name="Currency 13 9 2 4" xfId="15379" xr:uid="{F0DB870E-5072-4BA7-9E11-7E8DBC205292}"/>
    <cellStyle name="Currency 13 9 2 5" xfId="29069" xr:uid="{99B9D52B-937E-44CE-B76A-F166E0EE918D}"/>
    <cellStyle name="Currency 13 9 2 6" xfId="43953" xr:uid="{4C1C64D2-A349-4D74-921D-3C2EEC19E0E3}"/>
    <cellStyle name="Currency 13 9 3" xfId="10243" xr:uid="{F438DA95-A23A-4EA2-96B5-ED27C654D118}"/>
    <cellStyle name="Currency 13 9 3 2" xfId="23933" xr:uid="{A7746383-5BAA-4BB3-A6BB-6EE683ADF032}"/>
    <cellStyle name="Currency 13 9 3 2 2" xfId="37625" xr:uid="{F0681AEA-85AE-4F40-8E77-275098A8F747}"/>
    <cellStyle name="Currency 13 9 3 2 3" xfId="52509" xr:uid="{6FC72D0C-287F-43C2-B40F-80F6556FC4B1}"/>
    <cellStyle name="Currency 13 9 3 3" xfId="17089" xr:uid="{19E8A539-90E0-44D6-AD0D-77FCF43D7EDB}"/>
    <cellStyle name="Currency 13 9 3 4" xfId="30779" xr:uid="{44027525-6FC2-48AD-97E5-5EE9A62FBEAA}"/>
    <cellStyle name="Currency 13 9 3 5" xfId="45663" xr:uid="{7CADFEB5-FCD6-40E4-874C-628F7A2FCDF7}"/>
    <cellStyle name="Currency 13 9 4" xfId="20511" xr:uid="{9A54CE98-CE1B-449E-8714-4851F95471B6}"/>
    <cellStyle name="Currency 13 9 4 2" xfId="34203" xr:uid="{8884A5FE-6850-4227-8B02-019D49CB5A2D}"/>
    <cellStyle name="Currency 13 9 4 3" xfId="49087" xr:uid="{594446F6-509B-4747-8ABE-DF07219CF089}"/>
    <cellStyle name="Currency 13 9 5" xfId="13667" xr:uid="{4F5057C2-4820-45A5-859E-5EF77742D275}"/>
    <cellStyle name="Currency 13 9 6" xfId="27357" xr:uid="{4A467242-2077-4E68-83E2-2BD546995AE5}"/>
    <cellStyle name="Currency 13 9 7" xfId="42241" xr:uid="{0BC49D0D-EC10-485D-82B6-7B28CB02678D}"/>
    <cellStyle name="Currency 14" xfId="19" xr:uid="{A08E5CAD-8214-462E-8C0B-641621B8682E}"/>
    <cellStyle name="Currency 14 2" xfId="213" xr:uid="{D5D35134-3C56-4777-BDFA-75434FC6962C}"/>
    <cellStyle name="Currency 14 2 2" xfId="4626" xr:uid="{FF4A6BCA-4A9B-4FB5-9CC2-6F33B0DD1F54}"/>
    <cellStyle name="Currency 14 3" xfId="4520" xr:uid="{7EB52665-22C8-4D2A-9167-9823A277DE95}"/>
    <cellStyle name="Currency 15" xfId="4416" xr:uid="{3934D68A-C682-4383-A28A-E45F0B09FA40}"/>
    <cellStyle name="Currency 15 2" xfId="6820" xr:uid="{F2E1B1CA-2BFA-4C49-83F6-F834ABB10C8B}"/>
    <cellStyle name="Currency 17" xfId="4325" xr:uid="{EC19B270-0C76-470C-9795-163A77607A60}"/>
    <cellStyle name="Currency 2" xfId="20" xr:uid="{FE768080-8E18-4337-8027-628CBCC7D1A8}"/>
    <cellStyle name="Currency 2 2" xfId="21" xr:uid="{4AFBE534-EC01-4D86-8E22-A1DCC575033D}"/>
    <cellStyle name="Currency 2 2 2" xfId="22" xr:uid="{F7AABE44-F618-4038-8E69-18D5F0A58B72}"/>
    <cellStyle name="Currency 2 2 2 2" xfId="23" xr:uid="{22D42C12-EDB5-47B3-9BBE-E9EE052FF742}"/>
    <cellStyle name="Currency 2 2 2 2 10" xfId="6822" xr:uid="{6E18F003-F6FF-4B58-82D6-564629A1752F}"/>
    <cellStyle name="Currency 2 2 2 2 10 2" xfId="8535" xr:uid="{3313CE59-A122-45B0-A5E0-C8C7FA609580}"/>
    <cellStyle name="Currency 2 2 2 2 10 2 2" xfId="11957" xr:uid="{2A69689F-4CE5-4FD4-B3D3-B714DE1EA950}"/>
    <cellStyle name="Currency 2 2 2 2 10 2 2 2" xfId="25647" xr:uid="{77A53B90-FC9D-42AE-B2A5-6D8FFAD54B3C}"/>
    <cellStyle name="Currency 2 2 2 2 10 2 2 2 2" xfId="39339" xr:uid="{0E81AD16-8373-4FE3-B43E-FF0F22B26B96}"/>
    <cellStyle name="Currency 2 2 2 2 10 2 2 2 3" xfId="54223" xr:uid="{9C66DFA8-3E3C-4F12-B6ED-F79F14F6736F}"/>
    <cellStyle name="Currency 2 2 2 2 10 2 2 3" xfId="18803" xr:uid="{8991E528-9AAE-449D-A41D-F0E56BD52B58}"/>
    <cellStyle name="Currency 2 2 2 2 10 2 2 4" xfId="32493" xr:uid="{922ABDAD-70C8-4644-966F-75A85E5C44DA}"/>
    <cellStyle name="Currency 2 2 2 2 10 2 2 5" xfId="47377" xr:uid="{2B07A407-3179-4077-9BC8-451A3083DA99}"/>
    <cellStyle name="Currency 2 2 2 2 10 2 3" xfId="22225" xr:uid="{D322E499-3B5A-4633-BACF-C64EA73F5D44}"/>
    <cellStyle name="Currency 2 2 2 2 10 2 3 2" xfId="35917" xr:uid="{EB898A60-E583-4196-BB5A-8483BEBCE21A}"/>
    <cellStyle name="Currency 2 2 2 2 10 2 3 3" xfId="50801" xr:uid="{37AC02F2-1DD4-4771-8AC9-C7E360A5BFEA}"/>
    <cellStyle name="Currency 2 2 2 2 10 2 4" xfId="15381" xr:uid="{F99D35AF-9F88-4DEC-B11A-C6403C2089BA}"/>
    <cellStyle name="Currency 2 2 2 2 10 2 5" xfId="29071" xr:uid="{761ECFC8-E764-4F58-912A-285F6FDD5F5B}"/>
    <cellStyle name="Currency 2 2 2 2 10 2 6" xfId="43955" xr:uid="{B0673D5B-6D8C-4C81-A541-11EB17B2B5F6}"/>
    <cellStyle name="Currency 2 2 2 2 10 3" xfId="10245" xr:uid="{62EEA43C-7527-4CD3-AE2B-8D73AC236BFE}"/>
    <cellStyle name="Currency 2 2 2 2 10 3 2" xfId="23935" xr:uid="{0917FBD1-CAAF-408D-825B-9D0F99E24A8A}"/>
    <cellStyle name="Currency 2 2 2 2 10 3 2 2" xfId="37627" xr:uid="{E3517644-934F-481A-8893-E319C00CC123}"/>
    <cellStyle name="Currency 2 2 2 2 10 3 2 3" xfId="52511" xr:uid="{078CA405-5B4C-4587-81AE-A254FFC1ECC3}"/>
    <cellStyle name="Currency 2 2 2 2 10 3 3" xfId="17091" xr:uid="{F86D992D-CC4A-4A8E-8399-73C40381EB41}"/>
    <cellStyle name="Currency 2 2 2 2 10 3 4" xfId="30781" xr:uid="{D80BDDD2-54BC-45AC-BEFA-7D5AE662ADD9}"/>
    <cellStyle name="Currency 2 2 2 2 10 3 5" xfId="45665" xr:uid="{39C04C9A-6541-4390-BB45-1B9101FC562B}"/>
    <cellStyle name="Currency 2 2 2 2 10 4" xfId="20513" xr:uid="{E4F2FF86-0AA4-422F-AFF1-2A27070AFC36}"/>
    <cellStyle name="Currency 2 2 2 2 10 4 2" xfId="34205" xr:uid="{430AA500-EC95-456D-A6CA-67064788D2CA}"/>
    <cellStyle name="Currency 2 2 2 2 10 4 3" xfId="49089" xr:uid="{77C8B364-3A05-4071-BCFB-D55C257D7465}"/>
    <cellStyle name="Currency 2 2 2 2 10 5" xfId="13669" xr:uid="{32D4256D-F801-4BB8-9B5A-D3AC309030A4}"/>
    <cellStyle name="Currency 2 2 2 2 10 6" xfId="27359" xr:uid="{AFEF69B1-6317-4ED8-8E8D-A0E6BF385B6C}"/>
    <cellStyle name="Currency 2 2 2 2 10 7" xfId="42243" xr:uid="{4BF337A6-6663-41B0-87D9-7AD32300A644}"/>
    <cellStyle name="Currency 2 2 2 2 11" xfId="8534" xr:uid="{44B1F8F3-A253-4E94-985F-A92B888E446A}"/>
    <cellStyle name="Currency 2 2 2 2 11 2" xfId="11956" xr:uid="{3243935D-DF78-439B-AC74-88F082B22147}"/>
    <cellStyle name="Currency 2 2 2 2 11 2 2" xfId="25646" xr:uid="{7A35CB60-6F96-43F7-A6C5-9051BDA5A185}"/>
    <cellStyle name="Currency 2 2 2 2 11 2 2 2" xfId="39338" xr:uid="{5CCD4890-73FE-462F-AC5B-B1500117BF66}"/>
    <cellStyle name="Currency 2 2 2 2 11 2 2 3" xfId="54222" xr:uid="{742E6552-CAB7-410A-939D-902681E8F5D3}"/>
    <cellStyle name="Currency 2 2 2 2 11 2 3" xfId="18802" xr:uid="{908ACE09-5559-457D-A514-1A0EEF6DED98}"/>
    <cellStyle name="Currency 2 2 2 2 11 2 4" xfId="32492" xr:uid="{9D354900-9B4F-4DFE-846A-9F535872C070}"/>
    <cellStyle name="Currency 2 2 2 2 11 2 5" xfId="47376" xr:uid="{5BC33B17-0B01-412B-8211-024686D50F14}"/>
    <cellStyle name="Currency 2 2 2 2 11 3" xfId="22224" xr:uid="{2E030C6D-F2B4-4416-B4AA-C1CCEB8FDF87}"/>
    <cellStyle name="Currency 2 2 2 2 11 3 2" xfId="35916" xr:uid="{227B4578-3574-4187-8077-2D0DA7129BFE}"/>
    <cellStyle name="Currency 2 2 2 2 11 3 3" xfId="50800" xr:uid="{C49E3BDA-FE36-4284-B9C8-136C42230C9E}"/>
    <cellStyle name="Currency 2 2 2 2 11 4" xfId="15380" xr:uid="{F75D5CE8-BC8F-46FF-B2C3-C7870A30F49B}"/>
    <cellStyle name="Currency 2 2 2 2 11 5" xfId="29070" xr:uid="{C0E1BA3C-6051-4878-B770-E68287C9889B}"/>
    <cellStyle name="Currency 2 2 2 2 11 6" xfId="43954" xr:uid="{FC9F46B1-81AD-404B-B587-9E74C75008EF}"/>
    <cellStyle name="Currency 2 2 2 2 12" xfId="10244" xr:uid="{7CDCCADF-7ED9-4033-89C9-922D94203269}"/>
    <cellStyle name="Currency 2 2 2 2 12 2" xfId="23934" xr:uid="{BE25DB49-BD5E-4EEC-9652-5D233DD85889}"/>
    <cellStyle name="Currency 2 2 2 2 12 2 2" xfId="37626" xr:uid="{879192AA-0E98-4B75-B7EB-7A8B45B856ED}"/>
    <cellStyle name="Currency 2 2 2 2 12 2 3" xfId="52510" xr:uid="{28DE954A-73BA-4A79-9E60-A5B789829F1E}"/>
    <cellStyle name="Currency 2 2 2 2 12 3" xfId="17090" xr:uid="{FA1D456C-1A34-428E-9614-132ED54E572F}"/>
    <cellStyle name="Currency 2 2 2 2 12 4" xfId="30780" xr:uid="{FB31B085-1CEC-45A1-9888-DE53992A7A0D}"/>
    <cellStyle name="Currency 2 2 2 2 12 5" xfId="45664" xr:uid="{AB214A3C-06AB-4EF2-9BDA-AD7BB7B8D745}"/>
    <cellStyle name="Currency 2 2 2 2 13" xfId="20512" xr:uid="{399D83D2-C887-43C1-A553-EF108872C980}"/>
    <cellStyle name="Currency 2 2 2 2 13 2" xfId="34204" xr:uid="{10E237CE-703F-4394-AB90-973118DCD7DD}"/>
    <cellStyle name="Currency 2 2 2 2 13 3" xfId="49088" xr:uid="{B672A21A-2449-41D4-8D94-B6A3A3918FC9}"/>
    <cellStyle name="Currency 2 2 2 2 14" xfId="13668" xr:uid="{13B7A4CA-F431-4BE3-9736-2BB42D716ED5}"/>
    <cellStyle name="Currency 2 2 2 2 14 2" xfId="40754" xr:uid="{8A10FD2D-084E-45D9-AA6E-EAD0C0DEB50F}"/>
    <cellStyle name="Currency 2 2 2 2 15" xfId="27358" xr:uid="{2467D361-C15D-4E21-90AB-D74B07DAC530}"/>
    <cellStyle name="Currency 2 2 2 2 16" xfId="42242" xr:uid="{D25E5EDF-8322-4BC4-B6B6-49C4C29453EC}"/>
    <cellStyle name="Currency 2 2 2 2 17" xfId="6821" xr:uid="{B65D6F55-911A-4C48-92FC-AC251306F267}"/>
    <cellStyle name="Currency 2 2 2 2 18" xfId="5932" xr:uid="{405D8D63-12A6-435E-BD4A-7C2A5073D670}"/>
    <cellStyle name="Currency 2 2 2 2 19" xfId="5340" xr:uid="{B7031020-656F-4C97-A380-88F5576C606D}"/>
    <cellStyle name="Currency 2 2 2 2 2" xfId="4762" xr:uid="{9916CB08-DB62-41DC-A903-B505BE5C20BD}"/>
    <cellStyle name="Currency 2 2 2 2 2 10" xfId="8536" xr:uid="{B8FCB98E-AA1F-47DD-BAB7-684F2D727E58}"/>
    <cellStyle name="Currency 2 2 2 2 2 10 2" xfId="11958" xr:uid="{3E405800-432C-4E1A-8E76-E7437651BCB0}"/>
    <cellStyle name="Currency 2 2 2 2 2 10 2 2" xfId="25648" xr:uid="{DBD00AC7-1905-4F44-B155-B94CF3CC964B}"/>
    <cellStyle name="Currency 2 2 2 2 2 10 2 2 2" xfId="39340" xr:uid="{7BD5FF76-EB15-41AB-ADC5-B004AE501661}"/>
    <cellStyle name="Currency 2 2 2 2 2 10 2 2 3" xfId="54224" xr:uid="{62557B65-CFE7-453D-97BE-1CA6DEE164C6}"/>
    <cellStyle name="Currency 2 2 2 2 2 10 2 3" xfId="18804" xr:uid="{0AC0E894-7AAB-4485-B809-9F25037CB40B}"/>
    <cellStyle name="Currency 2 2 2 2 2 10 2 4" xfId="32494" xr:uid="{5E8AE404-DAA4-4DCB-A44C-15271D6C0D6E}"/>
    <cellStyle name="Currency 2 2 2 2 2 10 2 5" xfId="47378" xr:uid="{428EDAA3-5070-4488-9983-9ED254D6DA5D}"/>
    <cellStyle name="Currency 2 2 2 2 2 10 3" xfId="22226" xr:uid="{881794AF-9BE3-4C8C-8294-D5413106A18C}"/>
    <cellStyle name="Currency 2 2 2 2 2 10 3 2" xfId="35918" xr:uid="{F31EEE7F-F4B7-46B5-A06D-E5960C232A81}"/>
    <cellStyle name="Currency 2 2 2 2 2 10 3 3" xfId="50802" xr:uid="{50AC1CA1-296B-446E-A7B0-F33A9765DF9F}"/>
    <cellStyle name="Currency 2 2 2 2 2 10 4" xfId="15382" xr:uid="{645BF20E-668C-4FEC-BC94-F13BF93D1C29}"/>
    <cellStyle name="Currency 2 2 2 2 2 10 5" xfId="29072" xr:uid="{2D4948A2-7804-4069-AB16-1D39D7953223}"/>
    <cellStyle name="Currency 2 2 2 2 2 10 6" xfId="43956" xr:uid="{AA5D75B9-B394-4E51-9A2B-C0AC86513312}"/>
    <cellStyle name="Currency 2 2 2 2 2 11" xfId="10246" xr:uid="{CD9A621B-32BB-4DFD-AA46-0809560BECB1}"/>
    <cellStyle name="Currency 2 2 2 2 2 11 2" xfId="23936" xr:uid="{5E7D3FD9-2EA8-4D8E-953E-7B90BADCBED9}"/>
    <cellStyle name="Currency 2 2 2 2 2 11 2 2" xfId="37628" xr:uid="{74FC99DE-1C56-4151-A84C-F6BDD8EBB6A9}"/>
    <cellStyle name="Currency 2 2 2 2 2 11 2 3" xfId="52512" xr:uid="{8DE65901-8337-4BCC-9CB4-C9CEA8843D45}"/>
    <cellStyle name="Currency 2 2 2 2 2 11 3" xfId="17092" xr:uid="{EC7C1D00-9B9B-4AFB-912A-6F9051B51711}"/>
    <cellStyle name="Currency 2 2 2 2 2 11 4" xfId="30782" xr:uid="{34D4F12A-7B20-48A0-94C5-CA2BF75B1175}"/>
    <cellStyle name="Currency 2 2 2 2 2 11 5" xfId="45666" xr:uid="{95D3B39D-0794-4ED8-951C-5B17DEC5A035}"/>
    <cellStyle name="Currency 2 2 2 2 2 12" xfId="20514" xr:uid="{27536E75-B747-43AF-BED0-3B8506B8F011}"/>
    <cellStyle name="Currency 2 2 2 2 2 12 2" xfId="34206" xr:uid="{728DA680-D97B-4356-BB87-CCC257CBE136}"/>
    <cellStyle name="Currency 2 2 2 2 2 12 3" xfId="49090" xr:uid="{1478217C-CFAA-43DC-A74F-7EB7890FBAC5}"/>
    <cellStyle name="Currency 2 2 2 2 2 13" xfId="13670" xr:uid="{C2490A2F-DF8F-46E6-B096-DB603422F091}"/>
    <cellStyle name="Currency 2 2 2 2 2 13 2" xfId="41391" xr:uid="{B98941C9-E0E4-446C-8644-E6A470305340}"/>
    <cellStyle name="Currency 2 2 2 2 2 14" xfId="27360" xr:uid="{5CF4C9C7-EFE3-439B-815B-B4173CB3DFD6}"/>
    <cellStyle name="Currency 2 2 2 2 2 15" xfId="42244" xr:uid="{5B0FF1CF-A990-47D9-8322-0CE7CBAF7218}"/>
    <cellStyle name="Currency 2 2 2 2 2 16" xfId="6823" xr:uid="{09A77CDB-4A26-436D-B2A9-9971E1ECE26E}"/>
    <cellStyle name="Currency 2 2 2 2 2 2" xfId="6824" xr:uid="{6567039B-DF74-4F33-B8F8-B1B608AB49E4}"/>
    <cellStyle name="Currency 2 2 2 2 2 2 10" xfId="20515" xr:uid="{8E1B1719-8ADD-48C8-BBF1-D803C646B569}"/>
    <cellStyle name="Currency 2 2 2 2 2 2 10 2" xfId="34207" xr:uid="{F637F461-0D43-42AA-8A8F-F6C5C5675515}"/>
    <cellStyle name="Currency 2 2 2 2 2 2 10 3" xfId="49091" xr:uid="{4BE3E70A-935A-4FA4-801B-8733F03C8CBC}"/>
    <cellStyle name="Currency 2 2 2 2 2 2 11" xfId="13671" xr:uid="{EF6F37A7-51E3-4654-9916-66E1EE712DEE}"/>
    <cellStyle name="Currency 2 2 2 2 2 2 12" xfId="27361" xr:uid="{8FBD66BC-95C5-46E7-975D-97065DCAA76B}"/>
    <cellStyle name="Currency 2 2 2 2 2 2 13" xfId="42245" xr:uid="{718B8FD7-CC09-41CF-9AE5-1F7B9017A7D6}"/>
    <cellStyle name="Currency 2 2 2 2 2 2 2" xfId="6825" xr:uid="{222BEEA6-8A0B-41AC-86F1-298EEECBA037}"/>
    <cellStyle name="Currency 2 2 2 2 2 2 2 10" xfId="13672" xr:uid="{1542EB48-73F0-4E95-A3C5-758C81D49CA0}"/>
    <cellStyle name="Currency 2 2 2 2 2 2 2 11" xfId="27362" xr:uid="{63E68CB3-A167-46FC-9565-8EEF52DA6B84}"/>
    <cellStyle name="Currency 2 2 2 2 2 2 2 12" xfId="42246" xr:uid="{93C53A5A-BE3C-4BFF-B429-89B6D53ACC5B}"/>
    <cellStyle name="Currency 2 2 2 2 2 2 2 2" xfId="6826" xr:uid="{6BD86E6F-7E04-4A64-ABF2-3CB38F84E6AD}"/>
    <cellStyle name="Currency 2 2 2 2 2 2 2 2 10" xfId="42247" xr:uid="{F8BB770E-41E5-4F25-B1BF-7C1B158EBF3E}"/>
    <cellStyle name="Currency 2 2 2 2 2 2 2 2 2" xfId="6827" xr:uid="{C980F1C5-8116-410C-8D38-D0B81AEF9006}"/>
    <cellStyle name="Currency 2 2 2 2 2 2 2 2 2 2" xfId="6828" xr:uid="{34FB8D30-3460-467B-8617-150956343D9B}"/>
    <cellStyle name="Currency 2 2 2 2 2 2 2 2 2 2 2" xfId="8541" xr:uid="{A46D5A5A-8538-4EE1-A537-631C8A0A459A}"/>
    <cellStyle name="Currency 2 2 2 2 2 2 2 2 2 2 2 2" xfId="11963" xr:uid="{BA7669E5-75E3-4AF9-A46A-9CFC581B5B35}"/>
    <cellStyle name="Currency 2 2 2 2 2 2 2 2 2 2 2 2 2" xfId="25653" xr:uid="{C7051A82-EB10-4AD9-B4B3-638A1A7802A8}"/>
    <cellStyle name="Currency 2 2 2 2 2 2 2 2 2 2 2 2 2 2" xfId="39345" xr:uid="{CF92B269-F7DC-4002-8BED-BDC452672001}"/>
    <cellStyle name="Currency 2 2 2 2 2 2 2 2 2 2 2 2 2 3" xfId="54229" xr:uid="{8C1F5058-D818-4487-A83B-46153AA2851C}"/>
    <cellStyle name="Currency 2 2 2 2 2 2 2 2 2 2 2 2 3" xfId="18809" xr:uid="{B9CEE8AC-2224-4773-9A21-7F0FB7831AE5}"/>
    <cellStyle name="Currency 2 2 2 2 2 2 2 2 2 2 2 2 4" xfId="32499" xr:uid="{96E448C1-137F-4A34-9FF6-726BA4D82205}"/>
    <cellStyle name="Currency 2 2 2 2 2 2 2 2 2 2 2 2 5" xfId="47383" xr:uid="{8E16C6FB-919A-4CEB-9E3E-4047E14395F3}"/>
    <cellStyle name="Currency 2 2 2 2 2 2 2 2 2 2 2 3" xfId="22231" xr:uid="{2BEF0028-571E-4111-B6C3-1675036951C3}"/>
    <cellStyle name="Currency 2 2 2 2 2 2 2 2 2 2 2 3 2" xfId="35923" xr:uid="{E989C180-7DDB-4719-A650-CD6BE220BF2E}"/>
    <cellStyle name="Currency 2 2 2 2 2 2 2 2 2 2 2 3 3" xfId="50807" xr:uid="{8BE73111-B5D6-48F4-A147-74A6897B6F39}"/>
    <cellStyle name="Currency 2 2 2 2 2 2 2 2 2 2 2 4" xfId="15387" xr:uid="{8FDC29FC-22CA-4D6C-9610-702839DB46F7}"/>
    <cellStyle name="Currency 2 2 2 2 2 2 2 2 2 2 2 5" xfId="29077" xr:uid="{C919F564-BE5B-4F8C-BEA3-F72AADE83A27}"/>
    <cellStyle name="Currency 2 2 2 2 2 2 2 2 2 2 2 6" xfId="43961" xr:uid="{33F784F4-0C01-4D7A-B447-C982A3D3AB46}"/>
    <cellStyle name="Currency 2 2 2 2 2 2 2 2 2 2 3" xfId="10251" xr:uid="{BBE29E57-3361-4F88-8CED-7E48EEE7CE77}"/>
    <cellStyle name="Currency 2 2 2 2 2 2 2 2 2 2 3 2" xfId="23941" xr:uid="{8901BF8C-D453-4AEA-A482-A672CCC06D1A}"/>
    <cellStyle name="Currency 2 2 2 2 2 2 2 2 2 2 3 2 2" xfId="37633" xr:uid="{1829E026-EFB5-4B2E-A42B-9A1E8F5C837D}"/>
    <cellStyle name="Currency 2 2 2 2 2 2 2 2 2 2 3 2 3" xfId="52517" xr:uid="{76AA72D6-52E1-451C-90DB-D6D5A83A982E}"/>
    <cellStyle name="Currency 2 2 2 2 2 2 2 2 2 2 3 3" xfId="17097" xr:uid="{E368185D-77BC-44D8-838A-9BDA42FB388F}"/>
    <cellStyle name="Currency 2 2 2 2 2 2 2 2 2 2 3 4" xfId="30787" xr:uid="{3E6C8047-4D2D-4C69-B3E0-ADDFA5BFAF9D}"/>
    <cellStyle name="Currency 2 2 2 2 2 2 2 2 2 2 3 5" xfId="45671" xr:uid="{F548807F-CD83-4E07-8344-84D012E097C2}"/>
    <cellStyle name="Currency 2 2 2 2 2 2 2 2 2 2 4" xfId="20519" xr:uid="{3054E58A-F7F9-4878-8EC7-3310724491F9}"/>
    <cellStyle name="Currency 2 2 2 2 2 2 2 2 2 2 4 2" xfId="34211" xr:uid="{552815E3-74EE-40D9-B9F0-3046410F370D}"/>
    <cellStyle name="Currency 2 2 2 2 2 2 2 2 2 2 4 3" xfId="49095" xr:uid="{C2590D19-FC5C-4C2D-8D8A-A868A562288D}"/>
    <cellStyle name="Currency 2 2 2 2 2 2 2 2 2 2 5" xfId="13675" xr:uid="{A89E11F5-08FD-4749-9FCC-8DD90B3D3C69}"/>
    <cellStyle name="Currency 2 2 2 2 2 2 2 2 2 2 6" xfId="27365" xr:uid="{715599C1-0251-413A-8629-0686CBC534CA}"/>
    <cellStyle name="Currency 2 2 2 2 2 2 2 2 2 2 7" xfId="42249" xr:uid="{5FD9B8D8-6BAB-40B2-AFC8-010947182FE1}"/>
    <cellStyle name="Currency 2 2 2 2 2 2 2 2 2 3" xfId="8540" xr:uid="{77C690EA-19D3-4BFC-9B80-75E486087C74}"/>
    <cellStyle name="Currency 2 2 2 2 2 2 2 2 2 3 2" xfId="11962" xr:uid="{AA634E5D-2362-4A66-9887-71E6F39221D6}"/>
    <cellStyle name="Currency 2 2 2 2 2 2 2 2 2 3 2 2" xfId="25652" xr:uid="{ECCDD215-4C30-431A-92EE-94675FFBCCBF}"/>
    <cellStyle name="Currency 2 2 2 2 2 2 2 2 2 3 2 2 2" xfId="39344" xr:uid="{008F270D-AAAD-46DE-8DE1-47FC838CF022}"/>
    <cellStyle name="Currency 2 2 2 2 2 2 2 2 2 3 2 2 3" xfId="54228" xr:uid="{8660D6CB-477D-43D5-B08D-CC4725376108}"/>
    <cellStyle name="Currency 2 2 2 2 2 2 2 2 2 3 2 3" xfId="18808" xr:uid="{CFC7D689-B1D3-4E9E-A7F3-1CADDEF644AC}"/>
    <cellStyle name="Currency 2 2 2 2 2 2 2 2 2 3 2 4" xfId="32498" xr:uid="{755801F1-BB47-46D9-855A-693AEBE0289E}"/>
    <cellStyle name="Currency 2 2 2 2 2 2 2 2 2 3 2 5" xfId="47382" xr:uid="{C5781922-5C58-493F-AE6F-D7D75BAE1E59}"/>
    <cellStyle name="Currency 2 2 2 2 2 2 2 2 2 3 3" xfId="22230" xr:uid="{1D995C5F-334C-4377-AE0C-093EEC2D1938}"/>
    <cellStyle name="Currency 2 2 2 2 2 2 2 2 2 3 3 2" xfId="35922" xr:uid="{A65F8DDE-F4BA-4491-87DA-9442DA7059FB}"/>
    <cellStyle name="Currency 2 2 2 2 2 2 2 2 2 3 3 3" xfId="50806" xr:uid="{8BBD7A2A-8270-4471-88CF-CBF7789DE9F1}"/>
    <cellStyle name="Currency 2 2 2 2 2 2 2 2 2 3 4" xfId="15386" xr:uid="{E29E068C-54CE-446F-8EB9-267EDAF292BD}"/>
    <cellStyle name="Currency 2 2 2 2 2 2 2 2 2 3 5" xfId="29076" xr:uid="{F83C20EF-0269-4CC4-951E-73E97C8F7702}"/>
    <cellStyle name="Currency 2 2 2 2 2 2 2 2 2 3 6" xfId="43960" xr:uid="{50EC7577-4FA2-458F-AB61-4ADB929EB508}"/>
    <cellStyle name="Currency 2 2 2 2 2 2 2 2 2 4" xfId="10250" xr:uid="{20609DA9-03F9-4A10-8E2A-ED64866D79AE}"/>
    <cellStyle name="Currency 2 2 2 2 2 2 2 2 2 4 2" xfId="23940" xr:uid="{6A662AA7-D549-4FFB-BBC7-476E61133C9A}"/>
    <cellStyle name="Currency 2 2 2 2 2 2 2 2 2 4 2 2" xfId="37632" xr:uid="{CCE992C8-7C88-40A4-AF70-2B669AF2F7CF}"/>
    <cellStyle name="Currency 2 2 2 2 2 2 2 2 2 4 2 3" xfId="52516" xr:uid="{0A8D84F3-8DA9-4439-8F6E-C101F1892FEA}"/>
    <cellStyle name="Currency 2 2 2 2 2 2 2 2 2 4 3" xfId="17096" xr:uid="{A998BE16-87CD-408B-B121-E99014781980}"/>
    <cellStyle name="Currency 2 2 2 2 2 2 2 2 2 4 4" xfId="30786" xr:uid="{1B762689-16CA-4400-903D-361C8661A411}"/>
    <cellStyle name="Currency 2 2 2 2 2 2 2 2 2 4 5" xfId="45670" xr:uid="{2154252F-6882-4A9C-ADBA-88C908B54F6B}"/>
    <cellStyle name="Currency 2 2 2 2 2 2 2 2 2 5" xfId="20518" xr:uid="{F45C079E-3772-43C5-9229-5BCB16572445}"/>
    <cellStyle name="Currency 2 2 2 2 2 2 2 2 2 5 2" xfId="34210" xr:uid="{715BE5C4-CB7F-4A1C-9AC9-5549C8DAD41D}"/>
    <cellStyle name="Currency 2 2 2 2 2 2 2 2 2 5 3" xfId="49094" xr:uid="{BDDBBE55-000C-4A70-BFAF-A9717013CAF2}"/>
    <cellStyle name="Currency 2 2 2 2 2 2 2 2 2 6" xfId="13674" xr:uid="{E4D3DC2E-D49B-405D-9D94-3E940A198DC1}"/>
    <cellStyle name="Currency 2 2 2 2 2 2 2 2 2 7" xfId="27364" xr:uid="{094C8AA4-9A8C-4E31-8714-E846AF4682B7}"/>
    <cellStyle name="Currency 2 2 2 2 2 2 2 2 2 8" xfId="42248" xr:uid="{32B6C20C-1BBE-4D51-B569-D9FD74EAB64B}"/>
    <cellStyle name="Currency 2 2 2 2 2 2 2 2 3" xfId="6829" xr:uid="{33C7B2B8-3CD2-4C53-A786-93698265A903}"/>
    <cellStyle name="Currency 2 2 2 2 2 2 2 2 3 2" xfId="8542" xr:uid="{637EA1DB-7206-4D40-821F-7F1A61D61B70}"/>
    <cellStyle name="Currency 2 2 2 2 2 2 2 2 3 2 2" xfId="11964" xr:uid="{E34380C8-4582-4BA5-B7AC-D6A3FEB481FD}"/>
    <cellStyle name="Currency 2 2 2 2 2 2 2 2 3 2 2 2" xfId="25654" xr:uid="{366E672B-6DB9-445D-84A3-EBA348E4EE71}"/>
    <cellStyle name="Currency 2 2 2 2 2 2 2 2 3 2 2 2 2" xfId="39346" xr:uid="{81E55586-EE79-46FD-9AB2-02602A834D30}"/>
    <cellStyle name="Currency 2 2 2 2 2 2 2 2 3 2 2 2 3" xfId="54230" xr:uid="{E9DD2017-6E83-4D2A-A5D9-115177857E6F}"/>
    <cellStyle name="Currency 2 2 2 2 2 2 2 2 3 2 2 3" xfId="18810" xr:uid="{1D1FA3E5-F323-4C76-A141-B411F6E7A301}"/>
    <cellStyle name="Currency 2 2 2 2 2 2 2 2 3 2 2 4" xfId="32500" xr:uid="{AAEFFDFB-05A9-4AED-98B7-2D7DC71184D8}"/>
    <cellStyle name="Currency 2 2 2 2 2 2 2 2 3 2 2 5" xfId="47384" xr:uid="{E4A3E09E-03EF-4059-9869-36824076637D}"/>
    <cellStyle name="Currency 2 2 2 2 2 2 2 2 3 2 3" xfId="22232" xr:uid="{543D5080-F83F-4393-9F2F-D893FFFF611A}"/>
    <cellStyle name="Currency 2 2 2 2 2 2 2 2 3 2 3 2" xfId="35924" xr:uid="{50957933-6ADA-449D-896E-B78AAB68EE39}"/>
    <cellStyle name="Currency 2 2 2 2 2 2 2 2 3 2 3 3" xfId="50808" xr:uid="{A1993231-693B-4FDC-8E0B-7B1C3E709236}"/>
    <cellStyle name="Currency 2 2 2 2 2 2 2 2 3 2 4" xfId="15388" xr:uid="{34ECC511-8584-4E05-A3EB-3F0C7C04BC4C}"/>
    <cellStyle name="Currency 2 2 2 2 2 2 2 2 3 2 5" xfId="29078" xr:uid="{7A17E541-D894-4924-A9F0-BAB37481106D}"/>
    <cellStyle name="Currency 2 2 2 2 2 2 2 2 3 2 6" xfId="43962" xr:uid="{F26ECC65-491B-416F-8C3C-EC90C7837919}"/>
    <cellStyle name="Currency 2 2 2 2 2 2 2 2 3 3" xfId="10252" xr:uid="{00ED24F4-CE76-4C80-A77D-F2F74697828D}"/>
    <cellStyle name="Currency 2 2 2 2 2 2 2 2 3 3 2" xfId="23942" xr:uid="{4E5B76DB-2A37-4BE6-8195-E7162EA5E7AE}"/>
    <cellStyle name="Currency 2 2 2 2 2 2 2 2 3 3 2 2" xfId="37634" xr:uid="{A0FF93DE-E37D-4DCD-AA97-26EF82C09217}"/>
    <cellStyle name="Currency 2 2 2 2 2 2 2 2 3 3 2 3" xfId="52518" xr:uid="{F1EB1D53-7B68-4CD7-A379-AD735A93DB8A}"/>
    <cellStyle name="Currency 2 2 2 2 2 2 2 2 3 3 3" xfId="17098" xr:uid="{D11E7C0C-61E6-4B57-9C91-F230371F77A4}"/>
    <cellStyle name="Currency 2 2 2 2 2 2 2 2 3 3 4" xfId="30788" xr:uid="{F6197047-26AF-4B11-B7A9-2D99450F1E5B}"/>
    <cellStyle name="Currency 2 2 2 2 2 2 2 2 3 3 5" xfId="45672" xr:uid="{EA028A9B-19A1-4764-A2F1-6171452CF5E9}"/>
    <cellStyle name="Currency 2 2 2 2 2 2 2 2 3 4" xfId="20520" xr:uid="{FCF34616-C837-4F2E-A507-21357C34CE09}"/>
    <cellStyle name="Currency 2 2 2 2 2 2 2 2 3 4 2" xfId="34212" xr:uid="{C0D1315E-B806-4827-AD10-BFA2169FEC98}"/>
    <cellStyle name="Currency 2 2 2 2 2 2 2 2 3 4 3" xfId="49096" xr:uid="{892A754D-9D0C-45D9-82D8-49B8799DD487}"/>
    <cellStyle name="Currency 2 2 2 2 2 2 2 2 3 5" xfId="13676" xr:uid="{425BE601-1CA2-4AB6-9073-692296542CA1}"/>
    <cellStyle name="Currency 2 2 2 2 2 2 2 2 3 6" xfId="27366" xr:uid="{B3C349F0-3735-4862-BB19-C9DE3B5F2ACC}"/>
    <cellStyle name="Currency 2 2 2 2 2 2 2 2 3 7" xfId="42250" xr:uid="{04BE0A2B-773A-46FF-A016-2F0B78CB703D}"/>
    <cellStyle name="Currency 2 2 2 2 2 2 2 2 4" xfId="6830" xr:uid="{0CD746C1-8251-4055-BAEA-AE405E712D97}"/>
    <cellStyle name="Currency 2 2 2 2 2 2 2 2 4 2" xfId="8543" xr:uid="{4EAF710A-8377-4EE5-8E31-769474A3EE40}"/>
    <cellStyle name="Currency 2 2 2 2 2 2 2 2 4 2 2" xfId="11965" xr:uid="{ECD0C7A1-E52B-4BB8-86AD-02B171E835A7}"/>
    <cellStyle name="Currency 2 2 2 2 2 2 2 2 4 2 2 2" xfId="25655" xr:uid="{4B8172E8-104E-470A-B220-849A53DBBB5D}"/>
    <cellStyle name="Currency 2 2 2 2 2 2 2 2 4 2 2 2 2" xfId="39347" xr:uid="{6D8F38A7-771E-4862-9666-012548612361}"/>
    <cellStyle name="Currency 2 2 2 2 2 2 2 2 4 2 2 2 3" xfId="54231" xr:uid="{91594F4F-3842-41E1-BC1F-77046F653AE9}"/>
    <cellStyle name="Currency 2 2 2 2 2 2 2 2 4 2 2 3" xfId="18811" xr:uid="{90959BF0-E0D8-4150-9339-AA9F60C9E99C}"/>
    <cellStyle name="Currency 2 2 2 2 2 2 2 2 4 2 2 4" xfId="32501" xr:uid="{790A0FB3-252C-47FD-9E35-62763E45F255}"/>
    <cellStyle name="Currency 2 2 2 2 2 2 2 2 4 2 2 5" xfId="47385" xr:uid="{511D7F7B-FDB1-4F41-BC7F-58C4B00632CF}"/>
    <cellStyle name="Currency 2 2 2 2 2 2 2 2 4 2 3" xfId="22233" xr:uid="{BE164DD9-1E42-46D5-9307-6F44411EA1FB}"/>
    <cellStyle name="Currency 2 2 2 2 2 2 2 2 4 2 3 2" xfId="35925" xr:uid="{FBAF6F97-490E-462D-B3EF-42D68C785908}"/>
    <cellStyle name="Currency 2 2 2 2 2 2 2 2 4 2 3 3" xfId="50809" xr:uid="{38877E32-133C-4CC9-87E1-80113B160448}"/>
    <cellStyle name="Currency 2 2 2 2 2 2 2 2 4 2 4" xfId="15389" xr:uid="{33953C1D-C9CD-401B-806E-6BB5FC685E2A}"/>
    <cellStyle name="Currency 2 2 2 2 2 2 2 2 4 2 5" xfId="29079" xr:uid="{EBEEDF77-2651-46EF-AECD-10411F3DC1FD}"/>
    <cellStyle name="Currency 2 2 2 2 2 2 2 2 4 2 6" xfId="43963" xr:uid="{1D3D5F49-D27D-410C-8330-9F93FE805BC9}"/>
    <cellStyle name="Currency 2 2 2 2 2 2 2 2 4 3" xfId="10253" xr:uid="{DD23E06B-F6BE-4D95-BD92-366AF94F71BE}"/>
    <cellStyle name="Currency 2 2 2 2 2 2 2 2 4 3 2" xfId="23943" xr:uid="{62A4FEC6-F827-430B-AFE5-90EA3DC1E4A4}"/>
    <cellStyle name="Currency 2 2 2 2 2 2 2 2 4 3 2 2" xfId="37635" xr:uid="{407BD411-A9B3-48CA-8702-93F30A662475}"/>
    <cellStyle name="Currency 2 2 2 2 2 2 2 2 4 3 2 3" xfId="52519" xr:uid="{E994233D-AAAB-4512-86DA-9D286E7FDFFC}"/>
    <cellStyle name="Currency 2 2 2 2 2 2 2 2 4 3 3" xfId="17099" xr:uid="{BFD6CF93-9BF8-49A7-A0B9-35E481DAB461}"/>
    <cellStyle name="Currency 2 2 2 2 2 2 2 2 4 3 4" xfId="30789" xr:uid="{F7E8949D-43B1-41DC-9091-1E7BAB3CC59F}"/>
    <cellStyle name="Currency 2 2 2 2 2 2 2 2 4 3 5" xfId="45673" xr:uid="{70D0E4F4-4A82-418A-AD71-D285582C86A0}"/>
    <cellStyle name="Currency 2 2 2 2 2 2 2 2 4 4" xfId="20521" xr:uid="{8F92E99B-7F4F-496E-B2EC-23B0FA4A2611}"/>
    <cellStyle name="Currency 2 2 2 2 2 2 2 2 4 4 2" xfId="34213" xr:uid="{7F0BC97C-6AA8-4069-8F02-A9FD02A003EB}"/>
    <cellStyle name="Currency 2 2 2 2 2 2 2 2 4 4 3" xfId="49097" xr:uid="{23562F13-8C22-4052-93F6-3F1FD06A7092}"/>
    <cellStyle name="Currency 2 2 2 2 2 2 2 2 4 5" xfId="13677" xr:uid="{4D6C407F-E874-40A9-BED2-D81A22857A8D}"/>
    <cellStyle name="Currency 2 2 2 2 2 2 2 2 4 6" xfId="27367" xr:uid="{36F89E11-2F00-49F0-84BD-3F4A7CD7DFFE}"/>
    <cellStyle name="Currency 2 2 2 2 2 2 2 2 4 7" xfId="42251" xr:uid="{1D0A17D2-7215-4BB6-BCAD-C68DA7F8F5E8}"/>
    <cellStyle name="Currency 2 2 2 2 2 2 2 2 5" xfId="8539" xr:uid="{5F2AC50D-3C03-4D05-8256-4BB29FD991D7}"/>
    <cellStyle name="Currency 2 2 2 2 2 2 2 2 5 2" xfId="11961" xr:uid="{257DE486-72D2-4D0C-8BD5-F7EC11DAC7C7}"/>
    <cellStyle name="Currency 2 2 2 2 2 2 2 2 5 2 2" xfId="25651" xr:uid="{E9582458-C3A5-413E-9690-27C7FB92A15E}"/>
    <cellStyle name="Currency 2 2 2 2 2 2 2 2 5 2 2 2" xfId="39343" xr:uid="{65C3CB84-CA1C-48D5-9964-91A0272D4E55}"/>
    <cellStyle name="Currency 2 2 2 2 2 2 2 2 5 2 2 3" xfId="54227" xr:uid="{7D3C5149-F143-423D-9A2C-AC773DE99FA4}"/>
    <cellStyle name="Currency 2 2 2 2 2 2 2 2 5 2 3" xfId="18807" xr:uid="{B2CE34D1-9AC3-4DF7-AFA8-CA331C558876}"/>
    <cellStyle name="Currency 2 2 2 2 2 2 2 2 5 2 4" xfId="32497" xr:uid="{F1C7BB58-0B5E-41DF-BDA6-009945DEEA24}"/>
    <cellStyle name="Currency 2 2 2 2 2 2 2 2 5 2 5" xfId="47381" xr:uid="{6A930DB4-F389-4F79-B749-2C275957B4A9}"/>
    <cellStyle name="Currency 2 2 2 2 2 2 2 2 5 3" xfId="22229" xr:uid="{F80D5F7C-C217-450E-A3CE-CC92D910570F}"/>
    <cellStyle name="Currency 2 2 2 2 2 2 2 2 5 3 2" xfId="35921" xr:uid="{6F7D370C-7468-450B-8FA9-00022DB2205F}"/>
    <cellStyle name="Currency 2 2 2 2 2 2 2 2 5 3 3" xfId="50805" xr:uid="{CD8E89AD-FFAB-4620-B68C-F50F431EF39D}"/>
    <cellStyle name="Currency 2 2 2 2 2 2 2 2 5 4" xfId="15385" xr:uid="{5B49A675-7ACF-4A54-9CB6-E072AAD02943}"/>
    <cellStyle name="Currency 2 2 2 2 2 2 2 2 5 5" xfId="29075" xr:uid="{CB906159-4C52-4E75-B0EA-0E6E63B078CB}"/>
    <cellStyle name="Currency 2 2 2 2 2 2 2 2 5 6" xfId="43959" xr:uid="{56AA57DA-08E9-4026-8579-E25B1CED91CC}"/>
    <cellStyle name="Currency 2 2 2 2 2 2 2 2 6" xfId="10249" xr:uid="{7A5F07D0-37B5-46FB-A50A-55813C237F1B}"/>
    <cellStyle name="Currency 2 2 2 2 2 2 2 2 6 2" xfId="23939" xr:uid="{23521BAA-B5FB-47F7-A431-65C32F7BF97B}"/>
    <cellStyle name="Currency 2 2 2 2 2 2 2 2 6 2 2" xfId="37631" xr:uid="{9CA2AD4D-EEAA-4B1D-8B97-A2B69A7321BD}"/>
    <cellStyle name="Currency 2 2 2 2 2 2 2 2 6 2 3" xfId="52515" xr:uid="{4075F9D2-390F-4CFC-B42A-35339780A6B6}"/>
    <cellStyle name="Currency 2 2 2 2 2 2 2 2 6 3" xfId="17095" xr:uid="{43E9A780-CD47-44D5-849A-082E4A2010FA}"/>
    <cellStyle name="Currency 2 2 2 2 2 2 2 2 6 4" xfId="30785" xr:uid="{4E3D7F30-139A-4C0E-B46A-322835440FD8}"/>
    <cellStyle name="Currency 2 2 2 2 2 2 2 2 6 5" xfId="45669" xr:uid="{94AC4D90-6A83-41EE-B7C7-C63AE92857ED}"/>
    <cellStyle name="Currency 2 2 2 2 2 2 2 2 7" xfId="20517" xr:uid="{0940F189-6925-451E-B876-0B8C5E4FC9F4}"/>
    <cellStyle name="Currency 2 2 2 2 2 2 2 2 7 2" xfId="34209" xr:uid="{5A1FF2EF-7227-402E-B44A-FE50D021F7FC}"/>
    <cellStyle name="Currency 2 2 2 2 2 2 2 2 7 3" xfId="49093" xr:uid="{65D21884-7F8A-4B8B-90C4-334C4F00F7BE}"/>
    <cellStyle name="Currency 2 2 2 2 2 2 2 2 8" xfId="13673" xr:uid="{6E2C71D5-02E6-428B-ADA2-7B5C362E1004}"/>
    <cellStyle name="Currency 2 2 2 2 2 2 2 2 9" xfId="27363" xr:uid="{C6B616A5-39AF-4053-AA41-9E48499A8C0E}"/>
    <cellStyle name="Currency 2 2 2 2 2 2 2 3" xfId="6831" xr:uid="{5BF7092E-53E6-4502-93B1-D7721A7B626C}"/>
    <cellStyle name="Currency 2 2 2 2 2 2 2 3 10" xfId="42252" xr:uid="{35ED8585-EB7B-4A9C-8C49-6E8A2CFE3D30}"/>
    <cellStyle name="Currency 2 2 2 2 2 2 2 3 2" xfId="6832" xr:uid="{C536CDE5-BA6F-4257-9ACC-907F06EF8FB7}"/>
    <cellStyle name="Currency 2 2 2 2 2 2 2 3 2 2" xfId="6833" xr:uid="{EEA44C45-E1BC-49E3-A90B-B775C93C0C27}"/>
    <cellStyle name="Currency 2 2 2 2 2 2 2 3 2 2 2" xfId="8546" xr:uid="{638AA44E-A60D-452C-BE5D-CAB2BBEDB3B3}"/>
    <cellStyle name="Currency 2 2 2 2 2 2 2 3 2 2 2 2" xfId="11968" xr:uid="{30180C73-FCAC-4BE5-8752-39048D6B8909}"/>
    <cellStyle name="Currency 2 2 2 2 2 2 2 3 2 2 2 2 2" xfId="25658" xr:uid="{384BF1A0-04B9-4479-B129-FF683D989F0C}"/>
    <cellStyle name="Currency 2 2 2 2 2 2 2 3 2 2 2 2 2 2" xfId="39350" xr:uid="{22C1922E-0679-4651-AC9B-DF43589201E2}"/>
    <cellStyle name="Currency 2 2 2 2 2 2 2 3 2 2 2 2 2 3" xfId="54234" xr:uid="{AC5DCB51-7386-4D1A-B7C4-8B73B0B79C04}"/>
    <cellStyle name="Currency 2 2 2 2 2 2 2 3 2 2 2 2 3" xfId="18814" xr:uid="{3FDCF6A4-D24E-4BB5-BDF1-95282BDCB82F}"/>
    <cellStyle name="Currency 2 2 2 2 2 2 2 3 2 2 2 2 4" xfId="32504" xr:uid="{F7E16A0C-EC7E-4C55-9286-633D177645DC}"/>
    <cellStyle name="Currency 2 2 2 2 2 2 2 3 2 2 2 2 5" xfId="47388" xr:uid="{9FDCA27E-B442-46C9-AC2F-07D071AF5F83}"/>
    <cellStyle name="Currency 2 2 2 2 2 2 2 3 2 2 2 3" xfId="22236" xr:uid="{84CFBECA-E7C6-4C32-9C6D-0EF72578CBB5}"/>
    <cellStyle name="Currency 2 2 2 2 2 2 2 3 2 2 2 3 2" xfId="35928" xr:uid="{D0EB9EF9-E33F-4307-AB40-7FFCC5DCB56B}"/>
    <cellStyle name="Currency 2 2 2 2 2 2 2 3 2 2 2 3 3" xfId="50812" xr:uid="{5D7678ED-47C8-45BF-B084-620AF82163A8}"/>
    <cellStyle name="Currency 2 2 2 2 2 2 2 3 2 2 2 4" xfId="15392" xr:uid="{75EF1C74-A901-4F27-A361-2C1152633757}"/>
    <cellStyle name="Currency 2 2 2 2 2 2 2 3 2 2 2 5" xfId="29082" xr:uid="{E22A9F06-EF62-47DC-AD12-D1B0ED8D9448}"/>
    <cellStyle name="Currency 2 2 2 2 2 2 2 3 2 2 2 6" xfId="43966" xr:uid="{B499B1AF-554B-4C9D-8DF8-EBFF09CD1E20}"/>
    <cellStyle name="Currency 2 2 2 2 2 2 2 3 2 2 3" xfId="10256" xr:uid="{9B82E311-1868-4C8A-8D20-0F274E849DCD}"/>
    <cellStyle name="Currency 2 2 2 2 2 2 2 3 2 2 3 2" xfId="23946" xr:uid="{9FA92687-BF3C-4D37-AF50-1A8E235F64BF}"/>
    <cellStyle name="Currency 2 2 2 2 2 2 2 3 2 2 3 2 2" xfId="37638" xr:uid="{8A4C568A-6C74-47AC-9F72-670C92A51DD7}"/>
    <cellStyle name="Currency 2 2 2 2 2 2 2 3 2 2 3 2 3" xfId="52522" xr:uid="{9A7F8BFF-4BC4-46D6-9288-487982130C49}"/>
    <cellStyle name="Currency 2 2 2 2 2 2 2 3 2 2 3 3" xfId="17102" xr:uid="{F894D534-7A31-4BB3-9CBB-239E73F6DD94}"/>
    <cellStyle name="Currency 2 2 2 2 2 2 2 3 2 2 3 4" xfId="30792" xr:uid="{56DD0D89-DCD0-45F0-9387-D3CAF93AA7B6}"/>
    <cellStyle name="Currency 2 2 2 2 2 2 2 3 2 2 3 5" xfId="45676" xr:uid="{BEDC5185-EF9A-487C-8DB1-7114D59AF120}"/>
    <cellStyle name="Currency 2 2 2 2 2 2 2 3 2 2 4" xfId="20524" xr:uid="{38941BEB-1D3F-48CA-8ACB-C29CC1E4518F}"/>
    <cellStyle name="Currency 2 2 2 2 2 2 2 3 2 2 4 2" xfId="34216" xr:uid="{5D1AAD03-95F9-4F7B-94BB-0D90C3F91224}"/>
    <cellStyle name="Currency 2 2 2 2 2 2 2 3 2 2 4 3" xfId="49100" xr:uid="{C2AC2925-83BF-4390-9494-641068687FCB}"/>
    <cellStyle name="Currency 2 2 2 2 2 2 2 3 2 2 5" xfId="13680" xr:uid="{336E8C39-D180-45EB-9AD1-F830929B3F51}"/>
    <cellStyle name="Currency 2 2 2 2 2 2 2 3 2 2 6" xfId="27370" xr:uid="{F4D1942B-6BAB-487C-8064-6D524BB92907}"/>
    <cellStyle name="Currency 2 2 2 2 2 2 2 3 2 2 7" xfId="42254" xr:uid="{F6341B32-6905-4ED1-8744-D35F50AF83E4}"/>
    <cellStyle name="Currency 2 2 2 2 2 2 2 3 2 3" xfId="8545" xr:uid="{4A795B75-CB04-4E22-A3AB-141FA1E6D155}"/>
    <cellStyle name="Currency 2 2 2 2 2 2 2 3 2 3 2" xfId="11967" xr:uid="{8231A6AA-874C-42DB-8C83-60A004404B76}"/>
    <cellStyle name="Currency 2 2 2 2 2 2 2 3 2 3 2 2" xfId="25657" xr:uid="{F7D3FF9A-EEF9-4957-BBAD-B0F14E546190}"/>
    <cellStyle name="Currency 2 2 2 2 2 2 2 3 2 3 2 2 2" xfId="39349" xr:uid="{559482DF-12DD-48E4-89B2-8AF2CA6A4AED}"/>
    <cellStyle name="Currency 2 2 2 2 2 2 2 3 2 3 2 2 3" xfId="54233" xr:uid="{72B86F5C-68EB-4D25-85E1-875C29A0AE29}"/>
    <cellStyle name="Currency 2 2 2 2 2 2 2 3 2 3 2 3" xfId="18813" xr:uid="{A1C70330-7B56-4F4D-85FD-FBA7EB9F19D7}"/>
    <cellStyle name="Currency 2 2 2 2 2 2 2 3 2 3 2 4" xfId="32503" xr:uid="{EBDD40FA-23A2-4791-93D5-2929B5EE8DA6}"/>
    <cellStyle name="Currency 2 2 2 2 2 2 2 3 2 3 2 5" xfId="47387" xr:uid="{605367E5-2FBF-43F5-86F5-8DF2768CA9CA}"/>
    <cellStyle name="Currency 2 2 2 2 2 2 2 3 2 3 3" xfId="22235" xr:uid="{A3AF00DA-3088-455E-91C5-D0C0CF39ECCF}"/>
    <cellStyle name="Currency 2 2 2 2 2 2 2 3 2 3 3 2" xfId="35927" xr:uid="{D8E2162E-E092-4B9A-AADA-795AA4701470}"/>
    <cellStyle name="Currency 2 2 2 2 2 2 2 3 2 3 3 3" xfId="50811" xr:uid="{EC207410-C00A-4151-82F4-02C8B4ACD33A}"/>
    <cellStyle name="Currency 2 2 2 2 2 2 2 3 2 3 4" xfId="15391" xr:uid="{CA54D80A-BA02-48AD-887D-6EC22F422E08}"/>
    <cellStyle name="Currency 2 2 2 2 2 2 2 3 2 3 5" xfId="29081" xr:uid="{04E065FB-EA1C-429C-82F7-6C63ADA02E83}"/>
    <cellStyle name="Currency 2 2 2 2 2 2 2 3 2 3 6" xfId="43965" xr:uid="{FD784CCE-A469-472C-A573-AC51B219FAB1}"/>
    <cellStyle name="Currency 2 2 2 2 2 2 2 3 2 4" xfId="10255" xr:uid="{2ECAFE5A-443C-4F93-9352-2F660BCD2877}"/>
    <cellStyle name="Currency 2 2 2 2 2 2 2 3 2 4 2" xfId="23945" xr:uid="{48963431-C2A1-4472-86DA-4AB7E192AA8C}"/>
    <cellStyle name="Currency 2 2 2 2 2 2 2 3 2 4 2 2" xfId="37637" xr:uid="{D6ECC2EE-924B-4026-94DA-2A9267D96418}"/>
    <cellStyle name="Currency 2 2 2 2 2 2 2 3 2 4 2 3" xfId="52521" xr:uid="{BBB5E0D6-C032-4832-B983-284D6FAAD503}"/>
    <cellStyle name="Currency 2 2 2 2 2 2 2 3 2 4 3" xfId="17101" xr:uid="{B0B9024B-5917-418E-BF2A-E211A92C7EEE}"/>
    <cellStyle name="Currency 2 2 2 2 2 2 2 3 2 4 4" xfId="30791" xr:uid="{9C5B4308-4777-4499-984A-F8336B2B1A33}"/>
    <cellStyle name="Currency 2 2 2 2 2 2 2 3 2 4 5" xfId="45675" xr:uid="{F4639E54-7598-4BB7-B3CF-369611F5B90E}"/>
    <cellStyle name="Currency 2 2 2 2 2 2 2 3 2 5" xfId="20523" xr:uid="{4AB2BC18-D209-461D-B574-12F29848958F}"/>
    <cellStyle name="Currency 2 2 2 2 2 2 2 3 2 5 2" xfId="34215" xr:uid="{D21420D7-E1F8-4053-BE6E-36163CC28AE5}"/>
    <cellStyle name="Currency 2 2 2 2 2 2 2 3 2 5 3" xfId="49099" xr:uid="{78E32F8C-DE5D-4A3D-980A-F9DD6F3715D3}"/>
    <cellStyle name="Currency 2 2 2 2 2 2 2 3 2 6" xfId="13679" xr:uid="{46E3942A-FEED-495A-BF46-064D5440AC27}"/>
    <cellStyle name="Currency 2 2 2 2 2 2 2 3 2 7" xfId="27369" xr:uid="{BF744EA3-D4B9-49C9-A4CC-169EF926F56A}"/>
    <cellStyle name="Currency 2 2 2 2 2 2 2 3 2 8" xfId="42253" xr:uid="{D7F8832B-36CC-4666-8C80-4E4888615F72}"/>
    <cellStyle name="Currency 2 2 2 2 2 2 2 3 3" xfId="6834" xr:uid="{88250C48-9AE0-4CAC-8FB5-63A325FA94FB}"/>
    <cellStyle name="Currency 2 2 2 2 2 2 2 3 3 2" xfId="8547" xr:uid="{259AF5EF-5863-4400-AE67-9160365E1479}"/>
    <cellStyle name="Currency 2 2 2 2 2 2 2 3 3 2 2" xfId="11969" xr:uid="{CA5710F8-1CA3-4FBF-8645-84500FEF4F71}"/>
    <cellStyle name="Currency 2 2 2 2 2 2 2 3 3 2 2 2" xfId="25659" xr:uid="{8AA09AB4-4A36-4E4B-8DA2-A817ADF98AC0}"/>
    <cellStyle name="Currency 2 2 2 2 2 2 2 3 3 2 2 2 2" xfId="39351" xr:uid="{3BCB3CDD-9CF3-47CB-90B6-4E42681BE829}"/>
    <cellStyle name="Currency 2 2 2 2 2 2 2 3 3 2 2 2 3" xfId="54235" xr:uid="{4A2C20BB-6A66-4303-A283-1EF50D55535D}"/>
    <cellStyle name="Currency 2 2 2 2 2 2 2 3 3 2 2 3" xfId="18815" xr:uid="{7CE1C313-464B-4C95-AB45-CFCEA45C9F7F}"/>
    <cellStyle name="Currency 2 2 2 2 2 2 2 3 3 2 2 4" xfId="32505" xr:uid="{3183DE89-78EF-4234-A459-E16A58CF6F52}"/>
    <cellStyle name="Currency 2 2 2 2 2 2 2 3 3 2 2 5" xfId="47389" xr:uid="{9A0CAA41-7D89-40F4-9F8F-D2FB4FD83F91}"/>
    <cellStyle name="Currency 2 2 2 2 2 2 2 3 3 2 3" xfId="22237" xr:uid="{16FD0C4F-2F54-46DE-AFE8-8C87A63689B9}"/>
    <cellStyle name="Currency 2 2 2 2 2 2 2 3 3 2 3 2" xfId="35929" xr:uid="{CFFF5AA3-42CA-47A9-9254-AD9CC8E1138F}"/>
    <cellStyle name="Currency 2 2 2 2 2 2 2 3 3 2 3 3" xfId="50813" xr:uid="{0CBEC64E-2A2F-4547-B5B8-03D7FD06CD83}"/>
    <cellStyle name="Currency 2 2 2 2 2 2 2 3 3 2 4" xfId="15393" xr:uid="{E81C1CFC-38F5-47A2-B8B9-1F5A625BA273}"/>
    <cellStyle name="Currency 2 2 2 2 2 2 2 3 3 2 5" xfId="29083" xr:uid="{8E0F370A-7CF7-4426-9A4E-0D14F295E051}"/>
    <cellStyle name="Currency 2 2 2 2 2 2 2 3 3 2 6" xfId="43967" xr:uid="{39118347-6E0B-4C4E-AB6A-E98F8E145177}"/>
    <cellStyle name="Currency 2 2 2 2 2 2 2 3 3 3" xfId="10257" xr:uid="{AF750561-99BB-4BDC-9AD1-36F62A4F342B}"/>
    <cellStyle name="Currency 2 2 2 2 2 2 2 3 3 3 2" xfId="23947" xr:uid="{34D35536-7E4A-48A5-B41A-75A8886FE311}"/>
    <cellStyle name="Currency 2 2 2 2 2 2 2 3 3 3 2 2" xfId="37639" xr:uid="{09B96087-2F7F-4CB0-ADA7-2DDDA421046E}"/>
    <cellStyle name="Currency 2 2 2 2 2 2 2 3 3 3 2 3" xfId="52523" xr:uid="{FB97214F-9E72-4595-8809-E1D889C841D8}"/>
    <cellStyle name="Currency 2 2 2 2 2 2 2 3 3 3 3" xfId="17103" xr:uid="{11C74D1D-D502-467E-983E-74068FC2C06D}"/>
    <cellStyle name="Currency 2 2 2 2 2 2 2 3 3 3 4" xfId="30793" xr:uid="{E219D6FC-E866-4C7C-BDBE-2F8434755B3E}"/>
    <cellStyle name="Currency 2 2 2 2 2 2 2 3 3 3 5" xfId="45677" xr:uid="{D1A312D0-59FF-4BC8-8449-CDD57006A1DE}"/>
    <cellStyle name="Currency 2 2 2 2 2 2 2 3 3 4" xfId="20525" xr:uid="{AF6F52BB-5393-4CB6-B074-C914FF01483C}"/>
    <cellStyle name="Currency 2 2 2 2 2 2 2 3 3 4 2" xfId="34217" xr:uid="{F1D571AF-51FE-48EF-BC79-523EFF63050C}"/>
    <cellStyle name="Currency 2 2 2 2 2 2 2 3 3 4 3" xfId="49101" xr:uid="{5286B1DF-DD61-4A5D-85BD-9CE57B5456B4}"/>
    <cellStyle name="Currency 2 2 2 2 2 2 2 3 3 5" xfId="13681" xr:uid="{A58233A1-C5CF-437A-AFEB-A96635BC0E59}"/>
    <cellStyle name="Currency 2 2 2 2 2 2 2 3 3 6" xfId="27371" xr:uid="{730BE6AA-3A73-4F4B-A937-747677E34DB0}"/>
    <cellStyle name="Currency 2 2 2 2 2 2 2 3 3 7" xfId="42255" xr:uid="{13FC3D1D-251A-453B-976B-B7762DD9E62E}"/>
    <cellStyle name="Currency 2 2 2 2 2 2 2 3 4" xfId="6835" xr:uid="{15A924D5-32A2-4174-A4B7-7D1D40055109}"/>
    <cellStyle name="Currency 2 2 2 2 2 2 2 3 4 2" xfId="8548" xr:uid="{9F132BFD-3BA6-4D16-86EC-9FBDB70414FB}"/>
    <cellStyle name="Currency 2 2 2 2 2 2 2 3 4 2 2" xfId="11970" xr:uid="{924E7838-7B43-4E02-BB62-2F6FF149C04C}"/>
    <cellStyle name="Currency 2 2 2 2 2 2 2 3 4 2 2 2" xfId="25660" xr:uid="{50B1FEF6-0248-4C19-A3FD-969117A956FC}"/>
    <cellStyle name="Currency 2 2 2 2 2 2 2 3 4 2 2 2 2" xfId="39352" xr:uid="{4E989A98-1120-456F-B98E-6B05927D4565}"/>
    <cellStyle name="Currency 2 2 2 2 2 2 2 3 4 2 2 2 3" xfId="54236" xr:uid="{CA81FB8B-945C-4673-822E-25D1BF4F71A9}"/>
    <cellStyle name="Currency 2 2 2 2 2 2 2 3 4 2 2 3" xfId="18816" xr:uid="{D67636C0-18BC-41AE-8679-52E8B7B1D2CB}"/>
    <cellStyle name="Currency 2 2 2 2 2 2 2 3 4 2 2 4" xfId="32506" xr:uid="{7312D647-2150-41DF-9531-57209E868CBB}"/>
    <cellStyle name="Currency 2 2 2 2 2 2 2 3 4 2 2 5" xfId="47390" xr:uid="{5BDBE6F6-C193-4484-88FC-F6D26EF5C821}"/>
    <cellStyle name="Currency 2 2 2 2 2 2 2 3 4 2 3" xfId="22238" xr:uid="{AD02195C-7C14-4482-8A24-51453E760EB6}"/>
    <cellStyle name="Currency 2 2 2 2 2 2 2 3 4 2 3 2" xfId="35930" xr:uid="{2D860ACD-1F2F-4467-9F2D-2F49835DE0F5}"/>
    <cellStyle name="Currency 2 2 2 2 2 2 2 3 4 2 3 3" xfId="50814" xr:uid="{C2D0556A-48DE-4F83-BD8E-3BC3707BEB73}"/>
    <cellStyle name="Currency 2 2 2 2 2 2 2 3 4 2 4" xfId="15394" xr:uid="{1F25C36B-E197-487A-9D3B-A8104A3574E3}"/>
    <cellStyle name="Currency 2 2 2 2 2 2 2 3 4 2 5" xfId="29084" xr:uid="{296CADA9-3F05-4466-8420-33936C35824D}"/>
    <cellStyle name="Currency 2 2 2 2 2 2 2 3 4 2 6" xfId="43968" xr:uid="{5424EEE3-0455-484D-A3A5-CC2ABF29A7A7}"/>
    <cellStyle name="Currency 2 2 2 2 2 2 2 3 4 3" xfId="10258" xr:uid="{10A312B3-57C6-4026-87C8-5A91B2602299}"/>
    <cellStyle name="Currency 2 2 2 2 2 2 2 3 4 3 2" xfId="23948" xr:uid="{A9C06B82-92F5-4180-8895-D1B0AB6CB55E}"/>
    <cellStyle name="Currency 2 2 2 2 2 2 2 3 4 3 2 2" xfId="37640" xr:uid="{029A8D87-97DF-4228-8621-E707B3AA1E07}"/>
    <cellStyle name="Currency 2 2 2 2 2 2 2 3 4 3 2 3" xfId="52524" xr:uid="{3739965E-95C1-4E9D-AA3D-AA3863728FAF}"/>
    <cellStyle name="Currency 2 2 2 2 2 2 2 3 4 3 3" xfId="17104" xr:uid="{82A42FF0-B3D9-409C-A45D-B920A225E82D}"/>
    <cellStyle name="Currency 2 2 2 2 2 2 2 3 4 3 4" xfId="30794" xr:uid="{24BAE762-2839-476B-9A9F-E45B28734032}"/>
    <cellStyle name="Currency 2 2 2 2 2 2 2 3 4 3 5" xfId="45678" xr:uid="{9A8DAA5D-405D-4A3A-A1FF-938759A15385}"/>
    <cellStyle name="Currency 2 2 2 2 2 2 2 3 4 4" xfId="20526" xr:uid="{D1260517-7E04-40FD-8343-B4E36DDE5126}"/>
    <cellStyle name="Currency 2 2 2 2 2 2 2 3 4 4 2" xfId="34218" xr:uid="{D1EB7FE0-384B-4699-957F-FCE848BBBD2E}"/>
    <cellStyle name="Currency 2 2 2 2 2 2 2 3 4 4 3" xfId="49102" xr:uid="{31F10B37-580A-4F0C-9F18-F35D3C42B075}"/>
    <cellStyle name="Currency 2 2 2 2 2 2 2 3 4 5" xfId="13682" xr:uid="{4BB0EEC5-C143-4B8A-8D0B-C827E0F7DD37}"/>
    <cellStyle name="Currency 2 2 2 2 2 2 2 3 4 6" xfId="27372" xr:uid="{D5C06C15-DC2E-4EBC-B5F0-9333CDC28A43}"/>
    <cellStyle name="Currency 2 2 2 2 2 2 2 3 4 7" xfId="42256" xr:uid="{77B2D654-96D9-430E-95FB-A13F42286772}"/>
    <cellStyle name="Currency 2 2 2 2 2 2 2 3 5" xfId="8544" xr:uid="{A6FD79BE-91E9-42A6-ADC8-5546673A84C5}"/>
    <cellStyle name="Currency 2 2 2 2 2 2 2 3 5 2" xfId="11966" xr:uid="{71363615-1BBF-4D18-ADC2-AB5A4AF867C8}"/>
    <cellStyle name="Currency 2 2 2 2 2 2 2 3 5 2 2" xfId="25656" xr:uid="{83869FA1-E266-4422-93A3-D61EEAB784DD}"/>
    <cellStyle name="Currency 2 2 2 2 2 2 2 3 5 2 2 2" xfId="39348" xr:uid="{15C515C3-0A14-4391-9D88-C3F738473EBC}"/>
    <cellStyle name="Currency 2 2 2 2 2 2 2 3 5 2 2 3" xfId="54232" xr:uid="{FA29A507-6F9A-42CC-B53D-4F35162CBDD6}"/>
    <cellStyle name="Currency 2 2 2 2 2 2 2 3 5 2 3" xfId="18812" xr:uid="{D9D0FB43-E9B5-4790-96EC-AD9DEF8C5FEB}"/>
    <cellStyle name="Currency 2 2 2 2 2 2 2 3 5 2 4" xfId="32502" xr:uid="{99492932-F3CF-47AE-BE5B-3C614B0235A2}"/>
    <cellStyle name="Currency 2 2 2 2 2 2 2 3 5 2 5" xfId="47386" xr:uid="{0BFBF363-1005-47AB-A2F0-46A91B0E950F}"/>
    <cellStyle name="Currency 2 2 2 2 2 2 2 3 5 3" xfId="22234" xr:uid="{FF0352FE-C0B0-4D75-9B7A-E6A5FCA7D1B4}"/>
    <cellStyle name="Currency 2 2 2 2 2 2 2 3 5 3 2" xfId="35926" xr:uid="{F79B8DFD-E0FC-417E-A477-7A761C63B77D}"/>
    <cellStyle name="Currency 2 2 2 2 2 2 2 3 5 3 3" xfId="50810" xr:uid="{A24E0CAC-5376-4B0D-8652-8A7E6178D37B}"/>
    <cellStyle name="Currency 2 2 2 2 2 2 2 3 5 4" xfId="15390" xr:uid="{76DDF3DB-732A-4E5A-82AA-DF3EE5AFE259}"/>
    <cellStyle name="Currency 2 2 2 2 2 2 2 3 5 5" xfId="29080" xr:uid="{0B131F9F-B251-439E-8132-48EE27CD41EA}"/>
    <cellStyle name="Currency 2 2 2 2 2 2 2 3 5 6" xfId="43964" xr:uid="{702F7CF2-DE7A-486C-B947-3D099A0C2BAC}"/>
    <cellStyle name="Currency 2 2 2 2 2 2 2 3 6" xfId="10254" xr:uid="{D144DD37-33DD-428B-8026-F5DB79C4917B}"/>
    <cellStyle name="Currency 2 2 2 2 2 2 2 3 6 2" xfId="23944" xr:uid="{3002168C-83E9-4129-BCA5-EB3827B68299}"/>
    <cellStyle name="Currency 2 2 2 2 2 2 2 3 6 2 2" xfId="37636" xr:uid="{9B2CFEA3-275C-4516-ACFA-3B092A2B798C}"/>
    <cellStyle name="Currency 2 2 2 2 2 2 2 3 6 2 3" xfId="52520" xr:uid="{50BC5118-9974-4CB3-A7E7-A083AA559C03}"/>
    <cellStyle name="Currency 2 2 2 2 2 2 2 3 6 3" xfId="17100" xr:uid="{D1889ECF-6A36-4AB3-B608-4D9871B791D6}"/>
    <cellStyle name="Currency 2 2 2 2 2 2 2 3 6 4" xfId="30790" xr:uid="{95CF1654-63E0-4398-B9C6-17EBC8197824}"/>
    <cellStyle name="Currency 2 2 2 2 2 2 2 3 6 5" xfId="45674" xr:uid="{71D20038-7724-4D76-A2A2-D9ECC11BF460}"/>
    <cellStyle name="Currency 2 2 2 2 2 2 2 3 7" xfId="20522" xr:uid="{9C1A16F6-F375-4832-9B8C-FEA625C7C84D}"/>
    <cellStyle name="Currency 2 2 2 2 2 2 2 3 7 2" xfId="34214" xr:uid="{0B741976-9E8C-4FD3-B32C-EC20F3792774}"/>
    <cellStyle name="Currency 2 2 2 2 2 2 2 3 7 3" xfId="49098" xr:uid="{6A2B07D2-A19A-4CD1-A068-2804E8938D22}"/>
    <cellStyle name="Currency 2 2 2 2 2 2 2 3 8" xfId="13678" xr:uid="{07498A98-9D9B-474E-B957-5360925E846F}"/>
    <cellStyle name="Currency 2 2 2 2 2 2 2 3 9" xfId="27368" xr:uid="{71EAE9EC-74F8-496C-9898-0C31E09A63D8}"/>
    <cellStyle name="Currency 2 2 2 2 2 2 2 4" xfId="6836" xr:uid="{19D9C76F-7ECE-4584-9A86-FE60FC736DEF}"/>
    <cellStyle name="Currency 2 2 2 2 2 2 2 4 2" xfId="6837" xr:uid="{A24E4743-288E-4C62-868B-18D3C1013E2D}"/>
    <cellStyle name="Currency 2 2 2 2 2 2 2 4 2 2" xfId="8550" xr:uid="{92C12209-08DD-4F85-B21A-2A5C39982130}"/>
    <cellStyle name="Currency 2 2 2 2 2 2 2 4 2 2 2" xfId="11972" xr:uid="{314D49FF-DE18-4996-AF62-81F0CACB80F6}"/>
    <cellStyle name="Currency 2 2 2 2 2 2 2 4 2 2 2 2" xfId="25662" xr:uid="{FC0CAA7C-FB0B-4DD7-8711-4E323BC73B02}"/>
    <cellStyle name="Currency 2 2 2 2 2 2 2 4 2 2 2 2 2" xfId="39354" xr:uid="{A75BFD5D-9F96-4DAA-A0ED-FBD26DEC2446}"/>
    <cellStyle name="Currency 2 2 2 2 2 2 2 4 2 2 2 2 3" xfId="54238" xr:uid="{DD51918D-56D7-4839-ACCD-110C006E8DAD}"/>
    <cellStyle name="Currency 2 2 2 2 2 2 2 4 2 2 2 3" xfId="18818" xr:uid="{3F83C055-B211-495E-921C-1FD004DA3B7C}"/>
    <cellStyle name="Currency 2 2 2 2 2 2 2 4 2 2 2 4" xfId="32508" xr:uid="{4356529E-D5BF-4211-AAC8-77E081312276}"/>
    <cellStyle name="Currency 2 2 2 2 2 2 2 4 2 2 2 5" xfId="47392" xr:uid="{5A780C83-46C9-47FF-BAB2-95071B52E3A2}"/>
    <cellStyle name="Currency 2 2 2 2 2 2 2 4 2 2 3" xfId="22240" xr:uid="{9A49891D-67BF-49C3-B126-23EBF4553B26}"/>
    <cellStyle name="Currency 2 2 2 2 2 2 2 4 2 2 3 2" xfId="35932" xr:uid="{F0DB3C75-454D-4F3C-AF00-71748EA761AB}"/>
    <cellStyle name="Currency 2 2 2 2 2 2 2 4 2 2 3 3" xfId="50816" xr:uid="{07B2348B-BD14-43C7-90FA-047D3730443A}"/>
    <cellStyle name="Currency 2 2 2 2 2 2 2 4 2 2 4" xfId="15396" xr:uid="{9487273C-3297-4C31-A57C-F22C0ABA6777}"/>
    <cellStyle name="Currency 2 2 2 2 2 2 2 4 2 2 5" xfId="29086" xr:uid="{B7C181C0-36EE-4124-B382-BC1A19FAFA49}"/>
    <cellStyle name="Currency 2 2 2 2 2 2 2 4 2 2 6" xfId="43970" xr:uid="{72E9AA62-3DB2-445C-95F3-D363171C5D32}"/>
    <cellStyle name="Currency 2 2 2 2 2 2 2 4 2 3" xfId="10260" xr:uid="{B25924C1-AC2A-4D1A-A547-C981EEA62038}"/>
    <cellStyle name="Currency 2 2 2 2 2 2 2 4 2 3 2" xfId="23950" xr:uid="{42454905-79EA-401F-BF91-3D42787995FC}"/>
    <cellStyle name="Currency 2 2 2 2 2 2 2 4 2 3 2 2" xfId="37642" xr:uid="{E8596479-D95F-443C-A92E-94816F195452}"/>
    <cellStyle name="Currency 2 2 2 2 2 2 2 4 2 3 2 3" xfId="52526" xr:uid="{0AC832A4-C579-4B38-96BD-8D54FA1F139C}"/>
    <cellStyle name="Currency 2 2 2 2 2 2 2 4 2 3 3" xfId="17106" xr:uid="{9BB6E43C-0B74-4050-9819-604F72C96466}"/>
    <cellStyle name="Currency 2 2 2 2 2 2 2 4 2 3 4" xfId="30796" xr:uid="{EAF7A723-AB6E-4C39-AB9A-FCD4E0CF1F65}"/>
    <cellStyle name="Currency 2 2 2 2 2 2 2 4 2 3 5" xfId="45680" xr:uid="{CDECA9BB-1AE1-4005-8276-7916E51DD236}"/>
    <cellStyle name="Currency 2 2 2 2 2 2 2 4 2 4" xfId="20528" xr:uid="{2258E9FD-3FB6-4E24-92BA-56C3ECA4BC44}"/>
    <cellStyle name="Currency 2 2 2 2 2 2 2 4 2 4 2" xfId="34220" xr:uid="{CD2807CE-7F7B-4FF3-A088-B506D3BEE65B}"/>
    <cellStyle name="Currency 2 2 2 2 2 2 2 4 2 4 3" xfId="49104" xr:uid="{6A5D2B34-58BB-4BE3-87B0-EE58279716F5}"/>
    <cellStyle name="Currency 2 2 2 2 2 2 2 4 2 5" xfId="13684" xr:uid="{43EDB5DC-FB21-40F4-A926-3BAC7884D86F}"/>
    <cellStyle name="Currency 2 2 2 2 2 2 2 4 2 6" xfId="27374" xr:uid="{A08F22A0-2E0F-4E18-8290-24509EF9CE53}"/>
    <cellStyle name="Currency 2 2 2 2 2 2 2 4 2 7" xfId="42258" xr:uid="{590A54B1-3537-45E7-B84F-35B28AD80C68}"/>
    <cellStyle name="Currency 2 2 2 2 2 2 2 4 3" xfId="8549" xr:uid="{74092027-55BF-4AC1-8CC0-D206A969CA3D}"/>
    <cellStyle name="Currency 2 2 2 2 2 2 2 4 3 2" xfId="11971" xr:uid="{2CB03D3E-4CBD-42BC-9616-85DF60976EF2}"/>
    <cellStyle name="Currency 2 2 2 2 2 2 2 4 3 2 2" xfId="25661" xr:uid="{9B1D950A-4A3C-433A-9EA6-84C9FD815C9D}"/>
    <cellStyle name="Currency 2 2 2 2 2 2 2 4 3 2 2 2" xfId="39353" xr:uid="{B11DE361-C33B-4EA1-91D9-77293F4D737B}"/>
    <cellStyle name="Currency 2 2 2 2 2 2 2 4 3 2 2 3" xfId="54237" xr:uid="{C82709F1-42EC-43A8-A032-4BCC078F53F9}"/>
    <cellStyle name="Currency 2 2 2 2 2 2 2 4 3 2 3" xfId="18817" xr:uid="{35E497F8-2041-4B38-B02D-3F68AFC4D377}"/>
    <cellStyle name="Currency 2 2 2 2 2 2 2 4 3 2 4" xfId="32507" xr:uid="{5B8E7401-EEA9-4C17-9626-DD7692756C06}"/>
    <cellStyle name="Currency 2 2 2 2 2 2 2 4 3 2 5" xfId="47391" xr:uid="{65F1C9DD-2180-4FB7-A869-1E84CE07F845}"/>
    <cellStyle name="Currency 2 2 2 2 2 2 2 4 3 3" xfId="22239" xr:uid="{05A12320-4902-48F2-AD8C-99B0AD2C3550}"/>
    <cellStyle name="Currency 2 2 2 2 2 2 2 4 3 3 2" xfId="35931" xr:uid="{DE39A7DC-2312-411E-8C61-46D0EBE26E47}"/>
    <cellStyle name="Currency 2 2 2 2 2 2 2 4 3 3 3" xfId="50815" xr:uid="{6E839F74-58B3-418C-B2A7-E9BCAD0D8742}"/>
    <cellStyle name="Currency 2 2 2 2 2 2 2 4 3 4" xfId="15395" xr:uid="{09B8865A-6C9E-4A18-9668-6F5AEB735ED8}"/>
    <cellStyle name="Currency 2 2 2 2 2 2 2 4 3 5" xfId="29085" xr:uid="{C2910B42-6C3A-47C5-A3AC-158B86AF3CC5}"/>
    <cellStyle name="Currency 2 2 2 2 2 2 2 4 3 6" xfId="43969" xr:uid="{31F46993-748F-48A9-B93D-46D5F5A187EB}"/>
    <cellStyle name="Currency 2 2 2 2 2 2 2 4 4" xfId="10259" xr:uid="{FC0BED7E-D964-4B7A-AD41-D807DA7BC78D}"/>
    <cellStyle name="Currency 2 2 2 2 2 2 2 4 4 2" xfId="23949" xr:uid="{A7A371B8-59D7-4BF4-B7EF-0E1F40E76B3F}"/>
    <cellStyle name="Currency 2 2 2 2 2 2 2 4 4 2 2" xfId="37641" xr:uid="{45DED07F-3B00-4DC6-B81D-B0103DEE1002}"/>
    <cellStyle name="Currency 2 2 2 2 2 2 2 4 4 2 3" xfId="52525" xr:uid="{F5714AE4-0E9B-40F5-A1BD-3B059FAA460A}"/>
    <cellStyle name="Currency 2 2 2 2 2 2 2 4 4 3" xfId="17105" xr:uid="{4F72D837-FEFA-4701-8A37-168DFE1174B2}"/>
    <cellStyle name="Currency 2 2 2 2 2 2 2 4 4 4" xfId="30795" xr:uid="{6D80CC32-40A0-4E90-AB61-D7AEECCE880A}"/>
    <cellStyle name="Currency 2 2 2 2 2 2 2 4 4 5" xfId="45679" xr:uid="{DE089FF9-8EC3-4561-B5DD-6FF18EBE13A9}"/>
    <cellStyle name="Currency 2 2 2 2 2 2 2 4 5" xfId="20527" xr:uid="{AF1FE849-08A0-4E35-AFED-9963DFF2ED78}"/>
    <cellStyle name="Currency 2 2 2 2 2 2 2 4 5 2" xfId="34219" xr:uid="{DFA3F80E-4BD8-4FE3-9039-196E4C94D8AE}"/>
    <cellStyle name="Currency 2 2 2 2 2 2 2 4 5 3" xfId="49103" xr:uid="{57577B74-4634-45F3-8B4C-14F2A1A52110}"/>
    <cellStyle name="Currency 2 2 2 2 2 2 2 4 6" xfId="13683" xr:uid="{85B14CAF-DA45-40ED-AD89-BE4A133DDB4C}"/>
    <cellStyle name="Currency 2 2 2 2 2 2 2 4 7" xfId="27373" xr:uid="{73530889-7F0C-43CB-9B66-A3E11B92AF4F}"/>
    <cellStyle name="Currency 2 2 2 2 2 2 2 4 8" xfId="42257" xr:uid="{87FE9796-60AB-4CC8-8112-229E5A47C7B5}"/>
    <cellStyle name="Currency 2 2 2 2 2 2 2 5" xfId="6838" xr:uid="{1AC022B6-5BC7-467C-88C6-B6E5315727C9}"/>
    <cellStyle name="Currency 2 2 2 2 2 2 2 5 2" xfId="8551" xr:uid="{51663A47-C50B-4162-A6CA-4ADF4F7ECABB}"/>
    <cellStyle name="Currency 2 2 2 2 2 2 2 5 2 2" xfId="11973" xr:uid="{84303EEF-9795-4DFF-8460-65FFB638E037}"/>
    <cellStyle name="Currency 2 2 2 2 2 2 2 5 2 2 2" xfId="25663" xr:uid="{0DB8241D-7542-4184-9F57-56B28BC56D7D}"/>
    <cellStyle name="Currency 2 2 2 2 2 2 2 5 2 2 2 2" xfId="39355" xr:uid="{3E12CE76-5E58-492E-9780-0627FD7F890E}"/>
    <cellStyle name="Currency 2 2 2 2 2 2 2 5 2 2 2 3" xfId="54239" xr:uid="{407605A6-926B-4256-8711-E98FADBC4E1B}"/>
    <cellStyle name="Currency 2 2 2 2 2 2 2 5 2 2 3" xfId="18819" xr:uid="{B6692B76-0E87-4772-B707-3214BFE97B4E}"/>
    <cellStyle name="Currency 2 2 2 2 2 2 2 5 2 2 4" xfId="32509" xr:uid="{E31C7F6A-373D-4476-BF99-CD520A44C4AA}"/>
    <cellStyle name="Currency 2 2 2 2 2 2 2 5 2 2 5" xfId="47393" xr:uid="{D82DEDE7-0FD1-4270-B278-DEA8FF052B90}"/>
    <cellStyle name="Currency 2 2 2 2 2 2 2 5 2 3" xfId="22241" xr:uid="{81A13375-D3FF-4A97-8D01-04D7D90BF652}"/>
    <cellStyle name="Currency 2 2 2 2 2 2 2 5 2 3 2" xfId="35933" xr:uid="{7F49A702-3E9F-4356-86DC-5CD38B0BB3E9}"/>
    <cellStyle name="Currency 2 2 2 2 2 2 2 5 2 3 3" xfId="50817" xr:uid="{3EF8CE98-0B46-4208-BBB0-B54CF202F91F}"/>
    <cellStyle name="Currency 2 2 2 2 2 2 2 5 2 4" xfId="15397" xr:uid="{57222335-E609-4D1E-9ADD-1D7C13792475}"/>
    <cellStyle name="Currency 2 2 2 2 2 2 2 5 2 5" xfId="29087" xr:uid="{E2E834D4-214E-4354-A308-BB0D7476D197}"/>
    <cellStyle name="Currency 2 2 2 2 2 2 2 5 2 6" xfId="43971" xr:uid="{CDB105F8-5FEF-4E74-A6B5-5A678C2ADF31}"/>
    <cellStyle name="Currency 2 2 2 2 2 2 2 5 3" xfId="10261" xr:uid="{381CC586-DE7D-4349-A6F6-0DEDB70BFF2C}"/>
    <cellStyle name="Currency 2 2 2 2 2 2 2 5 3 2" xfId="23951" xr:uid="{2F5EDDAA-3EFF-4DA5-9F1A-5C5F5C8C2E91}"/>
    <cellStyle name="Currency 2 2 2 2 2 2 2 5 3 2 2" xfId="37643" xr:uid="{771FABC8-5FA0-4A4B-A2B9-04D0AD76CC55}"/>
    <cellStyle name="Currency 2 2 2 2 2 2 2 5 3 2 3" xfId="52527" xr:uid="{3CDB111C-8FA1-4F91-8B5F-81E1408B9451}"/>
    <cellStyle name="Currency 2 2 2 2 2 2 2 5 3 3" xfId="17107" xr:uid="{7CDFFA2A-C10A-4A4D-8469-7E3F161F7A68}"/>
    <cellStyle name="Currency 2 2 2 2 2 2 2 5 3 4" xfId="30797" xr:uid="{176657B4-1A3B-4AA5-971D-042331331239}"/>
    <cellStyle name="Currency 2 2 2 2 2 2 2 5 3 5" xfId="45681" xr:uid="{13171B51-9B2A-4846-BDE2-CD43DD730221}"/>
    <cellStyle name="Currency 2 2 2 2 2 2 2 5 4" xfId="20529" xr:uid="{5FE9928F-B11E-46C2-BC76-4AB41DA3CB93}"/>
    <cellStyle name="Currency 2 2 2 2 2 2 2 5 4 2" xfId="34221" xr:uid="{0AD65070-5E44-4C59-AB24-B15886C1259F}"/>
    <cellStyle name="Currency 2 2 2 2 2 2 2 5 4 3" xfId="49105" xr:uid="{90812284-935D-4382-A5EF-B078F533FCEC}"/>
    <cellStyle name="Currency 2 2 2 2 2 2 2 5 5" xfId="13685" xr:uid="{AB8FAF02-49F3-4AC2-83C6-E6303A1C8B60}"/>
    <cellStyle name="Currency 2 2 2 2 2 2 2 5 6" xfId="27375" xr:uid="{F9E194D5-B2B0-49C9-8A29-97288DB3F50B}"/>
    <cellStyle name="Currency 2 2 2 2 2 2 2 5 7" xfId="42259" xr:uid="{E6D03C94-3795-4958-80A4-A4F7833EC74A}"/>
    <cellStyle name="Currency 2 2 2 2 2 2 2 6" xfId="6839" xr:uid="{5BA1DAF5-CE38-430B-BB5F-AC4526102512}"/>
    <cellStyle name="Currency 2 2 2 2 2 2 2 6 2" xfId="8552" xr:uid="{6B63A2D6-4FBF-4900-ACD0-EDD12B3C9AF9}"/>
    <cellStyle name="Currency 2 2 2 2 2 2 2 6 2 2" xfId="11974" xr:uid="{4FF6973F-4C66-4759-8ED9-2680041F932B}"/>
    <cellStyle name="Currency 2 2 2 2 2 2 2 6 2 2 2" xfId="25664" xr:uid="{C926E38D-B553-4BBD-9FAE-A8D81EC12E5C}"/>
    <cellStyle name="Currency 2 2 2 2 2 2 2 6 2 2 2 2" xfId="39356" xr:uid="{F8248DB1-46B9-49B7-B8C7-B122F9F7DD68}"/>
    <cellStyle name="Currency 2 2 2 2 2 2 2 6 2 2 2 3" xfId="54240" xr:uid="{DBA1C94B-6DDD-4D70-B87D-AD1E6935BBA6}"/>
    <cellStyle name="Currency 2 2 2 2 2 2 2 6 2 2 3" xfId="18820" xr:uid="{3AE7A106-4828-42BF-9F36-F97246049610}"/>
    <cellStyle name="Currency 2 2 2 2 2 2 2 6 2 2 4" xfId="32510" xr:uid="{E5C8F619-9B50-4B8F-8B7C-A5BE1FD42321}"/>
    <cellStyle name="Currency 2 2 2 2 2 2 2 6 2 2 5" xfId="47394" xr:uid="{C7AFDC43-4CEF-4761-96F0-987C1A12A8D5}"/>
    <cellStyle name="Currency 2 2 2 2 2 2 2 6 2 3" xfId="22242" xr:uid="{837720F2-7706-4ABF-8977-2B1FB3BF18D6}"/>
    <cellStyle name="Currency 2 2 2 2 2 2 2 6 2 3 2" xfId="35934" xr:uid="{8B5B2114-035F-40EF-8BC9-D3C15270BF0E}"/>
    <cellStyle name="Currency 2 2 2 2 2 2 2 6 2 3 3" xfId="50818" xr:uid="{4726AB00-9B8A-4F37-BFD5-E68A77F6DA5B}"/>
    <cellStyle name="Currency 2 2 2 2 2 2 2 6 2 4" xfId="15398" xr:uid="{545D4605-2E66-4BE4-A37C-BA7334706EB3}"/>
    <cellStyle name="Currency 2 2 2 2 2 2 2 6 2 5" xfId="29088" xr:uid="{D7F6CA5D-69F3-4D18-B31A-C52698D6A46F}"/>
    <cellStyle name="Currency 2 2 2 2 2 2 2 6 2 6" xfId="43972" xr:uid="{513B1A05-2B70-4470-9AA8-258A61605FC4}"/>
    <cellStyle name="Currency 2 2 2 2 2 2 2 6 3" xfId="10262" xr:uid="{F6F388C3-76F8-4540-AD37-E4CA43A6B3C9}"/>
    <cellStyle name="Currency 2 2 2 2 2 2 2 6 3 2" xfId="23952" xr:uid="{1B054EF1-B0A2-4CE0-9863-6C1946D0669F}"/>
    <cellStyle name="Currency 2 2 2 2 2 2 2 6 3 2 2" xfId="37644" xr:uid="{CEB4E10E-0632-4309-8D64-59A14369095E}"/>
    <cellStyle name="Currency 2 2 2 2 2 2 2 6 3 2 3" xfId="52528" xr:uid="{B5C32C0D-8A61-4615-811D-D33F38DAD663}"/>
    <cellStyle name="Currency 2 2 2 2 2 2 2 6 3 3" xfId="17108" xr:uid="{BDB760E8-DFF2-4B15-8BC9-B1E051D478EB}"/>
    <cellStyle name="Currency 2 2 2 2 2 2 2 6 3 4" xfId="30798" xr:uid="{31306E7F-3F97-45C8-88E1-E7249EFB03C4}"/>
    <cellStyle name="Currency 2 2 2 2 2 2 2 6 3 5" xfId="45682" xr:uid="{38384D63-B6EE-4B34-8B7D-7B8F22F611AD}"/>
    <cellStyle name="Currency 2 2 2 2 2 2 2 6 4" xfId="20530" xr:uid="{691DF81F-C6F6-4B89-8558-B61A82DAA965}"/>
    <cellStyle name="Currency 2 2 2 2 2 2 2 6 4 2" xfId="34222" xr:uid="{827D5D61-9508-406B-9B34-69A551A8E412}"/>
    <cellStyle name="Currency 2 2 2 2 2 2 2 6 4 3" xfId="49106" xr:uid="{C5C3A089-5EE5-4297-831D-6840E3467B74}"/>
    <cellStyle name="Currency 2 2 2 2 2 2 2 6 5" xfId="13686" xr:uid="{12DDC4BD-B478-4D3F-8DBD-64C484D25C66}"/>
    <cellStyle name="Currency 2 2 2 2 2 2 2 6 6" xfId="27376" xr:uid="{2A7FA548-7BC4-472F-807D-988843497E4F}"/>
    <cellStyle name="Currency 2 2 2 2 2 2 2 6 7" xfId="42260" xr:uid="{E3878481-1965-48C1-9427-BD649B2532D6}"/>
    <cellStyle name="Currency 2 2 2 2 2 2 2 7" xfId="8538" xr:uid="{2F268A54-F47F-470C-AC92-B4EAF388DA8A}"/>
    <cellStyle name="Currency 2 2 2 2 2 2 2 7 2" xfId="11960" xr:uid="{5C547DD1-8B6C-4735-A98D-8BEF25373AE0}"/>
    <cellStyle name="Currency 2 2 2 2 2 2 2 7 2 2" xfId="25650" xr:uid="{66AFDCA4-2D7A-4A82-BB89-F4AA7004982B}"/>
    <cellStyle name="Currency 2 2 2 2 2 2 2 7 2 2 2" xfId="39342" xr:uid="{9F1447EC-1CB8-4D8C-B942-1DEDAA7D788A}"/>
    <cellStyle name="Currency 2 2 2 2 2 2 2 7 2 2 3" xfId="54226" xr:uid="{22A0FFAB-6A9B-4666-B2CD-91DB37E64776}"/>
    <cellStyle name="Currency 2 2 2 2 2 2 2 7 2 3" xfId="18806" xr:uid="{A0E09846-2ADD-4C41-A3E6-C66D319240D5}"/>
    <cellStyle name="Currency 2 2 2 2 2 2 2 7 2 4" xfId="32496" xr:uid="{5DE3B0B6-494B-402D-937D-F6EE1BA79A69}"/>
    <cellStyle name="Currency 2 2 2 2 2 2 2 7 2 5" xfId="47380" xr:uid="{CE68F616-75B0-48B8-9F2B-72E8C0A25C63}"/>
    <cellStyle name="Currency 2 2 2 2 2 2 2 7 3" xfId="22228" xr:uid="{1527194E-D778-449A-8105-A87E22627A43}"/>
    <cellStyle name="Currency 2 2 2 2 2 2 2 7 3 2" xfId="35920" xr:uid="{E67AF084-94D6-4FB7-B441-65868995C164}"/>
    <cellStyle name="Currency 2 2 2 2 2 2 2 7 3 3" xfId="50804" xr:uid="{CC8FF60F-D4A5-49E7-A673-40F2B75E40F4}"/>
    <cellStyle name="Currency 2 2 2 2 2 2 2 7 4" xfId="15384" xr:uid="{DF5FC62C-D2EC-49E4-BDDC-D3EC70219BEA}"/>
    <cellStyle name="Currency 2 2 2 2 2 2 2 7 5" xfId="29074" xr:uid="{423DE1D7-EF48-472C-8F24-7E1CD7D88367}"/>
    <cellStyle name="Currency 2 2 2 2 2 2 2 7 6" xfId="43958" xr:uid="{F5115B50-9ECD-4A5F-AB7A-2A60855BE59A}"/>
    <cellStyle name="Currency 2 2 2 2 2 2 2 8" xfId="10248" xr:uid="{6CC05B80-FAAC-482D-909F-1EEA702FC063}"/>
    <cellStyle name="Currency 2 2 2 2 2 2 2 8 2" xfId="23938" xr:uid="{0D7FA5A5-C41E-4025-93B1-A085232A6830}"/>
    <cellStyle name="Currency 2 2 2 2 2 2 2 8 2 2" xfId="37630" xr:uid="{C411ECB2-0756-4DB3-9287-32D8A9D2498B}"/>
    <cellStyle name="Currency 2 2 2 2 2 2 2 8 2 3" xfId="52514" xr:uid="{B48100BC-F33A-493A-B5AF-772BFA654F52}"/>
    <cellStyle name="Currency 2 2 2 2 2 2 2 8 3" xfId="17094" xr:uid="{BA82AD4A-74DD-4F6F-AC68-0132C610B09A}"/>
    <cellStyle name="Currency 2 2 2 2 2 2 2 8 4" xfId="30784" xr:uid="{DE17B2A4-DA90-4C83-8633-CDD216F70D21}"/>
    <cellStyle name="Currency 2 2 2 2 2 2 2 8 5" xfId="45668" xr:uid="{1F895001-F12E-46C4-A3F1-F9CA9594091B}"/>
    <cellStyle name="Currency 2 2 2 2 2 2 2 9" xfId="20516" xr:uid="{67853BC2-F860-4119-80C9-EB592B0F8B61}"/>
    <cellStyle name="Currency 2 2 2 2 2 2 2 9 2" xfId="34208" xr:uid="{9FDC5855-3787-4837-826A-8C7FD8CD7120}"/>
    <cellStyle name="Currency 2 2 2 2 2 2 2 9 3" xfId="49092" xr:uid="{B508B491-F4B3-4782-9BCC-D78A01C0A626}"/>
    <cellStyle name="Currency 2 2 2 2 2 2 3" xfId="6840" xr:uid="{CE4B606B-EF8C-47CB-A38F-F50F2E95F738}"/>
    <cellStyle name="Currency 2 2 2 2 2 2 3 10" xfId="42261" xr:uid="{A3796F38-85ED-44D1-9D5F-B074576E4D19}"/>
    <cellStyle name="Currency 2 2 2 2 2 2 3 2" xfId="6841" xr:uid="{0E4D93ED-835B-42DD-892B-9A759B70C0ED}"/>
    <cellStyle name="Currency 2 2 2 2 2 2 3 2 2" xfId="6842" xr:uid="{AB5842F2-7767-42A0-A168-662647FFEB01}"/>
    <cellStyle name="Currency 2 2 2 2 2 2 3 2 2 2" xfId="8555" xr:uid="{68009233-EFF6-4626-99E4-1090CA574E7F}"/>
    <cellStyle name="Currency 2 2 2 2 2 2 3 2 2 2 2" xfId="11977" xr:uid="{27F86946-1A7A-4D32-918C-C2A1DC243362}"/>
    <cellStyle name="Currency 2 2 2 2 2 2 3 2 2 2 2 2" xfId="25667" xr:uid="{692F760E-9BBD-4D3C-8639-ED69CBB30C50}"/>
    <cellStyle name="Currency 2 2 2 2 2 2 3 2 2 2 2 2 2" xfId="39359" xr:uid="{17378D81-C663-4D23-A910-CCD872ACAB86}"/>
    <cellStyle name="Currency 2 2 2 2 2 2 3 2 2 2 2 2 3" xfId="54243" xr:uid="{7DFB8B9E-DE47-4AA7-87A2-EB27751E9F5A}"/>
    <cellStyle name="Currency 2 2 2 2 2 2 3 2 2 2 2 3" xfId="18823" xr:uid="{4FE004A6-0B4B-432F-A587-A37D27106B53}"/>
    <cellStyle name="Currency 2 2 2 2 2 2 3 2 2 2 2 4" xfId="32513" xr:uid="{A8FAF16B-0A50-47D2-9EEA-289F19FC2A1B}"/>
    <cellStyle name="Currency 2 2 2 2 2 2 3 2 2 2 2 5" xfId="47397" xr:uid="{04920437-FDA8-4050-A126-E11F3DF3653A}"/>
    <cellStyle name="Currency 2 2 2 2 2 2 3 2 2 2 3" xfId="22245" xr:uid="{2B4A7599-5A1E-4CF0-8E44-F77CDDDA2BBA}"/>
    <cellStyle name="Currency 2 2 2 2 2 2 3 2 2 2 3 2" xfId="35937" xr:uid="{43F7BE74-990C-4A56-975A-7F02E838A3B6}"/>
    <cellStyle name="Currency 2 2 2 2 2 2 3 2 2 2 3 3" xfId="50821" xr:uid="{9784C6D1-5E34-4E4C-85CB-DA1E04E499BC}"/>
    <cellStyle name="Currency 2 2 2 2 2 2 3 2 2 2 4" xfId="15401" xr:uid="{6ABE5F44-F417-4B46-8E19-E6EAC76ACD61}"/>
    <cellStyle name="Currency 2 2 2 2 2 2 3 2 2 2 5" xfId="29091" xr:uid="{A4296468-87BC-4A5F-ACE1-3712EEBDC40D}"/>
    <cellStyle name="Currency 2 2 2 2 2 2 3 2 2 2 6" xfId="43975" xr:uid="{E4C19CA5-164D-442C-ABFD-54F84B41C3A7}"/>
    <cellStyle name="Currency 2 2 2 2 2 2 3 2 2 3" xfId="10265" xr:uid="{262DF31C-F69C-4043-8697-292F3A6FFE61}"/>
    <cellStyle name="Currency 2 2 2 2 2 2 3 2 2 3 2" xfId="23955" xr:uid="{8291B0E6-4E63-44DB-B471-B869E1C65DCF}"/>
    <cellStyle name="Currency 2 2 2 2 2 2 3 2 2 3 2 2" xfId="37647" xr:uid="{45ED1D0A-184A-4AD2-BA40-D82850752EF7}"/>
    <cellStyle name="Currency 2 2 2 2 2 2 3 2 2 3 2 3" xfId="52531" xr:uid="{469FD052-CF65-41A0-BBAA-94ED7209E290}"/>
    <cellStyle name="Currency 2 2 2 2 2 2 3 2 2 3 3" xfId="17111" xr:uid="{18576DF0-32C0-4D0A-AE00-F1FF526AED17}"/>
    <cellStyle name="Currency 2 2 2 2 2 2 3 2 2 3 4" xfId="30801" xr:uid="{034E5AB6-6E24-4594-A01E-5384F1BE1678}"/>
    <cellStyle name="Currency 2 2 2 2 2 2 3 2 2 3 5" xfId="45685" xr:uid="{550AC7DC-8C4F-4204-AECE-FCF8F053B8DD}"/>
    <cellStyle name="Currency 2 2 2 2 2 2 3 2 2 4" xfId="20533" xr:uid="{BFAE47BB-F70B-4B96-9647-71E4AD8CAD60}"/>
    <cellStyle name="Currency 2 2 2 2 2 2 3 2 2 4 2" xfId="34225" xr:uid="{D3D8398B-5D35-4E75-A646-BFE65A0D6D67}"/>
    <cellStyle name="Currency 2 2 2 2 2 2 3 2 2 4 3" xfId="49109" xr:uid="{CA3073E4-056D-45C9-8B0A-493782C54018}"/>
    <cellStyle name="Currency 2 2 2 2 2 2 3 2 2 5" xfId="13689" xr:uid="{4643FC03-9B87-4863-9692-A6FA2DB82564}"/>
    <cellStyle name="Currency 2 2 2 2 2 2 3 2 2 6" xfId="27379" xr:uid="{C0BD8BF4-1A90-466E-A182-6878C18C7CFF}"/>
    <cellStyle name="Currency 2 2 2 2 2 2 3 2 2 7" xfId="42263" xr:uid="{FDC4F37C-6468-4638-A988-7D319A22FFBB}"/>
    <cellStyle name="Currency 2 2 2 2 2 2 3 2 3" xfId="8554" xr:uid="{AE2D9422-FC52-4CA3-9E39-E372D8AC0A03}"/>
    <cellStyle name="Currency 2 2 2 2 2 2 3 2 3 2" xfId="11976" xr:uid="{7FAAEA2B-983C-434A-A822-896BA5F16197}"/>
    <cellStyle name="Currency 2 2 2 2 2 2 3 2 3 2 2" xfId="25666" xr:uid="{7B1DD0AA-DC34-4D99-9EF3-23F2821A23F2}"/>
    <cellStyle name="Currency 2 2 2 2 2 2 3 2 3 2 2 2" xfId="39358" xr:uid="{10D2C7C6-CA1F-4FB1-A482-D1349BD215A8}"/>
    <cellStyle name="Currency 2 2 2 2 2 2 3 2 3 2 2 3" xfId="54242" xr:uid="{25C8CD7B-E6BE-43AA-9DF0-3250524D3F55}"/>
    <cellStyle name="Currency 2 2 2 2 2 2 3 2 3 2 3" xfId="18822" xr:uid="{9D226ADC-7F87-45ED-B774-22A65C543546}"/>
    <cellStyle name="Currency 2 2 2 2 2 2 3 2 3 2 4" xfId="32512" xr:uid="{A533B91E-27AF-4364-8D89-D85BB95929D1}"/>
    <cellStyle name="Currency 2 2 2 2 2 2 3 2 3 2 5" xfId="47396" xr:uid="{A7BA128C-786F-485C-997B-FF938513B2DD}"/>
    <cellStyle name="Currency 2 2 2 2 2 2 3 2 3 3" xfId="22244" xr:uid="{0DB858C4-6A61-49DF-AD08-598551502B70}"/>
    <cellStyle name="Currency 2 2 2 2 2 2 3 2 3 3 2" xfId="35936" xr:uid="{7B0EAA4C-F9B6-4956-9815-7B7800C88955}"/>
    <cellStyle name="Currency 2 2 2 2 2 2 3 2 3 3 3" xfId="50820" xr:uid="{6428E67E-CFF5-4911-9CFD-7B6A5FEF6948}"/>
    <cellStyle name="Currency 2 2 2 2 2 2 3 2 3 4" xfId="15400" xr:uid="{F0ECA39A-90DE-4854-B0BB-E60684CE1792}"/>
    <cellStyle name="Currency 2 2 2 2 2 2 3 2 3 5" xfId="29090" xr:uid="{31FC579B-F919-461D-9C57-2331DB9B211C}"/>
    <cellStyle name="Currency 2 2 2 2 2 2 3 2 3 6" xfId="43974" xr:uid="{56330B0F-DE5C-468F-A7B3-0C0E4A0B08BE}"/>
    <cellStyle name="Currency 2 2 2 2 2 2 3 2 4" xfId="10264" xr:uid="{3DD191D9-D90F-4883-9163-3AB5A2824D25}"/>
    <cellStyle name="Currency 2 2 2 2 2 2 3 2 4 2" xfId="23954" xr:uid="{F199D407-8B0F-4B1B-8840-6BE38EF85DA3}"/>
    <cellStyle name="Currency 2 2 2 2 2 2 3 2 4 2 2" xfId="37646" xr:uid="{DBA6A717-2FFA-4C87-9352-7A441A79E2B4}"/>
    <cellStyle name="Currency 2 2 2 2 2 2 3 2 4 2 3" xfId="52530" xr:uid="{0FDFFCC2-0F8C-456E-A722-DBEC217C1131}"/>
    <cellStyle name="Currency 2 2 2 2 2 2 3 2 4 3" xfId="17110" xr:uid="{E0809374-0D3D-4437-A428-FCD04F21636F}"/>
    <cellStyle name="Currency 2 2 2 2 2 2 3 2 4 4" xfId="30800" xr:uid="{8B1B61EF-032A-4C8F-8137-6222C96DD72B}"/>
    <cellStyle name="Currency 2 2 2 2 2 2 3 2 4 5" xfId="45684" xr:uid="{4F36CE8B-9B52-4056-95C7-F58A82EACC74}"/>
    <cellStyle name="Currency 2 2 2 2 2 2 3 2 5" xfId="20532" xr:uid="{0ED320C9-4312-4E17-92D8-07A3E5DA6636}"/>
    <cellStyle name="Currency 2 2 2 2 2 2 3 2 5 2" xfId="34224" xr:uid="{76D69CC1-5897-4D83-BC60-B663ABDFFDE6}"/>
    <cellStyle name="Currency 2 2 2 2 2 2 3 2 5 3" xfId="49108" xr:uid="{2CAEEB27-CC18-42D5-B7D8-148EDC936F7C}"/>
    <cellStyle name="Currency 2 2 2 2 2 2 3 2 6" xfId="13688" xr:uid="{133581D1-26A0-4136-809A-7872457BF751}"/>
    <cellStyle name="Currency 2 2 2 2 2 2 3 2 7" xfId="27378" xr:uid="{B03FA70C-784E-4C5D-855D-D86A98113DF5}"/>
    <cellStyle name="Currency 2 2 2 2 2 2 3 2 8" xfId="42262" xr:uid="{22872CE4-5E9C-4E7A-978D-41E5A62FD41A}"/>
    <cellStyle name="Currency 2 2 2 2 2 2 3 3" xfId="6843" xr:uid="{5F8066E9-7C03-4C20-B1BA-0EA8ADF68226}"/>
    <cellStyle name="Currency 2 2 2 2 2 2 3 3 2" xfId="8556" xr:uid="{2AA4319C-4DF1-4197-B8C7-28FB612C6FA9}"/>
    <cellStyle name="Currency 2 2 2 2 2 2 3 3 2 2" xfId="11978" xr:uid="{5E8E099E-AAF9-40AE-80B1-2357F9B71FE8}"/>
    <cellStyle name="Currency 2 2 2 2 2 2 3 3 2 2 2" xfId="25668" xr:uid="{B589F74B-884E-4FA5-8F17-4C0A3AD3C620}"/>
    <cellStyle name="Currency 2 2 2 2 2 2 3 3 2 2 2 2" xfId="39360" xr:uid="{7D461543-5A4A-4E0F-8315-2BC3ED979946}"/>
    <cellStyle name="Currency 2 2 2 2 2 2 3 3 2 2 2 3" xfId="54244" xr:uid="{8E7890FB-6EB0-4CFE-BE7E-5CB86C382633}"/>
    <cellStyle name="Currency 2 2 2 2 2 2 3 3 2 2 3" xfId="18824" xr:uid="{4DF70C33-3712-4618-B039-1D7BAB3C492C}"/>
    <cellStyle name="Currency 2 2 2 2 2 2 3 3 2 2 4" xfId="32514" xr:uid="{5EAEE09E-5ADD-4AA4-9F0A-A53B3F371E12}"/>
    <cellStyle name="Currency 2 2 2 2 2 2 3 3 2 2 5" xfId="47398" xr:uid="{8623F23E-20F3-4AFB-99FD-95E4320C92DF}"/>
    <cellStyle name="Currency 2 2 2 2 2 2 3 3 2 3" xfId="22246" xr:uid="{2C34B50F-A6DA-4CCC-9BB1-F3C32949E03A}"/>
    <cellStyle name="Currency 2 2 2 2 2 2 3 3 2 3 2" xfId="35938" xr:uid="{A9F587BC-C24A-4713-B501-9703CD86A467}"/>
    <cellStyle name="Currency 2 2 2 2 2 2 3 3 2 3 3" xfId="50822" xr:uid="{0C8515B6-FE45-415F-9D96-95A759A3F8D5}"/>
    <cellStyle name="Currency 2 2 2 2 2 2 3 3 2 4" xfId="15402" xr:uid="{9DC3B6AB-DB27-4D4C-B4A0-F60551123D61}"/>
    <cellStyle name="Currency 2 2 2 2 2 2 3 3 2 5" xfId="29092" xr:uid="{4EBBEA47-CF4C-4305-B791-BFA2DF160266}"/>
    <cellStyle name="Currency 2 2 2 2 2 2 3 3 2 6" xfId="43976" xr:uid="{3CEAAB23-E4BB-4FD4-BE48-1F2B74EFC8A3}"/>
    <cellStyle name="Currency 2 2 2 2 2 2 3 3 3" xfId="10266" xr:uid="{67B3ECFC-881B-4819-8237-B5C5CD573EBD}"/>
    <cellStyle name="Currency 2 2 2 2 2 2 3 3 3 2" xfId="23956" xr:uid="{069A747E-A3AC-479D-A88D-EA116468B372}"/>
    <cellStyle name="Currency 2 2 2 2 2 2 3 3 3 2 2" xfId="37648" xr:uid="{18EFA825-E2D5-46CA-95CD-3C3973267F16}"/>
    <cellStyle name="Currency 2 2 2 2 2 2 3 3 3 2 3" xfId="52532" xr:uid="{FDB8F3C3-E248-4FC8-9A7B-CA7DFF10B4DC}"/>
    <cellStyle name="Currency 2 2 2 2 2 2 3 3 3 3" xfId="17112" xr:uid="{27C9761C-3181-42D1-8479-D7A4AC36276C}"/>
    <cellStyle name="Currency 2 2 2 2 2 2 3 3 3 4" xfId="30802" xr:uid="{5807357B-C2E3-44F7-9435-7CC9A0ADB9D0}"/>
    <cellStyle name="Currency 2 2 2 2 2 2 3 3 3 5" xfId="45686" xr:uid="{07E139FA-0BDE-456D-BA19-26828F8E5B92}"/>
    <cellStyle name="Currency 2 2 2 2 2 2 3 3 4" xfId="20534" xr:uid="{845E14DB-66BD-45C5-95FD-1D6C22BB58E0}"/>
    <cellStyle name="Currency 2 2 2 2 2 2 3 3 4 2" xfId="34226" xr:uid="{0B7B89DA-CA9E-45B0-8E32-E7D3578DCEA7}"/>
    <cellStyle name="Currency 2 2 2 2 2 2 3 3 4 3" xfId="49110" xr:uid="{6F5422ED-ED4D-4A2A-8F96-C0C41C1AEFCD}"/>
    <cellStyle name="Currency 2 2 2 2 2 2 3 3 5" xfId="13690" xr:uid="{1CE96E3F-8EE6-469F-92F9-5EA559831803}"/>
    <cellStyle name="Currency 2 2 2 2 2 2 3 3 6" xfId="27380" xr:uid="{18D6215D-9343-4330-A252-1BEF00A293C8}"/>
    <cellStyle name="Currency 2 2 2 2 2 2 3 3 7" xfId="42264" xr:uid="{ADBDFEFE-37DB-4973-8138-81FA2589503D}"/>
    <cellStyle name="Currency 2 2 2 2 2 2 3 4" xfId="6844" xr:uid="{D8AE32DA-76A5-4545-9D75-0C1C48D51782}"/>
    <cellStyle name="Currency 2 2 2 2 2 2 3 4 2" xfId="8557" xr:uid="{DDFF87DF-AC3D-4606-AE76-B1BF88C7BC95}"/>
    <cellStyle name="Currency 2 2 2 2 2 2 3 4 2 2" xfId="11979" xr:uid="{514EFDAF-D07C-4E13-A5CC-A90773F26DB9}"/>
    <cellStyle name="Currency 2 2 2 2 2 2 3 4 2 2 2" xfId="25669" xr:uid="{A9AA8F43-69CC-4471-A36E-7F13DCFAF26B}"/>
    <cellStyle name="Currency 2 2 2 2 2 2 3 4 2 2 2 2" xfId="39361" xr:uid="{5B7F98F5-EA76-4A45-A64A-DA3D7F79678D}"/>
    <cellStyle name="Currency 2 2 2 2 2 2 3 4 2 2 2 3" xfId="54245" xr:uid="{103A51EA-1754-4B91-8C83-A6FBA0019170}"/>
    <cellStyle name="Currency 2 2 2 2 2 2 3 4 2 2 3" xfId="18825" xr:uid="{31CABA7C-7B02-4DDB-B938-CDF160C5B275}"/>
    <cellStyle name="Currency 2 2 2 2 2 2 3 4 2 2 4" xfId="32515" xr:uid="{F932BB9C-4AF7-4480-B814-73A8D2D1DD89}"/>
    <cellStyle name="Currency 2 2 2 2 2 2 3 4 2 2 5" xfId="47399" xr:uid="{A57318B3-E529-491B-BA79-1F9A1644231E}"/>
    <cellStyle name="Currency 2 2 2 2 2 2 3 4 2 3" xfId="22247" xr:uid="{D7FB6F89-C22F-4514-A113-21D9A60E6C5C}"/>
    <cellStyle name="Currency 2 2 2 2 2 2 3 4 2 3 2" xfId="35939" xr:uid="{A93DEFB5-9D78-4309-A083-228A005D5634}"/>
    <cellStyle name="Currency 2 2 2 2 2 2 3 4 2 3 3" xfId="50823" xr:uid="{A6901458-5AEA-433E-9884-061F61E6DE62}"/>
    <cellStyle name="Currency 2 2 2 2 2 2 3 4 2 4" xfId="15403" xr:uid="{F2C21DC7-E1B7-4B17-A6F4-88460EEB34D4}"/>
    <cellStyle name="Currency 2 2 2 2 2 2 3 4 2 5" xfId="29093" xr:uid="{DBE5E1B6-0930-4F81-A8C1-41604C51DA00}"/>
    <cellStyle name="Currency 2 2 2 2 2 2 3 4 2 6" xfId="43977" xr:uid="{210AE27D-C1F9-4793-BC08-A9810CFDC0C7}"/>
    <cellStyle name="Currency 2 2 2 2 2 2 3 4 3" xfId="10267" xr:uid="{67BD7D46-9FFE-4745-BB81-C816653A82E4}"/>
    <cellStyle name="Currency 2 2 2 2 2 2 3 4 3 2" xfId="23957" xr:uid="{70741E55-29E5-45A3-90B1-C142E47E5BF0}"/>
    <cellStyle name="Currency 2 2 2 2 2 2 3 4 3 2 2" xfId="37649" xr:uid="{1BECCD80-0163-4E3A-B6DE-C8B0F5F4D2E2}"/>
    <cellStyle name="Currency 2 2 2 2 2 2 3 4 3 2 3" xfId="52533" xr:uid="{C3DF3392-22D7-4D42-93CD-DED1262D5499}"/>
    <cellStyle name="Currency 2 2 2 2 2 2 3 4 3 3" xfId="17113" xr:uid="{536B3E5E-D31F-467A-BD72-4AF49E50F548}"/>
    <cellStyle name="Currency 2 2 2 2 2 2 3 4 3 4" xfId="30803" xr:uid="{94277191-8E85-4C44-A74B-A46AA7E3A35F}"/>
    <cellStyle name="Currency 2 2 2 2 2 2 3 4 3 5" xfId="45687" xr:uid="{DDB2341D-146A-4BB4-9A73-0DA83FF09BD5}"/>
    <cellStyle name="Currency 2 2 2 2 2 2 3 4 4" xfId="20535" xr:uid="{849B9321-6B08-45F7-937B-2313CDC31101}"/>
    <cellStyle name="Currency 2 2 2 2 2 2 3 4 4 2" xfId="34227" xr:uid="{99F8F87A-6D7C-4220-9793-48B0AE860153}"/>
    <cellStyle name="Currency 2 2 2 2 2 2 3 4 4 3" xfId="49111" xr:uid="{80437723-5193-4888-A91B-6EFC6A0FB767}"/>
    <cellStyle name="Currency 2 2 2 2 2 2 3 4 5" xfId="13691" xr:uid="{D59AEC93-F849-49BC-B756-1D55196892D6}"/>
    <cellStyle name="Currency 2 2 2 2 2 2 3 4 6" xfId="27381" xr:uid="{B8C40051-EECF-4483-A947-6687B151E384}"/>
    <cellStyle name="Currency 2 2 2 2 2 2 3 4 7" xfId="42265" xr:uid="{BC95A495-FEB5-4924-9F61-B3F657A42494}"/>
    <cellStyle name="Currency 2 2 2 2 2 2 3 5" xfId="8553" xr:uid="{36E7108D-A54D-439F-B559-FC6EE4F8A4D9}"/>
    <cellStyle name="Currency 2 2 2 2 2 2 3 5 2" xfId="11975" xr:uid="{0B926402-7186-48ED-B8D2-043E5FEA4DBB}"/>
    <cellStyle name="Currency 2 2 2 2 2 2 3 5 2 2" xfId="25665" xr:uid="{304F4BE3-A2AE-433F-B93A-04F086B215F5}"/>
    <cellStyle name="Currency 2 2 2 2 2 2 3 5 2 2 2" xfId="39357" xr:uid="{A6B57922-1A79-4F2C-828A-C4CC6A7889A9}"/>
    <cellStyle name="Currency 2 2 2 2 2 2 3 5 2 2 3" xfId="54241" xr:uid="{5D583421-AFBB-4939-B066-64E476354CAC}"/>
    <cellStyle name="Currency 2 2 2 2 2 2 3 5 2 3" xfId="18821" xr:uid="{540F71F1-12AB-4E8E-A741-A4EE57ED406F}"/>
    <cellStyle name="Currency 2 2 2 2 2 2 3 5 2 4" xfId="32511" xr:uid="{8DEEDC46-3A12-4849-BA01-6C0F12304954}"/>
    <cellStyle name="Currency 2 2 2 2 2 2 3 5 2 5" xfId="47395" xr:uid="{DB43D163-C111-45C0-9B1F-C075277030DC}"/>
    <cellStyle name="Currency 2 2 2 2 2 2 3 5 3" xfId="22243" xr:uid="{5F5AE3B9-5EE9-43B7-B644-02497E0DC993}"/>
    <cellStyle name="Currency 2 2 2 2 2 2 3 5 3 2" xfId="35935" xr:uid="{6C09B755-A2F6-4A1E-BA8E-0871F2516009}"/>
    <cellStyle name="Currency 2 2 2 2 2 2 3 5 3 3" xfId="50819" xr:uid="{4A55871D-216F-4BF5-AA89-3C90FE5288DD}"/>
    <cellStyle name="Currency 2 2 2 2 2 2 3 5 4" xfId="15399" xr:uid="{9540CFC7-0424-4EF5-9A92-82545390245E}"/>
    <cellStyle name="Currency 2 2 2 2 2 2 3 5 5" xfId="29089" xr:uid="{6BD6D1DD-10E3-4986-A2B2-BB4E76EE2BE5}"/>
    <cellStyle name="Currency 2 2 2 2 2 2 3 5 6" xfId="43973" xr:uid="{DCBD4890-0DDA-4E31-9F41-DC12A99D6863}"/>
    <cellStyle name="Currency 2 2 2 2 2 2 3 6" xfId="10263" xr:uid="{65B80C69-8766-4BE7-97B6-EBE310E6C5FF}"/>
    <cellStyle name="Currency 2 2 2 2 2 2 3 6 2" xfId="23953" xr:uid="{D60E6E80-C561-4BF1-B286-040A2D179D24}"/>
    <cellStyle name="Currency 2 2 2 2 2 2 3 6 2 2" xfId="37645" xr:uid="{C1C5509F-8204-4E5E-8348-D6BD44D9E222}"/>
    <cellStyle name="Currency 2 2 2 2 2 2 3 6 2 3" xfId="52529" xr:uid="{AB653655-2CDC-44FB-963D-73F206766B4D}"/>
    <cellStyle name="Currency 2 2 2 2 2 2 3 6 3" xfId="17109" xr:uid="{95521643-1E01-4021-929A-BF3BCFC1FB43}"/>
    <cellStyle name="Currency 2 2 2 2 2 2 3 6 4" xfId="30799" xr:uid="{EF5A3610-846A-4B8B-868B-9BC55E048E7B}"/>
    <cellStyle name="Currency 2 2 2 2 2 2 3 6 5" xfId="45683" xr:uid="{CA856ECD-65EA-47DC-9A71-2E954B14CBF0}"/>
    <cellStyle name="Currency 2 2 2 2 2 2 3 7" xfId="20531" xr:uid="{A8825A97-1BBD-4A7D-8E6B-D0B70BFBF288}"/>
    <cellStyle name="Currency 2 2 2 2 2 2 3 7 2" xfId="34223" xr:uid="{E8F3EC80-E3BF-412C-A388-8F01C61C03AF}"/>
    <cellStyle name="Currency 2 2 2 2 2 2 3 7 3" xfId="49107" xr:uid="{4A669462-1503-45B3-8FBD-3C2559D96832}"/>
    <cellStyle name="Currency 2 2 2 2 2 2 3 8" xfId="13687" xr:uid="{B0655314-633E-4A40-9ED0-0783AEC7CB65}"/>
    <cellStyle name="Currency 2 2 2 2 2 2 3 9" xfId="27377" xr:uid="{7D19CE00-0653-477E-8D91-BC0F9AE05EB0}"/>
    <cellStyle name="Currency 2 2 2 2 2 2 4" xfId="6845" xr:uid="{8F9DA8C4-5773-41BC-9EEA-9DF026F76D98}"/>
    <cellStyle name="Currency 2 2 2 2 2 2 4 10" xfId="42266" xr:uid="{57438BC0-6377-48BF-8107-EFF8378E7FFC}"/>
    <cellStyle name="Currency 2 2 2 2 2 2 4 2" xfId="6846" xr:uid="{9D02CD82-FA47-4407-8B4E-0E25F7E80A20}"/>
    <cellStyle name="Currency 2 2 2 2 2 2 4 2 2" xfId="6847" xr:uid="{83AF4CF5-4F86-4329-A523-086D2FA0EE51}"/>
    <cellStyle name="Currency 2 2 2 2 2 2 4 2 2 2" xfId="8560" xr:uid="{CD430E11-F692-4E87-A917-E340DE660A53}"/>
    <cellStyle name="Currency 2 2 2 2 2 2 4 2 2 2 2" xfId="11982" xr:uid="{7B5DE10D-513D-4D33-A066-00BAD8EA8D50}"/>
    <cellStyle name="Currency 2 2 2 2 2 2 4 2 2 2 2 2" xfId="25672" xr:uid="{ADEEB960-F2ED-477C-97ED-A0094F55EF93}"/>
    <cellStyle name="Currency 2 2 2 2 2 2 4 2 2 2 2 2 2" xfId="39364" xr:uid="{4B61CA62-0F77-4159-944F-F01EE2A6D1C9}"/>
    <cellStyle name="Currency 2 2 2 2 2 2 4 2 2 2 2 2 3" xfId="54248" xr:uid="{C6769A6B-02ED-42AC-9F72-58572B09DB9E}"/>
    <cellStyle name="Currency 2 2 2 2 2 2 4 2 2 2 2 3" xfId="18828" xr:uid="{4248C8D3-F3FC-4B0E-9723-FB8E3E997925}"/>
    <cellStyle name="Currency 2 2 2 2 2 2 4 2 2 2 2 4" xfId="32518" xr:uid="{FDE1E4FF-2B68-4776-9D52-90BEF1EB715F}"/>
    <cellStyle name="Currency 2 2 2 2 2 2 4 2 2 2 2 5" xfId="47402" xr:uid="{C64CDFFF-F78F-4C4C-AC7E-5A95BF9A138F}"/>
    <cellStyle name="Currency 2 2 2 2 2 2 4 2 2 2 3" xfId="22250" xr:uid="{0D979F2F-FCF8-47D2-992E-A062D42410D8}"/>
    <cellStyle name="Currency 2 2 2 2 2 2 4 2 2 2 3 2" xfId="35942" xr:uid="{909F44D7-4CBF-42B5-8BC5-9029C3E4231A}"/>
    <cellStyle name="Currency 2 2 2 2 2 2 4 2 2 2 3 3" xfId="50826" xr:uid="{F4E17504-1E8C-4F0A-9111-C350ED75D7DD}"/>
    <cellStyle name="Currency 2 2 2 2 2 2 4 2 2 2 4" xfId="15406" xr:uid="{79CBEDFE-488E-43EF-BD05-127D636EC4C8}"/>
    <cellStyle name="Currency 2 2 2 2 2 2 4 2 2 2 5" xfId="29096" xr:uid="{E9C24880-D6B6-4F94-A336-540FF9F1B280}"/>
    <cellStyle name="Currency 2 2 2 2 2 2 4 2 2 2 6" xfId="43980" xr:uid="{3DF2851A-EDF7-4C0E-A2DF-79BF091177F4}"/>
    <cellStyle name="Currency 2 2 2 2 2 2 4 2 2 3" xfId="10270" xr:uid="{7047EDE7-FA6C-4699-9A95-ED68238EFA16}"/>
    <cellStyle name="Currency 2 2 2 2 2 2 4 2 2 3 2" xfId="23960" xr:uid="{49C9E44E-0C41-4CD0-A81B-02B1A9EF9B18}"/>
    <cellStyle name="Currency 2 2 2 2 2 2 4 2 2 3 2 2" xfId="37652" xr:uid="{B474CDA8-26B0-423D-B485-9B60DEE25FD2}"/>
    <cellStyle name="Currency 2 2 2 2 2 2 4 2 2 3 2 3" xfId="52536" xr:uid="{73689418-2F65-4CAB-A139-387DF763A286}"/>
    <cellStyle name="Currency 2 2 2 2 2 2 4 2 2 3 3" xfId="17116" xr:uid="{2F010034-68B1-4A02-B82D-A1FDB5A7C57C}"/>
    <cellStyle name="Currency 2 2 2 2 2 2 4 2 2 3 4" xfId="30806" xr:uid="{A33591D8-A559-40E7-8FCA-F59E552C9467}"/>
    <cellStyle name="Currency 2 2 2 2 2 2 4 2 2 3 5" xfId="45690" xr:uid="{059C07F5-1AA3-4E45-84A7-801562D40D4A}"/>
    <cellStyle name="Currency 2 2 2 2 2 2 4 2 2 4" xfId="20538" xr:uid="{B058AC6A-9FAB-411E-94FA-F685F8E3CCFE}"/>
    <cellStyle name="Currency 2 2 2 2 2 2 4 2 2 4 2" xfId="34230" xr:uid="{72668BAF-7619-4890-8EFE-6903E1F8CE72}"/>
    <cellStyle name="Currency 2 2 2 2 2 2 4 2 2 4 3" xfId="49114" xr:uid="{483D5D45-A917-4A92-8C93-7448FE1CC34F}"/>
    <cellStyle name="Currency 2 2 2 2 2 2 4 2 2 5" xfId="13694" xr:uid="{E3C88338-61E6-4A1E-BE7C-311EA244666D}"/>
    <cellStyle name="Currency 2 2 2 2 2 2 4 2 2 6" xfId="27384" xr:uid="{B50001AD-E45D-48EA-B2F8-ED9C0E948F52}"/>
    <cellStyle name="Currency 2 2 2 2 2 2 4 2 2 7" xfId="42268" xr:uid="{46DF286F-A81A-440E-9CF3-90BDA215CC74}"/>
    <cellStyle name="Currency 2 2 2 2 2 2 4 2 3" xfId="8559" xr:uid="{F260DBBA-4CDE-42DD-8771-020BD1609863}"/>
    <cellStyle name="Currency 2 2 2 2 2 2 4 2 3 2" xfId="11981" xr:uid="{75EBD010-0299-4DC1-977B-F9D3469EC2EA}"/>
    <cellStyle name="Currency 2 2 2 2 2 2 4 2 3 2 2" xfId="25671" xr:uid="{3E7F1A0B-1B1C-470D-AAFB-5B88361E1216}"/>
    <cellStyle name="Currency 2 2 2 2 2 2 4 2 3 2 2 2" xfId="39363" xr:uid="{F4D25F91-9F42-4C59-A443-9798103BA654}"/>
    <cellStyle name="Currency 2 2 2 2 2 2 4 2 3 2 2 3" xfId="54247" xr:uid="{55B6C2EE-C5F9-4BD6-94CE-8545B23D0EA0}"/>
    <cellStyle name="Currency 2 2 2 2 2 2 4 2 3 2 3" xfId="18827" xr:uid="{3C069F58-A79B-4121-8F12-ECF013108BC7}"/>
    <cellStyle name="Currency 2 2 2 2 2 2 4 2 3 2 4" xfId="32517" xr:uid="{AF035FD8-08D5-455C-8391-B1C3B5F751E1}"/>
    <cellStyle name="Currency 2 2 2 2 2 2 4 2 3 2 5" xfId="47401" xr:uid="{DDD80EDA-7C95-4733-920E-65E94CEB563B}"/>
    <cellStyle name="Currency 2 2 2 2 2 2 4 2 3 3" xfId="22249" xr:uid="{D4F5FAC3-BB27-4AD0-9A58-531304DDC8B3}"/>
    <cellStyle name="Currency 2 2 2 2 2 2 4 2 3 3 2" xfId="35941" xr:uid="{9953DFD6-90AA-456F-9687-C90532EE62B4}"/>
    <cellStyle name="Currency 2 2 2 2 2 2 4 2 3 3 3" xfId="50825" xr:uid="{6561F776-9D96-4B4A-95D7-A1281BEC0EA7}"/>
    <cellStyle name="Currency 2 2 2 2 2 2 4 2 3 4" xfId="15405" xr:uid="{D40A4BE9-72B3-4345-ABB7-B36081C2CA3C}"/>
    <cellStyle name="Currency 2 2 2 2 2 2 4 2 3 5" xfId="29095" xr:uid="{96A26261-9138-4278-ACC2-99A7B269847A}"/>
    <cellStyle name="Currency 2 2 2 2 2 2 4 2 3 6" xfId="43979" xr:uid="{6CFF71C3-DD3D-45E3-995F-D906F76A20FD}"/>
    <cellStyle name="Currency 2 2 2 2 2 2 4 2 4" xfId="10269" xr:uid="{370F975D-320F-4914-97DF-CFACE97515BC}"/>
    <cellStyle name="Currency 2 2 2 2 2 2 4 2 4 2" xfId="23959" xr:uid="{400C7D55-9789-4FC8-A9AE-0ED2750F55C3}"/>
    <cellStyle name="Currency 2 2 2 2 2 2 4 2 4 2 2" xfId="37651" xr:uid="{13695C9F-5924-466C-9ABE-9F5CC7B8AE0D}"/>
    <cellStyle name="Currency 2 2 2 2 2 2 4 2 4 2 3" xfId="52535" xr:uid="{A600E205-9A98-41B3-87EC-C95C78D1DF65}"/>
    <cellStyle name="Currency 2 2 2 2 2 2 4 2 4 3" xfId="17115" xr:uid="{1A8A0AFC-4C76-4052-B7C2-784379EE8BAF}"/>
    <cellStyle name="Currency 2 2 2 2 2 2 4 2 4 4" xfId="30805" xr:uid="{D20D49A9-097C-428C-BD15-C46E2FD35E2F}"/>
    <cellStyle name="Currency 2 2 2 2 2 2 4 2 4 5" xfId="45689" xr:uid="{E0034807-ADE7-4E79-A0AB-7530119A6953}"/>
    <cellStyle name="Currency 2 2 2 2 2 2 4 2 5" xfId="20537" xr:uid="{BD5E567B-4C76-4BAF-8213-D7A0D41384F3}"/>
    <cellStyle name="Currency 2 2 2 2 2 2 4 2 5 2" xfId="34229" xr:uid="{67983654-E81F-4D08-A070-86D7B3DFD149}"/>
    <cellStyle name="Currency 2 2 2 2 2 2 4 2 5 3" xfId="49113" xr:uid="{1FF90FCF-B5FB-419C-A3AC-6587A00DC1E3}"/>
    <cellStyle name="Currency 2 2 2 2 2 2 4 2 6" xfId="13693" xr:uid="{F1BC314D-CE8A-4ADD-B10A-FE73B980F781}"/>
    <cellStyle name="Currency 2 2 2 2 2 2 4 2 7" xfId="27383" xr:uid="{8CE2B635-650C-4882-9DCC-280146321AA7}"/>
    <cellStyle name="Currency 2 2 2 2 2 2 4 2 8" xfId="42267" xr:uid="{529768EA-EC0F-4DA3-BE32-CD7DE40AB5B5}"/>
    <cellStyle name="Currency 2 2 2 2 2 2 4 3" xfId="6848" xr:uid="{733A2687-4733-4D11-9D98-65756CC30074}"/>
    <cellStyle name="Currency 2 2 2 2 2 2 4 3 2" xfId="8561" xr:uid="{5E32FB57-D177-4678-8629-2E47666C1630}"/>
    <cellStyle name="Currency 2 2 2 2 2 2 4 3 2 2" xfId="11983" xr:uid="{ADFA08AE-E67D-4DFD-9DFD-10BEF2E96A47}"/>
    <cellStyle name="Currency 2 2 2 2 2 2 4 3 2 2 2" xfId="25673" xr:uid="{023E49A8-D829-4B3F-A954-104F76C78D6B}"/>
    <cellStyle name="Currency 2 2 2 2 2 2 4 3 2 2 2 2" xfId="39365" xr:uid="{8B676FAB-54E3-4D53-B480-2B7CBAB27B5E}"/>
    <cellStyle name="Currency 2 2 2 2 2 2 4 3 2 2 2 3" xfId="54249" xr:uid="{3A79C6DD-FD3C-482B-8D8A-060C937A5467}"/>
    <cellStyle name="Currency 2 2 2 2 2 2 4 3 2 2 3" xfId="18829" xr:uid="{94A5A969-B89E-4764-AE8B-010849A865CE}"/>
    <cellStyle name="Currency 2 2 2 2 2 2 4 3 2 2 4" xfId="32519" xr:uid="{F53E9C0E-9983-4929-AC4E-2726A8D42909}"/>
    <cellStyle name="Currency 2 2 2 2 2 2 4 3 2 2 5" xfId="47403" xr:uid="{3BC0698F-80B4-4ED0-B237-004E47634887}"/>
    <cellStyle name="Currency 2 2 2 2 2 2 4 3 2 3" xfId="22251" xr:uid="{1AFED9B7-6627-4B74-813F-113F05A119F2}"/>
    <cellStyle name="Currency 2 2 2 2 2 2 4 3 2 3 2" xfId="35943" xr:uid="{DC1B6D71-1772-4A2B-ADE1-B513FC3595A3}"/>
    <cellStyle name="Currency 2 2 2 2 2 2 4 3 2 3 3" xfId="50827" xr:uid="{941AAC25-4453-410D-8546-720B53D47AA9}"/>
    <cellStyle name="Currency 2 2 2 2 2 2 4 3 2 4" xfId="15407" xr:uid="{9AF174FC-CAC2-45FD-AC79-C790EAB1DDF2}"/>
    <cellStyle name="Currency 2 2 2 2 2 2 4 3 2 5" xfId="29097" xr:uid="{42BA005E-6D40-40EE-B910-37AB7F05171F}"/>
    <cellStyle name="Currency 2 2 2 2 2 2 4 3 2 6" xfId="43981" xr:uid="{21F2ED3B-12EA-49BB-9037-C788B7C8462B}"/>
    <cellStyle name="Currency 2 2 2 2 2 2 4 3 3" xfId="10271" xr:uid="{DABA2605-CC81-4696-A400-C6275DBC0781}"/>
    <cellStyle name="Currency 2 2 2 2 2 2 4 3 3 2" xfId="23961" xr:uid="{82DBAB08-B325-4016-AE97-D710A1871B5F}"/>
    <cellStyle name="Currency 2 2 2 2 2 2 4 3 3 2 2" xfId="37653" xr:uid="{FEF7AAB1-55BF-4286-AC85-D33C3EA49F5E}"/>
    <cellStyle name="Currency 2 2 2 2 2 2 4 3 3 2 3" xfId="52537" xr:uid="{AB570116-9AF4-4C5A-B103-67EEC49F710C}"/>
    <cellStyle name="Currency 2 2 2 2 2 2 4 3 3 3" xfId="17117" xr:uid="{3006C2BE-33CF-40DD-B6BD-9A111E3CCF50}"/>
    <cellStyle name="Currency 2 2 2 2 2 2 4 3 3 4" xfId="30807" xr:uid="{A53F0AC9-CFEB-44D3-B3D7-67D0CCF6F853}"/>
    <cellStyle name="Currency 2 2 2 2 2 2 4 3 3 5" xfId="45691" xr:uid="{126CCDCA-FBFF-4A79-9A4F-84F7EC4646F2}"/>
    <cellStyle name="Currency 2 2 2 2 2 2 4 3 4" xfId="20539" xr:uid="{F081D5E6-0BC9-42EA-BC70-B131A8FCE537}"/>
    <cellStyle name="Currency 2 2 2 2 2 2 4 3 4 2" xfId="34231" xr:uid="{1F4F9F22-7FB9-4BB0-A9A7-C00134437132}"/>
    <cellStyle name="Currency 2 2 2 2 2 2 4 3 4 3" xfId="49115" xr:uid="{06737ACF-F875-4266-A294-65D7645A26FD}"/>
    <cellStyle name="Currency 2 2 2 2 2 2 4 3 5" xfId="13695" xr:uid="{A422D7F6-5C56-40EF-B949-277960B7AC78}"/>
    <cellStyle name="Currency 2 2 2 2 2 2 4 3 6" xfId="27385" xr:uid="{C5419424-335A-4A41-8D2A-2DD8EE1D1CD9}"/>
    <cellStyle name="Currency 2 2 2 2 2 2 4 3 7" xfId="42269" xr:uid="{BDDBF8EE-9267-49E0-908D-4F63DB395F7D}"/>
    <cellStyle name="Currency 2 2 2 2 2 2 4 4" xfId="6849" xr:uid="{0017D49C-B82B-45FD-9D76-1CD5C0D99E8A}"/>
    <cellStyle name="Currency 2 2 2 2 2 2 4 4 2" xfId="8562" xr:uid="{D4EA992E-202C-4058-A2C5-BAFDEBABA9B9}"/>
    <cellStyle name="Currency 2 2 2 2 2 2 4 4 2 2" xfId="11984" xr:uid="{5F7E64DA-9BCE-48E8-A747-3629C96BB76E}"/>
    <cellStyle name="Currency 2 2 2 2 2 2 4 4 2 2 2" xfId="25674" xr:uid="{27976DA1-3858-4634-B0C7-5DD525232688}"/>
    <cellStyle name="Currency 2 2 2 2 2 2 4 4 2 2 2 2" xfId="39366" xr:uid="{5F6B3BEF-7F6D-4C76-8457-1F2982CC51D7}"/>
    <cellStyle name="Currency 2 2 2 2 2 2 4 4 2 2 2 3" xfId="54250" xr:uid="{43DFE931-EBE9-49F3-B76D-5504879397A2}"/>
    <cellStyle name="Currency 2 2 2 2 2 2 4 4 2 2 3" xfId="18830" xr:uid="{B179B72A-37E7-4BB4-BC4D-0C8B0CA9CCB5}"/>
    <cellStyle name="Currency 2 2 2 2 2 2 4 4 2 2 4" xfId="32520" xr:uid="{12ADA5EF-0BDA-45CB-9165-D47B099597F5}"/>
    <cellStyle name="Currency 2 2 2 2 2 2 4 4 2 2 5" xfId="47404" xr:uid="{71E4637C-3DCB-426D-98F2-51F7C136C45F}"/>
    <cellStyle name="Currency 2 2 2 2 2 2 4 4 2 3" xfId="22252" xr:uid="{3B747EC3-EBB1-45EF-B0DC-2F38F438B9FD}"/>
    <cellStyle name="Currency 2 2 2 2 2 2 4 4 2 3 2" xfId="35944" xr:uid="{6F49061B-D74C-467A-BEBE-A26496B16D21}"/>
    <cellStyle name="Currency 2 2 2 2 2 2 4 4 2 3 3" xfId="50828" xr:uid="{6AB6A737-2962-4BF2-BCE3-962A3276529B}"/>
    <cellStyle name="Currency 2 2 2 2 2 2 4 4 2 4" xfId="15408" xr:uid="{3ED5DED8-F368-466B-9640-A03BA55D6F10}"/>
    <cellStyle name="Currency 2 2 2 2 2 2 4 4 2 5" xfId="29098" xr:uid="{79F78314-8AA5-4126-9203-FF9DAE4C1874}"/>
    <cellStyle name="Currency 2 2 2 2 2 2 4 4 2 6" xfId="43982" xr:uid="{FC821345-1A00-47F5-9A09-FEEF6B455902}"/>
    <cellStyle name="Currency 2 2 2 2 2 2 4 4 3" xfId="10272" xr:uid="{B0E9E337-008D-431A-A176-AC1F1454E30F}"/>
    <cellStyle name="Currency 2 2 2 2 2 2 4 4 3 2" xfId="23962" xr:uid="{D30B415A-FFA4-4822-9FAB-ADF771A18B0F}"/>
    <cellStyle name="Currency 2 2 2 2 2 2 4 4 3 2 2" xfId="37654" xr:uid="{AC62FC2B-2293-4BBB-87F7-2C2A3F2AA460}"/>
    <cellStyle name="Currency 2 2 2 2 2 2 4 4 3 2 3" xfId="52538" xr:uid="{4F4A49A6-3270-4416-91DD-48235281B89E}"/>
    <cellStyle name="Currency 2 2 2 2 2 2 4 4 3 3" xfId="17118" xr:uid="{A6786539-0FF3-422B-939D-ED2AA427B597}"/>
    <cellStyle name="Currency 2 2 2 2 2 2 4 4 3 4" xfId="30808" xr:uid="{CE7589BF-698F-4BC2-A810-1D90EFC058D9}"/>
    <cellStyle name="Currency 2 2 2 2 2 2 4 4 3 5" xfId="45692" xr:uid="{AB25004E-EEB2-4327-8EE5-DB1631D74239}"/>
    <cellStyle name="Currency 2 2 2 2 2 2 4 4 4" xfId="20540" xr:uid="{C75B1126-1BEF-46F7-B4D0-B45CDDC65E92}"/>
    <cellStyle name="Currency 2 2 2 2 2 2 4 4 4 2" xfId="34232" xr:uid="{1E2896A4-E01B-4552-8E3D-23C051B57A3F}"/>
    <cellStyle name="Currency 2 2 2 2 2 2 4 4 4 3" xfId="49116" xr:uid="{A98A0868-8865-4CB9-9FD1-0F173AC4C81D}"/>
    <cellStyle name="Currency 2 2 2 2 2 2 4 4 5" xfId="13696" xr:uid="{50976B86-925F-47DC-9615-040C3A43A9B9}"/>
    <cellStyle name="Currency 2 2 2 2 2 2 4 4 6" xfId="27386" xr:uid="{6705F93D-CEED-4B16-99AB-8E6FDBEAD4ED}"/>
    <cellStyle name="Currency 2 2 2 2 2 2 4 4 7" xfId="42270" xr:uid="{8C7AFC16-D695-4B4D-9F4B-4308C977FB00}"/>
    <cellStyle name="Currency 2 2 2 2 2 2 4 5" xfId="8558" xr:uid="{90DA79C9-914B-450F-8D54-D9B3B667F5CF}"/>
    <cellStyle name="Currency 2 2 2 2 2 2 4 5 2" xfId="11980" xr:uid="{17ADF0CA-891A-40CE-B563-E631F4D38825}"/>
    <cellStyle name="Currency 2 2 2 2 2 2 4 5 2 2" xfId="25670" xr:uid="{8961A5E6-5993-4D5B-A67A-6543BBE85613}"/>
    <cellStyle name="Currency 2 2 2 2 2 2 4 5 2 2 2" xfId="39362" xr:uid="{958969BC-BFA8-469C-83E5-AB882B0E729D}"/>
    <cellStyle name="Currency 2 2 2 2 2 2 4 5 2 2 3" xfId="54246" xr:uid="{DC4E6C3E-3F71-42F5-8EE4-5B6E8D4E040E}"/>
    <cellStyle name="Currency 2 2 2 2 2 2 4 5 2 3" xfId="18826" xr:uid="{0E0D89A1-216D-4664-A56D-005026CE43CC}"/>
    <cellStyle name="Currency 2 2 2 2 2 2 4 5 2 4" xfId="32516" xr:uid="{8B67E825-B027-4D59-824F-D43FCCA600C0}"/>
    <cellStyle name="Currency 2 2 2 2 2 2 4 5 2 5" xfId="47400" xr:uid="{735F4CFB-BD05-4043-A4B8-4863C53F2FDE}"/>
    <cellStyle name="Currency 2 2 2 2 2 2 4 5 3" xfId="22248" xr:uid="{19C32EA5-485A-4BBC-8E23-630108AFD19E}"/>
    <cellStyle name="Currency 2 2 2 2 2 2 4 5 3 2" xfId="35940" xr:uid="{FBCC1CB5-7DC8-4B7E-B78C-FF991DB3278E}"/>
    <cellStyle name="Currency 2 2 2 2 2 2 4 5 3 3" xfId="50824" xr:uid="{444694F8-8B43-4BAF-800D-C50C21F36B15}"/>
    <cellStyle name="Currency 2 2 2 2 2 2 4 5 4" xfId="15404" xr:uid="{1083A289-49BE-4F27-8CFF-D74C17AF7793}"/>
    <cellStyle name="Currency 2 2 2 2 2 2 4 5 5" xfId="29094" xr:uid="{6122958A-99DD-44AB-B0D3-671E395007EA}"/>
    <cellStyle name="Currency 2 2 2 2 2 2 4 5 6" xfId="43978" xr:uid="{4219B203-4232-4E2C-BC61-5BD0EBD335B7}"/>
    <cellStyle name="Currency 2 2 2 2 2 2 4 6" xfId="10268" xr:uid="{D6AF415C-22F0-4717-B007-877BA5D6B703}"/>
    <cellStyle name="Currency 2 2 2 2 2 2 4 6 2" xfId="23958" xr:uid="{41A32948-23E1-4C8F-BDD1-4199666FF420}"/>
    <cellStyle name="Currency 2 2 2 2 2 2 4 6 2 2" xfId="37650" xr:uid="{93A1F89C-84B9-4332-8A4A-288E66E73043}"/>
    <cellStyle name="Currency 2 2 2 2 2 2 4 6 2 3" xfId="52534" xr:uid="{7EFDE9FD-4CF7-4733-ACF3-2A6D6F010121}"/>
    <cellStyle name="Currency 2 2 2 2 2 2 4 6 3" xfId="17114" xr:uid="{8D2B6A17-2AD5-4E98-9162-DCE7E16ED6A5}"/>
    <cellStyle name="Currency 2 2 2 2 2 2 4 6 4" xfId="30804" xr:uid="{29E2FE08-9E21-4DDC-9883-25F2B5B5BAF9}"/>
    <cellStyle name="Currency 2 2 2 2 2 2 4 6 5" xfId="45688" xr:uid="{99E84AC0-E5CD-441D-8771-F4AA12A996E2}"/>
    <cellStyle name="Currency 2 2 2 2 2 2 4 7" xfId="20536" xr:uid="{0AB7D370-F71C-4D27-9D52-89315C14ED05}"/>
    <cellStyle name="Currency 2 2 2 2 2 2 4 7 2" xfId="34228" xr:uid="{645CEDC1-A18D-4DE1-8B9A-3540CA22780E}"/>
    <cellStyle name="Currency 2 2 2 2 2 2 4 7 3" xfId="49112" xr:uid="{B09620CD-A40E-466D-9733-B014F160CDEC}"/>
    <cellStyle name="Currency 2 2 2 2 2 2 4 8" xfId="13692" xr:uid="{F1A876DB-8E45-4BAC-AA2D-58A7BDBAAA16}"/>
    <cellStyle name="Currency 2 2 2 2 2 2 4 9" xfId="27382" xr:uid="{C3795115-480B-440E-9E34-2A193E438DB9}"/>
    <cellStyle name="Currency 2 2 2 2 2 2 5" xfId="6850" xr:uid="{F91A5259-5ADB-423C-ABE1-F2202438A76A}"/>
    <cellStyle name="Currency 2 2 2 2 2 2 5 2" xfId="6851" xr:uid="{09F332CC-B1D4-4A6F-99E9-45953F20C2F7}"/>
    <cellStyle name="Currency 2 2 2 2 2 2 5 2 2" xfId="8564" xr:uid="{F2012D2F-F5A8-4D69-93A4-73B7D3D7F2E7}"/>
    <cellStyle name="Currency 2 2 2 2 2 2 5 2 2 2" xfId="11986" xr:uid="{3A19F123-117B-4FC3-843F-72544495CF16}"/>
    <cellStyle name="Currency 2 2 2 2 2 2 5 2 2 2 2" xfId="25676" xr:uid="{B4D98801-C87B-497C-B90A-4579E724E39D}"/>
    <cellStyle name="Currency 2 2 2 2 2 2 5 2 2 2 2 2" xfId="39368" xr:uid="{55C55FD3-E9C9-46D2-BDEF-CAFB3B0C4D84}"/>
    <cellStyle name="Currency 2 2 2 2 2 2 5 2 2 2 2 3" xfId="54252" xr:uid="{53D9073E-4534-4D6B-A10B-D27DC85F9726}"/>
    <cellStyle name="Currency 2 2 2 2 2 2 5 2 2 2 3" xfId="18832" xr:uid="{25E27C6E-C15B-4023-9922-D2380FD0B34D}"/>
    <cellStyle name="Currency 2 2 2 2 2 2 5 2 2 2 4" xfId="32522" xr:uid="{18B00A30-A0F1-4496-A9AE-1DDFF1363E4B}"/>
    <cellStyle name="Currency 2 2 2 2 2 2 5 2 2 2 5" xfId="47406" xr:uid="{87037F2C-091B-4F50-8815-F96098402FB0}"/>
    <cellStyle name="Currency 2 2 2 2 2 2 5 2 2 3" xfId="22254" xr:uid="{B5E5621C-21AB-45B8-BC13-2A7353BB3520}"/>
    <cellStyle name="Currency 2 2 2 2 2 2 5 2 2 3 2" xfId="35946" xr:uid="{674D42D7-8FDF-4F6E-B215-E293C7247C23}"/>
    <cellStyle name="Currency 2 2 2 2 2 2 5 2 2 3 3" xfId="50830" xr:uid="{08C18987-DFC1-4CDB-BA2F-33F7269476FF}"/>
    <cellStyle name="Currency 2 2 2 2 2 2 5 2 2 4" xfId="15410" xr:uid="{782973E6-821F-46E4-9268-F05EFD4A7EA2}"/>
    <cellStyle name="Currency 2 2 2 2 2 2 5 2 2 5" xfId="29100" xr:uid="{8A680E05-C396-4B45-A94A-C822C64F32CB}"/>
    <cellStyle name="Currency 2 2 2 2 2 2 5 2 2 6" xfId="43984" xr:uid="{37FD6FCE-7BFF-4D8C-AEDE-FE373EFACAC2}"/>
    <cellStyle name="Currency 2 2 2 2 2 2 5 2 3" xfId="10274" xr:uid="{7E6077E1-0068-4E10-9D8E-A17C4CEE7522}"/>
    <cellStyle name="Currency 2 2 2 2 2 2 5 2 3 2" xfId="23964" xr:uid="{1D002857-2B73-4DBC-BA78-A9B1C6C1369E}"/>
    <cellStyle name="Currency 2 2 2 2 2 2 5 2 3 2 2" xfId="37656" xr:uid="{14599569-3325-4F45-B832-C889DCA6D816}"/>
    <cellStyle name="Currency 2 2 2 2 2 2 5 2 3 2 3" xfId="52540" xr:uid="{DCB415E5-1800-4DEC-A4D2-0C3687846FAE}"/>
    <cellStyle name="Currency 2 2 2 2 2 2 5 2 3 3" xfId="17120" xr:uid="{DB01D883-2285-4AE4-B25D-A6B628C909D6}"/>
    <cellStyle name="Currency 2 2 2 2 2 2 5 2 3 4" xfId="30810" xr:uid="{1A34498C-4FC2-4052-83C3-A61204012421}"/>
    <cellStyle name="Currency 2 2 2 2 2 2 5 2 3 5" xfId="45694" xr:uid="{51405ECC-1C70-4C87-9BCB-9F5D79E1CED2}"/>
    <cellStyle name="Currency 2 2 2 2 2 2 5 2 4" xfId="20542" xr:uid="{862E6AC3-6F0A-4289-A387-946662F60260}"/>
    <cellStyle name="Currency 2 2 2 2 2 2 5 2 4 2" xfId="34234" xr:uid="{6FEDC5A7-E5FE-4E76-8483-430CF672F8A4}"/>
    <cellStyle name="Currency 2 2 2 2 2 2 5 2 4 3" xfId="49118" xr:uid="{13E96E37-42D9-4596-84FE-7C9CF940D5B2}"/>
    <cellStyle name="Currency 2 2 2 2 2 2 5 2 5" xfId="13698" xr:uid="{F015B5FB-296F-471D-8B43-26D8FF1FAEB1}"/>
    <cellStyle name="Currency 2 2 2 2 2 2 5 2 6" xfId="27388" xr:uid="{DBC49FB9-E040-47D1-93AC-5B70138C3E1B}"/>
    <cellStyle name="Currency 2 2 2 2 2 2 5 2 7" xfId="42272" xr:uid="{6A193835-DB65-442B-8D33-30C83934E0DE}"/>
    <cellStyle name="Currency 2 2 2 2 2 2 5 3" xfId="8563" xr:uid="{3B3406EF-B0AB-41F0-AF3F-CBB0177CAA69}"/>
    <cellStyle name="Currency 2 2 2 2 2 2 5 3 2" xfId="11985" xr:uid="{58E82143-E299-4AC1-81B0-0C179F1AD2F0}"/>
    <cellStyle name="Currency 2 2 2 2 2 2 5 3 2 2" xfId="25675" xr:uid="{6A784DAA-102A-44D4-92AB-4A6CCA52AFEE}"/>
    <cellStyle name="Currency 2 2 2 2 2 2 5 3 2 2 2" xfId="39367" xr:uid="{AF7A2C21-6417-472B-8E01-DC66A7C4F24F}"/>
    <cellStyle name="Currency 2 2 2 2 2 2 5 3 2 2 3" xfId="54251" xr:uid="{261A458F-2B55-45A6-A0B3-328B6D548F4E}"/>
    <cellStyle name="Currency 2 2 2 2 2 2 5 3 2 3" xfId="18831" xr:uid="{1FA65EAB-122D-4C94-B079-7694514B480B}"/>
    <cellStyle name="Currency 2 2 2 2 2 2 5 3 2 4" xfId="32521" xr:uid="{79D0EDF6-24CB-4275-B568-810A4FAF81DD}"/>
    <cellStyle name="Currency 2 2 2 2 2 2 5 3 2 5" xfId="47405" xr:uid="{76ACE6E4-937E-4D42-A237-8B0E04D0112E}"/>
    <cellStyle name="Currency 2 2 2 2 2 2 5 3 3" xfId="22253" xr:uid="{7BBD4F53-2768-4C3C-B869-856CD9C2D5A8}"/>
    <cellStyle name="Currency 2 2 2 2 2 2 5 3 3 2" xfId="35945" xr:uid="{D9D11AC2-F1DB-423F-8BA2-DE46CF07BF4A}"/>
    <cellStyle name="Currency 2 2 2 2 2 2 5 3 3 3" xfId="50829" xr:uid="{20D45BE7-C5A4-4623-A7C7-4DD5E30B413D}"/>
    <cellStyle name="Currency 2 2 2 2 2 2 5 3 4" xfId="15409" xr:uid="{E1066EAD-A43F-46F1-9D44-B8751D384494}"/>
    <cellStyle name="Currency 2 2 2 2 2 2 5 3 5" xfId="29099" xr:uid="{2907E441-EA12-46DA-BA19-160EC9CAADBF}"/>
    <cellStyle name="Currency 2 2 2 2 2 2 5 3 6" xfId="43983" xr:uid="{BBA48F15-F933-417C-8D5B-E4B525EB5124}"/>
    <cellStyle name="Currency 2 2 2 2 2 2 5 4" xfId="10273" xr:uid="{6D8790B0-701C-42C6-9AED-68BC943DF339}"/>
    <cellStyle name="Currency 2 2 2 2 2 2 5 4 2" xfId="23963" xr:uid="{E530BEB7-FD44-4FCD-A225-4C9AB70EB18E}"/>
    <cellStyle name="Currency 2 2 2 2 2 2 5 4 2 2" xfId="37655" xr:uid="{7B312103-5D55-40A0-B7FB-C79A0FE630B9}"/>
    <cellStyle name="Currency 2 2 2 2 2 2 5 4 2 3" xfId="52539" xr:uid="{95E4959A-56D4-4237-A05D-0A6B5689B5C5}"/>
    <cellStyle name="Currency 2 2 2 2 2 2 5 4 3" xfId="17119" xr:uid="{943668AD-19EA-47E9-B645-8C3249438FB9}"/>
    <cellStyle name="Currency 2 2 2 2 2 2 5 4 4" xfId="30809" xr:uid="{6EC091A4-59B6-407C-8DB4-C0A2B4C548BA}"/>
    <cellStyle name="Currency 2 2 2 2 2 2 5 4 5" xfId="45693" xr:uid="{FF71AF88-77CA-44D7-AF64-24A941F5EE8B}"/>
    <cellStyle name="Currency 2 2 2 2 2 2 5 5" xfId="20541" xr:uid="{1E3187AB-5578-4FE7-82B6-F354EB74400B}"/>
    <cellStyle name="Currency 2 2 2 2 2 2 5 5 2" xfId="34233" xr:uid="{38BF96CC-92A8-4BFA-99E0-73584174B279}"/>
    <cellStyle name="Currency 2 2 2 2 2 2 5 5 3" xfId="49117" xr:uid="{9DDE19F9-306C-4A17-8293-AB008704A6E7}"/>
    <cellStyle name="Currency 2 2 2 2 2 2 5 6" xfId="13697" xr:uid="{3A0EBC15-80D8-4672-944E-05B035823975}"/>
    <cellStyle name="Currency 2 2 2 2 2 2 5 7" xfId="27387" xr:uid="{05521F07-2FEB-45B5-824E-568F4AE1AA1A}"/>
    <cellStyle name="Currency 2 2 2 2 2 2 5 8" xfId="42271" xr:uid="{F5F10525-ACE1-465B-922D-7C0773728F73}"/>
    <cellStyle name="Currency 2 2 2 2 2 2 6" xfId="6852" xr:uid="{CA893E81-7197-4290-8B1D-3EE48DB3FEDA}"/>
    <cellStyle name="Currency 2 2 2 2 2 2 6 2" xfId="8565" xr:uid="{AD0AD7C1-D6E9-431D-BCAD-C3BABBE36F29}"/>
    <cellStyle name="Currency 2 2 2 2 2 2 6 2 2" xfId="11987" xr:uid="{21D55D73-3807-442C-A9F2-CCB5BC76BE96}"/>
    <cellStyle name="Currency 2 2 2 2 2 2 6 2 2 2" xfId="25677" xr:uid="{5EFB094C-9A40-4FDF-A80C-4B42E0E2728B}"/>
    <cellStyle name="Currency 2 2 2 2 2 2 6 2 2 2 2" xfId="39369" xr:uid="{8E9D1E5F-241F-425B-A12A-CEE80B3FFE98}"/>
    <cellStyle name="Currency 2 2 2 2 2 2 6 2 2 2 3" xfId="54253" xr:uid="{B1F72211-5F69-4BA4-8C3D-85667378E975}"/>
    <cellStyle name="Currency 2 2 2 2 2 2 6 2 2 3" xfId="18833" xr:uid="{CE1566DD-5A6F-428B-8368-CE4A26CA282D}"/>
    <cellStyle name="Currency 2 2 2 2 2 2 6 2 2 4" xfId="32523" xr:uid="{74DFEB5D-F109-401B-818E-F6E43381D4E9}"/>
    <cellStyle name="Currency 2 2 2 2 2 2 6 2 2 5" xfId="47407" xr:uid="{6C2B543E-3D10-434A-BBF5-3ACBD18D8D6A}"/>
    <cellStyle name="Currency 2 2 2 2 2 2 6 2 3" xfId="22255" xr:uid="{565B6686-C7A7-44CB-97F8-EAD051CD5E8A}"/>
    <cellStyle name="Currency 2 2 2 2 2 2 6 2 3 2" xfId="35947" xr:uid="{C9919EF9-1500-4501-9F9D-D30A4F9DAB74}"/>
    <cellStyle name="Currency 2 2 2 2 2 2 6 2 3 3" xfId="50831" xr:uid="{65B35E06-6109-40AA-A592-E1067DE09DC2}"/>
    <cellStyle name="Currency 2 2 2 2 2 2 6 2 4" xfId="15411" xr:uid="{73A4E90B-81F5-4525-BC3D-C2710EDC26E8}"/>
    <cellStyle name="Currency 2 2 2 2 2 2 6 2 5" xfId="29101" xr:uid="{CA8D8048-9A03-4832-B218-19A9C7865447}"/>
    <cellStyle name="Currency 2 2 2 2 2 2 6 2 6" xfId="43985" xr:uid="{15FB7961-3E47-42AD-8F01-B0FC6B0BDDF4}"/>
    <cellStyle name="Currency 2 2 2 2 2 2 6 3" xfId="10275" xr:uid="{A8B5FC73-B0BE-47D9-8D82-F6B3F7A14855}"/>
    <cellStyle name="Currency 2 2 2 2 2 2 6 3 2" xfId="23965" xr:uid="{BDA480FA-9F1B-4C4F-ACE8-04908A7B767D}"/>
    <cellStyle name="Currency 2 2 2 2 2 2 6 3 2 2" xfId="37657" xr:uid="{5D263E7E-993C-4497-A4CE-2F86B1B2C047}"/>
    <cellStyle name="Currency 2 2 2 2 2 2 6 3 2 3" xfId="52541" xr:uid="{9BB83718-F358-4730-B9DD-EB05803A0DBC}"/>
    <cellStyle name="Currency 2 2 2 2 2 2 6 3 3" xfId="17121" xr:uid="{86DC59DA-6A0E-4E03-831E-B363A3B063B9}"/>
    <cellStyle name="Currency 2 2 2 2 2 2 6 3 4" xfId="30811" xr:uid="{402E180E-0798-4A8B-BC4E-FD66B9B660BF}"/>
    <cellStyle name="Currency 2 2 2 2 2 2 6 3 5" xfId="45695" xr:uid="{9EBA13AF-F5D7-4F8C-BB40-A4ADAAFC6E9B}"/>
    <cellStyle name="Currency 2 2 2 2 2 2 6 4" xfId="20543" xr:uid="{253479D8-91B0-4EF9-B11B-D68A98EC4581}"/>
    <cellStyle name="Currency 2 2 2 2 2 2 6 4 2" xfId="34235" xr:uid="{990B3E02-C107-4E37-9D04-CAB20ACD1A92}"/>
    <cellStyle name="Currency 2 2 2 2 2 2 6 4 3" xfId="49119" xr:uid="{AC70FA39-FA56-4882-9FA2-2C21077F9D2B}"/>
    <cellStyle name="Currency 2 2 2 2 2 2 6 5" xfId="13699" xr:uid="{45E313EE-5C73-46CD-93F2-3C9D41146BBC}"/>
    <cellStyle name="Currency 2 2 2 2 2 2 6 6" xfId="27389" xr:uid="{9BDC240C-EE24-4FAA-9605-DFEC6676F52D}"/>
    <cellStyle name="Currency 2 2 2 2 2 2 6 7" xfId="42273" xr:uid="{18FAE31E-98C9-432F-A357-7B0752BAFA93}"/>
    <cellStyle name="Currency 2 2 2 2 2 2 7" xfId="6853" xr:uid="{073A5E29-4BC6-4237-9890-57762D21242F}"/>
    <cellStyle name="Currency 2 2 2 2 2 2 7 2" xfId="8566" xr:uid="{BC3A14C4-F1D3-4A3B-9539-AE562C786816}"/>
    <cellStyle name="Currency 2 2 2 2 2 2 7 2 2" xfId="11988" xr:uid="{688E4153-B6AF-4539-B58F-21E1AA2C0EC6}"/>
    <cellStyle name="Currency 2 2 2 2 2 2 7 2 2 2" xfId="25678" xr:uid="{A8BF73F4-FF6A-46B3-99E7-4A4F77EE92D1}"/>
    <cellStyle name="Currency 2 2 2 2 2 2 7 2 2 2 2" xfId="39370" xr:uid="{6CF9E58E-077C-408B-BA6C-FA7B916186EA}"/>
    <cellStyle name="Currency 2 2 2 2 2 2 7 2 2 2 3" xfId="54254" xr:uid="{8B8D35E6-83C0-44B2-82C6-2FFB7569009C}"/>
    <cellStyle name="Currency 2 2 2 2 2 2 7 2 2 3" xfId="18834" xr:uid="{86102556-E303-4267-A3FD-8029A4BF2F9E}"/>
    <cellStyle name="Currency 2 2 2 2 2 2 7 2 2 4" xfId="32524" xr:uid="{E2CD0042-B69B-4452-A1D6-284CF5591173}"/>
    <cellStyle name="Currency 2 2 2 2 2 2 7 2 2 5" xfId="47408" xr:uid="{70FE6F73-CEA9-45FC-B345-5491FDC3B0D7}"/>
    <cellStyle name="Currency 2 2 2 2 2 2 7 2 3" xfId="22256" xr:uid="{62719D91-35F4-4DFC-902A-E6AA6862E41B}"/>
    <cellStyle name="Currency 2 2 2 2 2 2 7 2 3 2" xfId="35948" xr:uid="{F9A507C3-EA3B-4CA4-98FD-CA633102A0A2}"/>
    <cellStyle name="Currency 2 2 2 2 2 2 7 2 3 3" xfId="50832" xr:uid="{D386B879-B509-48C3-A6D2-035B3BF51FB8}"/>
    <cellStyle name="Currency 2 2 2 2 2 2 7 2 4" xfId="15412" xr:uid="{9156E8C1-F1C8-4ACA-92CA-7173B228707F}"/>
    <cellStyle name="Currency 2 2 2 2 2 2 7 2 5" xfId="29102" xr:uid="{6ADED06E-E90A-40DE-BD36-C03C0E369A17}"/>
    <cellStyle name="Currency 2 2 2 2 2 2 7 2 6" xfId="43986" xr:uid="{A4A68142-EFD1-4612-9DF9-200ED78A2590}"/>
    <cellStyle name="Currency 2 2 2 2 2 2 7 3" xfId="10276" xr:uid="{2C26A0DF-D993-4AB1-901C-F5CC8ABCC843}"/>
    <cellStyle name="Currency 2 2 2 2 2 2 7 3 2" xfId="23966" xr:uid="{171F6FA2-087F-4A53-84BD-A2088097B72D}"/>
    <cellStyle name="Currency 2 2 2 2 2 2 7 3 2 2" xfId="37658" xr:uid="{7A9AA5EB-582F-456F-BAE9-2D02720E99D1}"/>
    <cellStyle name="Currency 2 2 2 2 2 2 7 3 2 3" xfId="52542" xr:uid="{7B941822-E4F2-4BD7-AB3E-3852D104B8DC}"/>
    <cellStyle name="Currency 2 2 2 2 2 2 7 3 3" xfId="17122" xr:uid="{FF4F30D3-F523-4CCA-9609-5F0E756AF5DE}"/>
    <cellStyle name="Currency 2 2 2 2 2 2 7 3 4" xfId="30812" xr:uid="{6851028D-C3B7-470D-8D50-B140B497E2E4}"/>
    <cellStyle name="Currency 2 2 2 2 2 2 7 3 5" xfId="45696" xr:uid="{35F163AD-657D-4232-BBB3-A4CF3A4073F7}"/>
    <cellStyle name="Currency 2 2 2 2 2 2 7 4" xfId="20544" xr:uid="{484A0505-42B4-477A-AA45-95A6E878FBE2}"/>
    <cellStyle name="Currency 2 2 2 2 2 2 7 4 2" xfId="34236" xr:uid="{FE068DB9-7EF2-4B91-94DE-92225EDA09EB}"/>
    <cellStyle name="Currency 2 2 2 2 2 2 7 4 3" xfId="49120" xr:uid="{7591B3F3-6D62-4F8F-957B-B7E4045D3C75}"/>
    <cellStyle name="Currency 2 2 2 2 2 2 7 5" xfId="13700" xr:uid="{D7D32895-1F77-4308-B042-58F3334A11E0}"/>
    <cellStyle name="Currency 2 2 2 2 2 2 7 6" xfId="27390" xr:uid="{D840C9BB-408B-431F-9930-1DCACEF4043C}"/>
    <cellStyle name="Currency 2 2 2 2 2 2 7 7" xfId="42274" xr:uid="{4618E6A7-B0B8-4D02-9A43-29DE4D39065B}"/>
    <cellStyle name="Currency 2 2 2 2 2 2 8" xfId="8537" xr:uid="{B1D69213-F268-4693-B2B8-24BA276AB7B5}"/>
    <cellStyle name="Currency 2 2 2 2 2 2 8 2" xfId="11959" xr:uid="{0BF4F476-90CB-40A9-867D-FDDD71F62983}"/>
    <cellStyle name="Currency 2 2 2 2 2 2 8 2 2" xfId="25649" xr:uid="{51BF0C08-2DFF-4153-8A4F-6FF6A7D7CF73}"/>
    <cellStyle name="Currency 2 2 2 2 2 2 8 2 2 2" xfId="39341" xr:uid="{CAC9FDA3-550C-44DD-B6B0-38D762FD58F6}"/>
    <cellStyle name="Currency 2 2 2 2 2 2 8 2 2 3" xfId="54225" xr:uid="{D38D97D2-365D-4A38-9354-D555E31C4BDC}"/>
    <cellStyle name="Currency 2 2 2 2 2 2 8 2 3" xfId="18805" xr:uid="{0C5E75F1-62B1-4F5B-89FE-317686347899}"/>
    <cellStyle name="Currency 2 2 2 2 2 2 8 2 4" xfId="32495" xr:uid="{46FD06CD-D741-40E9-B39E-87D1BD8E1298}"/>
    <cellStyle name="Currency 2 2 2 2 2 2 8 2 5" xfId="47379" xr:uid="{5455F49D-6009-4B51-8939-06629089D2B7}"/>
    <cellStyle name="Currency 2 2 2 2 2 2 8 3" xfId="22227" xr:uid="{90729262-09B1-4C41-B0F9-2C88F81BC579}"/>
    <cellStyle name="Currency 2 2 2 2 2 2 8 3 2" xfId="35919" xr:uid="{D1A2D960-BEB4-4181-84E9-DE705AE92229}"/>
    <cellStyle name="Currency 2 2 2 2 2 2 8 3 3" xfId="50803" xr:uid="{A99D1981-9EE3-4B48-A090-D98852BEDA8F}"/>
    <cellStyle name="Currency 2 2 2 2 2 2 8 4" xfId="15383" xr:uid="{9F359FAD-F482-4AD2-A0B4-464521812601}"/>
    <cellStyle name="Currency 2 2 2 2 2 2 8 5" xfId="29073" xr:uid="{CD9AECFE-FB72-4E1D-8EE1-317FED8AC43F}"/>
    <cellStyle name="Currency 2 2 2 2 2 2 8 6" xfId="43957" xr:uid="{6328B951-AFBD-40DE-B28F-5562FBD10E84}"/>
    <cellStyle name="Currency 2 2 2 2 2 2 9" xfId="10247" xr:uid="{32FB4C31-3EA0-4747-BD58-82916B11B6F1}"/>
    <cellStyle name="Currency 2 2 2 2 2 2 9 2" xfId="23937" xr:uid="{6D5F62C2-C0FD-449E-9166-ED00D68F51DB}"/>
    <cellStyle name="Currency 2 2 2 2 2 2 9 2 2" xfId="37629" xr:uid="{956955AD-DF9D-4EBC-B20D-BCC814E65DEB}"/>
    <cellStyle name="Currency 2 2 2 2 2 2 9 2 3" xfId="52513" xr:uid="{073BBC86-D5BF-4AD5-A9EE-C68A14C1B349}"/>
    <cellStyle name="Currency 2 2 2 2 2 2 9 3" xfId="17093" xr:uid="{4FA393B3-C118-4FDC-8466-E4D83042918E}"/>
    <cellStyle name="Currency 2 2 2 2 2 2 9 4" xfId="30783" xr:uid="{EBCD9784-635F-4646-B74F-1B50FFE3EEBC}"/>
    <cellStyle name="Currency 2 2 2 2 2 2 9 5" xfId="45667" xr:uid="{6CC399C1-7CAB-429E-837D-44404C8CA7BC}"/>
    <cellStyle name="Currency 2 2 2 2 2 3" xfId="6854" xr:uid="{136EF6FE-688C-473E-B92F-056E74616590}"/>
    <cellStyle name="Currency 2 2 2 2 2 3 10" xfId="13701" xr:uid="{3CF0ABB8-365D-4DE7-8DF1-D0FF9E7E1876}"/>
    <cellStyle name="Currency 2 2 2 2 2 3 11" xfId="27391" xr:uid="{83754DF3-934F-4183-B626-B55395D2FA16}"/>
    <cellStyle name="Currency 2 2 2 2 2 3 12" xfId="42275" xr:uid="{A47EC105-C8BB-4ECD-B987-1C90894E9983}"/>
    <cellStyle name="Currency 2 2 2 2 2 3 2" xfId="6855" xr:uid="{5AD6FDC5-6966-48FF-9F87-FE80894EEF66}"/>
    <cellStyle name="Currency 2 2 2 2 2 3 2 10" xfId="42276" xr:uid="{2D49E7EE-BDB4-4318-AED4-7303925839FE}"/>
    <cellStyle name="Currency 2 2 2 2 2 3 2 2" xfId="6856" xr:uid="{892B564E-3353-4DDA-868F-972849C468FA}"/>
    <cellStyle name="Currency 2 2 2 2 2 3 2 2 2" xfId="6857" xr:uid="{14A247D5-711F-4D5C-81F4-B91348B18A0D}"/>
    <cellStyle name="Currency 2 2 2 2 2 3 2 2 2 2" xfId="8570" xr:uid="{DEB22C5E-60E7-48FB-843C-104753A09A05}"/>
    <cellStyle name="Currency 2 2 2 2 2 3 2 2 2 2 2" xfId="11992" xr:uid="{946AE2D9-4E8E-4CB7-BE9B-B975F679E219}"/>
    <cellStyle name="Currency 2 2 2 2 2 3 2 2 2 2 2 2" xfId="25682" xr:uid="{3EC81D81-4D01-43DF-B9EF-D4BFDE598640}"/>
    <cellStyle name="Currency 2 2 2 2 2 3 2 2 2 2 2 2 2" xfId="39374" xr:uid="{64F6C386-B345-4841-B97F-841BBD06BB3F}"/>
    <cellStyle name="Currency 2 2 2 2 2 3 2 2 2 2 2 2 3" xfId="54258" xr:uid="{775A89B4-53C5-42C0-8B4F-19A585EC0136}"/>
    <cellStyle name="Currency 2 2 2 2 2 3 2 2 2 2 2 3" xfId="18838" xr:uid="{1598A81D-484C-4DC4-ACD6-8BAC925E59A0}"/>
    <cellStyle name="Currency 2 2 2 2 2 3 2 2 2 2 2 4" xfId="32528" xr:uid="{1C432617-2BC3-4768-B9E8-6371A87CDBDA}"/>
    <cellStyle name="Currency 2 2 2 2 2 3 2 2 2 2 2 5" xfId="47412" xr:uid="{98595B47-AE92-4C95-95E7-9AAF2EAA5703}"/>
    <cellStyle name="Currency 2 2 2 2 2 3 2 2 2 2 3" xfId="22260" xr:uid="{861E4147-E9E0-493D-8626-41E5E01C16DF}"/>
    <cellStyle name="Currency 2 2 2 2 2 3 2 2 2 2 3 2" xfId="35952" xr:uid="{C21E3896-CDAE-40AB-96DC-D0C724017222}"/>
    <cellStyle name="Currency 2 2 2 2 2 3 2 2 2 2 3 3" xfId="50836" xr:uid="{5402E84F-D7BC-496F-A077-BCA53EDF47F8}"/>
    <cellStyle name="Currency 2 2 2 2 2 3 2 2 2 2 4" xfId="15416" xr:uid="{AAE52F49-7EBC-4549-AA3E-25CD70C58BEE}"/>
    <cellStyle name="Currency 2 2 2 2 2 3 2 2 2 2 5" xfId="29106" xr:uid="{B5DE74E1-5125-4C5A-BB50-F362DD6F16C3}"/>
    <cellStyle name="Currency 2 2 2 2 2 3 2 2 2 2 6" xfId="43990" xr:uid="{6504BE88-651B-47AB-BB6F-F9BAD569C58F}"/>
    <cellStyle name="Currency 2 2 2 2 2 3 2 2 2 3" xfId="10280" xr:uid="{7B90B798-71C1-4723-9A03-A5DC286C7794}"/>
    <cellStyle name="Currency 2 2 2 2 2 3 2 2 2 3 2" xfId="23970" xr:uid="{739DFCE9-5250-4044-8AA7-C9E27ECA7ABC}"/>
    <cellStyle name="Currency 2 2 2 2 2 3 2 2 2 3 2 2" xfId="37662" xr:uid="{60D78CAA-054C-4EC7-A458-66C0E5D172FB}"/>
    <cellStyle name="Currency 2 2 2 2 2 3 2 2 2 3 2 3" xfId="52546" xr:uid="{0BCEF50B-DD39-424C-AA1D-1FA09E78BFBF}"/>
    <cellStyle name="Currency 2 2 2 2 2 3 2 2 2 3 3" xfId="17126" xr:uid="{ABD0BBCE-1CBB-4072-A30F-4FADEED80543}"/>
    <cellStyle name="Currency 2 2 2 2 2 3 2 2 2 3 4" xfId="30816" xr:uid="{72DD68EC-4F13-4629-AB31-F5A43FCE3526}"/>
    <cellStyle name="Currency 2 2 2 2 2 3 2 2 2 3 5" xfId="45700" xr:uid="{F712D0CC-01A0-45BF-A627-F0439115281C}"/>
    <cellStyle name="Currency 2 2 2 2 2 3 2 2 2 4" xfId="20548" xr:uid="{6911C034-597F-4DCE-80D9-B3B5FEA76776}"/>
    <cellStyle name="Currency 2 2 2 2 2 3 2 2 2 4 2" xfId="34240" xr:uid="{7C24F2C2-CCE1-4FE7-9529-35F8BCA4D4C9}"/>
    <cellStyle name="Currency 2 2 2 2 2 3 2 2 2 4 3" xfId="49124" xr:uid="{C5BE4122-7FAB-4AA1-B232-AE3279A52628}"/>
    <cellStyle name="Currency 2 2 2 2 2 3 2 2 2 5" xfId="13704" xr:uid="{6DCEC010-B096-404E-9CF2-F24DBD332C92}"/>
    <cellStyle name="Currency 2 2 2 2 2 3 2 2 2 6" xfId="27394" xr:uid="{757F4E70-F96F-4420-8012-F8096FC80337}"/>
    <cellStyle name="Currency 2 2 2 2 2 3 2 2 2 7" xfId="42278" xr:uid="{787DE1BD-A907-451E-B8CD-B6EC58DA8BE2}"/>
    <cellStyle name="Currency 2 2 2 2 2 3 2 2 3" xfId="8569" xr:uid="{654F80D2-5F23-4C53-A232-31F684EA6918}"/>
    <cellStyle name="Currency 2 2 2 2 2 3 2 2 3 2" xfId="11991" xr:uid="{823FD854-1F17-46A3-995A-61C441D7EE85}"/>
    <cellStyle name="Currency 2 2 2 2 2 3 2 2 3 2 2" xfId="25681" xr:uid="{5D7CFDBA-8037-45AB-BAEC-5B051C64DB99}"/>
    <cellStyle name="Currency 2 2 2 2 2 3 2 2 3 2 2 2" xfId="39373" xr:uid="{639502AD-30BC-4953-B6AA-31813623DEB5}"/>
    <cellStyle name="Currency 2 2 2 2 2 3 2 2 3 2 2 3" xfId="54257" xr:uid="{DC458DD3-CEC4-4032-ADA4-66CE4628FE61}"/>
    <cellStyle name="Currency 2 2 2 2 2 3 2 2 3 2 3" xfId="18837" xr:uid="{00BE5081-79CF-4C02-8013-BBD6FF24D843}"/>
    <cellStyle name="Currency 2 2 2 2 2 3 2 2 3 2 4" xfId="32527" xr:uid="{0A726C1B-9FAE-4010-86B5-8AE7FEB50588}"/>
    <cellStyle name="Currency 2 2 2 2 2 3 2 2 3 2 5" xfId="47411" xr:uid="{2962EF9E-EE64-469A-ADBE-B8AA8FEF13C5}"/>
    <cellStyle name="Currency 2 2 2 2 2 3 2 2 3 3" xfId="22259" xr:uid="{A9AD7C37-9700-4E23-B80A-0D3F03BE6CBC}"/>
    <cellStyle name="Currency 2 2 2 2 2 3 2 2 3 3 2" xfId="35951" xr:uid="{3BBE4975-A697-4C1B-9E63-F34DF7A1508E}"/>
    <cellStyle name="Currency 2 2 2 2 2 3 2 2 3 3 3" xfId="50835" xr:uid="{37FDF64D-0B70-4BF6-B50A-4D701D4C3A7D}"/>
    <cellStyle name="Currency 2 2 2 2 2 3 2 2 3 4" xfId="15415" xr:uid="{347E09F3-B78D-4312-A9A5-0FA2EC73AFF2}"/>
    <cellStyle name="Currency 2 2 2 2 2 3 2 2 3 5" xfId="29105" xr:uid="{B75BFB69-F9C7-481E-8132-722FBA42A2C5}"/>
    <cellStyle name="Currency 2 2 2 2 2 3 2 2 3 6" xfId="43989" xr:uid="{380F15DB-93D8-4B2C-B2DA-D2AA86F78CE5}"/>
    <cellStyle name="Currency 2 2 2 2 2 3 2 2 4" xfId="10279" xr:uid="{D45BE3A0-E449-4E10-A234-F0C651159C5B}"/>
    <cellStyle name="Currency 2 2 2 2 2 3 2 2 4 2" xfId="23969" xr:uid="{0103EC8C-1CDD-44B6-AC17-E9B850E4CEC7}"/>
    <cellStyle name="Currency 2 2 2 2 2 3 2 2 4 2 2" xfId="37661" xr:uid="{92FE755C-5415-4E3E-8A5C-46A3DC01D1EF}"/>
    <cellStyle name="Currency 2 2 2 2 2 3 2 2 4 2 3" xfId="52545" xr:uid="{896808E8-C0B7-4495-AEDF-4B8A004D1EED}"/>
    <cellStyle name="Currency 2 2 2 2 2 3 2 2 4 3" xfId="17125" xr:uid="{48803617-93AE-48DD-868B-E1009599E2C6}"/>
    <cellStyle name="Currency 2 2 2 2 2 3 2 2 4 4" xfId="30815" xr:uid="{E2915690-A38F-49FD-94C6-D53340B8471B}"/>
    <cellStyle name="Currency 2 2 2 2 2 3 2 2 4 5" xfId="45699" xr:uid="{FF96A827-6A27-44EE-99D1-C5DE56930FA3}"/>
    <cellStyle name="Currency 2 2 2 2 2 3 2 2 5" xfId="20547" xr:uid="{AD4F260A-E180-430B-AAF2-89318F4A22C0}"/>
    <cellStyle name="Currency 2 2 2 2 2 3 2 2 5 2" xfId="34239" xr:uid="{E4CE3137-C8BD-4F27-8A0C-FC59FDC30C2F}"/>
    <cellStyle name="Currency 2 2 2 2 2 3 2 2 5 3" xfId="49123" xr:uid="{46690595-201B-4DDA-A5D6-FE593FFC26CD}"/>
    <cellStyle name="Currency 2 2 2 2 2 3 2 2 6" xfId="13703" xr:uid="{EA397B8B-DB0E-4D89-9041-8324B3F664D8}"/>
    <cellStyle name="Currency 2 2 2 2 2 3 2 2 7" xfId="27393" xr:uid="{6EA3B802-0241-4DCF-92C6-22BE15B3D22A}"/>
    <cellStyle name="Currency 2 2 2 2 2 3 2 2 8" xfId="42277" xr:uid="{D59B5B3D-777A-41FD-A0E0-81C8C826D35B}"/>
    <cellStyle name="Currency 2 2 2 2 2 3 2 3" xfId="6858" xr:uid="{174A773F-BEE2-44F7-887B-EA331993E348}"/>
    <cellStyle name="Currency 2 2 2 2 2 3 2 3 2" xfId="8571" xr:uid="{BE4B175B-7551-4CC4-9000-22CE36A330E3}"/>
    <cellStyle name="Currency 2 2 2 2 2 3 2 3 2 2" xfId="11993" xr:uid="{8BDE6325-D959-4215-B617-14B59345E235}"/>
    <cellStyle name="Currency 2 2 2 2 2 3 2 3 2 2 2" xfId="25683" xr:uid="{88E27709-AE88-46C9-AED6-C9556071FEF3}"/>
    <cellStyle name="Currency 2 2 2 2 2 3 2 3 2 2 2 2" xfId="39375" xr:uid="{A6503D5B-A953-4EE9-9399-955D7D13E92E}"/>
    <cellStyle name="Currency 2 2 2 2 2 3 2 3 2 2 2 3" xfId="54259" xr:uid="{98234D2C-2C59-4EE8-BD3B-2E72CBB540CD}"/>
    <cellStyle name="Currency 2 2 2 2 2 3 2 3 2 2 3" xfId="18839" xr:uid="{C08E40CB-2E35-4342-BA8A-9996F0B8C65B}"/>
    <cellStyle name="Currency 2 2 2 2 2 3 2 3 2 2 4" xfId="32529" xr:uid="{30699616-C6C5-4881-9A29-C8F0E62DB759}"/>
    <cellStyle name="Currency 2 2 2 2 2 3 2 3 2 2 5" xfId="47413" xr:uid="{D01FA4ED-4D8B-42FA-9B38-F966515623E9}"/>
    <cellStyle name="Currency 2 2 2 2 2 3 2 3 2 3" xfId="22261" xr:uid="{5B10659C-4229-4787-9551-55FF605DA837}"/>
    <cellStyle name="Currency 2 2 2 2 2 3 2 3 2 3 2" xfId="35953" xr:uid="{67864AC2-DF68-4768-B0CA-7FBE4C54389A}"/>
    <cellStyle name="Currency 2 2 2 2 2 3 2 3 2 3 3" xfId="50837" xr:uid="{3515E727-420F-4C67-B4C7-269707631241}"/>
    <cellStyle name="Currency 2 2 2 2 2 3 2 3 2 4" xfId="15417" xr:uid="{848E8700-558F-49B5-ABEB-9DB721093569}"/>
    <cellStyle name="Currency 2 2 2 2 2 3 2 3 2 5" xfId="29107" xr:uid="{85894803-8EFA-400C-A196-4C5EF1755181}"/>
    <cellStyle name="Currency 2 2 2 2 2 3 2 3 2 6" xfId="43991" xr:uid="{00F9685F-C127-48F4-9DEC-FC64AB803FEB}"/>
    <cellStyle name="Currency 2 2 2 2 2 3 2 3 3" xfId="10281" xr:uid="{47D47994-2298-4C98-AD3A-9F3AEC006C68}"/>
    <cellStyle name="Currency 2 2 2 2 2 3 2 3 3 2" xfId="23971" xr:uid="{565177AA-2267-4C69-9ED3-0D3C4B24525A}"/>
    <cellStyle name="Currency 2 2 2 2 2 3 2 3 3 2 2" xfId="37663" xr:uid="{B9E17D3F-B908-4E77-9995-D53183C67073}"/>
    <cellStyle name="Currency 2 2 2 2 2 3 2 3 3 2 3" xfId="52547" xr:uid="{9985823A-9927-4354-8200-D1CF42CA4795}"/>
    <cellStyle name="Currency 2 2 2 2 2 3 2 3 3 3" xfId="17127" xr:uid="{3BFCF111-05E0-438F-AF41-F25AE33E5D6E}"/>
    <cellStyle name="Currency 2 2 2 2 2 3 2 3 3 4" xfId="30817" xr:uid="{F43BBA8E-7AFD-417B-901C-0A0B54DEF4B6}"/>
    <cellStyle name="Currency 2 2 2 2 2 3 2 3 3 5" xfId="45701" xr:uid="{CCD4F753-BEDA-49B0-A228-C73EE5324490}"/>
    <cellStyle name="Currency 2 2 2 2 2 3 2 3 4" xfId="20549" xr:uid="{7C89E92F-AB82-474C-9A6D-B68CE6CC105F}"/>
    <cellStyle name="Currency 2 2 2 2 2 3 2 3 4 2" xfId="34241" xr:uid="{2FC68AA7-03AA-46CF-A136-3417162416BC}"/>
    <cellStyle name="Currency 2 2 2 2 2 3 2 3 4 3" xfId="49125" xr:uid="{05367136-A9C7-4441-B7F2-FA88DE9586B8}"/>
    <cellStyle name="Currency 2 2 2 2 2 3 2 3 5" xfId="13705" xr:uid="{A5FB3EE5-1D99-479B-BE0E-26684522701B}"/>
    <cellStyle name="Currency 2 2 2 2 2 3 2 3 6" xfId="27395" xr:uid="{00FFDE5C-AA3A-4782-843A-55B629A37C77}"/>
    <cellStyle name="Currency 2 2 2 2 2 3 2 3 7" xfId="42279" xr:uid="{A2B1CB52-5E8C-4588-97EF-2A799856644C}"/>
    <cellStyle name="Currency 2 2 2 2 2 3 2 4" xfId="6859" xr:uid="{FE12629D-186C-4C9B-97A6-0206957345B2}"/>
    <cellStyle name="Currency 2 2 2 2 2 3 2 4 2" xfId="8572" xr:uid="{DB9E22FD-A96C-4824-A7E7-7DC4BD24B876}"/>
    <cellStyle name="Currency 2 2 2 2 2 3 2 4 2 2" xfId="11994" xr:uid="{DD774069-8A44-46E7-947F-4F1E82C86590}"/>
    <cellStyle name="Currency 2 2 2 2 2 3 2 4 2 2 2" xfId="25684" xr:uid="{88553A16-9164-4672-B9E9-FE13E46F8185}"/>
    <cellStyle name="Currency 2 2 2 2 2 3 2 4 2 2 2 2" xfId="39376" xr:uid="{92FFA1B6-A68C-4380-8615-884472022FD2}"/>
    <cellStyle name="Currency 2 2 2 2 2 3 2 4 2 2 2 3" xfId="54260" xr:uid="{032B6B5B-EB18-4E75-B729-9DCF2271038E}"/>
    <cellStyle name="Currency 2 2 2 2 2 3 2 4 2 2 3" xfId="18840" xr:uid="{FA033E66-5977-4F0A-993D-9844418E1CD0}"/>
    <cellStyle name="Currency 2 2 2 2 2 3 2 4 2 2 4" xfId="32530" xr:uid="{B719D72D-1EB9-48D9-BDD9-50F1995A273A}"/>
    <cellStyle name="Currency 2 2 2 2 2 3 2 4 2 2 5" xfId="47414" xr:uid="{7D96027F-48F5-4C6B-A6C4-2820FF92D61E}"/>
    <cellStyle name="Currency 2 2 2 2 2 3 2 4 2 3" xfId="22262" xr:uid="{ADB7A731-087B-4DC7-A898-28748C88C14B}"/>
    <cellStyle name="Currency 2 2 2 2 2 3 2 4 2 3 2" xfId="35954" xr:uid="{C67F94B9-5223-4597-94F4-C99892AF7CBF}"/>
    <cellStyle name="Currency 2 2 2 2 2 3 2 4 2 3 3" xfId="50838" xr:uid="{9B05564E-EB7D-45B5-A88C-BC89BCDD5F8C}"/>
    <cellStyle name="Currency 2 2 2 2 2 3 2 4 2 4" xfId="15418" xr:uid="{B55F8D7E-5FBD-45FA-91F2-A14853760DD5}"/>
    <cellStyle name="Currency 2 2 2 2 2 3 2 4 2 5" xfId="29108" xr:uid="{C866FD54-FAF7-40E9-AA3F-D6F8255979F1}"/>
    <cellStyle name="Currency 2 2 2 2 2 3 2 4 2 6" xfId="43992" xr:uid="{07B756D4-87D4-4622-A35D-CD12F1A16A8F}"/>
    <cellStyle name="Currency 2 2 2 2 2 3 2 4 3" xfId="10282" xr:uid="{558219FE-A515-4A80-A343-4E1A8E14C59B}"/>
    <cellStyle name="Currency 2 2 2 2 2 3 2 4 3 2" xfId="23972" xr:uid="{86B735D7-C151-4D4E-A66A-89C64D14845A}"/>
    <cellStyle name="Currency 2 2 2 2 2 3 2 4 3 2 2" xfId="37664" xr:uid="{2D2621D5-2B83-4F3F-A69B-C0E9B9CC2723}"/>
    <cellStyle name="Currency 2 2 2 2 2 3 2 4 3 2 3" xfId="52548" xr:uid="{7EEB3402-22FA-4DC8-8C24-E6C4C36EE61F}"/>
    <cellStyle name="Currency 2 2 2 2 2 3 2 4 3 3" xfId="17128" xr:uid="{842F1C51-997C-4999-B55A-46B1AA1C45D7}"/>
    <cellStyle name="Currency 2 2 2 2 2 3 2 4 3 4" xfId="30818" xr:uid="{EFDA99A2-0971-47B1-90C0-9740EB1A33B4}"/>
    <cellStyle name="Currency 2 2 2 2 2 3 2 4 3 5" xfId="45702" xr:uid="{9AC22DB2-F5A9-442A-8747-D65961D3C6AC}"/>
    <cellStyle name="Currency 2 2 2 2 2 3 2 4 4" xfId="20550" xr:uid="{530E961C-16F9-4B5F-B959-80342A9A14CB}"/>
    <cellStyle name="Currency 2 2 2 2 2 3 2 4 4 2" xfId="34242" xr:uid="{C97B0F09-9AA8-4ABF-9334-A3F9F43D72DD}"/>
    <cellStyle name="Currency 2 2 2 2 2 3 2 4 4 3" xfId="49126" xr:uid="{A735A860-A9EF-45A1-BFD8-4BC44CD7C4BA}"/>
    <cellStyle name="Currency 2 2 2 2 2 3 2 4 5" xfId="13706" xr:uid="{AB03B7B2-FC93-45F1-A3D5-745904862F36}"/>
    <cellStyle name="Currency 2 2 2 2 2 3 2 4 6" xfId="27396" xr:uid="{E897E51C-6618-49A1-AD0C-66B589485E09}"/>
    <cellStyle name="Currency 2 2 2 2 2 3 2 4 7" xfId="42280" xr:uid="{2DF0F5DD-14A9-4884-9550-DA8569A24DFE}"/>
    <cellStyle name="Currency 2 2 2 2 2 3 2 5" xfId="8568" xr:uid="{7639CEA4-79C5-4A6A-AE5F-B6D2A07BD6E4}"/>
    <cellStyle name="Currency 2 2 2 2 2 3 2 5 2" xfId="11990" xr:uid="{4B752118-AFCA-4613-9F34-514109C71138}"/>
    <cellStyle name="Currency 2 2 2 2 2 3 2 5 2 2" xfId="25680" xr:uid="{E311C14C-216B-4637-A2AD-9FF3394B67B5}"/>
    <cellStyle name="Currency 2 2 2 2 2 3 2 5 2 2 2" xfId="39372" xr:uid="{7E0F8E6F-7EF7-4C42-965E-665929BDF686}"/>
    <cellStyle name="Currency 2 2 2 2 2 3 2 5 2 2 3" xfId="54256" xr:uid="{748D8292-21B3-4115-93FE-9E567F574087}"/>
    <cellStyle name="Currency 2 2 2 2 2 3 2 5 2 3" xfId="18836" xr:uid="{E6FF3A12-32BD-4ADB-88C7-A896F7A4B5CF}"/>
    <cellStyle name="Currency 2 2 2 2 2 3 2 5 2 4" xfId="32526" xr:uid="{1042D405-8A26-4F31-A3C7-823490D097FB}"/>
    <cellStyle name="Currency 2 2 2 2 2 3 2 5 2 5" xfId="47410" xr:uid="{1DC3506D-99A0-4F83-B644-EBB9AE9EBECC}"/>
    <cellStyle name="Currency 2 2 2 2 2 3 2 5 3" xfId="22258" xr:uid="{A983BAA4-A98C-47D7-8398-C568018D7742}"/>
    <cellStyle name="Currency 2 2 2 2 2 3 2 5 3 2" xfId="35950" xr:uid="{6C03E49B-BD39-464A-BDDF-352CFE156748}"/>
    <cellStyle name="Currency 2 2 2 2 2 3 2 5 3 3" xfId="50834" xr:uid="{B98A6F8B-72DF-47D9-9F71-9C4F3EB20FCF}"/>
    <cellStyle name="Currency 2 2 2 2 2 3 2 5 4" xfId="15414" xr:uid="{EFB6A89A-1A6D-4170-8233-19E53C798470}"/>
    <cellStyle name="Currency 2 2 2 2 2 3 2 5 5" xfId="29104" xr:uid="{A0C99D14-4C60-4085-9622-96CBF564C0CF}"/>
    <cellStyle name="Currency 2 2 2 2 2 3 2 5 6" xfId="43988" xr:uid="{6CD8C963-3F08-4A01-AB58-AD38F850D527}"/>
    <cellStyle name="Currency 2 2 2 2 2 3 2 6" xfId="10278" xr:uid="{107B64CF-2020-485F-AE1B-BF4C0A7957B0}"/>
    <cellStyle name="Currency 2 2 2 2 2 3 2 6 2" xfId="23968" xr:uid="{2F032643-BBAD-43D5-9D7D-A61E1A2A8766}"/>
    <cellStyle name="Currency 2 2 2 2 2 3 2 6 2 2" xfId="37660" xr:uid="{FDA357D8-5D8B-470F-95A8-F17CB2555107}"/>
    <cellStyle name="Currency 2 2 2 2 2 3 2 6 2 3" xfId="52544" xr:uid="{27EFB914-E243-49DF-8F9E-A5B423C4DFA5}"/>
    <cellStyle name="Currency 2 2 2 2 2 3 2 6 3" xfId="17124" xr:uid="{E53D76BA-4ABE-4D49-883A-8271D3DBA056}"/>
    <cellStyle name="Currency 2 2 2 2 2 3 2 6 4" xfId="30814" xr:uid="{43FCD923-D155-4131-B86B-328234126749}"/>
    <cellStyle name="Currency 2 2 2 2 2 3 2 6 5" xfId="45698" xr:uid="{1C762BE2-7CE3-44F7-A896-4691F066F34F}"/>
    <cellStyle name="Currency 2 2 2 2 2 3 2 7" xfId="20546" xr:uid="{AFC8F77C-4337-4CF2-8672-9CE9B366A0AD}"/>
    <cellStyle name="Currency 2 2 2 2 2 3 2 7 2" xfId="34238" xr:uid="{D55ABAD1-0FBC-4044-9CA5-A45CA4F3A609}"/>
    <cellStyle name="Currency 2 2 2 2 2 3 2 7 3" xfId="49122" xr:uid="{E1AA5479-0AEA-48C1-BB79-6462702C0976}"/>
    <cellStyle name="Currency 2 2 2 2 2 3 2 8" xfId="13702" xr:uid="{C00BD1BF-EBAB-4B53-B499-8145E0FA38F2}"/>
    <cellStyle name="Currency 2 2 2 2 2 3 2 9" xfId="27392" xr:uid="{1208B3EE-BF56-4885-911E-78A72AFF93BD}"/>
    <cellStyle name="Currency 2 2 2 2 2 3 3" xfId="6860" xr:uid="{49F454BE-09EC-468F-9C75-7CF46404C8D3}"/>
    <cellStyle name="Currency 2 2 2 2 2 3 3 10" xfId="42281" xr:uid="{37F5926E-6862-453E-BD5E-C11870044332}"/>
    <cellStyle name="Currency 2 2 2 2 2 3 3 2" xfId="6861" xr:uid="{D998D2FE-75F8-4340-8CA8-750203F82952}"/>
    <cellStyle name="Currency 2 2 2 2 2 3 3 2 2" xfId="6862" xr:uid="{D3A2BFA4-7794-460E-B9CE-F372F6C0BC31}"/>
    <cellStyle name="Currency 2 2 2 2 2 3 3 2 2 2" xfId="8575" xr:uid="{4096B04B-D0AC-42D7-9746-99A2C6285DFC}"/>
    <cellStyle name="Currency 2 2 2 2 2 3 3 2 2 2 2" xfId="11997" xr:uid="{23C22384-234C-467E-B3E6-15FAC4961B58}"/>
    <cellStyle name="Currency 2 2 2 2 2 3 3 2 2 2 2 2" xfId="25687" xr:uid="{7C98566A-6D72-421B-BDD8-8BF05BECF83F}"/>
    <cellStyle name="Currency 2 2 2 2 2 3 3 2 2 2 2 2 2" xfId="39379" xr:uid="{937B187A-6D80-4110-B506-354AA780CCC3}"/>
    <cellStyle name="Currency 2 2 2 2 2 3 3 2 2 2 2 2 3" xfId="54263" xr:uid="{989025C3-F9B0-413D-AD2C-6098F7A66092}"/>
    <cellStyle name="Currency 2 2 2 2 2 3 3 2 2 2 2 3" xfId="18843" xr:uid="{1381810B-C46A-4D1C-8637-A3183A599DA1}"/>
    <cellStyle name="Currency 2 2 2 2 2 3 3 2 2 2 2 4" xfId="32533" xr:uid="{00FDAD02-3B7A-4C56-8E35-DBAE25461E61}"/>
    <cellStyle name="Currency 2 2 2 2 2 3 3 2 2 2 2 5" xfId="47417" xr:uid="{7BA80CB9-21EE-4878-A92B-B124698A6AA0}"/>
    <cellStyle name="Currency 2 2 2 2 2 3 3 2 2 2 3" xfId="22265" xr:uid="{1B9C16F5-D29D-4056-B398-6B191492C132}"/>
    <cellStyle name="Currency 2 2 2 2 2 3 3 2 2 2 3 2" xfId="35957" xr:uid="{405F5300-CC83-498E-BA56-5566458469C4}"/>
    <cellStyle name="Currency 2 2 2 2 2 3 3 2 2 2 3 3" xfId="50841" xr:uid="{5DCD16D6-F45D-40BA-84AB-BBC5E11A7A4B}"/>
    <cellStyle name="Currency 2 2 2 2 2 3 3 2 2 2 4" xfId="15421" xr:uid="{A8080217-9428-42E4-BD3A-6EAFE7E777B1}"/>
    <cellStyle name="Currency 2 2 2 2 2 3 3 2 2 2 5" xfId="29111" xr:uid="{7819D13E-A799-4D5A-AADB-5D08F6F3606E}"/>
    <cellStyle name="Currency 2 2 2 2 2 3 3 2 2 2 6" xfId="43995" xr:uid="{1260C1DE-43EF-4D6D-AE30-7D71E2263C35}"/>
    <cellStyle name="Currency 2 2 2 2 2 3 3 2 2 3" xfId="10285" xr:uid="{3E4EDFB2-3AC5-4FDA-9701-A5D19FD0730E}"/>
    <cellStyle name="Currency 2 2 2 2 2 3 3 2 2 3 2" xfId="23975" xr:uid="{F8724D09-6524-4FC9-B14D-A1198F858FB6}"/>
    <cellStyle name="Currency 2 2 2 2 2 3 3 2 2 3 2 2" xfId="37667" xr:uid="{E55DCD70-1D5E-475E-ACCD-59C0A289022F}"/>
    <cellStyle name="Currency 2 2 2 2 2 3 3 2 2 3 2 3" xfId="52551" xr:uid="{CB756A9B-5BE5-4A50-B78F-7F783F19EEED}"/>
    <cellStyle name="Currency 2 2 2 2 2 3 3 2 2 3 3" xfId="17131" xr:uid="{21B047A5-0380-40C8-A0E3-BE40C500CF34}"/>
    <cellStyle name="Currency 2 2 2 2 2 3 3 2 2 3 4" xfId="30821" xr:uid="{C2C77AEF-6AA5-46D8-85AF-EFFDB142435B}"/>
    <cellStyle name="Currency 2 2 2 2 2 3 3 2 2 3 5" xfId="45705" xr:uid="{286D6F6C-E706-4A27-AC8B-18411F9DB57E}"/>
    <cellStyle name="Currency 2 2 2 2 2 3 3 2 2 4" xfId="20553" xr:uid="{BECB2045-1EBF-4C29-8EB3-86D143AD1419}"/>
    <cellStyle name="Currency 2 2 2 2 2 3 3 2 2 4 2" xfId="34245" xr:uid="{B1C9D9CB-AEB9-463B-9BBD-5EF3DA22B5D4}"/>
    <cellStyle name="Currency 2 2 2 2 2 3 3 2 2 4 3" xfId="49129" xr:uid="{542119E6-FB90-4C5C-907F-0FF2E2114602}"/>
    <cellStyle name="Currency 2 2 2 2 2 3 3 2 2 5" xfId="13709" xr:uid="{E8AB2205-AA14-4EC4-9D55-6358D555946D}"/>
    <cellStyle name="Currency 2 2 2 2 2 3 3 2 2 6" xfId="27399" xr:uid="{BCCBF55B-C9C1-486D-B965-0E204E645C11}"/>
    <cellStyle name="Currency 2 2 2 2 2 3 3 2 2 7" xfId="42283" xr:uid="{9DA74556-7C3D-4002-B5C3-FE511C1ADC4B}"/>
    <cellStyle name="Currency 2 2 2 2 2 3 3 2 3" xfId="8574" xr:uid="{DDEEDE0D-3EA2-42DE-961A-F5D2A0E8C3C9}"/>
    <cellStyle name="Currency 2 2 2 2 2 3 3 2 3 2" xfId="11996" xr:uid="{A94D6346-28B4-4F3B-9E62-BF015281881A}"/>
    <cellStyle name="Currency 2 2 2 2 2 3 3 2 3 2 2" xfId="25686" xr:uid="{63F07AE8-CBBC-4006-8728-93E32CC8F1D5}"/>
    <cellStyle name="Currency 2 2 2 2 2 3 3 2 3 2 2 2" xfId="39378" xr:uid="{63471357-3FD2-4F3E-BA08-BAC6943E9674}"/>
    <cellStyle name="Currency 2 2 2 2 2 3 3 2 3 2 2 3" xfId="54262" xr:uid="{8E1475A1-E73C-4827-B262-5329A507920A}"/>
    <cellStyle name="Currency 2 2 2 2 2 3 3 2 3 2 3" xfId="18842" xr:uid="{2EDA2501-F800-4241-9531-FCA76EA714C3}"/>
    <cellStyle name="Currency 2 2 2 2 2 3 3 2 3 2 4" xfId="32532" xr:uid="{00E4DBC5-27DC-4D6F-8D76-634F86B6D9E4}"/>
    <cellStyle name="Currency 2 2 2 2 2 3 3 2 3 2 5" xfId="47416" xr:uid="{ACF1384A-7C80-41B9-99E2-C84A25AB0857}"/>
    <cellStyle name="Currency 2 2 2 2 2 3 3 2 3 3" xfId="22264" xr:uid="{534298DC-5CE8-4852-95AE-18622FCCDFF6}"/>
    <cellStyle name="Currency 2 2 2 2 2 3 3 2 3 3 2" xfId="35956" xr:uid="{064DBBF9-BB0A-421A-BD01-017DF370AE0D}"/>
    <cellStyle name="Currency 2 2 2 2 2 3 3 2 3 3 3" xfId="50840" xr:uid="{D01EDB80-E636-443D-836D-0C818620D6FE}"/>
    <cellStyle name="Currency 2 2 2 2 2 3 3 2 3 4" xfId="15420" xr:uid="{67273A1D-48F0-4281-9F29-614955B34F39}"/>
    <cellStyle name="Currency 2 2 2 2 2 3 3 2 3 5" xfId="29110" xr:uid="{C9108FC3-4BFB-4BD4-B31C-26FC1848E1E5}"/>
    <cellStyle name="Currency 2 2 2 2 2 3 3 2 3 6" xfId="43994" xr:uid="{7909D0D6-8E08-4F28-8614-30290BC13A2F}"/>
    <cellStyle name="Currency 2 2 2 2 2 3 3 2 4" xfId="10284" xr:uid="{BC15095C-65CA-4A24-AB9B-54AA2349742F}"/>
    <cellStyle name="Currency 2 2 2 2 2 3 3 2 4 2" xfId="23974" xr:uid="{87B0D320-6446-44AD-A47F-C4689ADA9848}"/>
    <cellStyle name="Currency 2 2 2 2 2 3 3 2 4 2 2" xfId="37666" xr:uid="{F2521C4E-06F2-471E-9011-61FECD31C2FC}"/>
    <cellStyle name="Currency 2 2 2 2 2 3 3 2 4 2 3" xfId="52550" xr:uid="{F5ABEC51-158D-4705-B990-1279511CD7EA}"/>
    <cellStyle name="Currency 2 2 2 2 2 3 3 2 4 3" xfId="17130" xr:uid="{C1E370F6-1D84-483C-8FC6-62382D00B07C}"/>
    <cellStyle name="Currency 2 2 2 2 2 3 3 2 4 4" xfId="30820" xr:uid="{1B084A27-47E5-4193-BA29-EB61BFD01A4A}"/>
    <cellStyle name="Currency 2 2 2 2 2 3 3 2 4 5" xfId="45704" xr:uid="{69FC3D8F-E8F6-4A40-91B4-C50215686A61}"/>
    <cellStyle name="Currency 2 2 2 2 2 3 3 2 5" xfId="20552" xr:uid="{3377F877-3B91-4227-9CCF-9FE6075A1980}"/>
    <cellStyle name="Currency 2 2 2 2 2 3 3 2 5 2" xfId="34244" xr:uid="{FE3D7021-6C85-4E5D-A55B-64440A6CB97A}"/>
    <cellStyle name="Currency 2 2 2 2 2 3 3 2 5 3" xfId="49128" xr:uid="{609295FC-1654-41E8-8B22-76F17D0C3971}"/>
    <cellStyle name="Currency 2 2 2 2 2 3 3 2 6" xfId="13708" xr:uid="{587E62B6-670E-481E-9792-0B24126B2323}"/>
    <cellStyle name="Currency 2 2 2 2 2 3 3 2 7" xfId="27398" xr:uid="{46C7ADF4-F783-42B4-8929-8133B8D4B15E}"/>
    <cellStyle name="Currency 2 2 2 2 2 3 3 2 8" xfId="42282" xr:uid="{21D47916-65E9-442C-9988-FF549EAE5CB8}"/>
    <cellStyle name="Currency 2 2 2 2 2 3 3 3" xfId="6863" xr:uid="{66459FC8-F7DE-4739-A1A8-8B96DF31FB35}"/>
    <cellStyle name="Currency 2 2 2 2 2 3 3 3 2" xfId="8576" xr:uid="{22064DB1-6FDF-4BB7-8893-DB0A1F22BEB8}"/>
    <cellStyle name="Currency 2 2 2 2 2 3 3 3 2 2" xfId="11998" xr:uid="{E8EE70BB-7DBD-4E5E-9C27-64F571FF34B2}"/>
    <cellStyle name="Currency 2 2 2 2 2 3 3 3 2 2 2" xfId="25688" xr:uid="{E2360BEF-0822-4E38-BF5E-ED89E2F41A7B}"/>
    <cellStyle name="Currency 2 2 2 2 2 3 3 3 2 2 2 2" xfId="39380" xr:uid="{F30A1046-D759-45D1-8FB8-E07989174688}"/>
    <cellStyle name="Currency 2 2 2 2 2 3 3 3 2 2 2 3" xfId="54264" xr:uid="{1D44A4FC-E1D6-45C7-9F3F-3886A482813E}"/>
    <cellStyle name="Currency 2 2 2 2 2 3 3 3 2 2 3" xfId="18844" xr:uid="{B7BDB12A-13B7-4A93-9D5B-84CF90F70D99}"/>
    <cellStyle name="Currency 2 2 2 2 2 3 3 3 2 2 4" xfId="32534" xr:uid="{2925AA0F-E559-46AF-ACCB-6454B80EDCF8}"/>
    <cellStyle name="Currency 2 2 2 2 2 3 3 3 2 2 5" xfId="47418" xr:uid="{A28C5B2F-19F1-4E73-B3F8-C50F743721E8}"/>
    <cellStyle name="Currency 2 2 2 2 2 3 3 3 2 3" xfId="22266" xr:uid="{2DD3D342-969A-4811-ADB8-1260358BAE27}"/>
    <cellStyle name="Currency 2 2 2 2 2 3 3 3 2 3 2" xfId="35958" xr:uid="{D1968042-F0CA-486B-9D2D-C1C26D703A0D}"/>
    <cellStyle name="Currency 2 2 2 2 2 3 3 3 2 3 3" xfId="50842" xr:uid="{F5C46B6D-2195-4E4C-AFD4-D772E7C5A312}"/>
    <cellStyle name="Currency 2 2 2 2 2 3 3 3 2 4" xfId="15422" xr:uid="{19121B71-5316-4DEC-A812-39D84E5245B9}"/>
    <cellStyle name="Currency 2 2 2 2 2 3 3 3 2 5" xfId="29112" xr:uid="{0F4E63BB-DAEA-4E98-BAC7-4D1A1F98480F}"/>
    <cellStyle name="Currency 2 2 2 2 2 3 3 3 2 6" xfId="43996" xr:uid="{118B613F-3542-42A7-A619-5A5AEC277369}"/>
    <cellStyle name="Currency 2 2 2 2 2 3 3 3 3" xfId="10286" xr:uid="{7913459B-4091-4BEA-84AD-C1CA64CC823F}"/>
    <cellStyle name="Currency 2 2 2 2 2 3 3 3 3 2" xfId="23976" xr:uid="{81FF702C-E308-4AE7-829E-3B90546DEF61}"/>
    <cellStyle name="Currency 2 2 2 2 2 3 3 3 3 2 2" xfId="37668" xr:uid="{C50B8F35-DD7C-406F-8E21-20230B6F366D}"/>
    <cellStyle name="Currency 2 2 2 2 2 3 3 3 3 2 3" xfId="52552" xr:uid="{A0E31BC9-28BF-4350-8A17-56A94F20BD6B}"/>
    <cellStyle name="Currency 2 2 2 2 2 3 3 3 3 3" xfId="17132" xr:uid="{1DEB586D-0CD3-44D0-9158-49594E8A906B}"/>
    <cellStyle name="Currency 2 2 2 2 2 3 3 3 3 4" xfId="30822" xr:uid="{03CB036F-C107-451D-8256-5A400FEB8C52}"/>
    <cellStyle name="Currency 2 2 2 2 2 3 3 3 3 5" xfId="45706" xr:uid="{7A38EBB5-14D7-4E3D-A91A-6A5382E360D9}"/>
    <cellStyle name="Currency 2 2 2 2 2 3 3 3 4" xfId="20554" xr:uid="{521F3FD7-7964-46F8-BDAE-63364E481908}"/>
    <cellStyle name="Currency 2 2 2 2 2 3 3 3 4 2" xfId="34246" xr:uid="{5EBCA4E2-9743-401F-9B01-4999A152CC6D}"/>
    <cellStyle name="Currency 2 2 2 2 2 3 3 3 4 3" xfId="49130" xr:uid="{20BE7F12-2555-44FC-A0CD-B5171558BB6A}"/>
    <cellStyle name="Currency 2 2 2 2 2 3 3 3 5" xfId="13710" xr:uid="{FC817FDA-F566-41EA-BC59-AA67722F8949}"/>
    <cellStyle name="Currency 2 2 2 2 2 3 3 3 6" xfId="27400" xr:uid="{70F1C6EC-871F-466D-BF95-9A33D25E1835}"/>
    <cellStyle name="Currency 2 2 2 2 2 3 3 3 7" xfId="42284" xr:uid="{8CB29D64-4B70-4710-BA48-226B733A7CE9}"/>
    <cellStyle name="Currency 2 2 2 2 2 3 3 4" xfId="6864" xr:uid="{3B46E884-EBFD-417A-99E3-D116C40764E2}"/>
    <cellStyle name="Currency 2 2 2 2 2 3 3 4 2" xfId="8577" xr:uid="{205B7FD3-8B06-49BC-AE19-8EE97506020F}"/>
    <cellStyle name="Currency 2 2 2 2 2 3 3 4 2 2" xfId="11999" xr:uid="{A190CCF1-4660-47A5-A551-B3A077FF3EEF}"/>
    <cellStyle name="Currency 2 2 2 2 2 3 3 4 2 2 2" xfId="25689" xr:uid="{4C5623CC-0342-48EB-A02D-B00BEA7B2201}"/>
    <cellStyle name="Currency 2 2 2 2 2 3 3 4 2 2 2 2" xfId="39381" xr:uid="{41EC6332-9115-4F82-B747-BAFDF007DD14}"/>
    <cellStyle name="Currency 2 2 2 2 2 3 3 4 2 2 2 3" xfId="54265" xr:uid="{58A09DF9-E524-4F64-B91B-38D52C9B0594}"/>
    <cellStyle name="Currency 2 2 2 2 2 3 3 4 2 2 3" xfId="18845" xr:uid="{0AC4DC9D-BAFA-4025-826E-742BA52453A1}"/>
    <cellStyle name="Currency 2 2 2 2 2 3 3 4 2 2 4" xfId="32535" xr:uid="{2BEB9663-3287-4182-BBC9-DF1C73D944AA}"/>
    <cellStyle name="Currency 2 2 2 2 2 3 3 4 2 2 5" xfId="47419" xr:uid="{F49FC1DC-8168-4C9D-9EC3-3DF0FCBD41C9}"/>
    <cellStyle name="Currency 2 2 2 2 2 3 3 4 2 3" xfId="22267" xr:uid="{721C14E6-53C0-44F3-A417-7A5D555C45B9}"/>
    <cellStyle name="Currency 2 2 2 2 2 3 3 4 2 3 2" xfId="35959" xr:uid="{CB601CAB-0FDD-48E2-8618-CCD7B2A4431D}"/>
    <cellStyle name="Currency 2 2 2 2 2 3 3 4 2 3 3" xfId="50843" xr:uid="{99D6924A-8B70-4085-8D83-4EC00590A516}"/>
    <cellStyle name="Currency 2 2 2 2 2 3 3 4 2 4" xfId="15423" xr:uid="{92B15AC5-335D-48B7-AA85-D34A9DE2B149}"/>
    <cellStyle name="Currency 2 2 2 2 2 3 3 4 2 5" xfId="29113" xr:uid="{A711B271-E29D-44D8-9B80-3799A3D29D96}"/>
    <cellStyle name="Currency 2 2 2 2 2 3 3 4 2 6" xfId="43997" xr:uid="{352BA393-26AA-4D52-883C-664A9BD8613A}"/>
    <cellStyle name="Currency 2 2 2 2 2 3 3 4 3" xfId="10287" xr:uid="{B89F46E0-709A-4951-B317-9B7503260510}"/>
    <cellStyle name="Currency 2 2 2 2 2 3 3 4 3 2" xfId="23977" xr:uid="{CFBD529E-9471-4FA8-8F44-F03BDA8C29E1}"/>
    <cellStyle name="Currency 2 2 2 2 2 3 3 4 3 2 2" xfId="37669" xr:uid="{72AB5234-43E9-4DCA-91D8-81313A62AC1F}"/>
    <cellStyle name="Currency 2 2 2 2 2 3 3 4 3 2 3" xfId="52553" xr:uid="{6E7FAE60-1193-4D52-B7C4-8C6B4EFAF3DE}"/>
    <cellStyle name="Currency 2 2 2 2 2 3 3 4 3 3" xfId="17133" xr:uid="{1100774C-1264-4319-95CB-065ACCDF3FDC}"/>
    <cellStyle name="Currency 2 2 2 2 2 3 3 4 3 4" xfId="30823" xr:uid="{1C76A1C2-C156-45FD-A122-F3D078B22109}"/>
    <cellStyle name="Currency 2 2 2 2 2 3 3 4 3 5" xfId="45707" xr:uid="{90CE155E-1D29-49D9-885F-30840C1B0C58}"/>
    <cellStyle name="Currency 2 2 2 2 2 3 3 4 4" xfId="20555" xr:uid="{85E25D10-A458-460A-BC72-EF454B5F22C7}"/>
    <cellStyle name="Currency 2 2 2 2 2 3 3 4 4 2" xfId="34247" xr:uid="{E73C4F77-C49B-4E29-BBC1-84D586FF05B0}"/>
    <cellStyle name="Currency 2 2 2 2 2 3 3 4 4 3" xfId="49131" xr:uid="{E48871C0-2F2F-4476-8C32-84761FC786F8}"/>
    <cellStyle name="Currency 2 2 2 2 2 3 3 4 5" xfId="13711" xr:uid="{ECC8E09E-7320-4E33-B348-B5691EC55B38}"/>
    <cellStyle name="Currency 2 2 2 2 2 3 3 4 6" xfId="27401" xr:uid="{FBE459A3-5C58-485C-A850-7BC7ABBF54A1}"/>
    <cellStyle name="Currency 2 2 2 2 2 3 3 4 7" xfId="42285" xr:uid="{706E87BE-FCFE-4AF9-B3C3-6B6685251822}"/>
    <cellStyle name="Currency 2 2 2 2 2 3 3 5" xfId="8573" xr:uid="{10F629C7-51EB-41EC-9F4F-1F6AE7B84E09}"/>
    <cellStyle name="Currency 2 2 2 2 2 3 3 5 2" xfId="11995" xr:uid="{06B2A23D-68FC-4AF7-B8AE-95AE98758FD8}"/>
    <cellStyle name="Currency 2 2 2 2 2 3 3 5 2 2" xfId="25685" xr:uid="{65FA0C15-3A57-405D-B728-7696CD7FE799}"/>
    <cellStyle name="Currency 2 2 2 2 2 3 3 5 2 2 2" xfId="39377" xr:uid="{D8C801D6-961D-4561-B780-E3188BAA42F7}"/>
    <cellStyle name="Currency 2 2 2 2 2 3 3 5 2 2 3" xfId="54261" xr:uid="{9BFE2841-D89F-4EA6-B143-1D1388767A06}"/>
    <cellStyle name="Currency 2 2 2 2 2 3 3 5 2 3" xfId="18841" xr:uid="{1AB3CCA2-E03A-4306-87DA-94D7F74FEE58}"/>
    <cellStyle name="Currency 2 2 2 2 2 3 3 5 2 4" xfId="32531" xr:uid="{6B1AFC09-5F65-4698-B86E-B12AE01BCB40}"/>
    <cellStyle name="Currency 2 2 2 2 2 3 3 5 2 5" xfId="47415" xr:uid="{4F56CBEE-1080-4DCC-8A4C-B11C0B4AA21A}"/>
    <cellStyle name="Currency 2 2 2 2 2 3 3 5 3" xfId="22263" xr:uid="{52E887D9-DCE9-4EF9-9B6B-3EB82DA0EDBB}"/>
    <cellStyle name="Currency 2 2 2 2 2 3 3 5 3 2" xfId="35955" xr:uid="{4EA06F9B-83C5-4765-8920-012DC18BCABE}"/>
    <cellStyle name="Currency 2 2 2 2 2 3 3 5 3 3" xfId="50839" xr:uid="{18F42479-1C37-4DE8-BE80-B895C2FFB102}"/>
    <cellStyle name="Currency 2 2 2 2 2 3 3 5 4" xfId="15419" xr:uid="{EE66ACC6-4074-4680-AE97-93A74F77EEE0}"/>
    <cellStyle name="Currency 2 2 2 2 2 3 3 5 5" xfId="29109" xr:uid="{13EEAB9F-71AC-4F5A-8AA2-50E6B7464E4F}"/>
    <cellStyle name="Currency 2 2 2 2 2 3 3 5 6" xfId="43993" xr:uid="{5B9D3BCC-B9E8-42BB-BF4D-91905836E4A4}"/>
    <cellStyle name="Currency 2 2 2 2 2 3 3 6" xfId="10283" xr:uid="{02DD446E-C0BA-446B-B992-9C66A66F0C5B}"/>
    <cellStyle name="Currency 2 2 2 2 2 3 3 6 2" xfId="23973" xr:uid="{D8B9D8FA-D14F-4169-ACD9-0EE2795EFAC1}"/>
    <cellStyle name="Currency 2 2 2 2 2 3 3 6 2 2" xfId="37665" xr:uid="{F280093B-9EEB-477F-917C-BE8D06112C63}"/>
    <cellStyle name="Currency 2 2 2 2 2 3 3 6 2 3" xfId="52549" xr:uid="{320C204B-0289-4B12-9963-8F13D2079ED3}"/>
    <cellStyle name="Currency 2 2 2 2 2 3 3 6 3" xfId="17129" xr:uid="{2EFB416E-D9B8-4D04-BD39-C229661014F5}"/>
    <cellStyle name="Currency 2 2 2 2 2 3 3 6 4" xfId="30819" xr:uid="{B905A23E-A0D1-4E95-ABDF-C4408E37D2D6}"/>
    <cellStyle name="Currency 2 2 2 2 2 3 3 6 5" xfId="45703" xr:uid="{F623CA6E-8413-4AF6-A3AB-682D095FC365}"/>
    <cellStyle name="Currency 2 2 2 2 2 3 3 7" xfId="20551" xr:uid="{3150DEE8-3A34-45EF-9805-4EB3993BC66B}"/>
    <cellStyle name="Currency 2 2 2 2 2 3 3 7 2" xfId="34243" xr:uid="{EF7B6E65-0057-4169-8089-24D416FFD9B0}"/>
    <cellStyle name="Currency 2 2 2 2 2 3 3 7 3" xfId="49127" xr:uid="{1381238E-9109-4B55-92E1-FC9EB44332C3}"/>
    <cellStyle name="Currency 2 2 2 2 2 3 3 8" xfId="13707" xr:uid="{0660E93B-ED3D-4E27-B57D-BA053C4D9189}"/>
    <cellStyle name="Currency 2 2 2 2 2 3 3 9" xfId="27397" xr:uid="{20BD54EB-E378-4B33-9348-0943D80705BD}"/>
    <cellStyle name="Currency 2 2 2 2 2 3 4" xfId="6865" xr:uid="{859602D1-196D-422F-BA1C-C319748C0613}"/>
    <cellStyle name="Currency 2 2 2 2 2 3 4 2" xfId="6866" xr:uid="{736762E2-5C3B-4AF5-8201-EFB7CE065698}"/>
    <cellStyle name="Currency 2 2 2 2 2 3 4 2 2" xfId="8579" xr:uid="{1394D82F-1BAB-41C3-8014-C3EA2C1120FB}"/>
    <cellStyle name="Currency 2 2 2 2 2 3 4 2 2 2" xfId="12001" xr:uid="{42018FDC-5278-4DE6-B700-DD70FC0991A9}"/>
    <cellStyle name="Currency 2 2 2 2 2 3 4 2 2 2 2" xfId="25691" xr:uid="{0D1DAF24-71A5-43C6-AE11-697DDE8AFF90}"/>
    <cellStyle name="Currency 2 2 2 2 2 3 4 2 2 2 2 2" xfId="39383" xr:uid="{49C00558-BB3F-4EBA-BC87-1A367467F89A}"/>
    <cellStyle name="Currency 2 2 2 2 2 3 4 2 2 2 2 3" xfId="54267" xr:uid="{FA081E3E-0C7E-4C00-AEDB-8E3E25A304D7}"/>
    <cellStyle name="Currency 2 2 2 2 2 3 4 2 2 2 3" xfId="18847" xr:uid="{3C364C60-C8AE-4936-9BBE-F78B840595C8}"/>
    <cellStyle name="Currency 2 2 2 2 2 3 4 2 2 2 4" xfId="32537" xr:uid="{CC0310C4-C256-4C7D-8C13-9F6D7BA8A99B}"/>
    <cellStyle name="Currency 2 2 2 2 2 3 4 2 2 2 5" xfId="47421" xr:uid="{1F66DFC7-6791-4A15-9654-23D824848FD0}"/>
    <cellStyle name="Currency 2 2 2 2 2 3 4 2 2 3" xfId="22269" xr:uid="{B5B63FAE-8A25-41FB-9FCA-909A5734E2F4}"/>
    <cellStyle name="Currency 2 2 2 2 2 3 4 2 2 3 2" xfId="35961" xr:uid="{771F2E57-4873-40B1-B6EF-1C24B9660457}"/>
    <cellStyle name="Currency 2 2 2 2 2 3 4 2 2 3 3" xfId="50845" xr:uid="{9BD0C2A5-CA81-42CA-B2E3-2B2AC9BBA9D9}"/>
    <cellStyle name="Currency 2 2 2 2 2 3 4 2 2 4" xfId="15425" xr:uid="{9E78F3EF-93C7-47F3-B867-1817E3676C9A}"/>
    <cellStyle name="Currency 2 2 2 2 2 3 4 2 2 5" xfId="29115" xr:uid="{CB431F08-11D2-44CE-892C-829CA95BD17F}"/>
    <cellStyle name="Currency 2 2 2 2 2 3 4 2 2 6" xfId="43999" xr:uid="{33A8FA6A-5314-4E22-BF60-7B2B08832911}"/>
    <cellStyle name="Currency 2 2 2 2 2 3 4 2 3" xfId="10289" xr:uid="{410DC202-74FB-4E52-B9ED-9F88744878F8}"/>
    <cellStyle name="Currency 2 2 2 2 2 3 4 2 3 2" xfId="23979" xr:uid="{02F85AF2-A815-4E0C-8705-ADEBCC510A17}"/>
    <cellStyle name="Currency 2 2 2 2 2 3 4 2 3 2 2" xfId="37671" xr:uid="{C3C641F1-DB1E-4588-828F-212396F7F22D}"/>
    <cellStyle name="Currency 2 2 2 2 2 3 4 2 3 2 3" xfId="52555" xr:uid="{664645D9-C5ED-4AC3-AF08-12CF4F6A82F7}"/>
    <cellStyle name="Currency 2 2 2 2 2 3 4 2 3 3" xfId="17135" xr:uid="{CF265AE5-99F6-47B8-96DA-BA8F206CE20A}"/>
    <cellStyle name="Currency 2 2 2 2 2 3 4 2 3 4" xfId="30825" xr:uid="{FD6A078C-E505-401E-8081-AB1132BD8969}"/>
    <cellStyle name="Currency 2 2 2 2 2 3 4 2 3 5" xfId="45709" xr:uid="{16253CCA-8F30-4006-A262-23B7CEAA260C}"/>
    <cellStyle name="Currency 2 2 2 2 2 3 4 2 4" xfId="20557" xr:uid="{B57F9962-8A9F-4E51-A359-74D4F9AFEBB2}"/>
    <cellStyle name="Currency 2 2 2 2 2 3 4 2 4 2" xfId="34249" xr:uid="{E5F41E80-D5EF-41D6-8D41-83C0D8F0B1AF}"/>
    <cellStyle name="Currency 2 2 2 2 2 3 4 2 4 3" xfId="49133" xr:uid="{98E54B9A-CAFA-473E-A5E8-6D38985B0EC4}"/>
    <cellStyle name="Currency 2 2 2 2 2 3 4 2 5" xfId="13713" xr:uid="{B6D19047-8473-4F9F-B4B0-746A7D5AA8CF}"/>
    <cellStyle name="Currency 2 2 2 2 2 3 4 2 6" xfId="27403" xr:uid="{E8F1A76E-50D8-4F9E-80F7-E1665AD7A0AE}"/>
    <cellStyle name="Currency 2 2 2 2 2 3 4 2 7" xfId="42287" xr:uid="{B4105A79-76B5-40B1-B24A-89B0DDDA90A7}"/>
    <cellStyle name="Currency 2 2 2 2 2 3 4 3" xfId="8578" xr:uid="{3DFB4EED-1C26-4A23-911D-EDB844C14832}"/>
    <cellStyle name="Currency 2 2 2 2 2 3 4 3 2" xfId="12000" xr:uid="{2E82E575-3C5E-4581-9FC6-7C49FB7FE9D2}"/>
    <cellStyle name="Currency 2 2 2 2 2 3 4 3 2 2" xfId="25690" xr:uid="{5F887DF7-FCA8-423F-9767-503BB29AE015}"/>
    <cellStyle name="Currency 2 2 2 2 2 3 4 3 2 2 2" xfId="39382" xr:uid="{9EAB9FF4-6503-4DA9-874E-EFDBFA1A9C7C}"/>
    <cellStyle name="Currency 2 2 2 2 2 3 4 3 2 2 3" xfId="54266" xr:uid="{297A9DAB-512F-410C-B70E-347AB0B2F545}"/>
    <cellStyle name="Currency 2 2 2 2 2 3 4 3 2 3" xfId="18846" xr:uid="{3711719C-7FB4-4DCF-A649-8D035CC124EA}"/>
    <cellStyle name="Currency 2 2 2 2 2 3 4 3 2 4" xfId="32536" xr:uid="{D0C5718F-EEA7-4B8A-BF8A-F90202AE1231}"/>
    <cellStyle name="Currency 2 2 2 2 2 3 4 3 2 5" xfId="47420" xr:uid="{E3202BAF-737F-4C3F-8832-17906D72121A}"/>
    <cellStyle name="Currency 2 2 2 2 2 3 4 3 3" xfId="22268" xr:uid="{11C2DAB7-C0A9-4E73-8F46-5270C84DA03A}"/>
    <cellStyle name="Currency 2 2 2 2 2 3 4 3 3 2" xfId="35960" xr:uid="{E80C6ADC-3A65-4876-B288-684505860D7D}"/>
    <cellStyle name="Currency 2 2 2 2 2 3 4 3 3 3" xfId="50844" xr:uid="{4329D406-90DC-451C-AECE-EFCD03ECACB3}"/>
    <cellStyle name="Currency 2 2 2 2 2 3 4 3 4" xfId="15424" xr:uid="{A4AB08FD-3BBC-496B-9D14-A09196E2903D}"/>
    <cellStyle name="Currency 2 2 2 2 2 3 4 3 5" xfId="29114" xr:uid="{92CD543D-D222-4496-A62E-3A9F29ACC6D2}"/>
    <cellStyle name="Currency 2 2 2 2 2 3 4 3 6" xfId="43998" xr:uid="{EA74C956-D831-46E3-907D-D4057A2964C3}"/>
    <cellStyle name="Currency 2 2 2 2 2 3 4 4" xfId="10288" xr:uid="{5ED8D87F-FBE8-4BC4-8CC6-4994A56883F1}"/>
    <cellStyle name="Currency 2 2 2 2 2 3 4 4 2" xfId="23978" xr:uid="{B43D6192-D239-4FE9-BD3F-7D88FCB2955D}"/>
    <cellStyle name="Currency 2 2 2 2 2 3 4 4 2 2" xfId="37670" xr:uid="{188F3D07-4346-430E-82A9-B773C35C152F}"/>
    <cellStyle name="Currency 2 2 2 2 2 3 4 4 2 3" xfId="52554" xr:uid="{24A86ADC-8C1B-4D2C-A12F-66E121AEC966}"/>
    <cellStyle name="Currency 2 2 2 2 2 3 4 4 3" xfId="17134" xr:uid="{12944181-B9F2-412B-B963-2AC2958CC077}"/>
    <cellStyle name="Currency 2 2 2 2 2 3 4 4 4" xfId="30824" xr:uid="{DCD7E0FF-C14F-408C-86D9-CEAE598B22AB}"/>
    <cellStyle name="Currency 2 2 2 2 2 3 4 4 5" xfId="45708" xr:uid="{0AC76487-969A-4341-BA70-A1C2E3C39D16}"/>
    <cellStyle name="Currency 2 2 2 2 2 3 4 5" xfId="20556" xr:uid="{0EE3319E-8A31-461B-A4C9-1BFE2EBB29A2}"/>
    <cellStyle name="Currency 2 2 2 2 2 3 4 5 2" xfId="34248" xr:uid="{60DB89D4-16C2-4273-9D81-8B251DF7AB59}"/>
    <cellStyle name="Currency 2 2 2 2 2 3 4 5 3" xfId="49132" xr:uid="{52C70978-3575-4CFC-A08A-7C056B84CA4C}"/>
    <cellStyle name="Currency 2 2 2 2 2 3 4 6" xfId="13712" xr:uid="{4A5DFC84-17AF-46CD-973F-3AD87EAEF0ED}"/>
    <cellStyle name="Currency 2 2 2 2 2 3 4 7" xfId="27402" xr:uid="{39B02936-E1C2-45CD-85A3-91EDDA08EBEB}"/>
    <cellStyle name="Currency 2 2 2 2 2 3 4 8" xfId="42286" xr:uid="{1B642684-45AE-44CA-8F26-73B74F994C14}"/>
    <cellStyle name="Currency 2 2 2 2 2 3 5" xfId="6867" xr:uid="{EEB2C310-1BA3-4573-A4FF-0850BC676706}"/>
    <cellStyle name="Currency 2 2 2 2 2 3 5 2" xfId="8580" xr:uid="{11D6228A-787C-48ED-B706-0C379B343B22}"/>
    <cellStyle name="Currency 2 2 2 2 2 3 5 2 2" xfId="12002" xr:uid="{191992F9-0320-4DC6-8F3C-E96EF7F172C1}"/>
    <cellStyle name="Currency 2 2 2 2 2 3 5 2 2 2" xfId="25692" xr:uid="{FEFBECB4-6BDB-4C0F-AE67-FF3E632260C1}"/>
    <cellStyle name="Currency 2 2 2 2 2 3 5 2 2 2 2" xfId="39384" xr:uid="{5B99A132-9192-4CCA-BE0B-6ABBA8D847A2}"/>
    <cellStyle name="Currency 2 2 2 2 2 3 5 2 2 2 3" xfId="54268" xr:uid="{160694EF-E160-47A6-AE35-EF38D02575E5}"/>
    <cellStyle name="Currency 2 2 2 2 2 3 5 2 2 3" xfId="18848" xr:uid="{DE82BBBA-51AC-475E-922D-7344E45B7896}"/>
    <cellStyle name="Currency 2 2 2 2 2 3 5 2 2 4" xfId="32538" xr:uid="{8023A4E1-44B1-4B27-83EB-6BC5B94D4C59}"/>
    <cellStyle name="Currency 2 2 2 2 2 3 5 2 2 5" xfId="47422" xr:uid="{13435501-8E16-4B42-ADF0-2BB185F3C449}"/>
    <cellStyle name="Currency 2 2 2 2 2 3 5 2 3" xfId="22270" xr:uid="{C78B50B4-11FA-4CDA-84EB-521A134394DC}"/>
    <cellStyle name="Currency 2 2 2 2 2 3 5 2 3 2" xfId="35962" xr:uid="{33CF4932-AD46-40DE-A88D-00EF8934915B}"/>
    <cellStyle name="Currency 2 2 2 2 2 3 5 2 3 3" xfId="50846" xr:uid="{410D0F48-C3C0-4903-9CA7-C2924F7086EC}"/>
    <cellStyle name="Currency 2 2 2 2 2 3 5 2 4" xfId="15426" xr:uid="{DDCE561D-9360-4FCA-9907-29084F29F945}"/>
    <cellStyle name="Currency 2 2 2 2 2 3 5 2 5" xfId="29116" xr:uid="{25640863-990B-40EE-AE40-435BC7E8BAB9}"/>
    <cellStyle name="Currency 2 2 2 2 2 3 5 2 6" xfId="44000" xr:uid="{15DE5C7A-6617-4BD5-BE72-2CBA4A5794E5}"/>
    <cellStyle name="Currency 2 2 2 2 2 3 5 3" xfId="10290" xr:uid="{5C61C657-6728-47F7-BEED-F322933E2578}"/>
    <cellStyle name="Currency 2 2 2 2 2 3 5 3 2" xfId="23980" xr:uid="{7C72CE9C-7983-4B47-A71A-25FC4F684F7D}"/>
    <cellStyle name="Currency 2 2 2 2 2 3 5 3 2 2" xfId="37672" xr:uid="{8ED088EC-4280-4498-B02C-C6C6BB3DB107}"/>
    <cellStyle name="Currency 2 2 2 2 2 3 5 3 2 3" xfId="52556" xr:uid="{4A02605F-E587-40B4-91DC-66BD0013D0A0}"/>
    <cellStyle name="Currency 2 2 2 2 2 3 5 3 3" xfId="17136" xr:uid="{FB9C93D6-2E17-4EF4-82C3-4CDEF49137F4}"/>
    <cellStyle name="Currency 2 2 2 2 2 3 5 3 4" xfId="30826" xr:uid="{E547A606-95B2-4E27-9F0A-C02CAE99699C}"/>
    <cellStyle name="Currency 2 2 2 2 2 3 5 3 5" xfId="45710" xr:uid="{5E775C2C-B4EB-47C6-9D2D-3C5464EBC100}"/>
    <cellStyle name="Currency 2 2 2 2 2 3 5 4" xfId="20558" xr:uid="{7BD0A851-FAA3-48AC-9372-198E5A6EE599}"/>
    <cellStyle name="Currency 2 2 2 2 2 3 5 4 2" xfId="34250" xr:uid="{0BC7EF40-4943-45AC-9142-32BC2677D16D}"/>
    <cellStyle name="Currency 2 2 2 2 2 3 5 4 3" xfId="49134" xr:uid="{BA48F1D3-4A96-46D4-A9F3-3A962624828F}"/>
    <cellStyle name="Currency 2 2 2 2 2 3 5 5" xfId="13714" xr:uid="{B0E36371-5DC6-4B19-9A67-E7C77D692492}"/>
    <cellStyle name="Currency 2 2 2 2 2 3 5 6" xfId="27404" xr:uid="{80475CA2-1B2A-4FB8-A498-DD7A8BBD6F93}"/>
    <cellStyle name="Currency 2 2 2 2 2 3 5 7" xfId="42288" xr:uid="{CCB8783A-BB2E-495B-8934-2FB77B58BEB4}"/>
    <cellStyle name="Currency 2 2 2 2 2 3 6" xfId="6868" xr:uid="{24607810-935E-416C-BF6B-A89A4270824B}"/>
    <cellStyle name="Currency 2 2 2 2 2 3 6 2" xfId="8581" xr:uid="{68341655-DA6F-47C2-9F49-99C0C4CBBD41}"/>
    <cellStyle name="Currency 2 2 2 2 2 3 6 2 2" xfId="12003" xr:uid="{CCDD54BF-187C-42B4-8D3B-C553C3E8E509}"/>
    <cellStyle name="Currency 2 2 2 2 2 3 6 2 2 2" xfId="25693" xr:uid="{887C7751-5CAD-4434-9750-4A021F7EA43A}"/>
    <cellStyle name="Currency 2 2 2 2 2 3 6 2 2 2 2" xfId="39385" xr:uid="{03C8964A-0BF1-4504-A4BB-8377FD8A9FD8}"/>
    <cellStyle name="Currency 2 2 2 2 2 3 6 2 2 2 3" xfId="54269" xr:uid="{4406762C-CB2D-4E08-BB44-20AEEFD3C265}"/>
    <cellStyle name="Currency 2 2 2 2 2 3 6 2 2 3" xfId="18849" xr:uid="{A7DA1A0A-D81A-44F6-98CD-45B0BC6E8F5C}"/>
    <cellStyle name="Currency 2 2 2 2 2 3 6 2 2 4" xfId="32539" xr:uid="{96DD8E6B-91DC-4FA3-9C0A-9C777D97A7AE}"/>
    <cellStyle name="Currency 2 2 2 2 2 3 6 2 2 5" xfId="47423" xr:uid="{45C92ED6-A264-47DB-8A2D-85BE4C0CDEFF}"/>
    <cellStyle name="Currency 2 2 2 2 2 3 6 2 3" xfId="22271" xr:uid="{D7316EFB-58A9-4789-9603-3B566B6BCB7A}"/>
    <cellStyle name="Currency 2 2 2 2 2 3 6 2 3 2" xfId="35963" xr:uid="{0034E956-7549-4CEF-87FE-F3B51E82286C}"/>
    <cellStyle name="Currency 2 2 2 2 2 3 6 2 3 3" xfId="50847" xr:uid="{2E4CC9FC-ED9F-4385-8582-86F9BFAE0184}"/>
    <cellStyle name="Currency 2 2 2 2 2 3 6 2 4" xfId="15427" xr:uid="{F757F041-98DE-4200-A405-67AA6D5D9737}"/>
    <cellStyle name="Currency 2 2 2 2 2 3 6 2 5" xfId="29117" xr:uid="{228D4A85-595E-4AF4-87CE-7F710C0B5D0E}"/>
    <cellStyle name="Currency 2 2 2 2 2 3 6 2 6" xfId="44001" xr:uid="{E07F2A90-278C-4B8D-B825-AF125807AC0A}"/>
    <cellStyle name="Currency 2 2 2 2 2 3 6 3" xfId="10291" xr:uid="{B4240BD3-A4C4-4497-9B61-F17FC7C555FF}"/>
    <cellStyle name="Currency 2 2 2 2 2 3 6 3 2" xfId="23981" xr:uid="{81EE8C36-5536-411B-BD4F-3FFB8E037661}"/>
    <cellStyle name="Currency 2 2 2 2 2 3 6 3 2 2" xfId="37673" xr:uid="{28D25F92-D94A-4FEE-943F-4E83B5E3D556}"/>
    <cellStyle name="Currency 2 2 2 2 2 3 6 3 2 3" xfId="52557" xr:uid="{1D5C3984-B461-474D-A89A-8C27DB9DB77B}"/>
    <cellStyle name="Currency 2 2 2 2 2 3 6 3 3" xfId="17137" xr:uid="{123CA2B1-63F5-43A1-AD0C-3842BC2CC480}"/>
    <cellStyle name="Currency 2 2 2 2 2 3 6 3 4" xfId="30827" xr:uid="{8A1A5035-BCEC-4BAF-ADBE-E8C3ED34065F}"/>
    <cellStyle name="Currency 2 2 2 2 2 3 6 3 5" xfId="45711" xr:uid="{98910691-B5BD-4D23-91A5-B99B8A6390FC}"/>
    <cellStyle name="Currency 2 2 2 2 2 3 6 4" xfId="20559" xr:uid="{0698FD36-C746-45E2-8A69-4FB6EEF6B2F5}"/>
    <cellStyle name="Currency 2 2 2 2 2 3 6 4 2" xfId="34251" xr:uid="{E464B082-A0F6-4202-8CE4-029F5A146117}"/>
    <cellStyle name="Currency 2 2 2 2 2 3 6 4 3" xfId="49135" xr:uid="{D4C845FE-3BC1-4C23-8268-958258A7DD06}"/>
    <cellStyle name="Currency 2 2 2 2 2 3 6 5" xfId="13715" xr:uid="{1E4EC939-3D6E-473E-AD73-C9C6F9509E19}"/>
    <cellStyle name="Currency 2 2 2 2 2 3 6 6" xfId="27405" xr:uid="{870FA52F-E44D-4B7E-B2E0-F0F23720AFC0}"/>
    <cellStyle name="Currency 2 2 2 2 2 3 6 7" xfId="42289" xr:uid="{C7D4E83B-06F4-4093-8B36-303701D4BE20}"/>
    <cellStyle name="Currency 2 2 2 2 2 3 7" xfId="8567" xr:uid="{BF2A0343-5AF8-4183-94BD-B67486DDF940}"/>
    <cellStyle name="Currency 2 2 2 2 2 3 7 2" xfId="11989" xr:uid="{E3D38564-B8D0-49D1-B31B-67ED507FC593}"/>
    <cellStyle name="Currency 2 2 2 2 2 3 7 2 2" xfId="25679" xr:uid="{2236EB3B-0F40-4E52-826D-2160DF746013}"/>
    <cellStyle name="Currency 2 2 2 2 2 3 7 2 2 2" xfId="39371" xr:uid="{8875E800-8EA7-4BBA-A8A1-42CB283DC60D}"/>
    <cellStyle name="Currency 2 2 2 2 2 3 7 2 2 3" xfId="54255" xr:uid="{482EC2E7-D91B-4A35-9806-18F06E573765}"/>
    <cellStyle name="Currency 2 2 2 2 2 3 7 2 3" xfId="18835" xr:uid="{60FB354E-BFF2-4385-B677-38886255E947}"/>
    <cellStyle name="Currency 2 2 2 2 2 3 7 2 4" xfId="32525" xr:uid="{87C95935-08EE-4450-9666-66EF798C2BA8}"/>
    <cellStyle name="Currency 2 2 2 2 2 3 7 2 5" xfId="47409" xr:uid="{E19C489A-BBCD-4D5D-9318-7D894957B2F3}"/>
    <cellStyle name="Currency 2 2 2 2 2 3 7 3" xfId="22257" xr:uid="{BC773497-8E49-4DEE-BF26-6B933C96923E}"/>
    <cellStyle name="Currency 2 2 2 2 2 3 7 3 2" xfId="35949" xr:uid="{619E0281-2DAA-4CDE-B35B-102D3E20A30A}"/>
    <cellStyle name="Currency 2 2 2 2 2 3 7 3 3" xfId="50833" xr:uid="{8F294BC3-5782-45D1-BB30-EB70FD93D514}"/>
    <cellStyle name="Currency 2 2 2 2 2 3 7 4" xfId="15413" xr:uid="{C2FEE8F1-0816-45A2-823C-1ABC8E47D0D9}"/>
    <cellStyle name="Currency 2 2 2 2 2 3 7 5" xfId="29103" xr:uid="{324F73FB-B31A-48FF-81FA-16E33F2C0BD2}"/>
    <cellStyle name="Currency 2 2 2 2 2 3 7 6" xfId="43987" xr:uid="{D2CF8FB0-817D-4525-9222-9BDD21930C45}"/>
    <cellStyle name="Currency 2 2 2 2 2 3 8" xfId="10277" xr:uid="{B2E8AEDA-8D4A-4F83-8CE8-4A0F03F562C0}"/>
    <cellStyle name="Currency 2 2 2 2 2 3 8 2" xfId="23967" xr:uid="{BE99FB5A-3B89-4F1D-9A4A-7A8F305846B1}"/>
    <cellStyle name="Currency 2 2 2 2 2 3 8 2 2" xfId="37659" xr:uid="{5788CB9D-2F8E-4A42-889B-804D88357D2B}"/>
    <cellStyle name="Currency 2 2 2 2 2 3 8 2 3" xfId="52543" xr:uid="{70BD51EB-3063-4B34-ACC2-DBCF41B1C150}"/>
    <cellStyle name="Currency 2 2 2 2 2 3 8 3" xfId="17123" xr:uid="{11B3C27C-47CD-49D5-A888-31AE2770302F}"/>
    <cellStyle name="Currency 2 2 2 2 2 3 8 4" xfId="30813" xr:uid="{074C85B9-531F-4568-9284-A699B6BD7D32}"/>
    <cellStyle name="Currency 2 2 2 2 2 3 8 5" xfId="45697" xr:uid="{F36741B6-651D-4899-9A00-208025265376}"/>
    <cellStyle name="Currency 2 2 2 2 2 3 9" xfId="20545" xr:uid="{C550B86C-F75A-465A-A722-A8F1B3635BA8}"/>
    <cellStyle name="Currency 2 2 2 2 2 3 9 2" xfId="34237" xr:uid="{935FDBB2-962C-42F9-81FA-0BDFF54AA6E2}"/>
    <cellStyle name="Currency 2 2 2 2 2 3 9 3" xfId="49121" xr:uid="{624CDA99-85F9-43FD-BFDC-074E8B0B92F9}"/>
    <cellStyle name="Currency 2 2 2 2 2 4" xfId="6869" xr:uid="{619B9D17-C03B-4E51-87F9-B3995A11BEB3}"/>
    <cellStyle name="Currency 2 2 2 2 2 4 10" xfId="13716" xr:uid="{53EB78C8-218C-4015-B65C-E6C4EAE9D5B3}"/>
    <cellStyle name="Currency 2 2 2 2 2 4 11" xfId="27406" xr:uid="{3B499F18-0801-4421-8EC0-52988AE841F0}"/>
    <cellStyle name="Currency 2 2 2 2 2 4 12" xfId="42290" xr:uid="{7E6A5A9A-05CB-40DF-826A-A09A950AEAC8}"/>
    <cellStyle name="Currency 2 2 2 2 2 4 2" xfId="6870" xr:uid="{16DB09F4-0CF7-4EE9-B411-550EC7E43F51}"/>
    <cellStyle name="Currency 2 2 2 2 2 4 2 10" xfId="42291" xr:uid="{559B8697-9C70-48B2-B2CE-7A7B3A6452F3}"/>
    <cellStyle name="Currency 2 2 2 2 2 4 2 2" xfId="6871" xr:uid="{407B59D6-2357-47B9-883E-2DDB0905D0A1}"/>
    <cellStyle name="Currency 2 2 2 2 2 4 2 2 2" xfId="6872" xr:uid="{38DF833B-764A-42EB-9D61-04D9B526873F}"/>
    <cellStyle name="Currency 2 2 2 2 2 4 2 2 2 2" xfId="8585" xr:uid="{670615F0-AE16-4F58-92D8-0C6772FD4C65}"/>
    <cellStyle name="Currency 2 2 2 2 2 4 2 2 2 2 2" xfId="12007" xr:uid="{8989093E-0426-4AF0-BE32-FDE94EFC4E9B}"/>
    <cellStyle name="Currency 2 2 2 2 2 4 2 2 2 2 2 2" xfId="25697" xr:uid="{8E238480-78EA-4B3A-BB9C-6D35CDFF755D}"/>
    <cellStyle name="Currency 2 2 2 2 2 4 2 2 2 2 2 2 2" xfId="39389" xr:uid="{DE9CBB3A-DB93-446B-AE8E-25F8385B07F4}"/>
    <cellStyle name="Currency 2 2 2 2 2 4 2 2 2 2 2 2 3" xfId="54273" xr:uid="{81B4683B-A93C-4D6B-BD0A-E2D57EEFE43C}"/>
    <cellStyle name="Currency 2 2 2 2 2 4 2 2 2 2 2 3" xfId="18853" xr:uid="{1C24793B-9C04-4F10-8589-F4B622899A7D}"/>
    <cellStyle name="Currency 2 2 2 2 2 4 2 2 2 2 2 4" xfId="32543" xr:uid="{198AA122-1FB7-49C0-8317-110CADF68D7F}"/>
    <cellStyle name="Currency 2 2 2 2 2 4 2 2 2 2 2 5" xfId="47427" xr:uid="{52BF3C91-24A6-4C4A-ABFC-E6DE8AAB3A5C}"/>
    <cellStyle name="Currency 2 2 2 2 2 4 2 2 2 2 3" xfId="22275" xr:uid="{D65CD574-6DAC-4BD1-9194-327908C1BBE7}"/>
    <cellStyle name="Currency 2 2 2 2 2 4 2 2 2 2 3 2" xfId="35967" xr:uid="{AB2CF511-E3B3-4491-B7CB-4067EF65AC8A}"/>
    <cellStyle name="Currency 2 2 2 2 2 4 2 2 2 2 3 3" xfId="50851" xr:uid="{AC97075D-7A23-40C3-B9BE-D35A45526AE6}"/>
    <cellStyle name="Currency 2 2 2 2 2 4 2 2 2 2 4" xfId="15431" xr:uid="{C0F0AD66-8747-4CEF-AB32-10DE5DE9659B}"/>
    <cellStyle name="Currency 2 2 2 2 2 4 2 2 2 2 5" xfId="29121" xr:uid="{6A39ED85-516D-47B8-9215-B4C479C7CAA5}"/>
    <cellStyle name="Currency 2 2 2 2 2 4 2 2 2 2 6" xfId="44005" xr:uid="{73C28D8B-605E-4FF5-8056-815E63DDF64F}"/>
    <cellStyle name="Currency 2 2 2 2 2 4 2 2 2 3" xfId="10295" xr:uid="{0D2726B9-E4B6-4A83-A2E7-686AACA34F5E}"/>
    <cellStyle name="Currency 2 2 2 2 2 4 2 2 2 3 2" xfId="23985" xr:uid="{50F0273A-1E7A-4575-A351-ABDFD9AE3DBA}"/>
    <cellStyle name="Currency 2 2 2 2 2 4 2 2 2 3 2 2" xfId="37677" xr:uid="{141C2316-CB64-4E82-9523-BCDD780611E9}"/>
    <cellStyle name="Currency 2 2 2 2 2 4 2 2 2 3 2 3" xfId="52561" xr:uid="{A252D705-CCE7-4A5B-A353-5A85485BAF02}"/>
    <cellStyle name="Currency 2 2 2 2 2 4 2 2 2 3 3" xfId="17141" xr:uid="{E0009EAB-1347-4CF8-9D33-2FFCE595151D}"/>
    <cellStyle name="Currency 2 2 2 2 2 4 2 2 2 3 4" xfId="30831" xr:uid="{9A455AD8-A9F0-4653-9BF4-E95F633DE29B}"/>
    <cellStyle name="Currency 2 2 2 2 2 4 2 2 2 3 5" xfId="45715" xr:uid="{1F2EC861-67E6-40AC-9BCF-208BE1C54A72}"/>
    <cellStyle name="Currency 2 2 2 2 2 4 2 2 2 4" xfId="20563" xr:uid="{BBF3B6F2-6C9E-42A2-86DC-A3BFCC8F4813}"/>
    <cellStyle name="Currency 2 2 2 2 2 4 2 2 2 4 2" xfId="34255" xr:uid="{0172BDC6-CF82-4A16-970E-78B6EC2D1BD0}"/>
    <cellStyle name="Currency 2 2 2 2 2 4 2 2 2 4 3" xfId="49139" xr:uid="{FD751C4D-E815-459B-A45D-A0A5F8603475}"/>
    <cellStyle name="Currency 2 2 2 2 2 4 2 2 2 5" xfId="13719" xr:uid="{DF939910-55A4-4395-A634-6DE20E5F7DF7}"/>
    <cellStyle name="Currency 2 2 2 2 2 4 2 2 2 6" xfId="27409" xr:uid="{DA46F829-7EC0-4161-A6CB-63C701F4A2EE}"/>
    <cellStyle name="Currency 2 2 2 2 2 4 2 2 2 7" xfId="42293" xr:uid="{76792A3C-E5BF-458D-A5BC-86388806A75E}"/>
    <cellStyle name="Currency 2 2 2 2 2 4 2 2 3" xfId="8584" xr:uid="{80C3D772-D374-4EE8-A26F-1113F67981BE}"/>
    <cellStyle name="Currency 2 2 2 2 2 4 2 2 3 2" xfId="12006" xr:uid="{239521B5-448C-48A1-80FF-3F0C48037CE4}"/>
    <cellStyle name="Currency 2 2 2 2 2 4 2 2 3 2 2" xfId="25696" xr:uid="{3649BA69-924C-4DCA-B07D-2A44E96166F9}"/>
    <cellStyle name="Currency 2 2 2 2 2 4 2 2 3 2 2 2" xfId="39388" xr:uid="{817DD95D-ABDC-44BA-94B0-B11C4F3CF8E7}"/>
    <cellStyle name="Currency 2 2 2 2 2 4 2 2 3 2 2 3" xfId="54272" xr:uid="{F5E2B4D1-8F7F-4DFC-9129-0DBD6B0D195D}"/>
    <cellStyle name="Currency 2 2 2 2 2 4 2 2 3 2 3" xfId="18852" xr:uid="{7462A4A4-C221-4934-A350-BA2A023AB5D6}"/>
    <cellStyle name="Currency 2 2 2 2 2 4 2 2 3 2 4" xfId="32542" xr:uid="{FECD72C2-2C10-42CA-9E1D-734CF838FB1A}"/>
    <cellStyle name="Currency 2 2 2 2 2 4 2 2 3 2 5" xfId="47426" xr:uid="{3DA4E7A5-E6FA-4B16-A242-D95F72D663DF}"/>
    <cellStyle name="Currency 2 2 2 2 2 4 2 2 3 3" xfId="22274" xr:uid="{5CB064A8-C7AA-4372-B44C-C7DF348443AE}"/>
    <cellStyle name="Currency 2 2 2 2 2 4 2 2 3 3 2" xfId="35966" xr:uid="{86C43A3E-910C-4D24-9EBC-74934BE620ED}"/>
    <cellStyle name="Currency 2 2 2 2 2 4 2 2 3 3 3" xfId="50850" xr:uid="{1E6EA96F-7C4B-48B5-A77F-9F3C9031B044}"/>
    <cellStyle name="Currency 2 2 2 2 2 4 2 2 3 4" xfId="15430" xr:uid="{A8AFFE8F-4A8A-4A2E-AAD8-1702F5A7FB3E}"/>
    <cellStyle name="Currency 2 2 2 2 2 4 2 2 3 5" xfId="29120" xr:uid="{231F73CB-F21F-4D6A-A7B8-1E2DEBA68C07}"/>
    <cellStyle name="Currency 2 2 2 2 2 4 2 2 3 6" xfId="44004" xr:uid="{1EE07109-DC92-4E28-85E1-E40DEE2A949C}"/>
    <cellStyle name="Currency 2 2 2 2 2 4 2 2 4" xfId="10294" xr:uid="{399A27CA-CED7-4226-BD06-1168766444A2}"/>
    <cellStyle name="Currency 2 2 2 2 2 4 2 2 4 2" xfId="23984" xr:uid="{918149B3-4DDD-4657-8AFD-8B910BFAFA94}"/>
    <cellStyle name="Currency 2 2 2 2 2 4 2 2 4 2 2" xfId="37676" xr:uid="{62BB0205-6F97-467A-B964-586CEC8B681D}"/>
    <cellStyle name="Currency 2 2 2 2 2 4 2 2 4 2 3" xfId="52560" xr:uid="{B76562BE-6FAC-4261-B014-4B605BCD5F15}"/>
    <cellStyle name="Currency 2 2 2 2 2 4 2 2 4 3" xfId="17140" xr:uid="{B3417A35-E0DF-4E71-8E50-911718AC8D88}"/>
    <cellStyle name="Currency 2 2 2 2 2 4 2 2 4 4" xfId="30830" xr:uid="{5D8DC874-71D6-4B09-9B45-03A514F91C0D}"/>
    <cellStyle name="Currency 2 2 2 2 2 4 2 2 4 5" xfId="45714" xr:uid="{C6E592CF-08B8-4424-B9B9-9F3E907F7733}"/>
    <cellStyle name="Currency 2 2 2 2 2 4 2 2 5" xfId="20562" xr:uid="{E147E6A5-C812-4007-B996-73A0F3ABB136}"/>
    <cellStyle name="Currency 2 2 2 2 2 4 2 2 5 2" xfId="34254" xr:uid="{80B1EF22-17C8-4FE1-BF79-827312213ACB}"/>
    <cellStyle name="Currency 2 2 2 2 2 4 2 2 5 3" xfId="49138" xr:uid="{6DFCCE15-31A0-4D70-9A44-7094F7D231FD}"/>
    <cellStyle name="Currency 2 2 2 2 2 4 2 2 6" xfId="13718" xr:uid="{AC71F08A-6D43-4DEE-87D4-3DA19A97B051}"/>
    <cellStyle name="Currency 2 2 2 2 2 4 2 2 7" xfId="27408" xr:uid="{C92599F8-8497-461A-B817-74CE5673E26A}"/>
    <cellStyle name="Currency 2 2 2 2 2 4 2 2 8" xfId="42292" xr:uid="{54C151F9-6264-4CA6-963D-B1BA6060E2CD}"/>
    <cellStyle name="Currency 2 2 2 2 2 4 2 3" xfId="6873" xr:uid="{40889146-7937-473D-AD6E-330619543CD2}"/>
    <cellStyle name="Currency 2 2 2 2 2 4 2 3 2" xfId="8586" xr:uid="{BCE98C25-0EFF-4271-9A49-88C789A9ACE1}"/>
    <cellStyle name="Currency 2 2 2 2 2 4 2 3 2 2" xfId="12008" xr:uid="{F30C4299-C3DC-462E-A325-6B232D254495}"/>
    <cellStyle name="Currency 2 2 2 2 2 4 2 3 2 2 2" xfId="25698" xr:uid="{C2AD5447-895E-4248-81A0-606B0F9AFC82}"/>
    <cellStyle name="Currency 2 2 2 2 2 4 2 3 2 2 2 2" xfId="39390" xr:uid="{6E513FDA-55F3-436D-8FB9-2EB26619796A}"/>
    <cellStyle name="Currency 2 2 2 2 2 4 2 3 2 2 2 3" xfId="54274" xr:uid="{4F5AE7D4-A71A-4CB4-8471-B39D2D063275}"/>
    <cellStyle name="Currency 2 2 2 2 2 4 2 3 2 2 3" xfId="18854" xr:uid="{21DCE92E-78AA-47B3-B063-97B7A3385F89}"/>
    <cellStyle name="Currency 2 2 2 2 2 4 2 3 2 2 4" xfId="32544" xr:uid="{14F11EB8-D540-4C1C-95CE-A280F122D8C8}"/>
    <cellStyle name="Currency 2 2 2 2 2 4 2 3 2 2 5" xfId="47428" xr:uid="{38F0BEB9-1FE1-454A-A287-8F6D41D57FE2}"/>
    <cellStyle name="Currency 2 2 2 2 2 4 2 3 2 3" xfId="22276" xr:uid="{515E136B-07A3-411F-975D-998AEC6AE64B}"/>
    <cellStyle name="Currency 2 2 2 2 2 4 2 3 2 3 2" xfId="35968" xr:uid="{F76F0B56-2EF1-48F0-8861-A3585740F41D}"/>
    <cellStyle name="Currency 2 2 2 2 2 4 2 3 2 3 3" xfId="50852" xr:uid="{92FFFE48-8409-4D25-B6ED-CF758429EB02}"/>
    <cellStyle name="Currency 2 2 2 2 2 4 2 3 2 4" xfId="15432" xr:uid="{6B8BD180-5A2E-498E-81D7-C611CED556AD}"/>
    <cellStyle name="Currency 2 2 2 2 2 4 2 3 2 5" xfId="29122" xr:uid="{028CBD33-8513-4906-8008-6704A1C5ED2D}"/>
    <cellStyle name="Currency 2 2 2 2 2 4 2 3 2 6" xfId="44006" xr:uid="{4C2CA150-5986-4D17-8782-789EA20BAA83}"/>
    <cellStyle name="Currency 2 2 2 2 2 4 2 3 3" xfId="10296" xr:uid="{F141AE99-F95A-45EA-8DEB-AED55B5050BC}"/>
    <cellStyle name="Currency 2 2 2 2 2 4 2 3 3 2" xfId="23986" xr:uid="{C31BE134-059C-4ED7-BB3D-C3B708955E11}"/>
    <cellStyle name="Currency 2 2 2 2 2 4 2 3 3 2 2" xfId="37678" xr:uid="{C9150CD1-F45D-4E63-9B75-B0D7F877DAFC}"/>
    <cellStyle name="Currency 2 2 2 2 2 4 2 3 3 2 3" xfId="52562" xr:uid="{29514B5B-B2C8-4162-B361-307D997B97A5}"/>
    <cellStyle name="Currency 2 2 2 2 2 4 2 3 3 3" xfId="17142" xr:uid="{DAA2B749-000F-45F5-8137-34FB47CA967A}"/>
    <cellStyle name="Currency 2 2 2 2 2 4 2 3 3 4" xfId="30832" xr:uid="{51D57752-3C21-45B4-9715-2A507C640D54}"/>
    <cellStyle name="Currency 2 2 2 2 2 4 2 3 3 5" xfId="45716" xr:uid="{E447C013-BB42-4B86-B85D-33A654979984}"/>
    <cellStyle name="Currency 2 2 2 2 2 4 2 3 4" xfId="20564" xr:uid="{2DDC527B-298A-4D27-9C87-B7AF301EAD38}"/>
    <cellStyle name="Currency 2 2 2 2 2 4 2 3 4 2" xfId="34256" xr:uid="{2376AABD-2BAD-4ADD-ABEE-95781079D6C6}"/>
    <cellStyle name="Currency 2 2 2 2 2 4 2 3 4 3" xfId="49140" xr:uid="{C8E2E0E2-6D6C-4DF2-B27D-4EAEAE5086B8}"/>
    <cellStyle name="Currency 2 2 2 2 2 4 2 3 5" xfId="13720" xr:uid="{49B5C657-2CC3-46BE-B5D3-3A551F5F0C64}"/>
    <cellStyle name="Currency 2 2 2 2 2 4 2 3 6" xfId="27410" xr:uid="{123354F0-3CCC-4661-97D8-073655E44487}"/>
    <cellStyle name="Currency 2 2 2 2 2 4 2 3 7" xfId="42294" xr:uid="{0DB98164-E806-4EC2-8A23-59E5ECF40F8A}"/>
    <cellStyle name="Currency 2 2 2 2 2 4 2 4" xfId="6874" xr:uid="{5341A48C-48DE-43C5-B499-0D187B9B9CB7}"/>
    <cellStyle name="Currency 2 2 2 2 2 4 2 4 2" xfId="8587" xr:uid="{5697EC1E-AE01-42EA-BEDC-4D41DC680E26}"/>
    <cellStyle name="Currency 2 2 2 2 2 4 2 4 2 2" xfId="12009" xr:uid="{3F725845-9DF9-49CF-9913-DDC92A7D6AF0}"/>
    <cellStyle name="Currency 2 2 2 2 2 4 2 4 2 2 2" xfId="25699" xr:uid="{ACB1C3CD-7F3D-4F93-AD68-E57F4E2C7B2D}"/>
    <cellStyle name="Currency 2 2 2 2 2 4 2 4 2 2 2 2" xfId="39391" xr:uid="{74678D9C-0789-46C2-A387-E4A66C1C6C6D}"/>
    <cellStyle name="Currency 2 2 2 2 2 4 2 4 2 2 2 3" xfId="54275" xr:uid="{F4A56038-79FA-477E-9B7A-A85F269E9075}"/>
    <cellStyle name="Currency 2 2 2 2 2 4 2 4 2 2 3" xfId="18855" xr:uid="{F60214B0-2671-495B-8500-B65B06130576}"/>
    <cellStyle name="Currency 2 2 2 2 2 4 2 4 2 2 4" xfId="32545" xr:uid="{925C0CEA-1BDA-4BA4-A450-9D458630DC43}"/>
    <cellStyle name="Currency 2 2 2 2 2 4 2 4 2 2 5" xfId="47429" xr:uid="{11C21A8D-34A4-41C3-8AB8-2EBDC73EFCFC}"/>
    <cellStyle name="Currency 2 2 2 2 2 4 2 4 2 3" xfId="22277" xr:uid="{E4A9302C-A9E3-4C72-BD83-DEBB082FBDAC}"/>
    <cellStyle name="Currency 2 2 2 2 2 4 2 4 2 3 2" xfId="35969" xr:uid="{C2C78B1C-A3B3-41EB-AA2F-D40263C13395}"/>
    <cellStyle name="Currency 2 2 2 2 2 4 2 4 2 3 3" xfId="50853" xr:uid="{2C8E312C-EDE2-4884-8190-28FAB24CEEAE}"/>
    <cellStyle name="Currency 2 2 2 2 2 4 2 4 2 4" xfId="15433" xr:uid="{DA396934-866D-487A-8C40-62F4B611C805}"/>
    <cellStyle name="Currency 2 2 2 2 2 4 2 4 2 5" xfId="29123" xr:uid="{FD217BB4-6B24-4DFA-9AD2-A3DF75909465}"/>
    <cellStyle name="Currency 2 2 2 2 2 4 2 4 2 6" xfId="44007" xr:uid="{054FAA95-54D6-49CA-BD1A-E1D03FBB4F13}"/>
    <cellStyle name="Currency 2 2 2 2 2 4 2 4 3" xfId="10297" xr:uid="{6C3FAEA3-08CE-40DB-B41B-53432E645523}"/>
    <cellStyle name="Currency 2 2 2 2 2 4 2 4 3 2" xfId="23987" xr:uid="{BD5BB210-63C2-4971-A1DD-77C372E03BCF}"/>
    <cellStyle name="Currency 2 2 2 2 2 4 2 4 3 2 2" xfId="37679" xr:uid="{E3C526B6-B069-44EB-9D88-5E3FDE7306C7}"/>
    <cellStyle name="Currency 2 2 2 2 2 4 2 4 3 2 3" xfId="52563" xr:uid="{C1534DF3-EF1E-4FC7-BBE9-ECBC68507E81}"/>
    <cellStyle name="Currency 2 2 2 2 2 4 2 4 3 3" xfId="17143" xr:uid="{591A5372-18C0-46A1-BD41-CFDA1E37A7A1}"/>
    <cellStyle name="Currency 2 2 2 2 2 4 2 4 3 4" xfId="30833" xr:uid="{EEE34179-DEBB-490E-8D47-DB040CB6C1EA}"/>
    <cellStyle name="Currency 2 2 2 2 2 4 2 4 3 5" xfId="45717" xr:uid="{F74D6AAA-0F25-438C-9823-2425E3065AA5}"/>
    <cellStyle name="Currency 2 2 2 2 2 4 2 4 4" xfId="20565" xr:uid="{22C9426C-450D-4AAB-8EB6-1E36A73CC50D}"/>
    <cellStyle name="Currency 2 2 2 2 2 4 2 4 4 2" xfId="34257" xr:uid="{46F3AE8E-A097-4265-BC02-ADB8938BF48A}"/>
    <cellStyle name="Currency 2 2 2 2 2 4 2 4 4 3" xfId="49141" xr:uid="{8547235E-950B-4EC8-8390-B6EE8A8F0ED7}"/>
    <cellStyle name="Currency 2 2 2 2 2 4 2 4 5" xfId="13721" xr:uid="{B633A4BA-3505-4B7E-B720-7CE307B51C36}"/>
    <cellStyle name="Currency 2 2 2 2 2 4 2 4 6" xfId="27411" xr:uid="{1CA3575C-40F9-4AF6-BDF1-97C3DDFE2178}"/>
    <cellStyle name="Currency 2 2 2 2 2 4 2 4 7" xfId="42295" xr:uid="{9100EC51-7A6E-434E-A8F9-66FC21EC6EE6}"/>
    <cellStyle name="Currency 2 2 2 2 2 4 2 5" xfId="8583" xr:uid="{FC0C191A-BD1B-450F-BD46-A74568282417}"/>
    <cellStyle name="Currency 2 2 2 2 2 4 2 5 2" xfId="12005" xr:uid="{6DA3A29E-BE5D-4F8E-9101-5DB0632A0A1B}"/>
    <cellStyle name="Currency 2 2 2 2 2 4 2 5 2 2" xfId="25695" xr:uid="{5734B848-24F8-46D8-8695-BAC516EEE808}"/>
    <cellStyle name="Currency 2 2 2 2 2 4 2 5 2 2 2" xfId="39387" xr:uid="{56CB5745-DEE4-4948-B324-7C788373AD1A}"/>
    <cellStyle name="Currency 2 2 2 2 2 4 2 5 2 2 3" xfId="54271" xr:uid="{67D9F3D0-8FDF-4879-B9C7-F47196FBCC42}"/>
    <cellStyle name="Currency 2 2 2 2 2 4 2 5 2 3" xfId="18851" xr:uid="{A42E0BA8-1C44-44B4-89C3-9F9B865198DD}"/>
    <cellStyle name="Currency 2 2 2 2 2 4 2 5 2 4" xfId="32541" xr:uid="{CEF7396F-52C9-4E44-AB1C-AC91FA48E000}"/>
    <cellStyle name="Currency 2 2 2 2 2 4 2 5 2 5" xfId="47425" xr:uid="{A24D1045-C67C-48BF-ACCB-6F4C017BCA6E}"/>
    <cellStyle name="Currency 2 2 2 2 2 4 2 5 3" xfId="22273" xr:uid="{40141296-E716-4C73-AA47-8913F6DBAC87}"/>
    <cellStyle name="Currency 2 2 2 2 2 4 2 5 3 2" xfId="35965" xr:uid="{42EE074E-52FB-4569-9149-C7E7EC35EFD0}"/>
    <cellStyle name="Currency 2 2 2 2 2 4 2 5 3 3" xfId="50849" xr:uid="{11BC7964-22E0-4C2F-8CA6-A6ECB80343E5}"/>
    <cellStyle name="Currency 2 2 2 2 2 4 2 5 4" xfId="15429" xr:uid="{BC28266C-8771-4776-9145-F94DA2EFB211}"/>
    <cellStyle name="Currency 2 2 2 2 2 4 2 5 5" xfId="29119" xr:uid="{8972A9F2-DBC1-4644-A74C-308EBA42987A}"/>
    <cellStyle name="Currency 2 2 2 2 2 4 2 5 6" xfId="44003" xr:uid="{66F25950-CB99-477D-B8F4-F64049D06AC0}"/>
    <cellStyle name="Currency 2 2 2 2 2 4 2 6" xfId="10293" xr:uid="{D42DF3B8-89CE-4C96-AA13-D1E0FEF6A205}"/>
    <cellStyle name="Currency 2 2 2 2 2 4 2 6 2" xfId="23983" xr:uid="{9E5DE7B7-C73B-4710-A643-C4AD6140D9EC}"/>
    <cellStyle name="Currency 2 2 2 2 2 4 2 6 2 2" xfId="37675" xr:uid="{AD6A9A29-9579-4B9B-B40E-05E8C9C34F57}"/>
    <cellStyle name="Currency 2 2 2 2 2 4 2 6 2 3" xfId="52559" xr:uid="{AEEB12CD-BE17-453F-BD3F-76A734868795}"/>
    <cellStyle name="Currency 2 2 2 2 2 4 2 6 3" xfId="17139" xr:uid="{AE49EEB9-E966-42F3-BAF9-8EFF07018BB4}"/>
    <cellStyle name="Currency 2 2 2 2 2 4 2 6 4" xfId="30829" xr:uid="{35E28B7D-691F-43FC-8C6C-D5C905D7DF36}"/>
    <cellStyle name="Currency 2 2 2 2 2 4 2 6 5" xfId="45713" xr:uid="{0329211E-96E5-4751-9734-7B1364681544}"/>
    <cellStyle name="Currency 2 2 2 2 2 4 2 7" xfId="20561" xr:uid="{702E59D0-D20A-47BD-9BB0-AC15204AA364}"/>
    <cellStyle name="Currency 2 2 2 2 2 4 2 7 2" xfId="34253" xr:uid="{3D05662F-F567-4283-9ADA-2CFBED453965}"/>
    <cellStyle name="Currency 2 2 2 2 2 4 2 7 3" xfId="49137" xr:uid="{650E4F7C-BE32-4F2F-A732-1C02349751CA}"/>
    <cellStyle name="Currency 2 2 2 2 2 4 2 8" xfId="13717" xr:uid="{1421C4F1-001E-4361-B356-CED4FB6F3BD4}"/>
    <cellStyle name="Currency 2 2 2 2 2 4 2 9" xfId="27407" xr:uid="{4987BEA0-14B4-4620-9EB5-F4F0065D8F27}"/>
    <cellStyle name="Currency 2 2 2 2 2 4 3" xfId="6875" xr:uid="{3EA687E6-2FE2-4B80-B4FD-C614E7AE3074}"/>
    <cellStyle name="Currency 2 2 2 2 2 4 3 10" xfId="42296" xr:uid="{5BB9F434-8923-47FE-87E1-3EFBB57EF243}"/>
    <cellStyle name="Currency 2 2 2 2 2 4 3 2" xfId="6876" xr:uid="{90E8B225-95DF-4EF2-8409-A67A16CCE37A}"/>
    <cellStyle name="Currency 2 2 2 2 2 4 3 2 2" xfId="6877" xr:uid="{FA066FAE-045F-4C34-AC89-4A3AFCED20FC}"/>
    <cellStyle name="Currency 2 2 2 2 2 4 3 2 2 2" xfId="8590" xr:uid="{7FD3585A-5E1F-4BA9-B0D1-33F6AC99CFBE}"/>
    <cellStyle name="Currency 2 2 2 2 2 4 3 2 2 2 2" xfId="12012" xr:uid="{DD9637DA-86FE-4089-8B00-4A49091B51CD}"/>
    <cellStyle name="Currency 2 2 2 2 2 4 3 2 2 2 2 2" xfId="25702" xr:uid="{6130A243-84EB-4123-8123-9845A1D187C9}"/>
    <cellStyle name="Currency 2 2 2 2 2 4 3 2 2 2 2 2 2" xfId="39394" xr:uid="{359E9DBD-5522-4716-AB0B-2026D30600C0}"/>
    <cellStyle name="Currency 2 2 2 2 2 4 3 2 2 2 2 2 3" xfId="54278" xr:uid="{7136D3A7-B96E-4FAC-B151-E4CA4D6D2E7A}"/>
    <cellStyle name="Currency 2 2 2 2 2 4 3 2 2 2 2 3" xfId="18858" xr:uid="{4275748E-04B5-43DE-ADB3-475E67DDA3FA}"/>
    <cellStyle name="Currency 2 2 2 2 2 4 3 2 2 2 2 4" xfId="32548" xr:uid="{CFC956B2-F753-45B2-8798-F0689FBB80F2}"/>
    <cellStyle name="Currency 2 2 2 2 2 4 3 2 2 2 2 5" xfId="47432" xr:uid="{C5F24631-91A8-4DD9-AEF8-B881BA371997}"/>
    <cellStyle name="Currency 2 2 2 2 2 4 3 2 2 2 3" xfId="22280" xr:uid="{63CAFF67-23E9-457E-8BB5-E79CD83F0D9B}"/>
    <cellStyle name="Currency 2 2 2 2 2 4 3 2 2 2 3 2" xfId="35972" xr:uid="{3A8735E5-E606-4C14-83D8-FF4112B3C8A9}"/>
    <cellStyle name="Currency 2 2 2 2 2 4 3 2 2 2 3 3" xfId="50856" xr:uid="{4B3293B4-3B89-456F-9A3A-560480951D09}"/>
    <cellStyle name="Currency 2 2 2 2 2 4 3 2 2 2 4" xfId="15436" xr:uid="{3BDC0454-54A5-4CFB-92CE-8D739E51C751}"/>
    <cellStyle name="Currency 2 2 2 2 2 4 3 2 2 2 5" xfId="29126" xr:uid="{805D3B8A-49A2-4F40-8E53-A7C1106D6141}"/>
    <cellStyle name="Currency 2 2 2 2 2 4 3 2 2 2 6" xfId="44010" xr:uid="{C8371251-05F4-4EC9-BB31-5271414C9AB2}"/>
    <cellStyle name="Currency 2 2 2 2 2 4 3 2 2 3" xfId="10300" xr:uid="{9644BC56-F90B-484E-9392-771B00F4189A}"/>
    <cellStyle name="Currency 2 2 2 2 2 4 3 2 2 3 2" xfId="23990" xr:uid="{6882FBA3-A3E0-4BE6-876F-02908643D0BB}"/>
    <cellStyle name="Currency 2 2 2 2 2 4 3 2 2 3 2 2" xfId="37682" xr:uid="{3FA639C3-3459-4CF2-9175-5155A52798D9}"/>
    <cellStyle name="Currency 2 2 2 2 2 4 3 2 2 3 2 3" xfId="52566" xr:uid="{ECADE442-637C-445C-9E30-DFF26D2071F8}"/>
    <cellStyle name="Currency 2 2 2 2 2 4 3 2 2 3 3" xfId="17146" xr:uid="{A41A7401-D624-45B3-8DA0-A03E2246325A}"/>
    <cellStyle name="Currency 2 2 2 2 2 4 3 2 2 3 4" xfId="30836" xr:uid="{31E42A9E-1A70-4D1C-8E11-BBBC419D851C}"/>
    <cellStyle name="Currency 2 2 2 2 2 4 3 2 2 3 5" xfId="45720" xr:uid="{EE298C13-7F90-420A-8FC4-71D7374010BE}"/>
    <cellStyle name="Currency 2 2 2 2 2 4 3 2 2 4" xfId="20568" xr:uid="{6C9A179B-0E0C-4E20-A370-E895F133782E}"/>
    <cellStyle name="Currency 2 2 2 2 2 4 3 2 2 4 2" xfId="34260" xr:uid="{745C4EAE-8917-4706-A02B-B53F98D861A2}"/>
    <cellStyle name="Currency 2 2 2 2 2 4 3 2 2 4 3" xfId="49144" xr:uid="{B1D1D425-512A-4F89-8584-347E45D93042}"/>
    <cellStyle name="Currency 2 2 2 2 2 4 3 2 2 5" xfId="13724" xr:uid="{8F2B219F-00B6-44E8-8791-312AD92B386E}"/>
    <cellStyle name="Currency 2 2 2 2 2 4 3 2 2 6" xfId="27414" xr:uid="{7CEE69DE-D888-4F20-AF44-3F43D1717BA7}"/>
    <cellStyle name="Currency 2 2 2 2 2 4 3 2 2 7" xfId="42298" xr:uid="{EF61636B-D5D8-44A6-9FB6-F35E2C507A80}"/>
    <cellStyle name="Currency 2 2 2 2 2 4 3 2 3" xfId="8589" xr:uid="{8D893118-767C-4AEF-AE2E-A929CBDD3B1E}"/>
    <cellStyle name="Currency 2 2 2 2 2 4 3 2 3 2" xfId="12011" xr:uid="{C826268C-F284-4A21-ADB7-6F6A5BEE4A19}"/>
    <cellStyle name="Currency 2 2 2 2 2 4 3 2 3 2 2" xfId="25701" xr:uid="{ACDCB94B-5059-4137-9B13-6CCCC8835A0F}"/>
    <cellStyle name="Currency 2 2 2 2 2 4 3 2 3 2 2 2" xfId="39393" xr:uid="{83302F0E-AB02-42BB-8F72-46F5E9F40546}"/>
    <cellStyle name="Currency 2 2 2 2 2 4 3 2 3 2 2 3" xfId="54277" xr:uid="{D90246E6-5F62-4B8A-91B1-6E22FD803C01}"/>
    <cellStyle name="Currency 2 2 2 2 2 4 3 2 3 2 3" xfId="18857" xr:uid="{44301358-BE58-478F-A2D6-ACF7F3060E9D}"/>
    <cellStyle name="Currency 2 2 2 2 2 4 3 2 3 2 4" xfId="32547" xr:uid="{48126BDB-B3AD-4838-8748-0E0BE9DD4D66}"/>
    <cellStyle name="Currency 2 2 2 2 2 4 3 2 3 2 5" xfId="47431" xr:uid="{EB6FDFD9-F1BA-48EE-AB28-424F8D781289}"/>
    <cellStyle name="Currency 2 2 2 2 2 4 3 2 3 3" xfId="22279" xr:uid="{5435FA7D-EC0A-4E22-8BD4-E5185AD83079}"/>
    <cellStyle name="Currency 2 2 2 2 2 4 3 2 3 3 2" xfId="35971" xr:uid="{BA412CB2-0404-410B-BDB6-0D718A03097A}"/>
    <cellStyle name="Currency 2 2 2 2 2 4 3 2 3 3 3" xfId="50855" xr:uid="{660A9D43-D34F-4154-95FD-28AE22AF6CB6}"/>
    <cellStyle name="Currency 2 2 2 2 2 4 3 2 3 4" xfId="15435" xr:uid="{0BA175FB-7F4A-4527-888D-0AD72E68EA39}"/>
    <cellStyle name="Currency 2 2 2 2 2 4 3 2 3 5" xfId="29125" xr:uid="{567E1B7E-25AA-4C21-A890-2C9EF5F79C90}"/>
    <cellStyle name="Currency 2 2 2 2 2 4 3 2 3 6" xfId="44009" xr:uid="{0AF79CB1-8212-4EA3-9E78-12A911EDF8B2}"/>
    <cellStyle name="Currency 2 2 2 2 2 4 3 2 4" xfId="10299" xr:uid="{1B9A2EEC-FEF0-446F-A5C9-26A579A7950E}"/>
    <cellStyle name="Currency 2 2 2 2 2 4 3 2 4 2" xfId="23989" xr:uid="{D4C3184C-346E-47D7-B62E-35E17B6C2AAF}"/>
    <cellStyle name="Currency 2 2 2 2 2 4 3 2 4 2 2" xfId="37681" xr:uid="{010EC363-896C-4380-A4EB-45148601A467}"/>
    <cellStyle name="Currency 2 2 2 2 2 4 3 2 4 2 3" xfId="52565" xr:uid="{97B8F768-18B3-4675-AD1E-1BC8FD818EBB}"/>
    <cellStyle name="Currency 2 2 2 2 2 4 3 2 4 3" xfId="17145" xr:uid="{A2810244-F31E-46D0-A483-F0600A2754A6}"/>
    <cellStyle name="Currency 2 2 2 2 2 4 3 2 4 4" xfId="30835" xr:uid="{C732017A-7B4E-490E-9E3B-E9EA03E23B7A}"/>
    <cellStyle name="Currency 2 2 2 2 2 4 3 2 4 5" xfId="45719" xr:uid="{AFD22462-9DDD-48C3-9552-6CC1A73B2EA7}"/>
    <cellStyle name="Currency 2 2 2 2 2 4 3 2 5" xfId="20567" xr:uid="{1736E028-7FB2-4340-A2A0-D0E0A5B5A468}"/>
    <cellStyle name="Currency 2 2 2 2 2 4 3 2 5 2" xfId="34259" xr:uid="{EE84A936-CF5E-43BF-8F02-237E245115AB}"/>
    <cellStyle name="Currency 2 2 2 2 2 4 3 2 5 3" xfId="49143" xr:uid="{EB1F4C7F-9257-49F4-9457-D12DABA9583A}"/>
    <cellStyle name="Currency 2 2 2 2 2 4 3 2 6" xfId="13723" xr:uid="{1E8ABC4E-653F-4AEA-8A45-39C55CB7B16F}"/>
    <cellStyle name="Currency 2 2 2 2 2 4 3 2 7" xfId="27413" xr:uid="{60176BA1-601E-4735-967D-9923EA534514}"/>
    <cellStyle name="Currency 2 2 2 2 2 4 3 2 8" xfId="42297" xr:uid="{601D7766-9A27-44EE-8945-BE7B3883951C}"/>
    <cellStyle name="Currency 2 2 2 2 2 4 3 3" xfId="6878" xr:uid="{278B46F3-7A21-4FFD-9DD4-40AC7073CD2E}"/>
    <cellStyle name="Currency 2 2 2 2 2 4 3 3 2" xfId="8591" xr:uid="{237FBE2E-44EB-43EE-8527-B5F089450555}"/>
    <cellStyle name="Currency 2 2 2 2 2 4 3 3 2 2" xfId="12013" xr:uid="{F8410529-E4E7-44AE-AB50-3191B52C38DD}"/>
    <cellStyle name="Currency 2 2 2 2 2 4 3 3 2 2 2" xfId="25703" xr:uid="{017FF536-C527-481C-8014-7F4A578D7F24}"/>
    <cellStyle name="Currency 2 2 2 2 2 4 3 3 2 2 2 2" xfId="39395" xr:uid="{F7FE184C-B5A0-41E5-9046-12701A5FCC3D}"/>
    <cellStyle name="Currency 2 2 2 2 2 4 3 3 2 2 2 3" xfId="54279" xr:uid="{9A11F13C-759A-4ADF-ACC3-7A7C777AE84A}"/>
    <cellStyle name="Currency 2 2 2 2 2 4 3 3 2 2 3" xfId="18859" xr:uid="{ED6D173F-F423-4C4B-AF43-AF201E40A1EA}"/>
    <cellStyle name="Currency 2 2 2 2 2 4 3 3 2 2 4" xfId="32549" xr:uid="{3E9B53E4-9D4B-42D6-BFF8-E057C2A61F5C}"/>
    <cellStyle name="Currency 2 2 2 2 2 4 3 3 2 2 5" xfId="47433" xr:uid="{D1F4CBDE-316A-42F5-AF54-AC45124F8BCD}"/>
    <cellStyle name="Currency 2 2 2 2 2 4 3 3 2 3" xfId="22281" xr:uid="{A0D8E675-39F7-4DE5-A0CF-F64C17843483}"/>
    <cellStyle name="Currency 2 2 2 2 2 4 3 3 2 3 2" xfId="35973" xr:uid="{1C5B52B8-168D-4CAA-A176-2C0E8E01C7E5}"/>
    <cellStyle name="Currency 2 2 2 2 2 4 3 3 2 3 3" xfId="50857" xr:uid="{1CA1D9E3-4793-4D34-816B-4DB64ACFA1F6}"/>
    <cellStyle name="Currency 2 2 2 2 2 4 3 3 2 4" xfId="15437" xr:uid="{A0163C14-7343-40A3-9CA5-6D32F0F57C8E}"/>
    <cellStyle name="Currency 2 2 2 2 2 4 3 3 2 5" xfId="29127" xr:uid="{FA06D9A2-B8CD-4612-87BD-264770D0AC0B}"/>
    <cellStyle name="Currency 2 2 2 2 2 4 3 3 2 6" xfId="44011" xr:uid="{0358D1C6-0392-4683-A896-1458EA9FD991}"/>
    <cellStyle name="Currency 2 2 2 2 2 4 3 3 3" xfId="10301" xr:uid="{CEEF73F3-6493-45DC-A649-1E10344A56DD}"/>
    <cellStyle name="Currency 2 2 2 2 2 4 3 3 3 2" xfId="23991" xr:uid="{C83EA1C5-8B32-4459-9804-39EB2A1DC46B}"/>
    <cellStyle name="Currency 2 2 2 2 2 4 3 3 3 2 2" xfId="37683" xr:uid="{5E5BDC69-650A-4CCB-A8EB-62E0125684B0}"/>
    <cellStyle name="Currency 2 2 2 2 2 4 3 3 3 2 3" xfId="52567" xr:uid="{42103A63-3401-47AF-A70F-158E83F2B6E8}"/>
    <cellStyle name="Currency 2 2 2 2 2 4 3 3 3 3" xfId="17147" xr:uid="{568445BD-B9FB-4DC2-8261-A229D67F8DCA}"/>
    <cellStyle name="Currency 2 2 2 2 2 4 3 3 3 4" xfId="30837" xr:uid="{8BDF3D82-7456-4795-BAAE-A0AF42307878}"/>
    <cellStyle name="Currency 2 2 2 2 2 4 3 3 3 5" xfId="45721" xr:uid="{EDE40884-B915-49A2-9AD3-1434DCD7166B}"/>
    <cellStyle name="Currency 2 2 2 2 2 4 3 3 4" xfId="20569" xr:uid="{FDFE0860-B348-43BD-A7ED-DCF291DA9FC9}"/>
    <cellStyle name="Currency 2 2 2 2 2 4 3 3 4 2" xfId="34261" xr:uid="{C6A56BBC-40CD-4E30-9DE7-E46197A55F43}"/>
    <cellStyle name="Currency 2 2 2 2 2 4 3 3 4 3" xfId="49145" xr:uid="{83CB7E6C-5458-47E5-B15B-AC5ACD3FD81A}"/>
    <cellStyle name="Currency 2 2 2 2 2 4 3 3 5" xfId="13725" xr:uid="{8C67AB2A-13D5-45E5-9AA3-F30CFB360AE3}"/>
    <cellStyle name="Currency 2 2 2 2 2 4 3 3 6" xfId="27415" xr:uid="{C2309F4E-8ED0-42A5-A510-204BC83CAD66}"/>
    <cellStyle name="Currency 2 2 2 2 2 4 3 3 7" xfId="42299" xr:uid="{75AA17C5-EE29-46EF-8E60-27FF458B429D}"/>
    <cellStyle name="Currency 2 2 2 2 2 4 3 4" xfId="6879" xr:uid="{D9C5A415-99D1-4CBE-993D-D580EF84488A}"/>
    <cellStyle name="Currency 2 2 2 2 2 4 3 4 2" xfId="8592" xr:uid="{F0D89FBF-3A3E-45D2-AA56-A0081130678B}"/>
    <cellStyle name="Currency 2 2 2 2 2 4 3 4 2 2" xfId="12014" xr:uid="{767BD97C-2BD8-45FA-81DF-221EE98951A6}"/>
    <cellStyle name="Currency 2 2 2 2 2 4 3 4 2 2 2" xfId="25704" xr:uid="{289E7491-DB80-4808-9164-829645AF73E9}"/>
    <cellStyle name="Currency 2 2 2 2 2 4 3 4 2 2 2 2" xfId="39396" xr:uid="{D5B13009-EA13-40D9-A108-1EBB10DDFF1D}"/>
    <cellStyle name="Currency 2 2 2 2 2 4 3 4 2 2 2 3" xfId="54280" xr:uid="{E3BCACE6-4BFF-4E1F-998E-A9BD0BCFCBD6}"/>
    <cellStyle name="Currency 2 2 2 2 2 4 3 4 2 2 3" xfId="18860" xr:uid="{7B092A53-B74E-4A04-BB3F-4C24FC865F6A}"/>
    <cellStyle name="Currency 2 2 2 2 2 4 3 4 2 2 4" xfId="32550" xr:uid="{BA599B76-555B-4E02-8195-200EBEAE0E58}"/>
    <cellStyle name="Currency 2 2 2 2 2 4 3 4 2 2 5" xfId="47434" xr:uid="{95D99D16-04B0-495D-AC9A-CD6E9CEEFD57}"/>
    <cellStyle name="Currency 2 2 2 2 2 4 3 4 2 3" xfId="22282" xr:uid="{3FB8AB5F-8121-4A84-AAA3-1BFE7F1616F2}"/>
    <cellStyle name="Currency 2 2 2 2 2 4 3 4 2 3 2" xfId="35974" xr:uid="{788C4DF2-91F8-4B27-91E5-6BF712D516DF}"/>
    <cellStyle name="Currency 2 2 2 2 2 4 3 4 2 3 3" xfId="50858" xr:uid="{E0528D67-B592-4AF6-BCC2-B65D7ED46965}"/>
    <cellStyle name="Currency 2 2 2 2 2 4 3 4 2 4" xfId="15438" xr:uid="{15C11235-8195-4CBD-ACA4-7CC6D9EB1A9B}"/>
    <cellStyle name="Currency 2 2 2 2 2 4 3 4 2 5" xfId="29128" xr:uid="{88DB899B-79EC-4BCA-91B8-606AF443136C}"/>
    <cellStyle name="Currency 2 2 2 2 2 4 3 4 2 6" xfId="44012" xr:uid="{ED323E1D-4F81-4A62-A0A9-2CD7245FA956}"/>
    <cellStyle name="Currency 2 2 2 2 2 4 3 4 3" xfId="10302" xr:uid="{3A6C8F05-1FC9-476B-A33B-8A6B1D5C852A}"/>
    <cellStyle name="Currency 2 2 2 2 2 4 3 4 3 2" xfId="23992" xr:uid="{42EDD1A3-98D9-4A2B-8DA0-975B4AFEF991}"/>
    <cellStyle name="Currency 2 2 2 2 2 4 3 4 3 2 2" xfId="37684" xr:uid="{84DF58B2-D724-43BF-A8C6-1C538F2BB22B}"/>
    <cellStyle name="Currency 2 2 2 2 2 4 3 4 3 2 3" xfId="52568" xr:uid="{330F9D2A-564C-41DA-A222-5B5EA9FB3F29}"/>
    <cellStyle name="Currency 2 2 2 2 2 4 3 4 3 3" xfId="17148" xr:uid="{135A53D7-D723-46DC-BBD2-3FF7DBDA5E8F}"/>
    <cellStyle name="Currency 2 2 2 2 2 4 3 4 3 4" xfId="30838" xr:uid="{348ADCED-A941-412E-9382-B9EDF42583C6}"/>
    <cellStyle name="Currency 2 2 2 2 2 4 3 4 3 5" xfId="45722" xr:uid="{A5123B52-612B-4844-9DA0-2D22E969BB15}"/>
    <cellStyle name="Currency 2 2 2 2 2 4 3 4 4" xfId="20570" xr:uid="{D676B71B-676C-4F2A-9464-BCF081B967B9}"/>
    <cellStyle name="Currency 2 2 2 2 2 4 3 4 4 2" xfId="34262" xr:uid="{C7354189-5D3F-4E71-8624-404E7F300053}"/>
    <cellStyle name="Currency 2 2 2 2 2 4 3 4 4 3" xfId="49146" xr:uid="{35C75319-3E8A-4122-A1D7-62C1AFD49624}"/>
    <cellStyle name="Currency 2 2 2 2 2 4 3 4 5" xfId="13726" xr:uid="{6700FD94-17D1-4976-8043-96F6790A6D62}"/>
    <cellStyle name="Currency 2 2 2 2 2 4 3 4 6" xfId="27416" xr:uid="{E30C4840-B8B0-436C-A2AF-8C9392F55445}"/>
    <cellStyle name="Currency 2 2 2 2 2 4 3 4 7" xfId="42300" xr:uid="{1AACE9D9-6763-4E66-B296-A33FEE01FEA8}"/>
    <cellStyle name="Currency 2 2 2 2 2 4 3 5" xfId="8588" xr:uid="{0849F373-B88A-4628-9D14-C6E966863F88}"/>
    <cellStyle name="Currency 2 2 2 2 2 4 3 5 2" xfId="12010" xr:uid="{7E07A35C-D5E0-4B67-9C0F-13AC042FFC66}"/>
    <cellStyle name="Currency 2 2 2 2 2 4 3 5 2 2" xfId="25700" xr:uid="{75DBA766-4E80-4534-8035-A5A5B54E05D2}"/>
    <cellStyle name="Currency 2 2 2 2 2 4 3 5 2 2 2" xfId="39392" xr:uid="{A40090A2-97D4-4941-B90F-AE7845B610CA}"/>
    <cellStyle name="Currency 2 2 2 2 2 4 3 5 2 2 3" xfId="54276" xr:uid="{1224527B-3DFA-4573-AF36-77D654132313}"/>
    <cellStyle name="Currency 2 2 2 2 2 4 3 5 2 3" xfId="18856" xr:uid="{992FB970-237A-4BC2-B644-9FD5DEE41247}"/>
    <cellStyle name="Currency 2 2 2 2 2 4 3 5 2 4" xfId="32546" xr:uid="{938BA9C5-D52D-44E2-AAC4-DD700FD1260D}"/>
    <cellStyle name="Currency 2 2 2 2 2 4 3 5 2 5" xfId="47430" xr:uid="{03895366-6EB6-45D5-AA8A-5EEDA9CFBA1A}"/>
    <cellStyle name="Currency 2 2 2 2 2 4 3 5 3" xfId="22278" xr:uid="{2DB6B2F5-2BBB-4542-81ED-76ABBBCB92B7}"/>
    <cellStyle name="Currency 2 2 2 2 2 4 3 5 3 2" xfId="35970" xr:uid="{B6C2E3E7-C7E2-4071-8BC1-8DA02F6BF2A6}"/>
    <cellStyle name="Currency 2 2 2 2 2 4 3 5 3 3" xfId="50854" xr:uid="{A8EAA825-B17F-43DB-847E-20C4B06C8984}"/>
    <cellStyle name="Currency 2 2 2 2 2 4 3 5 4" xfId="15434" xr:uid="{E6B266C6-1329-4C20-B7B6-7DB1D2507D2D}"/>
    <cellStyle name="Currency 2 2 2 2 2 4 3 5 5" xfId="29124" xr:uid="{CA0AEA57-72B8-45C4-8E8B-02BAB2E87334}"/>
    <cellStyle name="Currency 2 2 2 2 2 4 3 5 6" xfId="44008" xr:uid="{F41A0089-C114-4D2C-BA54-984516997FB2}"/>
    <cellStyle name="Currency 2 2 2 2 2 4 3 6" xfId="10298" xr:uid="{EBB1399E-91CE-4114-B378-AE369AC561E7}"/>
    <cellStyle name="Currency 2 2 2 2 2 4 3 6 2" xfId="23988" xr:uid="{038C5C63-1F25-4E2B-8A69-7AF89487B748}"/>
    <cellStyle name="Currency 2 2 2 2 2 4 3 6 2 2" xfId="37680" xr:uid="{046FDFED-5BC9-4B41-881D-6CFB8C767187}"/>
    <cellStyle name="Currency 2 2 2 2 2 4 3 6 2 3" xfId="52564" xr:uid="{D5480A42-3FB7-430F-ADAB-249481FD6083}"/>
    <cellStyle name="Currency 2 2 2 2 2 4 3 6 3" xfId="17144" xr:uid="{BFECFC74-180C-4BD8-9C10-6CEDD770733F}"/>
    <cellStyle name="Currency 2 2 2 2 2 4 3 6 4" xfId="30834" xr:uid="{FCED6378-AB15-4DCA-A05D-6D75CBDB501B}"/>
    <cellStyle name="Currency 2 2 2 2 2 4 3 6 5" xfId="45718" xr:uid="{E98D5F9D-16ED-4594-9196-8CFE179EE829}"/>
    <cellStyle name="Currency 2 2 2 2 2 4 3 7" xfId="20566" xr:uid="{892F5C8F-3141-4E64-9A72-713B319F6E52}"/>
    <cellStyle name="Currency 2 2 2 2 2 4 3 7 2" xfId="34258" xr:uid="{24B92433-13FD-4383-B085-C06AD69661A5}"/>
    <cellStyle name="Currency 2 2 2 2 2 4 3 7 3" xfId="49142" xr:uid="{08AF3E5C-74D7-4B1B-A053-8D30D9B8C091}"/>
    <cellStyle name="Currency 2 2 2 2 2 4 3 8" xfId="13722" xr:uid="{53C4119F-A487-4464-A492-A1612875314A}"/>
    <cellStyle name="Currency 2 2 2 2 2 4 3 9" xfId="27412" xr:uid="{B3C7DCFD-D1BB-40BF-970D-61E8DC97F8A0}"/>
    <cellStyle name="Currency 2 2 2 2 2 4 4" xfId="6880" xr:uid="{48B780EB-CE7F-4420-820B-85907900EB5E}"/>
    <cellStyle name="Currency 2 2 2 2 2 4 4 2" xfId="6881" xr:uid="{0846ECEA-6E20-474E-900D-179D2D11205C}"/>
    <cellStyle name="Currency 2 2 2 2 2 4 4 2 2" xfId="8594" xr:uid="{0BE30096-9391-44AB-BBFF-A5918D3BC122}"/>
    <cellStyle name="Currency 2 2 2 2 2 4 4 2 2 2" xfId="12016" xr:uid="{802C5BCB-2C61-443A-8DE3-F96A0681BA04}"/>
    <cellStyle name="Currency 2 2 2 2 2 4 4 2 2 2 2" xfId="25706" xr:uid="{9245C5F1-DD4A-4429-83A3-916504C76681}"/>
    <cellStyle name="Currency 2 2 2 2 2 4 4 2 2 2 2 2" xfId="39398" xr:uid="{17AC9151-0246-45F2-882A-F67CA0742281}"/>
    <cellStyle name="Currency 2 2 2 2 2 4 4 2 2 2 2 3" xfId="54282" xr:uid="{235D1BF2-7808-45FF-B84B-90C7B94566CB}"/>
    <cellStyle name="Currency 2 2 2 2 2 4 4 2 2 2 3" xfId="18862" xr:uid="{AA138AD4-5AC5-4E70-B2D4-33AF87834298}"/>
    <cellStyle name="Currency 2 2 2 2 2 4 4 2 2 2 4" xfId="32552" xr:uid="{22D40E2D-7A69-46F0-A28D-A61055350F65}"/>
    <cellStyle name="Currency 2 2 2 2 2 4 4 2 2 2 5" xfId="47436" xr:uid="{7F9FE519-3B80-40A2-9B60-072904526B4F}"/>
    <cellStyle name="Currency 2 2 2 2 2 4 4 2 2 3" xfId="22284" xr:uid="{15DE221D-FD5C-4C56-8D00-4B622467F7FF}"/>
    <cellStyle name="Currency 2 2 2 2 2 4 4 2 2 3 2" xfId="35976" xr:uid="{D04389AC-9373-407B-958A-9AAA09C0B4BA}"/>
    <cellStyle name="Currency 2 2 2 2 2 4 4 2 2 3 3" xfId="50860" xr:uid="{2DDE64AB-A1FF-423B-9B33-C76F7A8BCAFA}"/>
    <cellStyle name="Currency 2 2 2 2 2 4 4 2 2 4" xfId="15440" xr:uid="{B9E31E4F-5FE8-4C74-8406-674B779D9021}"/>
    <cellStyle name="Currency 2 2 2 2 2 4 4 2 2 5" xfId="29130" xr:uid="{16142A63-3385-4F4A-8BFF-FA1CA2D5D33F}"/>
    <cellStyle name="Currency 2 2 2 2 2 4 4 2 2 6" xfId="44014" xr:uid="{5B807BFD-A75A-47BC-B668-062226F6A158}"/>
    <cellStyle name="Currency 2 2 2 2 2 4 4 2 3" xfId="10304" xr:uid="{CD1FFC4D-D63A-4AF4-BC16-B52D0884060A}"/>
    <cellStyle name="Currency 2 2 2 2 2 4 4 2 3 2" xfId="23994" xr:uid="{7C0E30A1-58DC-41F8-A81C-082C7F7A3379}"/>
    <cellStyle name="Currency 2 2 2 2 2 4 4 2 3 2 2" xfId="37686" xr:uid="{AE491982-C47D-4C3C-BFED-FBBF6F6434C2}"/>
    <cellStyle name="Currency 2 2 2 2 2 4 4 2 3 2 3" xfId="52570" xr:uid="{65163E6A-E3DD-414A-8E61-50CD77530034}"/>
    <cellStyle name="Currency 2 2 2 2 2 4 4 2 3 3" xfId="17150" xr:uid="{6275060C-B28A-47D1-9798-5A96F0B9FF65}"/>
    <cellStyle name="Currency 2 2 2 2 2 4 4 2 3 4" xfId="30840" xr:uid="{B31F7BF7-611D-41CE-9681-B44AF3F10089}"/>
    <cellStyle name="Currency 2 2 2 2 2 4 4 2 3 5" xfId="45724" xr:uid="{D6504080-C234-48E5-AB2D-22C9F54DFFDA}"/>
    <cellStyle name="Currency 2 2 2 2 2 4 4 2 4" xfId="20572" xr:uid="{5D96C1C8-1B91-4FDE-A025-5D915F0021D9}"/>
    <cellStyle name="Currency 2 2 2 2 2 4 4 2 4 2" xfId="34264" xr:uid="{D0834C66-63EC-424D-9250-19BC995EE5D3}"/>
    <cellStyle name="Currency 2 2 2 2 2 4 4 2 4 3" xfId="49148" xr:uid="{B107B6EF-AD41-4FCA-9BA9-ACAD981D372E}"/>
    <cellStyle name="Currency 2 2 2 2 2 4 4 2 5" xfId="13728" xr:uid="{5C2A24C6-A629-4683-93FB-20BC934158A8}"/>
    <cellStyle name="Currency 2 2 2 2 2 4 4 2 6" xfId="27418" xr:uid="{CBA0808F-05F6-416C-8C0A-0C110A5512F8}"/>
    <cellStyle name="Currency 2 2 2 2 2 4 4 2 7" xfId="42302" xr:uid="{6C00A8F9-AECF-4EA2-9326-A69480913697}"/>
    <cellStyle name="Currency 2 2 2 2 2 4 4 3" xfId="8593" xr:uid="{E851BA1B-4433-4955-99A7-70AAEE8FDD1E}"/>
    <cellStyle name="Currency 2 2 2 2 2 4 4 3 2" xfId="12015" xr:uid="{E551AFF5-3C9A-4A87-84A3-4BC7347CEC12}"/>
    <cellStyle name="Currency 2 2 2 2 2 4 4 3 2 2" xfId="25705" xr:uid="{B485AFFA-166F-4C04-8AD5-C6AD5B427D85}"/>
    <cellStyle name="Currency 2 2 2 2 2 4 4 3 2 2 2" xfId="39397" xr:uid="{49F3E121-F3D9-4D1B-8BC3-4763FB08CE35}"/>
    <cellStyle name="Currency 2 2 2 2 2 4 4 3 2 2 3" xfId="54281" xr:uid="{CB941BFB-2720-45C0-8230-51F87D992850}"/>
    <cellStyle name="Currency 2 2 2 2 2 4 4 3 2 3" xfId="18861" xr:uid="{95CCC9AA-E8E1-4255-AA3D-F852A9A43797}"/>
    <cellStyle name="Currency 2 2 2 2 2 4 4 3 2 4" xfId="32551" xr:uid="{0ED11061-22C9-4B1A-8DEB-B02DBE609A89}"/>
    <cellStyle name="Currency 2 2 2 2 2 4 4 3 2 5" xfId="47435" xr:uid="{F0911111-6CF9-4AEF-A3B5-FAC64A51A003}"/>
    <cellStyle name="Currency 2 2 2 2 2 4 4 3 3" xfId="22283" xr:uid="{274AFC1F-1280-4FF7-9AA2-363006363E1A}"/>
    <cellStyle name="Currency 2 2 2 2 2 4 4 3 3 2" xfId="35975" xr:uid="{BC409B79-6AEB-4747-A341-B4D8B84E6E87}"/>
    <cellStyle name="Currency 2 2 2 2 2 4 4 3 3 3" xfId="50859" xr:uid="{218973CB-A30F-4CD7-8E74-A3ECE2FAF163}"/>
    <cellStyle name="Currency 2 2 2 2 2 4 4 3 4" xfId="15439" xr:uid="{F9473422-A94E-42E7-8D96-38A49955C10C}"/>
    <cellStyle name="Currency 2 2 2 2 2 4 4 3 5" xfId="29129" xr:uid="{6378956A-CD25-4295-B819-FA773A42BB4B}"/>
    <cellStyle name="Currency 2 2 2 2 2 4 4 3 6" xfId="44013" xr:uid="{CB08FEAA-5EEB-45AC-9447-0B37DD903660}"/>
    <cellStyle name="Currency 2 2 2 2 2 4 4 4" xfId="10303" xr:uid="{481916A2-C6F9-4170-9AA8-A76CEF1640FB}"/>
    <cellStyle name="Currency 2 2 2 2 2 4 4 4 2" xfId="23993" xr:uid="{95BD3031-EF47-4FA5-9FEB-DEFBA9BC073B}"/>
    <cellStyle name="Currency 2 2 2 2 2 4 4 4 2 2" xfId="37685" xr:uid="{7CC52A41-FC19-498A-874A-E5C626C8201F}"/>
    <cellStyle name="Currency 2 2 2 2 2 4 4 4 2 3" xfId="52569" xr:uid="{706DCA5D-4D5E-483F-A35B-9AA89DAE6652}"/>
    <cellStyle name="Currency 2 2 2 2 2 4 4 4 3" xfId="17149" xr:uid="{075F2239-D737-415F-8737-959783803121}"/>
    <cellStyle name="Currency 2 2 2 2 2 4 4 4 4" xfId="30839" xr:uid="{782065D3-1182-4CDC-ACF9-7C1016FA98BC}"/>
    <cellStyle name="Currency 2 2 2 2 2 4 4 4 5" xfId="45723" xr:uid="{9CD18CC7-7940-491F-9D39-8C76C8C58AED}"/>
    <cellStyle name="Currency 2 2 2 2 2 4 4 5" xfId="20571" xr:uid="{FABCDF9D-3B32-4DB0-B721-6F2C9DE13132}"/>
    <cellStyle name="Currency 2 2 2 2 2 4 4 5 2" xfId="34263" xr:uid="{B9AA390D-7288-4CAC-BC92-E6A77FD03CF9}"/>
    <cellStyle name="Currency 2 2 2 2 2 4 4 5 3" xfId="49147" xr:uid="{DBA7F4CE-79AE-4FFA-BA3F-DE6CBB808148}"/>
    <cellStyle name="Currency 2 2 2 2 2 4 4 6" xfId="13727" xr:uid="{4E6B349A-127B-403A-AECE-9D75E19825CE}"/>
    <cellStyle name="Currency 2 2 2 2 2 4 4 7" xfId="27417" xr:uid="{D3E3D514-2254-4CE4-BE84-F49E4AF30DDF}"/>
    <cellStyle name="Currency 2 2 2 2 2 4 4 8" xfId="42301" xr:uid="{B1696B76-8834-4ED2-9333-46CD9BD91F8A}"/>
    <cellStyle name="Currency 2 2 2 2 2 4 5" xfId="6882" xr:uid="{E77EF95A-5C2E-46F2-B7F2-C553A53CC2DE}"/>
    <cellStyle name="Currency 2 2 2 2 2 4 5 2" xfId="8595" xr:uid="{8B36378B-F09B-4AA6-B54B-A97BC7A9366D}"/>
    <cellStyle name="Currency 2 2 2 2 2 4 5 2 2" xfId="12017" xr:uid="{2CC3C13B-E3A7-47E3-96D9-3708DE38DDD5}"/>
    <cellStyle name="Currency 2 2 2 2 2 4 5 2 2 2" xfId="25707" xr:uid="{CC619C84-AE5C-4076-87E1-2EE082001BA7}"/>
    <cellStyle name="Currency 2 2 2 2 2 4 5 2 2 2 2" xfId="39399" xr:uid="{21EB7322-29D4-4417-B1F0-E6A85FA6C89D}"/>
    <cellStyle name="Currency 2 2 2 2 2 4 5 2 2 2 3" xfId="54283" xr:uid="{7649E02D-9C38-4A58-A2D6-7FFB98B0C4DA}"/>
    <cellStyle name="Currency 2 2 2 2 2 4 5 2 2 3" xfId="18863" xr:uid="{102C662C-BE12-4751-B8DC-4C0FBA8E1A1D}"/>
    <cellStyle name="Currency 2 2 2 2 2 4 5 2 2 4" xfId="32553" xr:uid="{FAAD3CB4-E315-4A57-9BF7-DA0FFE5CB9A5}"/>
    <cellStyle name="Currency 2 2 2 2 2 4 5 2 2 5" xfId="47437" xr:uid="{4F9CDE9C-71DD-4ADC-AEC3-6F0D9AF8AC8C}"/>
    <cellStyle name="Currency 2 2 2 2 2 4 5 2 3" xfId="22285" xr:uid="{96097C77-354E-4949-B596-2ADBB5BE8DFC}"/>
    <cellStyle name="Currency 2 2 2 2 2 4 5 2 3 2" xfId="35977" xr:uid="{3816051D-B1A3-4CFE-A047-752CFCC33A8D}"/>
    <cellStyle name="Currency 2 2 2 2 2 4 5 2 3 3" xfId="50861" xr:uid="{1E98374E-0E52-464B-AADB-174220D493D5}"/>
    <cellStyle name="Currency 2 2 2 2 2 4 5 2 4" xfId="15441" xr:uid="{DBD0ACA1-0486-445D-9443-38565B76935D}"/>
    <cellStyle name="Currency 2 2 2 2 2 4 5 2 5" xfId="29131" xr:uid="{E9819851-C20C-4EA1-8651-4E1A2613CF78}"/>
    <cellStyle name="Currency 2 2 2 2 2 4 5 2 6" xfId="44015" xr:uid="{707DF862-C1B8-4EE2-A270-B82C25032C4F}"/>
    <cellStyle name="Currency 2 2 2 2 2 4 5 3" xfId="10305" xr:uid="{2BF3498D-1940-4F8F-A27D-A7608D02F109}"/>
    <cellStyle name="Currency 2 2 2 2 2 4 5 3 2" xfId="23995" xr:uid="{AA2C24BB-56AD-4E59-8404-C29E05BFB721}"/>
    <cellStyle name="Currency 2 2 2 2 2 4 5 3 2 2" xfId="37687" xr:uid="{68B80622-8936-4FD1-AC8F-074875129E13}"/>
    <cellStyle name="Currency 2 2 2 2 2 4 5 3 2 3" xfId="52571" xr:uid="{328BBD65-18E5-40BA-8E3B-E26FCD02E838}"/>
    <cellStyle name="Currency 2 2 2 2 2 4 5 3 3" xfId="17151" xr:uid="{FCF6B234-B59D-4971-8D3F-5347D14ED819}"/>
    <cellStyle name="Currency 2 2 2 2 2 4 5 3 4" xfId="30841" xr:uid="{4FB944DF-6158-4685-B9FA-DB318A195E06}"/>
    <cellStyle name="Currency 2 2 2 2 2 4 5 3 5" xfId="45725" xr:uid="{7CBC97D9-A5B3-4946-BAC1-F0F89416B799}"/>
    <cellStyle name="Currency 2 2 2 2 2 4 5 4" xfId="20573" xr:uid="{E125D213-4120-4E7B-B6CF-8D9AE3B6D7DB}"/>
    <cellStyle name="Currency 2 2 2 2 2 4 5 4 2" xfId="34265" xr:uid="{F4C6148C-2BFD-4F77-9673-25432D8619C7}"/>
    <cellStyle name="Currency 2 2 2 2 2 4 5 4 3" xfId="49149" xr:uid="{6EE23989-D8E6-4D5A-9F53-5BEEB1130CE7}"/>
    <cellStyle name="Currency 2 2 2 2 2 4 5 5" xfId="13729" xr:uid="{D619E1BC-591D-47D0-A105-FFD2108E3A20}"/>
    <cellStyle name="Currency 2 2 2 2 2 4 5 6" xfId="27419" xr:uid="{18A4BB76-68D9-413F-8ABF-442AEF7FD902}"/>
    <cellStyle name="Currency 2 2 2 2 2 4 5 7" xfId="42303" xr:uid="{C31C3C1C-7A64-4E86-A807-7388DCE8CF2D}"/>
    <cellStyle name="Currency 2 2 2 2 2 4 6" xfId="6883" xr:uid="{77D62C4D-7335-41A8-ACFC-3D9280B9F969}"/>
    <cellStyle name="Currency 2 2 2 2 2 4 6 2" xfId="8596" xr:uid="{82C4F7C5-5B1F-401C-A92C-9DF573EC83F3}"/>
    <cellStyle name="Currency 2 2 2 2 2 4 6 2 2" xfId="12018" xr:uid="{EEDE733F-6D96-4B57-80C9-9CB13C434942}"/>
    <cellStyle name="Currency 2 2 2 2 2 4 6 2 2 2" xfId="25708" xr:uid="{FE989516-2F58-4F70-A699-D2BB6FF86CAE}"/>
    <cellStyle name="Currency 2 2 2 2 2 4 6 2 2 2 2" xfId="39400" xr:uid="{131421CF-229B-4E64-AF1D-46EABCBF002C}"/>
    <cellStyle name="Currency 2 2 2 2 2 4 6 2 2 2 3" xfId="54284" xr:uid="{04A09A6A-80C7-4FFD-8F8B-FF81C2EF6B1C}"/>
    <cellStyle name="Currency 2 2 2 2 2 4 6 2 2 3" xfId="18864" xr:uid="{58986705-6DB1-4F8B-980C-8DAE6D161CE3}"/>
    <cellStyle name="Currency 2 2 2 2 2 4 6 2 2 4" xfId="32554" xr:uid="{160D9359-DDB5-4406-B2DB-E75D452A895A}"/>
    <cellStyle name="Currency 2 2 2 2 2 4 6 2 2 5" xfId="47438" xr:uid="{D741486C-400F-4ACC-B1F4-5A1DF63A3AA4}"/>
    <cellStyle name="Currency 2 2 2 2 2 4 6 2 3" xfId="22286" xr:uid="{67D4B750-64B0-43A9-8C58-01ADC8B138D8}"/>
    <cellStyle name="Currency 2 2 2 2 2 4 6 2 3 2" xfId="35978" xr:uid="{598B7A15-E8D6-47AD-AABE-93DA6BED88A4}"/>
    <cellStyle name="Currency 2 2 2 2 2 4 6 2 3 3" xfId="50862" xr:uid="{5CE21343-12EA-40AD-8AF2-2716F1179212}"/>
    <cellStyle name="Currency 2 2 2 2 2 4 6 2 4" xfId="15442" xr:uid="{C650955F-2CE1-4A38-A707-D44446E88265}"/>
    <cellStyle name="Currency 2 2 2 2 2 4 6 2 5" xfId="29132" xr:uid="{2A6A3457-A23B-4699-A3E5-C0C0EADC04A1}"/>
    <cellStyle name="Currency 2 2 2 2 2 4 6 2 6" xfId="44016" xr:uid="{51518FBB-7F50-4BAD-8C61-B04C1DA27614}"/>
    <cellStyle name="Currency 2 2 2 2 2 4 6 3" xfId="10306" xr:uid="{0E433A48-C376-43C1-A0EF-1453188AFE59}"/>
    <cellStyle name="Currency 2 2 2 2 2 4 6 3 2" xfId="23996" xr:uid="{988D077F-692B-4C1D-B516-48A05DFBF83B}"/>
    <cellStyle name="Currency 2 2 2 2 2 4 6 3 2 2" xfId="37688" xr:uid="{801F452D-2007-4C8B-B6CB-047429E10B79}"/>
    <cellStyle name="Currency 2 2 2 2 2 4 6 3 2 3" xfId="52572" xr:uid="{434BFF32-4ADB-4A9A-81E9-C937E3CA4342}"/>
    <cellStyle name="Currency 2 2 2 2 2 4 6 3 3" xfId="17152" xr:uid="{73925E8B-8F3B-4E88-8F94-2AA8BC047364}"/>
    <cellStyle name="Currency 2 2 2 2 2 4 6 3 4" xfId="30842" xr:uid="{6948C271-5996-421F-B0AB-AE2F0A06F424}"/>
    <cellStyle name="Currency 2 2 2 2 2 4 6 3 5" xfId="45726" xr:uid="{397F649A-B8FC-4299-8FB1-01A1930751A7}"/>
    <cellStyle name="Currency 2 2 2 2 2 4 6 4" xfId="20574" xr:uid="{061F238A-3760-4830-B4BD-455391B0A184}"/>
    <cellStyle name="Currency 2 2 2 2 2 4 6 4 2" xfId="34266" xr:uid="{7541B19E-D3DC-4948-9B08-DCFF63D81D5E}"/>
    <cellStyle name="Currency 2 2 2 2 2 4 6 4 3" xfId="49150" xr:uid="{8B9DEA84-A808-4C3F-A0A3-A2580799D243}"/>
    <cellStyle name="Currency 2 2 2 2 2 4 6 5" xfId="13730" xr:uid="{273E9601-137F-4592-9B0E-F71761E73165}"/>
    <cellStyle name="Currency 2 2 2 2 2 4 6 6" xfId="27420" xr:uid="{4EAE1396-CE85-4AD7-850C-2D9B77169060}"/>
    <cellStyle name="Currency 2 2 2 2 2 4 6 7" xfId="42304" xr:uid="{00F7780E-C44D-4FFF-9F51-D7C2F6D66F9D}"/>
    <cellStyle name="Currency 2 2 2 2 2 4 7" xfId="8582" xr:uid="{E0B25A30-F636-424E-AFBD-62FED18870F4}"/>
    <cellStyle name="Currency 2 2 2 2 2 4 7 2" xfId="12004" xr:uid="{5A891280-E177-43A9-9EC5-8BE4D349E9CC}"/>
    <cellStyle name="Currency 2 2 2 2 2 4 7 2 2" xfId="25694" xr:uid="{88DBC8D5-224F-4632-B4F6-2B8AA04A2FEA}"/>
    <cellStyle name="Currency 2 2 2 2 2 4 7 2 2 2" xfId="39386" xr:uid="{35FD1E27-3935-484D-B683-6960167A40B6}"/>
    <cellStyle name="Currency 2 2 2 2 2 4 7 2 2 3" xfId="54270" xr:uid="{259662D7-F0ED-4B93-9DE8-56EAAB9F8CB0}"/>
    <cellStyle name="Currency 2 2 2 2 2 4 7 2 3" xfId="18850" xr:uid="{DBF16453-2EE0-4FD6-98C0-243FF4DC6D8C}"/>
    <cellStyle name="Currency 2 2 2 2 2 4 7 2 4" xfId="32540" xr:uid="{4D6141E8-9861-4E84-8353-CAABCB99630B}"/>
    <cellStyle name="Currency 2 2 2 2 2 4 7 2 5" xfId="47424" xr:uid="{284EB546-095F-4E67-8EE5-D0943B2970CA}"/>
    <cellStyle name="Currency 2 2 2 2 2 4 7 3" xfId="22272" xr:uid="{DF686871-B1EE-4F2B-8284-303F5D338608}"/>
    <cellStyle name="Currency 2 2 2 2 2 4 7 3 2" xfId="35964" xr:uid="{661FC903-20C4-477E-B4A4-4E82A31ECFAA}"/>
    <cellStyle name="Currency 2 2 2 2 2 4 7 3 3" xfId="50848" xr:uid="{2B87C5DD-E491-4468-877A-843C46D37629}"/>
    <cellStyle name="Currency 2 2 2 2 2 4 7 4" xfId="15428" xr:uid="{9938BF31-0418-46A8-B848-F6E7BD763A74}"/>
    <cellStyle name="Currency 2 2 2 2 2 4 7 5" xfId="29118" xr:uid="{B8EB9F1C-5D7B-4F01-8EEE-FBB3E72F6457}"/>
    <cellStyle name="Currency 2 2 2 2 2 4 7 6" xfId="44002" xr:uid="{410AA212-3560-433F-A3C6-46B339C22A66}"/>
    <cellStyle name="Currency 2 2 2 2 2 4 8" xfId="10292" xr:uid="{DC221E8A-4DA2-46A7-AF40-D6C8A8FF4AF5}"/>
    <cellStyle name="Currency 2 2 2 2 2 4 8 2" xfId="23982" xr:uid="{AD528536-33DF-47C9-8AB4-E939E44AB97C}"/>
    <cellStyle name="Currency 2 2 2 2 2 4 8 2 2" xfId="37674" xr:uid="{F3C3E726-1234-4DA0-B4AD-F406BA5BE391}"/>
    <cellStyle name="Currency 2 2 2 2 2 4 8 2 3" xfId="52558" xr:uid="{22976CD7-60DD-4D7F-A1DD-4E9FCECDD493}"/>
    <cellStyle name="Currency 2 2 2 2 2 4 8 3" xfId="17138" xr:uid="{B7160AD0-F90F-4833-8313-DE86DD626102}"/>
    <cellStyle name="Currency 2 2 2 2 2 4 8 4" xfId="30828" xr:uid="{69187FE2-9161-4820-8430-E51EB24CAB00}"/>
    <cellStyle name="Currency 2 2 2 2 2 4 8 5" xfId="45712" xr:uid="{8216EB01-0D35-4168-ABE7-0111AD1BA546}"/>
    <cellStyle name="Currency 2 2 2 2 2 4 9" xfId="20560" xr:uid="{B8B4183E-CE5B-4462-BCCE-6850E67F71A6}"/>
    <cellStyle name="Currency 2 2 2 2 2 4 9 2" xfId="34252" xr:uid="{1648975B-08E5-45CF-9ADF-5C23DF146ABE}"/>
    <cellStyle name="Currency 2 2 2 2 2 4 9 3" xfId="49136" xr:uid="{35CEB4F6-4B7D-4A67-ABDF-C959BFD94013}"/>
    <cellStyle name="Currency 2 2 2 2 2 5" xfId="6884" xr:uid="{9FAF290A-3DDA-42D3-8403-9F6698C9452E}"/>
    <cellStyle name="Currency 2 2 2 2 2 5 10" xfId="42305" xr:uid="{ABA6E669-4AFF-4CE8-99AE-59DCA3EAE940}"/>
    <cellStyle name="Currency 2 2 2 2 2 5 2" xfId="6885" xr:uid="{30BDBBC4-3B28-4716-B598-391462F5756D}"/>
    <cellStyle name="Currency 2 2 2 2 2 5 2 2" xfId="6886" xr:uid="{915908A7-7777-4B43-8982-47820AD74E95}"/>
    <cellStyle name="Currency 2 2 2 2 2 5 2 2 2" xfId="8599" xr:uid="{7F556025-C55A-492A-AAC1-A97BED425805}"/>
    <cellStyle name="Currency 2 2 2 2 2 5 2 2 2 2" xfId="12021" xr:uid="{E40A82AB-2173-4487-86CF-A9F569F6E193}"/>
    <cellStyle name="Currency 2 2 2 2 2 5 2 2 2 2 2" xfId="25711" xr:uid="{E258A99A-164A-4559-B1F8-E7E5427F1780}"/>
    <cellStyle name="Currency 2 2 2 2 2 5 2 2 2 2 2 2" xfId="39403" xr:uid="{94B95513-254A-43B4-B5B8-5958D81DDEE6}"/>
    <cellStyle name="Currency 2 2 2 2 2 5 2 2 2 2 2 3" xfId="54287" xr:uid="{7B920834-24AA-4496-8FC7-D5FA7D8CEFD4}"/>
    <cellStyle name="Currency 2 2 2 2 2 5 2 2 2 2 3" xfId="18867" xr:uid="{A3164C7E-CB83-48FF-9F59-DD7672CAF005}"/>
    <cellStyle name="Currency 2 2 2 2 2 5 2 2 2 2 4" xfId="32557" xr:uid="{9D14AD02-3453-484D-828B-72E6E323647E}"/>
    <cellStyle name="Currency 2 2 2 2 2 5 2 2 2 2 5" xfId="47441" xr:uid="{56888DD2-4B55-462F-B259-9E2F75B79A8B}"/>
    <cellStyle name="Currency 2 2 2 2 2 5 2 2 2 3" xfId="22289" xr:uid="{2561862C-F94C-4692-B72D-4B55EBDE64D9}"/>
    <cellStyle name="Currency 2 2 2 2 2 5 2 2 2 3 2" xfId="35981" xr:uid="{F5529109-7D85-4612-9848-AC199F8822AD}"/>
    <cellStyle name="Currency 2 2 2 2 2 5 2 2 2 3 3" xfId="50865" xr:uid="{F391391A-DFE5-4962-96AC-57693F214A5A}"/>
    <cellStyle name="Currency 2 2 2 2 2 5 2 2 2 4" xfId="15445" xr:uid="{39F528F8-B5B7-4017-B920-710D2FA4C9E3}"/>
    <cellStyle name="Currency 2 2 2 2 2 5 2 2 2 5" xfId="29135" xr:uid="{02122496-839F-4D8B-934D-42A2A4798C18}"/>
    <cellStyle name="Currency 2 2 2 2 2 5 2 2 2 6" xfId="44019" xr:uid="{2990F33C-F84A-40B0-A570-C6D743BB21D2}"/>
    <cellStyle name="Currency 2 2 2 2 2 5 2 2 3" xfId="10309" xr:uid="{80E329D2-D9FE-42AF-81CC-76A42015F57A}"/>
    <cellStyle name="Currency 2 2 2 2 2 5 2 2 3 2" xfId="23999" xr:uid="{22631A1E-C21A-441F-BBEA-7BFEB3FB61C3}"/>
    <cellStyle name="Currency 2 2 2 2 2 5 2 2 3 2 2" xfId="37691" xr:uid="{7D84E0D3-3FE6-4DAD-9196-E4A34919BF0B}"/>
    <cellStyle name="Currency 2 2 2 2 2 5 2 2 3 2 3" xfId="52575" xr:uid="{FBB3A346-CB6D-440F-A44A-392C1DEDCD22}"/>
    <cellStyle name="Currency 2 2 2 2 2 5 2 2 3 3" xfId="17155" xr:uid="{79E20761-77F7-455D-918F-8790FAFDF5C1}"/>
    <cellStyle name="Currency 2 2 2 2 2 5 2 2 3 4" xfId="30845" xr:uid="{025D7549-0EB6-47BC-BDF5-01C90E09B591}"/>
    <cellStyle name="Currency 2 2 2 2 2 5 2 2 3 5" xfId="45729" xr:uid="{26E337D3-106B-4780-A2FD-3FB4D1B65F77}"/>
    <cellStyle name="Currency 2 2 2 2 2 5 2 2 4" xfId="20577" xr:uid="{B99A23C5-457F-4144-BDAA-59E84DBCD09C}"/>
    <cellStyle name="Currency 2 2 2 2 2 5 2 2 4 2" xfId="34269" xr:uid="{DB68BA5F-D10F-4368-B1BD-10FD56C79E76}"/>
    <cellStyle name="Currency 2 2 2 2 2 5 2 2 4 3" xfId="49153" xr:uid="{0C9ADF7C-D99B-4815-8982-33FBD1528A85}"/>
    <cellStyle name="Currency 2 2 2 2 2 5 2 2 5" xfId="13733" xr:uid="{6F63C982-0E35-4955-97E5-4B353BEC6541}"/>
    <cellStyle name="Currency 2 2 2 2 2 5 2 2 6" xfId="27423" xr:uid="{E1F6E24F-DC15-42BD-BC8B-D5C84AA17AF5}"/>
    <cellStyle name="Currency 2 2 2 2 2 5 2 2 7" xfId="42307" xr:uid="{962188BE-96EB-45AC-99E5-59C2A9BEB669}"/>
    <cellStyle name="Currency 2 2 2 2 2 5 2 3" xfId="8598" xr:uid="{90DA9665-8352-4DBE-BF4E-D763350434A5}"/>
    <cellStyle name="Currency 2 2 2 2 2 5 2 3 2" xfId="12020" xr:uid="{D0192D5D-9506-4F3D-8E76-9CBD38E17C0D}"/>
    <cellStyle name="Currency 2 2 2 2 2 5 2 3 2 2" xfId="25710" xr:uid="{10CBCED7-BA18-4C00-8998-1DD5A5DE4D56}"/>
    <cellStyle name="Currency 2 2 2 2 2 5 2 3 2 2 2" xfId="39402" xr:uid="{C67A86F6-7B00-4355-B0F8-A619B867D9AF}"/>
    <cellStyle name="Currency 2 2 2 2 2 5 2 3 2 2 3" xfId="54286" xr:uid="{659B98EA-B6BF-4EB0-A551-729F11017990}"/>
    <cellStyle name="Currency 2 2 2 2 2 5 2 3 2 3" xfId="18866" xr:uid="{8DAD20FB-FA49-42D4-9F4D-2A31F00F1E69}"/>
    <cellStyle name="Currency 2 2 2 2 2 5 2 3 2 4" xfId="32556" xr:uid="{0513E86F-67BA-431A-B380-2F7099DB906F}"/>
    <cellStyle name="Currency 2 2 2 2 2 5 2 3 2 5" xfId="47440" xr:uid="{DCE1AD23-F435-4D6C-8BAE-18F058F4B866}"/>
    <cellStyle name="Currency 2 2 2 2 2 5 2 3 3" xfId="22288" xr:uid="{C1C4220F-FA02-40AE-B4C1-7BA6B71C288D}"/>
    <cellStyle name="Currency 2 2 2 2 2 5 2 3 3 2" xfId="35980" xr:uid="{2BB310F9-1854-48AD-BFB1-415DFBD41F99}"/>
    <cellStyle name="Currency 2 2 2 2 2 5 2 3 3 3" xfId="50864" xr:uid="{F8318C4E-01AA-4734-9B76-AB4854D5BF42}"/>
    <cellStyle name="Currency 2 2 2 2 2 5 2 3 4" xfId="15444" xr:uid="{BD67E676-1748-454C-8AD2-3E293BA24EA3}"/>
    <cellStyle name="Currency 2 2 2 2 2 5 2 3 5" xfId="29134" xr:uid="{FF878B10-725F-4C7B-BD37-0217067B69D8}"/>
    <cellStyle name="Currency 2 2 2 2 2 5 2 3 6" xfId="44018" xr:uid="{064A07D7-C7C3-4CA1-9D89-EEB4109276CD}"/>
    <cellStyle name="Currency 2 2 2 2 2 5 2 4" xfId="10308" xr:uid="{8833AF35-47F4-4D99-86C3-7433F9EA4A29}"/>
    <cellStyle name="Currency 2 2 2 2 2 5 2 4 2" xfId="23998" xr:uid="{C76A0AAA-275A-44EA-97B0-4F47C8DDF2F7}"/>
    <cellStyle name="Currency 2 2 2 2 2 5 2 4 2 2" xfId="37690" xr:uid="{B42E03B6-7C2A-41BC-8D40-7200D043D306}"/>
    <cellStyle name="Currency 2 2 2 2 2 5 2 4 2 3" xfId="52574" xr:uid="{73B8DCB1-B27F-45B8-AA17-8951929E61E5}"/>
    <cellStyle name="Currency 2 2 2 2 2 5 2 4 3" xfId="17154" xr:uid="{33195373-AD6C-41CB-A92B-496E808D3450}"/>
    <cellStyle name="Currency 2 2 2 2 2 5 2 4 4" xfId="30844" xr:uid="{90DB8B4B-F40D-4D43-B1AA-410FEAF13C28}"/>
    <cellStyle name="Currency 2 2 2 2 2 5 2 4 5" xfId="45728" xr:uid="{AA8DBFD8-69B6-4645-842B-24100198BB5E}"/>
    <cellStyle name="Currency 2 2 2 2 2 5 2 5" xfId="20576" xr:uid="{58D10BFF-6CDE-4611-B5B8-BDD5CCF7A9D9}"/>
    <cellStyle name="Currency 2 2 2 2 2 5 2 5 2" xfId="34268" xr:uid="{10CC03FF-2A61-49DE-BDCA-C7D13302DF83}"/>
    <cellStyle name="Currency 2 2 2 2 2 5 2 5 3" xfId="49152" xr:uid="{4355FDF0-FA96-489A-B3B5-4974FE11552E}"/>
    <cellStyle name="Currency 2 2 2 2 2 5 2 6" xfId="13732" xr:uid="{BB94302F-2B3A-440D-978D-D7CB53A80469}"/>
    <cellStyle name="Currency 2 2 2 2 2 5 2 7" xfId="27422" xr:uid="{055C7E3B-E10A-4588-BA50-430F8C06D42E}"/>
    <cellStyle name="Currency 2 2 2 2 2 5 2 8" xfId="42306" xr:uid="{5F70DE6D-A250-4581-91EA-26EBA0709C72}"/>
    <cellStyle name="Currency 2 2 2 2 2 5 3" xfId="6887" xr:uid="{726738A5-72F2-4B27-B2D9-10698A13C7AC}"/>
    <cellStyle name="Currency 2 2 2 2 2 5 3 2" xfId="8600" xr:uid="{003E2237-86D3-48D6-A86B-08936BD99EEC}"/>
    <cellStyle name="Currency 2 2 2 2 2 5 3 2 2" xfId="12022" xr:uid="{E520CC19-6733-4D86-8DEC-7CFD68A56A04}"/>
    <cellStyle name="Currency 2 2 2 2 2 5 3 2 2 2" xfId="25712" xr:uid="{C356EC76-5C5B-4602-9892-C7B5970C802B}"/>
    <cellStyle name="Currency 2 2 2 2 2 5 3 2 2 2 2" xfId="39404" xr:uid="{312162B7-0F00-4E37-A840-F2810BFED997}"/>
    <cellStyle name="Currency 2 2 2 2 2 5 3 2 2 2 3" xfId="54288" xr:uid="{79B9152F-F54A-4041-AE5B-EE9E782A6BDF}"/>
    <cellStyle name="Currency 2 2 2 2 2 5 3 2 2 3" xfId="18868" xr:uid="{E76B5641-E0FA-479E-B4E5-5C581B02D4F5}"/>
    <cellStyle name="Currency 2 2 2 2 2 5 3 2 2 4" xfId="32558" xr:uid="{17E7B05F-A9BC-44BB-95D2-CB8AAE379378}"/>
    <cellStyle name="Currency 2 2 2 2 2 5 3 2 2 5" xfId="47442" xr:uid="{605A1EF9-8E26-477B-BFAF-646A05B865DB}"/>
    <cellStyle name="Currency 2 2 2 2 2 5 3 2 3" xfId="22290" xr:uid="{C5649633-E18B-455D-B6EF-F145FFC83674}"/>
    <cellStyle name="Currency 2 2 2 2 2 5 3 2 3 2" xfId="35982" xr:uid="{F94C3C2B-4B3E-4723-81EE-75827ED36F5B}"/>
    <cellStyle name="Currency 2 2 2 2 2 5 3 2 3 3" xfId="50866" xr:uid="{0D588984-54D2-4E96-B431-161895FA1EA0}"/>
    <cellStyle name="Currency 2 2 2 2 2 5 3 2 4" xfId="15446" xr:uid="{B5532959-CC21-4728-B1D9-66A8EB5D77A0}"/>
    <cellStyle name="Currency 2 2 2 2 2 5 3 2 5" xfId="29136" xr:uid="{9B8A0714-7533-45B3-B915-2F01C6327D3A}"/>
    <cellStyle name="Currency 2 2 2 2 2 5 3 2 6" xfId="44020" xr:uid="{F4E75FC8-5C30-48ED-A0AC-B77121D79616}"/>
    <cellStyle name="Currency 2 2 2 2 2 5 3 3" xfId="10310" xr:uid="{9F9CDD0A-5059-42F8-A354-4F000BCBD178}"/>
    <cellStyle name="Currency 2 2 2 2 2 5 3 3 2" xfId="24000" xr:uid="{B0C071BD-6A86-4023-ADAD-D7EAD94F46E4}"/>
    <cellStyle name="Currency 2 2 2 2 2 5 3 3 2 2" xfId="37692" xr:uid="{0F9A0DCD-2A49-43FE-8774-8A1356FAD872}"/>
    <cellStyle name="Currency 2 2 2 2 2 5 3 3 2 3" xfId="52576" xr:uid="{192E14B7-7661-4486-95E7-5451D390B2FD}"/>
    <cellStyle name="Currency 2 2 2 2 2 5 3 3 3" xfId="17156" xr:uid="{1352CB34-234A-4121-B394-71819A70C8B6}"/>
    <cellStyle name="Currency 2 2 2 2 2 5 3 3 4" xfId="30846" xr:uid="{92D420DD-D7F9-48A0-A67E-11A6A5ADFC00}"/>
    <cellStyle name="Currency 2 2 2 2 2 5 3 3 5" xfId="45730" xr:uid="{64A87628-F6AD-4541-AA5C-0786A2906E62}"/>
    <cellStyle name="Currency 2 2 2 2 2 5 3 4" xfId="20578" xr:uid="{DF091BB2-DB6A-4160-AB30-AA31F21AF2BC}"/>
    <cellStyle name="Currency 2 2 2 2 2 5 3 4 2" xfId="34270" xr:uid="{467C83D5-98C4-43B5-8294-6FCC6BEE553C}"/>
    <cellStyle name="Currency 2 2 2 2 2 5 3 4 3" xfId="49154" xr:uid="{61DE7692-C3CA-4F4E-939F-B52CD75FC99B}"/>
    <cellStyle name="Currency 2 2 2 2 2 5 3 5" xfId="13734" xr:uid="{83D6591F-C0DD-4FC4-96FB-6B9E528AAEB7}"/>
    <cellStyle name="Currency 2 2 2 2 2 5 3 6" xfId="27424" xr:uid="{6155FDD3-A9A8-45D5-8608-51590A9BCFA8}"/>
    <cellStyle name="Currency 2 2 2 2 2 5 3 7" xfId="42308" xr:uid="{4B4AF0D1-B812-475C-81E3-BDB0B7A34C74}"/>
    <cellStyle name="Currency 2 2 2 2 2 5 4" xfId="6888" xr:uid="{7ED5CF9A-034A-4BD6-A585-29C923B9660B}"/>
    <cellStyle name="Currency 2 2 2 2 2 5 4 2" xfId="8601" xr:uid="{746E1959-0A17-4108-8596-90854F979A17}"/>
    <cellStyle name="Currency 2 2 2 2 2 5 4 2 2" xfId="12023" xr:uid="{88C0C3B9-AB12-458A-BA1D-AC5F40B43733}"/>
    <cellStyle name="Currency 2 2 2 2 2 5 4 2 2 2" xfId="25713" xr:uid="{1F130E84-B919-4401-8FD6-C613EBB5186B}"/>
    <cellStyle name="Currency 2 2 2 2 2 5 4 2 2 2 2" xfId="39405" xr:uid="{CC70B7FA-9DBB-4CF8-9B6C-27315751976C}"/>
    <cellStyle name="Currency 2 2 2 2 2 5 4 2 2 2 3" xfId="54289" xr:uid="{1DFC5D4B-C471-48AA-8EA8-2DC05335ABA1}"/>
    <cellStyle name="Currency 2 2 2 2 2 5 4 2 2 3" xfId="18869" xr:uid="{F73ADCF3-E8F6-48E1-BFB3-A908F30BCEB6}"/>
    <cellStyle name="Currency 2 2 2 2 2 5 4 2 2 4" xfId="32559" xr:uid="{12D5304C-23AC-4182-9A0C-5068FB67AC7E}"/>
    <cellStyle name="Currency 2 2 2 2 2 5 4 2 2 5" xfId="47443" xr:uid="{154A41D2-F6D4-4DBC-8155-97E9D0F40AC2}"/>
    <cellStyle name="Currency 2 2 2 2 2 5 4 2 3" xfId="22291" xr:uid="{38B47090-A3A3-478D-8E1C-757566005C15}"/>
    <cellStyle name="Currency 2 2 2 2 2 5 4 2 3 2" xfId="35983" xr:uid="{22C9A8D4-CD2E-4008-92E6-8B40AC73FDEC}"/>
    <cellStyle name="Currency 2 2 2 2 2 5 4 2 3 3" xfId="50867" xr:uid="{5130FD53-27FC-4CFF-930F-3AF763F4F51E}"/>
    <cellStyle name="Currency 2 2 2 2 2 5 4 2 4" xfId="15447" xr:uid="{4E97D1CF-B984-414F-8A2F-7614C1278AFD}"/>
    <cellStyle name="Currency 2 2 2 2 2 5 4 2 5" xfId="29137" xr:uid="{A4BBF296-6380-460C-BD74-51509D2B1E4A}"/>
    <cellStyle name="Currency 2 2 2 2 2 5 4 2 6" xfId="44021" xr:uid="{9742B25E-1CFD-4795-BF55-B47784281D47}"/>
    <cellStyle name="Currency 2 2 2 2 2 5 4 3" xfId="10311" xr:uid="{ACC842A8-7BC4-4E5F-801D-BCA4CBD73626}"/>
    <cellStyle name="Currency 2 2 2 2 2 5 4 3 2" xfId="24001" xr:uid="{A4132512-1341-4123-B886-547FF74B2C2F}"/>
    <cellStyle name="Currency 2 2 2 2 2 5 4 3 2 2" xfId="37693" xr:uid="{1EF61E7D-B96C-4E29-A4AD-DE7EFF453C8D}"/>
    <cellStyle name="Currency 2 2 2 2 2 5 4 3 2 3" xfId="52577" xr:uid="{4B4D738E-AD9E-401B-A900-CC0ACA3BD8EC}"/>
    <cellStyle name="Currency 2 2 2 2 2 5 4 3 3" xfId="17157" xr:uid="{CB6C7833-C06E-4EBD-9480-9F863C18CBB7}"/>
    <cellStyle name="Currency 2 2 2 2 2 5 4 3 4" xfId="30847" xr:uid="{627813F9-81B8-41CF-93B0-BEBDD75AC610}"/>
    <cellStyle name="Currency 2 2 2 2 2 5 4 3 5" xfId="45731" xr:uid="{3330665A-F6E7-4967-89BE-B3DAE260C450}"/>
    <cellStyle name="Currency 2 2 2 2 2 5 4 4" xfId="20579" xr:uid="{AB22D957-EA63-42DE-B163-0602F9038BBD}"/>
    <cellStyle name="Currency 2 2 2 2 2 5 4 4 2" xfId="34271" xr:uid="{0103C616-3C29-428C-B130-24B8C94A3208}"/>
    <cellStyle name="Currency 2 2 2 2 2 5 4 4 3" xfId="49155" xr:uid="{3330F2AB-0A27-4A5B-869B-484540FE00B1}"/>
    <cellStyle name="Currency 2 2 2 2 2 5 4 5" xfId="13735" xr:uid="{149E3DB7-08BF-468E-9AC1-7F663BB48765}"/>
    <cellStyle name="Currency 2 2 2 2 2 5 4 6" xfId="27425" xr:uid="{C4540D19-B4BD-4D5A-9545-FF7B35B1374A}"/>
    <cellStyle name="Currency 2 2 2 2 2 5 4 7" xfId="42309" xr:uid="{D95AE458-F3FB-4E0E-BA64-E11FC12A5C8B}"/>
    <cellStyle name="Currency 2 2 2 2 2 5 5" xfId="8597" xr:uid="{612C974D-E4DB-495D-8E99-4881D9B592AC}"/>
    <cellStyle name="Currency 2 2 2 2 2 5 5 2" xfId="12019" xr:uid="{D3AEF6BA-AF20-4EAD-A877-DFD29F0C4D1A}"/>
    <cellStyle name="Currency 2 2 2 2 2 5 5 2 2" xfId="25709" xr:uid="{8FFB64B8-78D7-42EE-9CC8-6D5E2C82DFB8}"/>
    <cellStyle name="Currency 2 2 2 2 2 5 5 2 2 2" xfId="39401" xr:uid="{FF4F7496-FF20-4189-B5D1-01F4FBE568A6}"/>
    <cellStyle name="Currency 2 2 2 2 2 5 5 2 2 3" xfId="54285" xr:uid="{46A6EB0F-CD29-4913-BC3B-594799D6BEB4}"/>
    <cellStyle name="Currency 2 2 2 2 2 5 5 2 3" xfId="18865" xr:uid="{D89C6B9B-201E-4EE1-95D6-D2C0D7B098BC}"/>
    <cellStyle name="Currency 2 2 2 2 2 5 5 2 4" xfId="32555" xr:uid="{1F308C6A-1E9D-42C6-B5C4-F5B198AFC734}"/>
    <cellStyle name="Currency 2 2 2 2 2 5 5 2 5" xfId="47439" xr:uid="{94C0E71D-67DE-4562-A4B9-F43FA4922177}"/>
    <cellStyle name="Currency 2 2 2 2 2 5 5 3" xfId="22287" xr:uid="{0DB63EE6-7849-4724-890C-D9B4F41057BE}"/>
    <cellStyle name="Currency 2 2 2 2 2 5 5 3 2" xfId="35979" xr:uid="{4E7C342A-DAA7-4950-9C33-79413B24BD1E}"/>
    <cellStyle name="Currency 2 2 2 2 2 5 5 3 3" xfId="50863" xr:uid="{DDD6C217-3D2E-4638-B19E-E4AA71B39B5C}"/>
    <cellStyle name="Currency 2 2 2 2 2 5 5 4" xfId="15443" xr:uid="{EAC9FF5C-7BE5-4A32-8BA5-D441B3C32BB3}"/>
    <cellStyle name="Currency 2 2 2 2 2 5 5 5" xfId="29133" xr:uid="{9B435D0C-07F6-4D41-9895-D7726D66B47E}"/>
    <cellStyle name="Currency 2 2 2 2 2 5 5 6" xfId="44017" xr:uid="{2DB2B112-C75B-404A-9A50-A6CE56F6D7AA}"/>
    <cellStyle name="Currency 2 2 2 2 2 5 6" xfId="10307" xr:uid="{8E217C8F-64F6-4177-A72E-81EA27C3356C}"/>
    <cellStyle name="Currency 2 2 2 2 2 5 6 2" xfId="23997" xr:uid="{C5B5C732-996D-498B-82D4-267C1518C774}"/>
    <cellStyle name="Currency 2 2 2 2 2 5 6 2 2" xfId="37689" xr:uid="{FEA10130-E197-44D9-9D32-076A842E27A4}"/>
    <cellStyle name="Currency 2 2 2 2 2 5 6 2 3" xfId="52573" xr:uid="{8D5A4B11-D858-431E-BC19-520330DFF889}"/>
    <cellStyle name="Currency 2 2 2 2 2 5 6 3" xfId="17153" xr:uid="{EBA1585C-1496-47F9-86E5-5F49879B9DB4}"/>
    <cellStyle name="Currency 2 2 2 2 2 5 6 4" xfId="30843" xr:uid="{C6287DB6-79B2-4282-BB14-874583A4FB93}"/>
    <cellStyle name="Currency 2 2 2 2 2 5 6 5" xfId="45727" xr:uid="{CBE00C47-0F71-4C3C-AC29-3B90350A1073}"/>
    <cellStyle name="Currency 2 2 2 2 2 5 7" xfId="20575" xr:uid="{16F5EF19-98EB-4EEC-B73D-3C6AB0BEAD66}"/>
    <cellStyle name="Currency 2 2 2 2 2 5 7 2" xfId="34267" xr:uid="{61CD5323-3475-4346-9F27-EEA695249F99}"/>
    <cellStyle name="Currency 2 2 2 2 2 5 7 3" xfId="49151" xr:uid="{C5C4BA96-CF2A-4BC8-B792-4C712C928BC0}"/>
    <cellStyle name="Currency 2 2 2 2 2 5 8" xfId="13731" xr:uid="{414BAABD-14BE-4F32-816A-ABEB6488CDD1}"/>
    <cellStyle name="Currency 2 2 2 2 2 5 9" xfId="27421" xr:uid="{37F213F0-632B-422A-A6A0-4887D90DBD5D}"/>
    <cellStyle name="Currency 2 2 2 2 2 6" xfId="6889" xr:uid="{B9F97457-B0F9-4A2C-A6CF-C076B4FC8A6B}"/>
    <cellStyle name="Currency 2 2 2 2 2 6 10" xfId="42310" xr:uid="{D302FB7E-B2FD-4EEC-A5DA-B3B4848F5F64}"/>
    <cellStyle name="Currency 2 2 2 2 2 6 2" xfId="6890" xr:uid="{AC4B3A75-CA5A-4803-9744-B55CC498669B}"/>
    <cellStyle name="Currency 2 2 2 2 2 6 2 2" xfId="6891" xr:uid="{E4DFE450-A5DC-4D80-BF7C-AF32748880CB}"/>
    <cellStyle name="Currency 2 2 2 2 2 6 2 2 2" xfId="8604" xr:uid="{FCC952FB-C426-4AAD-BCB5-F2B9622E73AE}"/>
    <cellStyle name="Currency 2 2 2 2 2 6 2 2 2 2" xfId="12026" xr:uid="{3401B155-FAA7-453D-B10A-4C2D68AFA345}"/>
    <cellStyle name="Currency 2 2 2 2 2 6 2 2 2 2 2" xfId="25716" xr:uid="{9DB224E8-825C-4BB0-89A0-C602AB853370}"/>
    <cellStyle name="Currency 2 2 2 2 2 6 2 2 2 2 2 2" xfId="39408" xr:uid="{8B8CE32A-CA26-46AC-8372-A07752C43ACC}"/>
    <cellStyle name="Currency 2 2 2 2 2 6 2 2 2 2 2 3" xfId="54292" xr:uid="{A64EE140-6EF2-4A02-96C8-6DC7CA7A02D0}"/>
    <cellStyle name="Currency 2 2 2 2 2 6 2 2 2 2 3" xfId="18872" xr:uid="{D746A4C5-16F1-417D-A05D-6824313B2337}"/>
    <cellStyle name="Currency 2 2 2 2 2 6 2 2 2 2 4" xfId="32562" xr:uid="{7F104E3F-C9C8-4004-B843-C2D3E04AA359}"/>
    <cellStyle name="Currency 2 2 2 2 2 6 2 2 2 2 5" xfId="47446" xr:uid="{38D7F78A-8A60-4226-BBB7-643457558E21}"/>
    <cellStyle name="Currency 2 2 2 2 2 6 2 2 2 3" xfId="22294" xr:uid="{689321AE-D8B1-4616-ADEB-9994FF929E52}"/>
    <cellStyle name="Currency 2 2 2 2 2 6 2 2 2 3 2" xfId="35986" xr:uid="{A5C8D56B-BCE6-462C-A543-196BAA19645D}"/>
    <cellStyle name="Currency 2 2 2 2 2 6 2 2 2 3 3" xfId="50870" xr:uid="{5B8F6D6D-3934-4B36-8516-2EB7CFF076AC}"/>
    <cellStyle name="Currency 2 2 2 2 2 6 2 2 2 4" xfId="15450" xr:uid="{0CB702E4-676F-415C-A10F-BC1FAD4719D7}"/>
    <cellStyle name="Currency 2 2 2 2 2 6 2 2 2 5" xfId="29140" xr:uid="{D0156320-9431-4D68-AE54-F954DAB94727}"/>
    <cellStyle name="Currency 2 2 2 2 2 6 2 2 2 6" xfId="44024" xr:uid="{123B935E-D597-44F4-B4C2-9D0D3870639D}"/>
    <cellStyle name="Currency 2 2 2 2 2 6 2 2 3" xfId="10314" xr:uid="{9BA891E0-8B3A-41FF-BB84-51097FA72403}"/>
    <cellStyle name="Currency 2 2 2 2 2 6 2 2 3 2" xfId="24004" xr:uid="{F4E874C9-1773-4672-A27D-3DD12B90B5EE}"/>
    <cellStyle name="Currency 2 2 2 2 2 6 2 2 3 2 2" xfId="37696" xr:uid="{0FD500CC-6C00-4386-9072-128E8698B197}"/>
    <cellStyle name="Currency 2 2 2 2 2 6 2 2 3 2 3" xfId="52580" xr:uid="{FE21E19F-0B53-4446-B3F2-1F74A31972C2}"/>
    <cellStyle name="Currency 2 2 2 2 2 6 2 2 3 3" xfId="17160" xr:uid="{9123B093-42CB-432C-8801-110D90361AA4}"/>
    <cellStyle name="Currency 2 2 2 2 2 6 2 2 3 4" xfId="30850" xr:uid="{5CBD5C52-EB51-42F5-94E4-4DE258EA21AB}"/>
    <cellStyle name="Currency 2 2 2 2 2 6 2 2 3 5" xfId="45734" xr:uid="{52F29CC3-5E7D-4742-AD10-887EA9A31B63}"/>
    <cellStyle name="Currency 2 2 2 2 2 6 2 2 4" xfId="20582" xr:uid="{F472FB1B-1211-4602-861D-3ADF39B55D74}"/>
    <cellStyle name="Currency 2 2 2 2 2 6 2 2 4 2" xfId="34274" xr:uid="{06526594-AE25-4F96-A363-0653E10B6696}"/>
    <cellStyle name="Currency 2 2 2 2 2 6 2 2 4 3" xfId="49158" xr:uid="{3A4B1294-324F-4711-A956-8946BEB67CC1}"/>
    <cellStyle name="Currency 2 2 2 2 2 6 2 2 5" xfId="13738" xr:uid="{C69541CB-CF90-4E01-94D9-005A7DCE3676}"/>
    <cellStyle name="Currency 2 2 2 2 2 6 2 2 6" xfId="27428" xr:uid="{77101F91-82E3-48B5-B691-42A571315497}"/>
    <cellStyle name="Currency 2 2 2 2 2 6 2 2 7" xfId="42312" xr:uid="{18DA55D7-6A61-43EC-9CB6-CD5120E65ECE}"/>
    <cellStyle name="Currency 2 2 2 2 2 6 2 3" xfId="8603" xr:uid="{4B0DD51D-9A19-4390-9429-C5FCA48E4368}"/>
    <cellStyle name="Currency 2 2 2 2 2 6 2 3 2" xfId="12025" xr:uid="{FC3FDBEF-EAF8-47C5-BB74-6229ADA3114C}"/>
    <cellStyle name="Currency 2 2 2 2 2 6 2 3 2 2" xfId="25715" xr:uid="{3A8EEF1A-48F3-469A-9920-6BE5D67123B7}"/>
    <cellStyle name="Currency 2 2 2 2 2 6 2 3 2 2 2" xfId="39407" xr:uid="{BEAC7194-2C5B-4B75-BB37-0460CDAB0782}"/>
    <cellStyle name="Currency 2 2 2 2 2 6 2 3 2 2 3" xfId="54291" xr:uid="{C04FE5B8-8189-4569-A1D6-4C30A8B5DF77}"/>
    <cellStyle name="Currency 2 2 2 2 2 6 2 3 2 3" xfId="18871" xr:uid="{6C22ACE2-744F-4790-8F06-1C83A007DC2D}"/>
    <cellStyle name="Currency 2 2 2 2 2 6 2 3 2 4" xfId="32561" xr:uid="{7D3FAC3E-0333-4A7B-AF5D-8BB4783113C6}"/>
    <cellStyle name="Currency 2 2 2 2 2 6 2 3 2 5" xfId="47445" xr:uid="{8C2434DD-D44D-4DAC-BA39-97F151667163}"/>
    <cellStyle name="Currency 2 2 2 2 2 6 2 3 3" xfId="22293" xr:uid="{5863B626-6EEB-4FED-BE09-70824C361FA5}"/>
    <cellStyle name="Currency 2 2 2 2 2 6 2 3 3 2" xfId="35985" xr:uid="{C2A9B8CD-058C-4B50-BCEE-1FE5B4C120D1}"/>
    <cellStyle name="Currency 2 2 2 2 2 6 2 3 3 3" xfId="50869" xr:uid="{57D2D817-AB82-44B7-982D-67D1B392C311}"/>
    <cellStyle name="Currency 2 2 2 2 2 6 2 3 4" xfId="15449" xr:uid="{C1B0FE68-76F7-4910-92F1-25F1BC99AEDD}"/>
    <cellStyle name="Currency 2 2 2 2 2 6 2 3 5" xfId="29139" xr:uid="{B00EFFA1-6A02-43C3-896B-1B2114406C40}"/>
    <cellStyle name="Currency 2 2 2 2 2 6 2 3 6" xfId="44023" xr:uid="{24B1C4BD-2BC6-4DD1-A613-9B75140F103F}"/>
    <cellStyle name="Currency 2 2 2 2 2 6 2 4" xfId="10313" xr:uid="{07196CFA-E839-498D-99F3-D73619AA829D}"/>
    <cellStyle name="Currency 2 2 2 2 2 6 2 4 2" xfId="24003" xr:uid="{9A06A17E-0DB9-4193-AE2F-E3303AF3910C}"/>
    <cellStyle name="Currency 2 2 2 2 2 6 2 4 2 2" xfId="37695" xr:uid="{99C16FA9-2A26-4B79-BBDA-8C050901C342}"/>
    <cellStyle name="Currency 2 2 2 2 2 6 2 4 2 3" xfId="52579" xr:uid="{F7125E79-F1BA-4584-ABBD-C0520E248B03}"/>
    <cellStyle name="Currency 2 2 2 2 2 6 2 4 3" xfId="17159" xr:uid="{4281D200-F658-454B-A327-044A5D25EED7}"/>
    <cellStyle name="Currency 2 2 2 2 2 6 2 4 4" xfId="30849" xr:uid="{DC429B18-B5B5-403D-BEB8-D93BC4C972F4}"/>
    <cellStyle name="Currency 2 2 2 2 2 6 2 4 5" xfId="45733" xr:uid="{42BEDA81-0E74-4022-8398-0C551ADE8BBC}"/>
    <cellStyle name="Currency 2 2 2 2 2 6 2 5" xfId="20581" xr:uid="{3E58C6A6-BE35-45DF-A227-DAD5AFA9E0F9}"/>
    <cellStyle name="Currency 2 2 2 2 2 6 2 5 2" xfId="34273" xr:uid="{B8DE447F-8D67-4EE5-8FBB-B76C66FDEA24}"/>
    <cellStyle name="Currency 2 2 2 2 2 6 2 5 3" xfId="49157" xr:uid="{C0919633-DF04-4DBF-8935-80C9188A3D8F}"/>
    <cellStyle name="Currency 2 2 2 2 2 6 2 6" xfId="13737" xr:uid="{FFD898B1-8CE5-4CE2-AABA-2A78E9CCE4ED}"/>
    <cellStyle name="Currency 2 2 2 2 2 6 2 7" xfId="27427" xr:uid="{5CB05550-8EA1-4D4C-B2EE-B4203A53079E}"/>
    <cellStyle name="Currency 2 2 2 2 2 6 2 8" xfId="42311" xr:uid="{4A7E7F22-8C91-4562-8C57-44F1625FBA0B}"/>
    <cellStyle name="Currency 2 2 2 2 2 6 3" xfId="6892" xr:uid="{9C54A7D5-452D-4D9B-A25F-8796CFE56204}"/>
    <cellStyle name="Currency 2 2 2 2 2 6 3 2" xfId="8605" xr:uid="{435B0F5D-1EAF-4402-8230-5C85A30E6F43}"/>
    <cellStyle name="Currency 2 2 2 2 2 6 3 2 2" xfId="12027" xr:uid="{EA0D2A13-6D10-49E7-B882-A210D01DE93C}"/>
    <cellStyle name="Currency 2 2 2 2 2 6 3 2 2 2" xfId="25717" xr:uid="{7DB0A77D-5E3E-40B6-AFBF-1F0BBB72327D}"/>
    <cellStyle name="Currency 2 2 2 2 2 6 3 2 2 2 2" xfId="39409" xr:uid="{6D67B733-6A70-4430-96F4-07107BF540A1}"/>
    <cellStyle name="Currency 2 2 2 2 2 6 3 2 2 2 3" xfId="54293" xr:uid="{FC3104FD-F4F8-4A7F-B95E-33D65099DC69}"/>
    <cellStyle name="Currency 2 2 2 2 2 6 3 2 2 3" xfId="18873" xr:uid="{0F8D55A6-3608-4DC4-BC8C-3667F6DA9E1A}"/>
    <cellStyle name="Currency 2 2 2 2 2 6 3 2 2 4" xfId="32563" xr:uid="{8593E13D-77F7-4FF2-BFB3-4419928868F6}"/>
    <cellStyle name="Currency 2 2 2 2 2 6 3 2 2 5" xfId="47447" xr:uid="{F49F5285-87CF-49DF-A50A-B49CEA7D6267}"/>
    <cellStyle name="Currency 2 2 2 2 2 6 3 2 3" xfId="22295" xr:uid="{20F61C67-4526-4079-92D4-E42AB2DBDB59}"/>
    <cellStyle name="Currency 2 2 2 2 2 6 3 2 3 2" xfId="35987" xr:uid="{2D953980-7137-4995-9E89-4861BC220F6E}"/>
    <cellStyle name="Currency 2 2 2 2 2 6 3 2 3 3" xfId="50871" xr:uid="{D3900259-280C-440B-B5CB-33CE84D57011}"/>
    <cellStyle name="Currency 2 2 2 2 2 6 3 2 4" xfId="15451" xr:uid="{5A1BAD24-4FD8-4E8B-9F35-6875F53C221E}"/>
    <cellStyle name="Currency 2 2 2 2 2 6 3 2 5" xfId="29141" xr:uid="{4B0FD4EE-D171-4496-BE18-A2BAF5DDE3C9}"/>
    <cellStyle name="Currency 2 2 2 2 2 6 3 2 6" xfId="44025" xr:uid="{DD132B42-6713-4A1B-A582-D0396D4CEC1A}"/>
    <cellStyle name="Currency 2 2 2 2 2 6 3 3" xfId="10315" xr:uid="{24CE009E-9B60-4456-B79F-6F23BEB5C3F9}"/>
    <cellStyle name="Currency 2 2 2 2 2 6 3 3 2" xfId="24005" xr:uid="{EEE5287F-F0F4-4C1E-8C1C-C3C667E54E28}"/>
    <cellStyle name="Currency 2 2 2 2 2 6 3 3 2 2" xfId="37697" xr:uid="{9AF71EF4-38FA-41CC-8ED2-D4A0A8A49925}"/>
    <cellStyle name="Currency 2 2 2 2 2 6 3 3 2 3" xfId="52581" xr:uid="{5807B2B7-C572-465D-A1B5-FFC5D831D256}"/>
    <cellStyle name="Currency 2 2 2 2 2 6 3 3 3" xfId="17161" xr:uid="{C46A1125-DDA4-44F5-8705-C15315F878B5}"/>
    <cellStyle name="Currency 2 2 2 2 2 6 3 3 4" xfId="30851" xr:uid="{2C57E309-78D5-4C59-8160-F42C76B66058}"/>
    <cellStyle name="Currency 2 2 2 2 2 6 3 3 5" xfId="45735" xr:uid="{A772953D-6E65-4715-BDC7-73633A2E58B3}"/>
    <cellStyle name="Currency 2 2 2 2 2 6 3 4" xfId="20583" xr:uid="{C6B439BE-7613-49A3-8966-C3546BB63A1A}"/>
    <cellStyle name="Currency 2 2 2 2 2 6 3 4 2" xfId="34275" xr:uid="{DE6FE398-1559-49AE-BF78-D0231DBB0F72}"/>
    <cellStyle name="Currency 2 2 2 2 2 6 3 4 3" xfId="49159" xr:uid="{4EC3D5D8-56DF-4309-910A-779D9C78C1A7}"/>
    <cellStyle name="Currency 2 2 2 2 2 6 3 5" xfId="13739" xr:uid="{5678042C-36C3-4553-9C87-75255CF57CB2}"/>
    <cellStyle name="Currency 2 2 2 2 2 6 3 6" xfId="27429" xr:uid="{E2C0E0C9-FB9F-4791-90E8-D6B4824CF274}"/>
    <cellStyle name="Currency 2 2 2 2 2 6 3 7" xfId="42313" xr:uid="{ADC9AAF4-C929-41B7-B482-7635B2CA8B75}"/>
    <cellStyle name="Currency 2 2 2 2 2 6 4" xfId="6893" xr:uid="{A1B44AC6-7683-4165-9C8C-B5FB4A83E6C1}"/>
    <cellStyle name="Currency 2 2 2 2 2 6 4 2" xfId="8606" xr:uid="{488CAA3E-F994-4E44-BFD1-B19FBD8896E2}"/>
    <cellStyle name="Currency 2 2 2 2 2 6 4 2 2" xfId="12028" xr:uid="{ECB77DA9-AE8C-4CBE-B92E-A39CFD2F123B}"/>
    <cellStyle name="Currency 2 2 2 2 2 6 4 2 2 2" xfId="25718" xr:uid="{00FD19E8-B2FD-48FA-9535-1A53577DDAF6}"/>
    <cellStyle name="Currency 2 2 2 2 2 6 4 2 2 2 2" xfId="39410" xr:uid="{203CE691-37B2-474D-B003-A2B079FA251C}"/>
    <cellStyle name="Currency 2 2 2 2 2 6 4 2 2 2 3" xfId="54294" xr:uid="{05D946B6-2420-46D6-91EE-72C78997B5B8}"/>
    <cellStyle name="Currency 2 2 2 2 2 6 4 2 2 3" xfId="18874" xr:uid="{3F297F65-F84C-4814-92B4-20A5C97D6112}"/>
    <cellStyle name="Currency 2 2 2 2 2 6 4 2 2 4" xfId="32564" xr:uid="{96D75E8D-40FA-400D-88CE-17AC49316B4A}"/>
    <cellStyle name="Currency 2 2 2 2 2 6 4 2 2 5" xfId="47448" xr:uid="{E355AF7C-D625-4386-B57F-DC1FCC5BDA24}"/>
    <cellStyle name="Currency 2 2 2 2 2 6 4 2 3" xfId="22296" xr:uid="{0A4C1F02-1216-4633-8B62-353634AFA072}"/>
    <cellStyle name="Currency 2 2 2 2 2 6 4 2 3 2" xfId="35988" xr:uid="{0762BD64-3A44-458D-8CF7-9B3EB0C8FA44}"/>
    <cellStyle name="Currency 2 2 2 2 2 6 4 2 3 3" xfId="50872" xr:uid="{ADB7A9C9-CBCE-493E-ACAA-AE0A5B6DC8DD}"/>
    <cellStyle name="Currency 2 2 2 2 2 6 4 2 4" xfId="15452" xr:uid="{8BD19CC4-4E09-49DA-A6D2-107038413FF6}"/>
    <cellStyle name="Currency 2 2 2 2 2 6 4 2 5" xfId="29142" xr:uid="{18D9DDB5-B24E-4DDE-A2F1-FA9FFB3F650A}"/>
    <cellStyle name="Currency 2 2 2 2 2 6 4 2 6" xfId="44026" xr:uid="{6E18D41D-D9D0-4E34-B443-31BD0BC78E12}"/>
    <cellStyle name="Currency 2 2 2 2 2 6 4 3" xfId="10316" xr:uid="{BECBD6C7-1110-41DA-8604-41249228BC08}"/>
    <cellStyle name="Currency 2 2 2 2 2 6 4 3 2" xfId="24006" xr:uid="{45A77C76-4F10-4A46-B2C0-1A501631A457}"/>
    <cellStyle name="Currency 2 2 2 2 2 6 4 3 2 2" xfId="37698" xr:uid="{D532A736-80FE-478B-9920-E151BBAA290C}"/>
    <cellStyle name="Currency 2 2 2 2 2 6 4 3 2 3" xfId="52582" xr:uid="{526E6A9E-0A36-4BF1-931D-8179135CE936}"/>
    <cellStyle name="Currency 2 2 2 2 2 6 4 3 3" xfId="17162" xr:uid="{BFA1755A-18EB-4223-9B7B-30A729C6CF35}"/>
    <cellStyle name="Currency 2 2 2 2 2 6 4 3 4" xfId="30852" xr:uid="{120FF5F8-BC84-46D6-9B8F-B6D1B338DCC9}"/>
    <cellStyle name="Currency 2 2 2 2 2 6 4 3 5" xfId="45736" xr:uid="{2A95C147-D4A7-46F6-85A4-B2D34B4448BB}"/>
    <cellStyle name="Currency 2 2 2 2 2 6 4 4" xfId="20584" xr:uid="{7948865C-C55C-4511-B772-3556B3E0C387}"/>
    <cellStyle name="Currency 2 2 2 2 2 6 4 4 2" xfId="34276" xr:uid="{5C28B962-44F0-444C-9766-1E45B34602E4}"/>
    <cellStyle name="Currency 2 2 2 2 2 6 4 4 3" xfId="49160" xr:uid="{D833096D-B433-461C-9140-2F6FC7E65F7E}"/>
    <cellStyle name="Currency 2 2 2 2 2 6 4 5" xfId="13740" xr:uid="{8CA2897F-536E-47E0-BA8A-EEE2F11FA2BF}"/>
    <cellStyle name="Currency 2 2 2 2 2 6 4 6" xfId="27430" xr:uid="{F4DC4E2F-ED85-423B-86D3-992DEA201C75}"/>
    <cellStyle name="Currency 2 2 2 2 2 6 4 7" xfId="42314" xr:uid="{2474EDCC-E557-47A7-B0FC-EE0B72455C33}"/>
    <cellStyle name="Currency 2 2 2 2 2 6 5" xfId="8602" xr:uid="{F34266B0-C338-47CF-8937-47AD576B4DD1}"/>
    <cellStyle name="Currency 2 2 2 2 2 6 5 2" xfId="12024" xr:uid="{43D1F006-439B-4153-8B8B-F647224091EC}"/>
    <cellStyle name="Currency 2 2 2 2 2 6 5 2 2" xfId="25714" xr:uid="{6A7FDCB9-0103-49AF-BA15-4B2A73A0A82B}"/>
    <cellStyle name="Currency 2 2 2 2 2 6 5 2 2 2" xfId="39406" xr:uid="{10A109A4-25C9-45AC-98BA-686798A5E325}"/>
    <cellStyle name="Currency 2 2 2 2 2 6 5 2 2 3" xfId="54290" xr:uid="{9F024736-6C1C-40A7-B458-DAAE010D27C2}"/>
    <cellStyle name="Currency 2 2 2 2 2 6 5 2 3" xfId="18870" xr:uid="{1E499D48-0BBF-4B8C-8543-4EC4F9A8BFCA}"/>
    <cellStyle name="Currency 2 2 2 2 2 6 5 2 4" xfId="32560" xr:uid="{59F9A5FA-18F7-4C5C-B769-8D87F9740B91}"/>
    <cellStyle name="Currency 2 2 2 2 2 6 5 2 5" xfId="47444" xr:uid="{7A96B0C1-1D7C-4339-9C5A-CCEB5F279CDE}"/>
    <cellStyle name="Currency 2 2 2 2 2 6 5 3" xfId="22292" xr:uid="{FE37BFB8-A9EF-4ABB-9368-F227EC500AE1}"/>
    <cellStyle name="Currency 2 2 2 2 2 6 5 3 2" xfId="35984" xr:uid="{820D634A-E4EF-4FBB-B7C8-8A2C75E670A6}"/>
    <cellStyle name="Currency 2 2 2 2 2 6 5 3 3" xfId="50868" xr:uid="{5B842D0E-A8AA-473B-A08E-FB00D9E08317}"/>
    <cellStyle name="Currency 2 2 2 2 2 6 5 4" xfId="15448" xr:uid="{ABC96BEF-7463-4FF9-A6B4-A6B49C0E74A6}"/>
    <cellStyle name="Currency 2 2 2 2 2 6 5 5" xfId="29138" xr:uid="{F1C331FA-9FDC-4F13-AB7D-1BD6AC87E63D}"/>
    <cellStyle name="Currency 2 2 2 2 2 6 5 6" xfId="44022" xr:uid="{2F37E9F5-C2D5-47B2-9BF1-DC47C21AE7A5}"/>
    <cellStyle name="Currency 2 2 2 2 2 6 6" xfId="10312" xr:uid="{546DE984-9935-4A26-8B24-1523E44C7732}"/>
    <cellStyle name="Currency 2 2 2 2 2 6 6 2" xfId="24002" xr:uid="{8F24EEC9-491C-4971-83C2-D79A3DDD2077}"/>
    <cellStyle name="Currency 2 2 2 2 2 6 6 2 2" xfId="37694" xr:uid="{544BFB6E-1B26-49E3-9660-53BE49CEA98F}"/>
    <cellStyle name="Currency 2 2 2 2 2 6 6 2 3" xfId="52578" xr:uid="{13EF6BE8-6A37-44F9-8448-F02265CEB755}"/>
    <cellStyle name="Currency 2 2 2 2 2 6 6 3" xfId="17158" xr:uid="{25285A76-3DE5-4BC4-8AB9-971F32927399}"/>
    <cellStyle name="Currency 2 2 2 2 2 6 6 4" xfId="30848" xr:uid="{CD31E69D-7E30-4472-AAB6-34B615F06AE8}"/>
    <cellStyle name="Currency 2 2 2 2 2 6 6 5" xfId="45732" xr:uid="{EA54AC3C-B837-45E2-9D8F-FA69A6B71D2E}"/>
    <cellStyle name="Currency 2 2 2 2 2 6 7" xfId="20580" xr:uid="{BFF1DB9A-D9EB-4ADA-BAA5-0AAAFE227FF4}"/>
    <cellStyle name="Currency 2 2 2 2 2 6 7 2" xfId="34272" xr:uid="{7DB3166D-3B9A-4DAC-9BD6-CAA9BC039023}"/>
    <cellStyle name="Currency 2 2 2 2 2 6 7 3" xfId="49156" xr:uid="{5DAD8C08-B2A1-47A2-937C-FFBB5D685E7F}"/>
    <cellStyle name="Currency 2 2 2 2 2 6 8" xfId="13736" xr:uid="{0E97E9ED-4619-4A1F-B96B-E8E6B78B5814}"/>
    <cellStyle name="Currency 2 2 2 2 2 6 9" xfId="27426" xr:uid="{215EC275-BB2F-44B2-A183-17A225D65034}"/>
    <cellStyle name="Currency 2 2 2 2 2 7" xfId="6894" xr:uid="{5D7CCED4-F119-4689-8207-3F940720023F}"/>
    <cellStyle name="Currency 2 2 2 2 2 7 2" xfId="6895" xr:uid="{52B3CC4B-9C1A-433B-B36C-7F467738D652}"/>
    <cellStyle name="Currency 2 2 2 2 2 7 2 2" xfId="8608" xr:uid="{6EC2E3CE-4D1C-4B05-8C3C-6A3BDD8D0211}"/>
    <cellStyle name="Currency 2 2 2 2 2 7 2 2 2" xfId="12030" xr:uid="{3312918B-3808-4ACF-AF71-D02793A90F6A}"/>
    <cellStyle name="Currency 2 2 2 2 2 7 2 2 2 2" xfId="25720" xr:uid="{B361620B-F441-4E28-B181-A35EDE558541}"/>
    <cellStyle name="Currency 2 2 2 2 2 7 2 2 2 2 2" xfId="39412" xr:uid="{717428BA-BC7B-4337-8E99-A8264D4E0CD8}"/>
    <cellStyle name="Currency 2 2 2 2 2 7 2 2 2 2 3" xfId="54296" xr:uid="{878F6779-BDD5-44CD-A4AD-C86839E6D5CA}"/>
    <cellStyle name="Currency 2 2 2 2 2 7 2 2 2 3" xfId="18876" xr:uid="{4E926F47-6187-4D2A-901A-B2E4D27DA94B}"/>
    <cellStyle name="Currency 2 2 2 2 2 7 2 2 2 4" xfId="32566" xr:uid="{F6972A3E-8B5C-4B56-AD08-4F8899670C6A}"/>
    <cellStyle name="Currency 2 2 2 2 2 7 2 2 2 5" xfId="47450" xr:uid="{CA288A91-1A33-456E-9F03-82E9EC904E6C}"/>
    <cellStyle name="Currency 2 2 2 2 2 7 2 2 3" xfId="22298" xr:uid="{A21A95EE-96AE-4B77-B7E8-9C1F0226CFB0}"/>
    <cellStyle name="Currency 2 2 2 2 2 7 2 2 3 2" xfId="35990" xr:uid="{97C8D3C1-B8E8-432C-B558-39C6E971EB70}"/>
    <cellStyle name="Currency 2 2 2 2 2 7 2 2 3 3" xfId="50874" xr:uid="{36B51661-2EF5-4054-88FA-526A8639A27B}"/>
    <cellStyle name="Currency 2 2 2 2 2 7 2 2 4" xfId="15454" xr:uid="{E765609F-B726-436E-8620-1BC47D8398B3}"/>
    <cellStyle name="Currency 2 2 2 2 2 7 2 2 5" xfId="29144" xr:uid="{05C68E2C-BD31-4021-BFC1-F3D466022E0C}"/>
    <cellStyle name="Currency 2 2 2 2 2 7 2 2 6" xfId="44028" xr:uid="{8CEF170B-BBE9-4A1F-B9DB-C6BBA4F0A9E8}"/>
    <cellStyle name="Currency 2 2 2 2 2 7 2 3" xfId="10318" xr:uid="{FB1E31EE-1AA5-44CD-B84C-5BE3815571BE}"/>
    <cellStyle name="Currency 2 2 2 2 2 7 2 3 2" xfId="24008" xr:uid="{55CB2F34-3231-480A-A25D-6AC5E863572E}"/>
    <cellStyle name="Currency 2 2 2 2 2 7 2 3 2 2" xfId="37700" xr:uid="{7871BE38-4739-4DE0-8585-BCB2642BB97C}"/>
    <cellStyle name="Currency 2 2 2 2 2 7 2 3 2 3" xfId="52584" xr:uid="{283C7DC1-E532-4192-BEB5-BEB5CAF7417C}"/>
    <cellStyle name="Currency 2 2 2 2 2 7 2 3 3" xfId="17164" xr:uid="{801ED4DA-8612-420F-99B2-8F9494D5F926}"/>
    <cellStyle name="Currency 2 2 2 2 2 7 2 3 4" xfId="30854" xr:uid="{C0720547-0FD1-4719-8167-C20F282C03DC}"/>
    <cellStyle name="Currency 2 2 2 2 2 7 2 3 5" xfId="45738" xr:uid="{D6B489AF-1A56-4000-ABD5-044C3EC8993E}"/>
    <cellStyle name="Currency 2 2 2 2 2 7 2 4" xfId="20586" xr:uid="{9611EC48-7D30-4983-8EF1-7FCC73A77DA5}"/>
    <cellStyle name="Currency 2 2 2 2 2 7 2 4 2" xfId="34278" xr:uid="{246294A6-0D8E-4074-94BD-64101AC38422}"/>
    <cellStyle name="Currency 2 2 2 2 2 7 2 4 3" xfId="49162" xr:uid="{56810A50-C5BE-4851-B386-71907CC90687}"/>
    <cellStyle name="Currency 2 2 2 2 2 7 2 5" xfId="13742" xr:uid="{C767D181-1A1D-4748-B529-03FEC239A99F}"/>
    <cellStyle name="Currency 2 2 2 2 2 7 2 6" xfId="27432" xr:uid="{87C5DA91-DAD5-4652-A563-E281D9E941AC}"/>
    <cellStyle name="Currency 2 2 2 2 2 7 2 7" xfId="42316" xr:uid="{9AA6A380-0AFA-445E-ABF5-CFD0613DF36E}"/>
    <cellStyle name="Currency 2 2 2 2 2 7 3" xfId="8607" xr:uid="{FDB4827E-FBA0-4916-B713-3EF4E6AB55A5}"/>
    <cellStyle name="Currency 2 2 2 2 2 7 3 2" xfId="12029" xr:uid="{B7DA7C70-3D14-456B-9DBB-18573E50086A}"/>
    <cellStyle name="Currency 2 2 2 2 2 7 3 2 2" xfId="25719" xr:uid="{34E1A9B8-218A-4901-8E68-CF145827F544}"/>
    <cellStyle name="Currency 2 2 2 2 2 7 3 2 2 2" xfId="39411" xr:uid="{63D2916B-7363-444D-91F8-325627DC7BBB}"/>
    <cellStyle name="Currency 2 2 2 2 2 7 3 2 2 3" xfId="54295" xr:uid="{A8B02CF9-A306-4AED-A89C-9B780192295C}"/>
    <cellStyle name="Currency 2 2 2 2 2 7 3 2 3" xfId="18875" xr:uid="{E5FA0AF5-D7D7-49DA-992B-E82D218D91B9}"/>
    <cellStyle name="Currency 2 2 2 2 2 7 3 2 4" xfId="32565" xr:uid="{6432DB40-119B-4029-8890-EC3C7DB9605E}"/>
    <cellStyle name="Currency 2 2 2 2 2 7 3 2 5" xfId="47449" xr:uid="{D317E2AD-9A23-4D2C-A688-CCE0AAF0EC8F}"/>
    <cellStyle name="Currency 2 2 2 2 2 7 3 3" xfId="22297" xr:uid="{9CFA8505-EEBD-4AA3-AE92-02441AB5FA71}"/>
    <cellStyle name="Currency 2 2 2 2 2 7 3 3 2" xfId="35989" xr:uid="{7177D7A0-F02A-42DA-8194-5F0867A71ECC}"/>
    <cellStyle name="Currency 2 2 2 2 2 7 3 3 3" xfId="50873" xr:uid="{6C1C12DA-7552-4ED7-B006-3C991BBE8828}"/>
    <cellStyle name="Currency 2 2 2 2 2 7 3 4" xfId="15453" xr:uid="{A25BA17E-45BA-47D5-B7F8-F548314D3CAB}"/>
    <cellStyle name="Currency 2 2 2 2 2 7 3 5" xfId="29143" xr:uid="{7B687143-6E38-4A24-BBB4-EDCF51C06579}"/>
    <cellStyle name="Currency 2 2 2 2 2 7 3 6" xfId="44027" xr:uid="{C0B4C1DB-01A6-495C-8E2F-42866D6ED818}"/>
    <cellStyle name="Currency 2 2 2 2 2 7 4" xfId="10317" xr:uid="{85676114-C37D-44CD-B90F-0B74F4C8D46D}"/>
    <cellStyle name="Currency 2 2 2 2 2 7 4 2" xfId="24007" xr:uid="{64D45A64-7FE9-4EB5-99AF-A12972945E14}"/>
    <cellStyle name="Currency 2 2 2 2 2 7 4 2 2" xfId="37699" xr:uid="{44A03399-7E58-438E-BB72-5D8FBF3B6642}"/>
    <cellStyle name="Currency 2 2 2 2 2 7 4 2 3" xfId="52583" xr:uid="{F8DC48B1-7D27-42CF-B325-2F7005FFC70D}"/>
    <cellStyle name="Currency 2 2 2 2 2 7 4 3" xfId="17163" xr:uid="{A79AEC4C-667C-485B-8B81-13B4A47C1194}"/>
    <cellStyle name="Currency 2 2 2 2 2 7 4 4" xfId="30853" xr:uid="{C8DDEE2F-BF5B-40DE-BC99-7F6A880E87A0}"/>
    <cellStyle name="Currency 2 2 2 2 2 7 4 5" xfId="45737" xr:uid="{1CB8797F-EA22-4FF7-90C2-905E49E8CF43}"/>
    <cellStyle name="Currency 2 2 2 2 2 7 5" xfId="20585" xr:uid="{8166F6D7-DC91-4BD4-A3EA-969EB191D78F}"/>
    <cellStyle name="Currency 2 2 2 2 2 7 5 2" xfId="34277" xr:uid="{A9735DAF-6847-4E9D-97E6-A7D49899E08C}"/>
    <cellStyle name="Currency 2 2 2 2 2 7 5 3" xfId="49161" xr:uid="{2FAE6583-D54D-47C6-916D-6759F363F8AF}"/>
    <cellStyle name="Currency 2 2 2 2 2 7 6" xfId="13741" xr:uid="{40A5E12C-26F6-4A6C-B3D1-C13D8988AF40}"/>
    <cellStyle name="Currency 2 2 2 2 2 7 7" xfId="27431" xr:uid="{ECB21AB7-5B99-4F74-9DF1-52B5509CAB3A}"/>
    <cellStyle name="Currency 2 2 2 2 2 7 8" xfId="42315" xr:uid="{081A5479-68CE-404C-8732-1B4AA239B6EC}"/>
    <cellStyle name="Currency 2 2 2 2 2 8" xfId="6896" xr:uid="{3108B68F-75AD-4794-BBC0-8E6A0F96FBEF}"/>
    <cellStyle name="Currency 2 2 2 2 2 8 2" xfId="8609" xr:uid="{4CEC558D-BFE0-4B7C-A096-73E15915E5FE}"/>
    <cellStyle name="Currency 2 2 2 2 2 8 2 2" xfId="12031" xr:uid="{31D66D13-F4E9-40DD-A418-CA27F69CD671}"/>
    <cellStyle name="Currency 2 2 2 2 2 8 2 2 2" xfId="25721" xr:uid="{1418AB62-DD44-4525-A2A6-CE3EBE52D483}"/>
    <cellStyle name="Currency 2 2 2 2 2 8 2 2 2 2" xfId="39413" xr:uid="{43E7C086-A35F-444D-A16E-0C17E7E3E875}"/>
    <cellStyle name="Currency 2 2 2 2 2 8 2 2 2 3" xfId="54297" xr:uid="{35778CC9-CEA4-43FC-8C4B-9DB9BEE06A65}"/>
    <cellStyle name="Currency 2 2 2 2 2 8 2 2 3" xfId="18877" xr:uid="{F626E002-C9BE-4C9C-AAAC-7BE51B3892D3}"/>
    <cellStyle name="Currency 2 2 2 2 2 8 2 2 4" xfId="32567" xr:uid="{ED89ECE8-D46F-4E0C-BCC2-6B9DA09CB0D7}"/>
    <cellStyle name="Currency 2 2 2 2 2 8 2 2 5" xfId="47451" xr:uid="{9BD85963-0F60-4B04-8811-0D07543EBA57}"/>
    <cellStyle name="Currency 2 2 2 2 2 8 2 3" xfId="22299" xr:uid="{DDBFA7DD-A676-4105-8843-821383DEDAAB}"/>
    <cellStyle name="Currency 2 2 2 2 2 8 2 3 2" xfId="35991" xr:uid="{B5CE48FD-3EDC-4F30-B46F-D77C18807E43}"/>
    <cellStyle name="Currency 2 2 2 2 2 8 2 3 3" xfId="50875" xr:uid="{D3B70EC8-5B3C-49F8-A033-92B5172648B6}"/>
    <cellStyle name="Currency 2 2 2 2 2 8 2 4" xfId="15455" xr:uid="{493B397A-A007-4427-AFFA-8B036CE56EF9}"/>
    <cellStyle name="Currency 2 2 2 2 2 8 2 5" xfId="29145" xr:uid="{7C828B29-96F2-42C4-989A-E06470844E08}"/>
    <cellStyle name="Currency 2 2 2 2 2 8 2 6" xfId="44029" xr:uid="{E3831069-6C28-49E7-8BF0-70447EC23E83}"/>
    <cellStyle name="Currency 2 2 2 2 2 8 3" xfId="10319" xr:uid="{49726A1F-39F3-4AE8-B2D9-C2C985F05397}"/>
    <cellStyle name="Currency 2 2 2 2 2 8 3 2" xfId="24009" xr:uid="{447B32BA-EC1A-4843-B498-320439E33173}"/>
    <cellStyle name="Currency 2 2 2 2 2 8 3 2 2" xfId="37701" xr:uid="{2BF1EEFE-2C61-4C41-A16D-FDF645D56A75}"/>
    <cellStyle name="Currency 2 2 2 2 2 8 3 2 3" xfId="52585" xr:uid="{2EBE7676-8169-4CEF-BEC2-AD54BD46C86D}"/>
    <cellStyle name="Currency 2 2 2 2 2 8 3 3" xfId="17165" xr:uid="{22A4954B-8D84-4807-BF39-893B872B0BD4}"/>
    <cellStyle name="Currency 2 2 2 2 2 8 3 4" xfId="30855" xr:uid="{C5DAF69F-5CE0-4AD8-927A-212A3A39EA9A}"/>
    <cellStyle name="Currency 2 2 2 2 2 8 3 5" xfId="45739" xr:uid="{627A41A4-DAC9-47F6-93B6-69101775EC9E}"/>
    <cellStyle name="Currency 2 2 2 2 2 8 4" xfId="20587" xr:uid="{004D9078-CE70-4DD8-9EB3-B7DD1641B979}"/>
    <cellStyle name="Currency 2 2 2 2 2 8 4 2" xfId="34279" xr:uid="{CD4DD228-CBFE-47FF-A9AC-176E6F7D3DB8}"/>
    <cellStyle name="Currency 2 2 2 2 2 8 4 3" xfId="49163" xr:uid="{A81633D2-79D8-4A05-9587-62EC0AC7D4EC}"/>
    <cellStyle name="Currency 2 2 2 2 2 8 5" xfId="13743" xr:uid="{2DEFC262-EC10-4ADA-B933-AF54CF8B43AC}"/>
    <cellStyle name="Currency 2 2 2 2 2 8 6" xfId="27433" xr:uid="{06CC38DD-19A8-4B2C-97CA-FB54A45E4EC1}"/>
    <cellStyle name="Currency 2 2 2 2 2 8 7" xfId="42317" xr:uid="{D14DC04E-9D9A-44C6-8A47-3A923DC78547}"/>
    <cellStyle name="Currency 2 2 2 2 2 9" xfId="6897" xr:uid="{4F13D9FD-83D0-4464-8BD7-CC533FAE4FB0}"/>
    <cellStyle name="Currency 2 2 2 2 2 9 2" xfId="8610" xr:uid="{0AEE7E9D-53A8-4F61-BE81-DD2FC65A3A3C}"/>
    <cellStyle name="Currency 2 2 2 2 2 9 2 2" xfId="12032" xr:uid="{8976DE7C-CCD1-469C-AE17-F9ACCCE8C424}"/>
    <cellStyle name="Currency 2 2 2 2 2 9 2 2 2" xfId="25722" xr:uid="{BD7E415D-DDB4-43B0-A63D-9089AA929B52}"/>
    <cellStyle name="Currency 2 2 2 2 2 9 2 2 2 2" xfId="39414" xr:uid="{1E2D6649-34CF-4793-8B18-65F763846442}"/>
    <cellStyle name="Currency 2 2 2 2 2 9 2 2 2 3" xfId="54298" xr:uid="{38A9A5B7-C608-42E9-A281-0C171CB84507}"/>
    <cellStyle name="Currency 2 2 2 2 2 9 2 2 3" xfId="18878" xr:uid="{CD95E431-DD6B-4262-8079-9FA7D861BF7E}"/>
    <cellStyle name="Currency 2 2 2 2 2 9 2 2 4" xfId="32568" xr:uid="{DA3268A0-896C-4ABD-9D04-E79ADF033FF5}"/>
    <cellStyle name="Currency 2 2 2 2 2 9 2 2 5" xfId="47452" xr:uid="{2DA70E0C-8F31-4049-A951-2F865B11EAF6}"/>
    <cellStyle name="Currency 2 2 2 2 2 9 2 3" xfId="22300" xr:uid="{96CDDA93-D14F-4817-A1AC-CA3FACAAB2AF}"/>
    <cellStyle name="Currency 2 2 2 2 2 9 2 3 2" xfId="35992" xr:uid="{B3B636EA-F003-420F-9DD8-827A621D3AD9}"/>
    <cellStyle name="Currency 2 2 2 2 2 9 2 3 3" xfId="50876" xr:uid="{87BECEB4-B38E-43A3-B034-974AE591C4AB}"/>
    <cellStyle name="Currency 2 2 2 2 2 9 2 4" xfId="15456" xr:uid="{B69A1935-B4BF-42C9-AF25-C73C7F283F07}"/>
    <cellStyle name="Currency 2 2 2 2 2 9 2 5" xfId="29146" xr:uid="{E97BFB2B-0B9B-4B3C-A772-E22BCD0C70D3}"/>
    <cellStyle name="Currency 2 2 2 2 2 9 2 6" xfId="44030" xr:uid="{31539F6C-E84B-468C-9B3F-D8A7AA6B1573}"/>
    <cellStyle name="Currency 2 2 2 2 2 9 3" xfId="10320" xr:uid="{800854CE-F799-4021-81B6-B784DB868F3E}"/>
    <cellStyle name="Currency 2 2 2 2 2 9 3 2" xfId="24010" xr:uid="{270554E4-F68D-4B01-A244-49B63C36896B}"/>
    <cellStyle name="Currency 2 2 2 2 2 9 3 2 2" xfId="37702" xr:uid="{C138ECD8-0ADE-4AF3-9E8E-F34E4FE173DA}"/>
    <cellStyle name="Currency 2 2 2 2 2 9 3 2 3" xfId="52586" xr:uid="{49342B0E-46FD-4062-AFF9-FB409563DCA4}"/>
    <cellStyle name="Currency 2 2 2 2 2 9 3 3" xfId="17166" xr:uid="{5B5C1D4F-54C4-4FD1-96A1-89860835D2CA}"/>
    <cellStyle name="Currency 2 2 2 2 2 9 3 4" xfId="30856" xr:uid="{B683F5D5-3DCF-4A59-80EE-7FD5DC140DFC}"/>
    <cellStyle name="Currency 2 2 2 2 2 9 3 5" xfId="45740" xr:uid="{89291202-8F75-40B7-AAA3-BCB713E4D629}"/>
    <cellStyle name="Currency 2 2 2 2 2 9 4" xfId="20588" xr:uid="{49FCC18F-ECE0-4619-99E2-9F628ECC321A}"/>
    <cellStyle name="Currency 2 2 2 2 2 9 4 2" xfId="34280" xr:uid="{04465B6C-4190-4261-A797-E7AA2EAA5AC4}"/>
    <cellStyle name="Currency 2 2 2 2 2 9 4 3" xfId="49164" xr:uid="{BEF46433-7E06-4353-88C4-AB878A8D57C6}"/>
    <cellStyle name="Currency 2 2 2 2 2 9 5" xfId="13744" xr:uid="{9AC71C11-63B8-4E82-B7F3-9481F575F96B}"/>
    <cellStyle name="Currency 2 2 2 2 2 9 6" xfId="27434" xr:uid="{06784B68-F85E-4DF8-AB67-5F73975CB04D}"/>
    <cellStyle name="Currency 2 2 2 2 2 9 7" xfId="42318" xr:uid="{6D6D526F-935C-4FAD-9470-EAF2DBA874A3}"/>
    <cellStyle name="Currency 2 2 2 2 3" xfId="6898" xr:uid="{D2C61C19-C0DD-4983-B4A0-E3790CF93B51}"/>
    <cellStyle name="Currency 2 2 2 2 3 10" xfId="20589" xr:uid="{BEA1B8B1-A486-4FC2-B487-E256659C9D4A}"/>
    <cellStyle name="Currency 2 2 2 2 3 10 2" xfId="34281" xr:uid="{CC147D8F-CD90-4A38-8E74-997A94D5DBDA}"/>
    <cellStyle name="Currency 2 2 2 2 3 10 3" xfId="49165" xr:uid="{EAD5CFED-5C34-4D29-BA7D-578DB04531F0}"/>
    <cellStyle name="Currency 2 2 2 2 3 11" xfId="13745" xr:uid="{4A565C41-8699-4C19-883C-78BF38F98FA3}"/>
    <cellStyle name="Currency 2 2 2 2 3 12" xfId="27435" xr:uid="{3BA5FF1D-FC01-4F38-A9E9-662F201CCDC3}"/>
    <cellStyle name="Currency 2 2 2 2 3 13" xfId="42319" xr:uid="{028B9247-9331-427D-8FE7-2AC4094D66CA}"/>
    <cellStyle name="Currency 2 2 2 2 3 2" xfId="6899" xr:uid="{1CB4DC04-0C32-40A0-B30C-06716FF5FA59}"/>
    <cellStyle name="Currency 2 2 2 2 3 2 10" xfId="13746" xr:uid="{A0165B73-3081-4F8A-9FA9-F71F7386DA73}"/>
    <cellStyle name="Currency 2 2 2 2 3 2 11" xfId="27436" xr:uid="{087F5334-E50B-4489-B556-A5E00DA4B6B9}"/>
    <cellStyle name="Currency 2 2 2 2 3 2 12" xfId="42320" xr:uid="{91304011-11F0-453F-ABC3-F2714E702F4E}"/>
    <cellStyle name="Currency 2 2 2 2 3 2 2" xfId="6900" xr:uid="{71C00F1F-0B8E-49C7-86C6-9A6597AD71A8}"/>
    <cellStyle name="Currency 2 2 2 2 3 2 2 10" xfId="42321" xr:uid="{DD3B6C4B-25E0-474D-B2DA-34EE8FBE86DF}"/>
    <cellStyle name="Currency 2 2 2 2 3 2 2 2" xfId="6901" xr:uid="{5603E572-A9DC-4C33-B01B-C52CB37CEA1C}"/>
    <cellStyle name="Currency 2 2 2 2 3 2 2 2 2" xfId="6902" xr:uid="{940572D5-E07A-4142-99D1-16A277305919}"/>
    <cellStyle name="Currency 2 2 2 2 3 2 2 2 2 2" xfId="8615" xr:uid="{310B1004-7958-423A-A3F9-A67B7D1A4820}"/>
    <cellStyle name="Currency 2 2 2 2 3 2 2 2 2 2 2" xfId="12037" xr:uid="{B2ECF334-1325-48C7-8CED-EDD688F7B8CC}"/>
    <cellStyle name="Currency 2 2 2 2 3 2 2 2 2 2 2 2" xfId="25727" xr:uid="{8FF600C5-4964-4818-A24B-6F98CF09F847}"/>
    <cellStyle name="Currency 2 2 2 2 3 2 2 2 2 2 2 2 2" xfId="39419" xr:uid="{9E9AFBD2-6B26-4BFD-87CD-64839FB344BC}"/>
    <cellStyle name="Currency 2 2 2 2 3 2 2 2 2 2 2 2 3" xfId="54303" xr:uid="{977C5D80-65C6-405F-9BE1-780645D6F25A}"/>
    <cellStyle name="Currency 2 2 2 2 3 2 2 2 2 2 2 3" xfId="18883" xr:uid="{6DCED74A-1B84-46F6-B36B-70792C3CAF04}"/>
    <cellStyle name="Currency 2 2 2 2 3 2 2 2 2 2 2 4" xfId="32573" xr:uid="{19A8ECE4-3E05-47E3-8E63-AF635B6C49C5}"/>
    <cellStyle name="Currency 2 2 2 2 3 2 2 2 2 2 2 5" xfId="47457" xr:uid="{2967B45E-9A11-410F-8E5D-5779CBCB8BAD}"/>
    <cellStyle name="Currency 2 2 2 2 3 2 2 2 2 2 3" xfId="22305" xr:uid="{A51DFD72-8B5C-4036-AE3D-A62AD894910F}"/>
    <cellStyle name="Currency 2 2 2 2 3 2 2 2 2 2 3 2" xfId="35997" xr:uid="{4A326D24-A5FC-4539-A4D1-32D7D2E3101D}"/>
    <cellStyle name="Currency 2 2 2 2 3 2 2 2 2 2 3 3" xfId="50881" xr:uid="{A14E1E32-B8B4-41C5-97F8-4D7AAA36B9E2}"/>
    <cellStyle name="Currency 2 2 2 2 3 2 2 2 2 2 4" xfId="15461" xr:uid="{108E412B-F386-417D-9531-B4BB655B0DC0}"/>
    <cellStyle name="Currency 2 2 2 2 3 2 2 2 2 2 5" xfId="29151" xr:uid="{96AC93D5-D588-4640-9DE2-F65252582DF2}"/>
    <cellStyle name="Currency 2 2 2 2 3 2 2 2 2 2 6" xfId="44035" xr:uid="{7A23ADE7-B51D-450C-9FCB-B17D7BEB163C}"/>
    <cellStyle name="Currency 2 2 2 2 3 2 2 2 2 3" xfId="10325" xr:uid="{FCBF2F45-6EEA-47EF-8585-59B45C3A5710}"/>
    <cellStyle name="Currency 2 2 2 2 3 2 2 2 2 3 2" xfId="24015" xr:uid="{34733A6B-61C6-4E2B-9E46-61DC1AEB5576}"/>
    <cellStyle name="Currency 2 2 2 2 3 2 2 2 2 3 2 2" xfId="37707" xr:uid="{1309B210-2EDC-46B8-90FE-8911CD74B026}"/>
    <cellStyle name="Currency 2 2 2 2 3 2 2 2 2 3 2 3" xfId="52591" xr:uid="{62A1A094-BB85-447A-A3EB-7D4AE864B786}"/>
    <cellStyle name="Currency 2 2 2 2 3 2 2 2 2 3 3" xfId="17171" xr:uid="{F4E3E6F9-2147-40E8-9A65-3EA3A7CBC264}"/>
    <cellStyle name="Currency 2 2 2 2 3 2 2 2 2 3 4" xfId="30861" xr:uid="{755F1B4A-7BA9-4991-B823-42D090201AFC}"/>
    <cellStyle name="Currency 2 2 2 2 3 2 2 2 2 3 5" xfId="45745" xr:uid="{249448EC-8613-4E19-A973-D05AC188F957}"/>
    <cellStyle name="Currency 2 2 2 2 3 2 2 2 2 4" xfId="20593" xr:uid="{E7083D1F-3DD4-4B24-AFE3-D181E5F3D35E}"/>
    <cellStyle name="Currency 2 2 2 2 3 2 2 2 2 4 2" xfId="34285" xr:uid="{4FD4BE8A-6FEC-4567-BD5F-1F59B81BE67E}"/>
    <cellStyle name="Currency 2 2 2 2 3 2 2 2 2 4 3" xfId="49169" xr:uid="{F986AF57-03B3-47A1-8563-B8EA7496E63C}"/>
    <cellStyle name="Currency 2 2 2 2 3 2 2 2 2 5" xfId="13749" xr:uid="{2B779106-886C-4B75-AD20-74C8F08126FF}"/>
    <cellStyle name="Currency 2 2 2 2 3 2 2 2 2 6" xfId="27439" xr:uid="{2C5C7E4D-5F77-446C-8CEE-1F1270375859}"/>
    <cellStyle name="Currency 2 2 2 2 3 2 2 2 2 7" xfId="42323" xr:uid="{113AEDEA-E9BE-4019-8692-209CB54C27AA}"/>
    <cellStyle name="Currency 2 2 2 2 3 2 2 2 3" xfId="8614" xr:uid="{B02DD0E9-43AE-47B5-9D2A-ECF8FAF048CD}"/>
    <cellStyle name="Currency 2 2 2 2 3 2 2 2 3 2" xfId="12036" xr:uid="{2B22A7D4-0C64-4898-8752-C2493E30FCC9}"/>
    <cellStyle name="Currency 2 2 2 2 3 2 2 2 3 2 2" xfId="25726" xr:uid="{1C658348-352E-42D6-B8FA-E1648FD0A267}"/>
    <cellStyle name="Currency 2 2 2 2 3 2 2 2 3 2 2 2" xfId="39418" xr:uid="{4400A33C-0CD0-4FA9-8249-5651B20F1B09}"/>
    <cellStyle name="Currency 2 2 2 2 3 2 2 2 3 2 2 3" xfId="54302" xr:uid="{6FFBED0C-A3C2-443D-A9AF-638DEF8B3BA2}"/>
    <cellStyle name="Currency 2 2 2 2 3 2 2 2 3 2 3" xfId="18882" xr:uid="{7297B10D-1561-4573-B31B-1D540D3E86EF}"/>
    <cellStyle name="Currency 2 2 2 2 3 2 2 2 3 2 4" xfId="32572" xr:uid="{A83FCFA4-94F0-4C04-8618-BD65F62376DE}"/>
    <cellStyle name="Currency 2 2 2 2 3 2 2 2 3 2 5" xfId="47456" xr:uid="{FB65FB8F-9214-414A-8536-41D1215E9EA4}"/>
    <cellStyle name="Currency 2 2 2 2 3 2 2 2 3 3" xfId="22304" xr:uid="{75E7CD53-9D4B-4AEB-96AE-FCDFEF9603C8}"/>
    <cellStyle name="Currency 2 2 2 2 3 2 2 2 3 3 2" xfId="35996" xr:uid="{09C8840E-C86C-4FB3-83A2-30FF82036972}"/>
    <cellStyle name="Currency 2 2 2 2 3 2 2 2 3 3 3" xfId="50880" xr:uid="{72A8136E-C01D-4C07-9376-C02C11F4A124}"/>
    <cellStyle name="Currency 2 2 2 2 3 2 2 2 3 4" xfId="15460" xr:uid="{CBB9454A-72BA-4058-8AF9-B0F9175E8D4E}"/>
    <cellStyle name="Currency 2 2 2 2 3 2 2 2 3 5" xfId="29150" xr:uid="{1227A25C-E180-45C4-8003-D4B58367F38E}"/>
    <cellStyle name="Currency 2 2 2 2 3 2 2 2 3 6" xfId="44034" xr:uid="{20CE44E5-3444-443D-B34A-53310B9E8BB8}"/>
    <cellStyle name="Currency 2 2 2 2 3 2 2 2 4" xfId="10324" xr:uid="{C8BC4394-A8C1-4218-B3BE-47C577C3E1D6}"/>
    <cellStyle name="Currency 2 2 2 2 3 2 2 2 4 2" xfId="24014" xr:uid="{B76A0617-3ECB-4866-B477-0F683A3191F1}"/>
    <cellStyle name="Currency 2 2 2 2 3 2 2 2 4 2 2" xfId="37706" xr:uid="{A237BE5C-9E8D-4B97-A272-7339B6CB813D}"/>
    <cellStyle name="Currency 2 2 2 2 3 2 2 2 4 2 3" xfId="52590" xr:uid="{66D2D826-81B6-459F-9ED8-35385640ECBD}"/>
    <cellStyle name="Currency 2 2 2 2 3 2 2 2 4 3" xfId="17170" xr:uid="{DB6420AA-35A6-4A0F-8A8E-A5BE4DD06BF9}"/>
    <cellStyle name="Currency 2 2 2 2 3 2 2 2 4 4" xfId="30860" xr:uid="{F634DEB5-BB89-4C7C-852A-D8A585B0A85B}"/>
    <cellStyle name="Currency 2 2 2 2 3 2 2 2 4 5" xfId="45744" xr:uid="{F82B2871-E8E4-4237-A5D9-D3325A644E3B}"/>
    <cellStyle name="Currency 2 2 2 2 3 2 2 2 5" xfId="20592" xr:uid="{F0498456-4970-4900-8D92-B02EF75B0FFA}"/>
    <cellStyle name="Currency 2 2 2 2 3 2 2 2 5 2" xfId="34284" xr:uid="{A62F80BA-27B8-4FF1-B40D-D38BD0C72335}"/>
    <cellStyle name="Currency 2 2 2 2 3 2 2 2 5 3" xfId="49168" xr:uid="{8FB94906-D7BA-420F-BEC3-215FA7047936}"/>
    <cellStyle name="Currency 2 2 2 2 3 2 2 2 6" xfId="13748" xr:uid="{50E17CC4-0D32-49C1-84E1-AC396F1506ED}"/>
    <cellStyle name="Currency 2 2 2 2 3 2 2 2 7" xfId="27438" xr:uid="{052BABF4-A479-458E-9152-C699BDC69A07}"/>
    <cellStyle name="Currency 2 2 2 2 3 2 2 2 8" xfId="42322" xr:uid="{C943F312-87B5-453B-83C2-2D04CB8BC37E}"/>
    <cellStyle name="Currency 2 2 2 2 3 2 2 3" xfId="6903" xr:uid="{8D37201B-FFE9-4D15-90F9-F9537BEE6724}"/>
    <cellStyle name="Currency 2 2 2 2 3 2 2 3 2" xfId="8616" xr:uid="{AB871617-9499-4B0A-8F32-224599813C0D}"/>
    <cellStyle name="Currency 2 2 2 2 3 2 2 3 2 2" xfId="12038" xr:uid="{64AF6DCB-F67C-4E19-A9AA-DBAD4CE1293D}"/>
    <cellStyle name="Currency 2 2 2 2 3 2 2 3 2 2 2" xfId="25728" xr:uid="{C4DB1546-816F-40AA-A1FB-A9BE755EFAA9}"/>
    <cellStyle name="Currency 2 2 2 2 3 2 2 3 2 2 2 2" xfId="39420" xr:uid="{57A43C4B-236C-43F0-BAA9-E3C42893D297}"/>
    <cellStyle name="Currency 2 2 2 2 3 2 2 3 2 2 2 3" xfId="54304" xr:uid="{D222DDAF-8583-4A08-A17A-F67F09532349}"/>
    <cellStyle name="Currency 2 2 2 2 3 2 2 3 2 2 3" xfId="18884" xr:uid="{9906B297-103C-4406-BDB0-3B90F065A68F}"/>
    <cellStyle name="Currency 2 2 2 2 3 2 2 3 2 2 4" xfId="32574" xr:uid="{6E164985-9B6D-4576-8A7A-E51F9719D504}"/>
    <cellStyle name="Currency 2 2 2 2 3 2 2 3 2 2 5" xfId="47458" xr:uid="{959B9096-DD27-4380-BB5C-BC24D6819AD0}"/>
    <cellStyle name="Currency 2 2 2 2 3 2 2 3 2 3" xfId="22306" xr:uid="{9F6E2FB2-23DE-4950-9B11-F977E1B26F52}"/>
    <cellStyle name="Currency 2 2 2 2 3 2 2 3 2 3 2" xfId="35998" xr:uid="{F74565CE-1B69-4587-9360-2BBC75350582}"/>
    <cellStyle name="Currency 2 2 2 2 3 2 2 3 2 3 3" xfId="50882" xr:uid="{2054D94F-A108-45F4-919B-A230A8C32556}"/>
    <cellStyle name="Currency 2 2 2 2 3 2 2 3 2 4" xfId="15462" xr:uid="{14FB0912-C5B7-48FD-8B04-7340301F1B0F}"/>
    <cellStyle name="Currency 2 2 2 2 3 2 2 3 2 5" xfId="29152" xr:uid="{4C9B1AFB-ADD2-4F3C-90E8-B9E0FDBC19CB}"/>
    <cellStyle name="Currency 2 2 2 2 3 2 2 3 2 6" xfId="44036" xr:uid="{2C820FEF-DF7B-497F-8029-7976DCA88583}"/>
    <cellStyle name="Currency 2 2 2 2 3 2 2 3 3" xfId="10326" xr:uid="{1395CAD3-50F4-4557-A8BE-4D4B7DB9CBEE}"/>
    <cellStyle name="Currency 2 2 2 2 3 2 2 3 3 2" xfId="24016" xr:uid="{6EC197DC-2360-4B44-8FE4-BDAACB1C4BB7}"/>
    <cellStyle name="Currency 2 2 2 2 3 2 2 3 3 2 2" xfId="37708" xr:uid="{66021614-AF45-4D43-B3FB-FD7C22BD2543}"/>
    <cellStyle name="Currency 2 2 2 2 3 2 2 3 3 2 3" xfId="52592" xr:uid="{877968EE-D6C5-457C-8B03-D235D42D94C7}"/>
    <cellStyle name="Currency 2 2 2 2 3 2 2 3 3 3" xfId="17172" xr:uid="{CF4D909B-FF11-406F-A664-679F15C6A967}"/>
    <cellStyle name="Currency 2 2 2 2 3 2 2 3 3 4" xfId="30862" xr:uid="{C6122B8A-39CE-4682-83E8-D9F6CA8AE943}"/>
    <cellStyle name="Currency 2 2 2 2 3 2 2 3 3 5" xfId="45746" xr:uid="{6BC45718-F4A4-4F91-B069-D91A37E9FB5A}"/>
    <cellStyle name="Currency 2 2 2 2 3 2 2 3 4" xfId="20594" xr:uid="{262FF48F-8C40-4B7B-92F4-37CEA1B52ED2}"/>
    <cellStyle name="Currency 2 2 2 2 3 2 2 3 4 2" xfId="34286" xr:uid="{BC092595-E226-4E01-BD82-3B3BA8C83657}"/>
    <cellStyle name="Currency 2 2 2 2 3 2 2 3 4 3" xfId="49170" xr:uid="{F5DFE5F5-AA9B-4D97-94DD-2775595E4DCA}"/>
    <cellStyle name="Currency 2 2 2 2 3 2 2 3 5" xfId="13750" xr:uid="{DF28CEF4-2072-4ECA-BDBA-A03D26965DB9}"/>
    <cellStyle name="Currency 2 2 2 2 3 2 2 3 6" xfId="27440" xr:uid="{550BAA10-B2EC-49F3-A458-F49363A32DAE}"/>
    <cellStyle name="Currency 2 2 2 2 3 2 2 3 7" xfId="42324" xr:uid="{CF450B61-EFB3-4B0A-8DE6-B657F8554CF8}"/>
    <cellStyle name="Currency 2 2 2 2 3 2 2 4" xfId="6904" xr:uid="{424B8F77-886C-49AF-93B6-A4883F6E21C0}"/>
    <cellStyle name="Currency 2 2 2 2 3 2 2 4 2" xfId="8617" xr:uid="{9CD0B9BD-D73D-4455-A0F4-D15AB019B039}"/>
    <cellStyle name="Currency 2 2 2 2 3 2 2 4 2 2" xfId="12039" xr:uid="{98B933C3-0FF6-48DF-A904-9B7151C6C3B4}"/>
    <cellStyle name="Currency 2 2 2 2 3 2 2 4 2 2 2" xfId="25729" xr:uid="{E00A406F-F5F4-4939-A6D0-56889B311855}"/>
    <cellStyle name="Currency 2 2 2 2 3 2 2 4 2 2 2 2" xfId="39421" xr:uid="{1EB8DC53-3B12-4F24-B72D-79514B7F40E5}"/>
    <cellStyle name="Currency 2 2 2 2 3 2 2 4 2 2 2 3" xfId="54305" xr:uid="{B024D3F8-68BF-4A2E-B971-79842353871E}"/>
    <cellStyle name="Currency 2 2 2 2 3 2 2 4 2 2 3" xfId="18885" xr:uid="{5B1C41B0-B5A2-43C3-88ED-7F154874AFA7}"/>
    <cellStyle name="Currency 2 2 2 2 3 2 2 4 2 2 4" xfId="32575" xr:uid="{A9748CD8-2580-4E98-B13E-CADE8C8D8413}"/>
    <cellStyle name="Currency 2 2 2 2 3 2 2 4 2 2 5" xfId="47459" xr:uid="{3A6495D2-3958-43D8-BE85-78D7DD69FB92}"/>
    <cellStyle name="Currency 2 2 2 2 3 2 2 4 2 3" xfId="22307" xr:uid="{813FA51B-F431-4E4B-8CC5-44BDF10B3AEA}"/>
    <cellStyle name="Currency 2 2 2 2 3 2 2 4 2 3 2" xfId="35999" xr:uid="{30F65E1D-CFE0-46B8-9DF8-4E62356ACC3B}"/>
    <cellStyle name="Currency 2 2 2 2 3 2 2 4 2 3 3" xfId="50883" xr:uid="{BB60DB2E-028F-4A6E-8523-CDCCCED6CE5B}"/>
    <cellStyle name="Currency 2 2 2 2 3 2 2 4 2 4" xfId="15463" xr:uid="{4EA5D9CB-FF92-4AE9-B0A5-8665C2E83CB9}"/>
    <cellStyle name="Currency 2 2 2 2 3 2 2 4 2 5" xfId="29153" xr:uid="{0C50CA44-BBA0-4A83-B70C-4AFD6043AA8B}"/>
    <cellStyle name="Currency 2 2 2 2 3 2 2 4 2 6" xfId="44037" xr:uid="{B96855E8-C8D1-4D10-8376-9A48A41B3310}"/>
    <cellStyle name="Currency 2 2 2 2 3 2 2 4 3" xfId="10327" xr:uid="{D08A7D9F-7E52-47A8-9A3F-4B36F5DB7285}"/>
    <cellStyle name="Currency 2 2 2 2 3 2 2 4 3 2" xfId="24017" xr:uid="{42C4A176-B5F6-4241-8A80-118810FDB48D}"/>
    <cellStyle name="Currency 2 2 2 2 3 2 2 4 3 2 2" xfId="37709" xr:uid="{2D87D0CE-79F1-4545-818E-95B28D60BE45}"/>
    <cellStyle name="Currency 2 2 2 2 3 2 2 4 3 2 3" xfId="52593" xr:uid="{D00F84BE-DCD1-4133-A269-1D706581EA58}"/>
    <cellStyle name="Currency 2 2 2 2 3 2 2 4 3 3" xfId="17173" xr:uid="{C3D49E36-EEB3-473C-8BBC-D65E1F3B4989}"/>
    <cellStyle name="Currency 2 2 2 2 3 2 2 4 3 4" xfId="30863" xr:uid="{6CE3FCD9-DBD4-437F-B117-F93BAEDBEECC}"/>
    <cellStyle name="Currency 2 2 2 2 3 2 2 4 3 5" xfId="45747" xr:uid="{1016CA69-2E28-4C78-8C2C-CC3AF89BBCCC}"/>
    <cellStyle name="Currency 2 2 2 2 3 2 2 4 4" xfId="20595" xr:uid="{D97921C6-5920-41BF-AF09-5D2013F69C77}"/>
    <cellStyle name="Currency 2 2 2 2 3 2 2 4 4 2" xfId="34287" xr:uid="{057DC34F-E8AC-41CB-9C51-1A8EA180D3B4}"/>
    <cellStyle name="Currency 2 2 2 2 3 2 2 4 4 3" xfId="49171" xr:uid="{E9DE321F-B946-4DA2-AE1C-F1E92D7C532D}"/>
    <cellStyle name="Currency 2 2 2 2 3 2 2 4 5" xfId="13751" xr:uid="{74AE1533-22AF-4E7C-A549-34D68201CE3C}"/>
    <cellStyle name="Currency 2 2 2 2 3 2 2 4 6" xfId="27441" xr:uid="{E37EC557-2E76-41BB-9125-AE506EFE6078}"/>
    <cellStyle name="Currency 2 2 2 2 3 2 2 4 7" xfId="42325" xr:uid="{0A29D1F2-99D0-49AA-B75C-34861304EF29}"/>
    <cellStyle name="Currency 2 2 2 2 3 2 2 5" xfId="8613" xr:uid="{5AE1D291-FB98-441A-B2D9-9E8A67491D9B}"/>
    <cellStyle name="Currency 2 2 2 2 3 2 2 5 2" xfId="12035" xr:uid="{BF6FDA6F-DE0F-4414-B06D-C78A0B2AD29D}"/>
    <cellStyle name="Currency 2 2 2 2 3 2 2 5 2 2" xfId="25725" xr:uid="{220BD41D-B682-40D8-83EB-9D5350A43042}"/>
    <cellStyle name="Currency 2 2 2 2 3 2 2 5 2 2 2" xfId="39417" xr:uid="{0358DBC1-9C0C-4DC2-BD8E-125606D7FDBA}"/>
    <cellStyle name="Currency 2 2 2 2 3 2 2 5 2 2 3" xfId="54301" xr:uid="{00A8462A-0251-48AB-A361-8D2E6A25AF26}"/>
    <cellStyle name="Currency 2 2 2 2 3 2 2 5 2 3" xfId="18881" xr:uid="{651F65AA-3597-4B5B-8496-B3C7A77A905C}"/>
    <cellStyle name="Currency 2 2 2 2 3 2 2 5 2 4" xfId="32571" xr:uid="{AF434EA1-DE15-48D5-AF4C-232CBD351E2C}"/>
    <cellStyle name="Currency 2 2 2 2 3 2 2 5 2 5" xfId="47455" xr:uid="{FA833B7A-4846-41FF-940D-29C495527496}"/>
    <cellStyle name="Currency 2 2 2 2 3 2 2 5 3" xfId="22303" xr:uid="{8D9A9E86-7B62-4E51-8883-3A0826F6B73F}"/>
    <cellStyle name="Currency 2 2 2 2 3 2 2 5 3 2" xfId="35995" xr:uid="{310BB832-D862-4E07-BC4B-C273B7BA2EBD}"/>
    <cellStyle name="Currency 2 2 2 2 3 2 2 5 3 3" xfId="50879" xr:uid="{ECFE79A8-5D46-4C7F-A4ED-ABDF63E2F11C}"/>
    <cellStyle name="Currency 2 2 2 2 3 2 2 5 4" xfId="15459" xr:uid="{6A609DBE-FFCD-47FD-9917-E91683340AA2}"/>
    <cellStyle name="Currency 2 2 2 2 3 2 2 5 5" xfId="29149" xr:uid="{AEC12965-0194-4D44-B625-B544BC0E49BB}"/>
    <cellStyle name="Currency 2 2 2 2 3 2 2 5 6" xfId="44033" xr:uid="{D533B7C0-7D1B-4EFC-8A1D-617B273F15E4}"/>
    <cellStyle name="Currency 2 2 2 2 3 2 2 6" xfId="10323" xr:uid="{A92125B4-4A46-4D59-9D88-EE7B16F62E53}"/>
    <cellStyle name="Currency 2 2 2 2 3 2 2 6 2" xfId="24013" xr:uid="{BFF8065A-2594-4969-AD4A-40A45BF2790D}"/>
    <cellStyle name="Currency 2 2 2 2 3 2 2 6 2 2" xfId="37705" xr:uid="{83AEC823-2618-446F-AD15-27D19034A99B}"/>
    <cellStyle name="Currency 2 2 2 2 3 2 2 6 2 3" xfId="52589" xr:uid="{C2A00475-1AE5-4D12-80EF-ACFF87BD1B2A}"/>
    <cellStyle name="Currency 2 2 2 2 3 2 2 6 3" xfId="17169" xr:uid="{E05F9D0A-9DAC-40AB-80E4-5FBCE2AAF5C6}"/>
    <cellStyle name="Currency 2 2 2 2 3 2 2 6 4" xfId="30859" xr:uid="{86D56D09-859F-4DA0-93B6-5A1C06A6D5BA}"/>
    <cellStyle name="Currency 2 2 2 2 3 2 2 6 5" xfId="45743" xr:uid="{8837FA23-306C-42B8-AF7F-A738D5C25480}"/>
    <cellStyle name="Currency 2 2 2 2 3 2 2 7" xfId="20591" xr:uid="{64D2523B-EC36-43E5-A6C1-80AC1D0EB65B}"/>
    <cellStyle name="Currency 2 2 2 2 3 2 2 7 2" xfId="34283" xr:uid="{61A80C61-EDF6-4EE3-A353-EE6C44C420C0}"/>
    <cellStyle name="Currency 2 2 2 2 3 2 2 7 3" xfId="49167" xr:uid="{90179A3A-076F-498C-89DF-971F8F81F660}"/>
    <cellStyle name="Currency 2 2 2 2 3 2 2 8" xfId="13747" xr:uid="{B35EEB30-5F6F-40CB-ACAB-E3C145A58FB1}"/>
    <cellStyle name="Currency 2 2 2 2 3 2 2 9" xfId="27437" xr:uid="{93FC0132-E600-450E-9D00-26938DAA8D34}"/>
    <cellStyle name="Currency 2 2 2 2 3 2 3" xfId="6905" xr:uid="{7D7D6AAE-A6A9-4098-9E17-B95FB67E7C5B}"/>
    <cellStyle name="Currency 2 2 2 2 3 2 3 10" xfId="42326" xr:uid="{8568A13F-9A68-49A4-8174-28BEA8586801}"/>
    <cellStyle name="Currency 2 2 2 2 3 2 3 2" xfId="6906" xr:uid="{62327CCA-61D4-495B-8993-5A83E1960681}"/>
    <cellStyle name="Currency 2 2 2 2 3 2 3 2 2" xfId="6907" xr:uid="{345B8CB5-CEA5-4B48-A986-FD7E85755247}"/>
    <cellStyle name="Currency 2 2 2 2 3 2 3 2 2 2" xfId="8620" xr:uid="{99D73F28-EA61-4DF2-8C51-FE5ADF62610C}"/>
    <cellStyle name="Currency 2 2 2 2 3 2 3 2 2 2 2" xfId="12042" xr:uid="{BC6200C8-B5B3-4CAC-83B7-9E91466EEC50}"/>
    <cellStyle name="Currency 2 2 2 2 3 2 3 2 2 2 2 2" xfId="25732" xr:uid="{16286659-E76C-475B-ACEA-CE67A6BBA778}"/>
    <cellStyle name="Currency 2 2 2 2 3 2 3 2 2 2 2 2 2" xfId="39424" xr:uid="{1DC098D8-17C3-4908-B2DB-2F349CDFC9A9}"/>
    <cellStyle name="Currency 2 2 2 2 3 2 3 2 2 2 2 2 3" xfId="54308" xr:uid="{C9321C50-FA61-4D9C-AE9E-7C609F621235}"/>
    <cellStyle name="Currency 2 2 2 2 3 2 3 2 2 2 2 3" xfId="18888" xr:uid="{6786FE88-DBB0-43ED-8EC7-0BDEA72D52FE}"/>
    <cellStyle name="Currency 2 2 2 2 3 2 3 2 2 2 2 4" xfId="32578" xr:uid="{ED2D324F-D8E6-451B-AEFB-C1161C61A025}"/>
    <cellStyle name="Currency 2 2 2 2 3 2 3 2 2 2 2 5" xfId="47462" xr:uid="{7C461902-EBF6-4D07-99B9-973921FAB2AE}"/>
    <cellStyle name="Currency 2 2 2 2 3 2 3 2 2 2 3" xfId="22310" xr:uid="{42A9F312-3B3C-4AC6-B658-65EDCF7C0487}"/>
    <cellStyle name="Currency 2 2 2 2 3 2 3 2 2 2 3 2" xfId="36002" xr:uid="{39870E7C-9B59-47EF-95D6-92FB4EAF7386}"/>
    <cellStyle name="Currency 2 2 2 2 3 2 3 2 2 2 3 3" xfId="50886" xr:uid="{0ED1EF06-80FF-413F-9C30-331D587B30F2}"/>
    <cellStyle name="Currency 2 2 2 2 3 2 3 2 2 2 4" xfId="15466" xr:uid="{2DB48F07-4AC3-4A34-91D5-619AB5C1B369}"/>
    <cellStyle name="Currency 2 2 2 2 3 2 3 2 2 2 5" xfId="29156" xr:uid="{04D92AE6-8B5A-4076-ACAE-BCC359AA165B}"/>
    <cellStyle name="Currency 2 2 2 2 3 2 3 2 2 2 6" xfId="44040" xr:uid="{E39D3023-B8F5-41F5-9EFA-79B4708AE252}"/>
    <cellStyle name="Currency 2 2 2 2 3 2 3 2 2 3" xfId="10330" xr:uid="{13160771-849A-4B0F-834D-722990CBC3BA}"/>
    <cellStyle name="Currency 2 2 2 2 3 2 3 2 2 3 2" xfId="24020" xr:uid="{9C4E5A2E-2660-4BF1-8D08-86D8A783A330}"/>
    <cellStyle name="Currency 2 2 2 2 3 2 3 2 2 3 2 2" xfId="37712" xr:uid="{8167681B-F86F-4DEA-9868-6BA4624C2DD5}"/>
    <cellStyle name="Currency 2 2 2 2 3 2 3 2 2 3 2 3" xfId="52596" xr:uid="{E4C794A6-884A-48A8-B7B4-654713991CB3}"/>
    <cellStyle name="Currency 2 2 2 2 3 2 3 2 2 3 3" xfId="17176" xr:uid="{A9D6BC77-91D7-40E5-AB87-903995F3CA4B}"/>
    <cellStyle name="Currency 2 2 2 2 3 2 3 2 2 3 4" xfId="30866" xr:uid="{28BD1909-6521-498E-A719-1BA5C2DDED9F}"/>
    <cellStyle name="Currency 2 2 2 2 3 2 3 2 2 3 5" xfId="45750" xr:uid="{F5CFC2AA-3F7B-47DE-9322-8FEA2CBD1D96}"/>
    <cellStyle name="Currency 2 2 2 2 3 2 3 2 2 4" xfId="20598" xr:uid="{3149005C-A2D6-45E8-944C-531215696353}"/>
    <cellStyle name="Currency 2 2 2 2 3 2 3 2 2 4 2" xfId="34290" xr:uid="{68813F19-51BA-461E-BE11-F850BD358D0F}"/>
    <cellStyle name="Currency 2 2 2 2 3 2 3 2 2 4 3" xfId="49174" xr:uid="{E3FC8B86-091C-4357-A4C9-46B5DB444371}"/>
    <cellStyle name="Currency 2 2 2 2 3 2 3 2 2 5" xfId="13754" xr:uid="{10022D30-069D-47C2-AB15-EC716E31DE0B}"/>
    <cellStyle name="Currency 2 2 2 2 3 2 3 2 2 6" xfId="27444" xr:uid="{11E6333B-1997-4523-9AAA-F02D7BE7BB58}"/>
    <cellStyle name="Currency 2 2 2 2 3 2 3 2 2 7" xfId="42328" xr:uid="{E0AABD2C-6423-4A6F-84B4-4BFB11E4CE0B}"/>
    <cellStyle name="Currency 2 2 2 2 3 2 3 2 3" xfId="8619" xr:uid="{5EAC7319-D307-46C6-9554-D8726502EBAD}"/>
    <cellStyle name="Currency 2 2 2 2 3 2 3 2 3 2" xfId="12041" xr:uid="{ABFE3BCF-0852-4D66-B09C-22E0A00E1E3D}"/>
    <cellStyle name="Currency 2 2 2 2 3 2 3 2 3 2 2" xfId="25731" xr:uid="{6DE0BF88-34C8-4DCA-A625-582FF010A3F2}"/>
    <cellStyle name="Currency 2 2 2 2 3 2 3 2 3 2 2 2" xfId="39423" xr:uid="{340A666B-A923-4F39-B6CA-E918BD0B3AB3}"/>
    <cellStyle name="Currency 2 2 2 2 3 2 3 2 3 2 2 3" xfId="54307" xr:uid="{4AFE0A90-768B-4857-8200-0DDFE9115DC1}"/>
    <cellStyle name="Currency 2 2 2 2 3 2 3 2 3 2 3" xfId="18887" xr:uid="{AAFA5574-CD6A-4A4D-AB55-F2D8AA4598B3}"/>
    <cellStyle name="Currency 2 2 2 2 3 2 3 2 3 2 4" xfId="32577" xr:uid="{526875C4-DD8C-411F-A35D-A813434680A0}"/>
    <cellStyle name="Currency 2 2 2 2 3 2 3 2 3 2 5" xfId="47461" xr:uid="{2FF4FF68-7ED8-4614-A1E0-7488D47039F9}"/>
    <cellStyle name="Currency 2 2 2 2 3 2 3 2 3 3" xfId="22309" xr:uid="{85AB5F97-DEF3-4873-864A-F2FEFAB794A1}"/>
    <cellStyle name="Currency 2 2 2 2 3 2 3 2 3 3 2" xfId="36001" xr:uid="{CE94A914-5180-4BB9-B63A-CB0FCE6EF3B7}"/>
    <cellStyle name="Currency 2 2 2 2 3 2 3 2 3 3 3" xfId="50885" xr:uid="{0D96CB9B-C8CD-447A-9F4C-59D39A85ADB8}"/>
    <cellStyle name="Currency 2 2 2 2 3 2 3 2 3 4" xfId="15465" xr:uid="{AD923CF3-BADA-4A00-A73C-2203C49EBE3F}"/>
    <cellStyle name="Currency 2 2 2 2 3 2 3 2 3 5" xfId="29155" xr:uid="{F3941554-0001-4100-B13D-56A8337EF908}"/>
    <cellStyle name="Currency 2 2 2 2 3 2 3 2 3 6" xfId="44039" xr:uid="{60A4FFF3-5272-4A60-B5BF-798981842679}"/>
    <cellStyle name="Currency 2 2 2 2 3 2 3 2 4" xfId="10329" xr:uid="{F9558999-D7B8-42E5-8EAA-EFC61BB2168C}"/>
    <cellStyle name="Currency 2 2 2 2 3 2 3 2 4 2" xfId="24019" xr:uid="{A2604A18-409F-49D0-94EB-7A665904DD2A}"/>
    <cellStyle name="Currency 2 2 2 2 3 2 3 2 4 2 2" xfId="37711" xr:uid="{D030BEB7-0F9B-4F73-8772-471F97B7B10E}"/>
    <cellStyle name="Currency 2 2 2 2 3 2 3 2 4 2 3" xfId="52595" xr:uid="{5E84C454-9070-4B1F-B1E6-252AA68084FF}"/>
    <cellStyle name="Currency 2 2 2 2 3 2 3 2 4 3" xfId="17175" xr:uid="{5DD5960D-0700-4220-919C-621731016BB2}"/>
    <cellStyle name="Currency 2 2 2 2 3 2 3 2 4 4" xfId="30865" xr:uid="{86A6C155-0CDD-45BE-81E8-83EE18A136EB}"/>
    <cellStyle name="Currency 2 2 2 2 3 2 3 2 4 5" xfId="45749" xr:uid="{3B7C9203-5AC2-4AF6-80CF-D058AB3BE36A}"/>
    <cellStyle name="Currency 2 2 2 2 3 2 3 2 5" xfId="20597" xr:uid="{0B04A388-15D5-4C28-8643-511615F614FC}"/>
    <cellStyle name="Currency 2 2 2 2 3 2 3 2 5 2" xfId="34289" xr:uid="{EAA33A9F-80AA-4FA7-8AC1-D5AE39ECB860}"/>
    <cellStyle name="Currency 2 2 2 2 3 2 3 2 5 3" xfId="49173" xr:uid="{B2354A19-F181-4A02-9B73-3C9943CD8B32}"/>
    <cellStyle name="Currency 2 2 2 2 3 2 3 2 6" xfId="13753" xr:uid="{D8871922-E418-4CA6-9397-DCAF5AF3D126}"/>
    <cellStyle name="Currency 2 2 2 2 3 2 3 2 7" xfId="27443" xr:uid="{543B14AE-7743-40D2-9587-A715E2412BE7}"/>
    <cellStyle name="Currency 2 2 2 2 3 2 3 2 8" xfId="42327" xr:uid="{768828DF-E694-4D0C-9281-9C0AE9171558}"/>
    <cellStyle name="Currency 2 2 2 2 3 2 3 3" xfId="6908" xr:uid="{1D50BE6E-3476-4DDD-9F7A-4BB33E18DAA4}"/>
    <cellStyle name="Currency 2 2 2 2 3 2 3 3 2" xfId="8621" xr:uid="{46071F71-0BCF-4DD0-AD10-7B8FF85AB9FF}"/>
    <cellStyle name="Currency 2 2 2 2 3 2 3 3 2 2" xfId="12043" xr:uid="{EE7C4AF8-FB4D-4CAC-9916-B70134E11F05}"/>
    <cellStyle name="Currency 2 2 2 2 3 2 3 3 2 2 2" xfId="25733" xr:uid="{A182900C-8F1E-4237-8A9A-F96657804872}"/>
    <cellStyle name="Currency 2 2 2 2 3 2 3 3 2 2 2 2" xfId="39425" xr:uid="{63D3A5D2-7CEC-432F-AB0E-CADAD31D7ADC}"/>
    <cellStyle name="Currency 2 2 2 2 3 2 3 3 2 2 2 3" xfId="54309" xr:uid="{CAA6D499-06DF-4858-88B5-B49591C06953}"/>
    <cellStyle name="Currency 2 2 2 2 3 2 3 3 2 2 3" xfId="18889" xr:uid="{5FB9D641-3E3E-4DE1-9EB9-0FB1E2D57EF3}"/>
    <cellStyle name="Currency 2 2 2 2 3 2 3 3 2 2 4" xfId="32579" xr:uid="{32FCC622-86CF-4125-9C10-7FB209D0F776}"/>
    <cellStyle name="Currency 2 2 2 2 3 2 3 3 2 2 5" xfId="47463" xr:uid="{111FD066-9446-4671-A8FC-E7F62D045FB7}"/>
    <cellStyle name="Currency 2 2 2 2 3 2 3 3 2 3" xfId="22311" xr:uid="{C400A01D-3791-4C50-AB27-48A475C61AF9}"/>
    <cellStyle name="Currency 2 2 2 2 3 2 3 3 2 3 2" xfId="36003" xr:uid="{780C6F65-2EE1-4475-B133-CA3B1278CEEF}"/>
    <cellStyle name="Currency 2 2 2 2 3 2 3 3 2 3 3" xfId="50887" xr:uid="{2D52515A-1F08-4C6C-84FB-B56C69D8A941}"/>
    <cellStyle name="Currency 2 2 2 2 3 2 3 3 2 4" xfId="15467" xr:uid="{3C8D9E9D-33A1-4A70-A6BD-D190D4A4583E}"/>
    <cellStyle name="Currency 2 2 2 2 3 2 3 3 2 5" xfId="29157" xr:uid="{D28A68E9-2629-4527-AC87-4F42E47404A0}"/>
    <cellStyle name="Currency 2 2 2 2 3 2 3 3 2 6" xfId="44041" xr:uid="{2FA0A60F-8134-45E1-82F9-417D16322BB9}"/>
    <cellStyle name="Currency 2 2 2 2 3 2 3 3 3" xfId="10331" xr:uid="{5F813FDD-D951-4252-9B1F-BCAFFFF2A8D4}"/>
    <cellStyle name="Currency 2 2 2 2 3 2 3 3 3 2" xfId="24021" xr:uid="{D590AE01-8BFD-409C-A193-7DDD7035BC98}"/>
    <cellStyle name="Currency 2 2 2 2 3 2 3 3 3 2 2" xfId="37713" xr:uid="{6B9E33BA-F7D1-49C8-84F7-09CF29244FE3}"/>
    <cellStyle name="Currency 2 2 2 2 3 2 3 3 3 2 3" xfId="52597" xr:uid="{0AD0B7FB-7B6E-4AE5-AF0C-E86295E147C9}"/>
    <cellStyle name="Currency 2 2 2 2 3 2 3 3 3 3" xfId="17177" xr:uid="{F44AAA38-93FB-45D4-BBB9-0C118EC0D4F1}"/>
    <cellStyle name="Currency 2 2 2 2 3 2 3 3 3 4" xfId="30867" xr:uid="{E94DE34E-6265-458D-AD79-413337CE414D}"/>
    <cellStyle name="Currency 2 2 2 2 3 2 3 3 3 5" xfId="45751" xr:uid="{6C4496EB-1082-47E3-A22E-E3EF2CCA6950}"/>
    <cellStyle name="Currency 2 2 2 2 3 2 3 3 4" xfId="20599" xr:uid="{9ADD13FD-E119-4EC8-93D8-152ED384CF38}"/>
    <cellStyle name="Currency 2 2 2 2 3 2 3 3 4 2" xfId="34291" xr:uid="{C9AA5EF1-CDB0-4286-86F5-2D0E1E32C39A}"/>
    <cellStyle name="Currency 2 2 2 2 3 2 3 3 4 3" xfId="49175" xr:uid="{1054B294-09B2-4E43-8350-8D2F0DF8242C}"/>
    <cellStyle name="Currency 2 2 2 2 3 2 3 3 5" xfId="13755" xr:uid="{2E31861C-77C2-4C2E-9B0E-D35A27352D0E}"/>
    <cellStyle name="Currency 2 2 2 2 3 2 3 3 6" xfId="27445" xr:uid="{F81F0825-5CE5-42E9-ADF8-5602CDDAB81A}"/>
    <cellStyle name="Currency 2 2 2 2 3 2 3 3 7" xfId="42329" xr:uid="{8285B9C8-84B4-47EC-8D47-5E493FCEE94F}"/>
    <cellStyle name="Currency 2 2 2 2 3 2 3 4" xfId="6909" xr:uid="{2856F320-3AB5-4230-B91F-11AAEAF13001}"/>
    <cellStyle name="Currency 2 2 2 2 3 2 3 4 2" xfId="8622" xr:uid="{257256D5-AAEB-44D7-A34D-F1591905DE3F}"/>
    <cellStyle name="Currency 2 2 2 2 3 2 3 4 2 2" xfId="12044" xr:uid="{15BD9FC2-FF62-4235-BB2D-C2EFE3DD6953}"/>
    <cellStyle name="Currency 2 2 2 2 3 2 3 4 2 2 2" xfId="25734" xr:uid="{213A122D-E115-40F1-8041-F70A79D7D087}"/>
    <cellStyle name="Currency 2 2 2 2 3 2 3 4 2 2 2 2" xfId="39426" xr:uid="{2A7A9600-C178-49B4-987D-DD1E1185BDE2}"/>
    <cellStyle name="Currency 2 2 2 2 3 2 3 4 2 2 2 3" xfId="54310" xr:uid="{F922F45A-6368-45B0-A0C7-BAFC5A2AC47B}"/>
    <cellStyle name="Currency 2 2 2 2 3 2 3 4 2 2 3" xfId="18890" xr:uid="{A9407C6B-2CD9-4B41-A761-3FC740C32121}"/>
    <cellStyle name="Currency 2 2 2 2 3 2 3 4 2 2 4" xfId="32580" xr:uid="{1628557D-6558-4FEB-94F6-59D0CF2212B8}"/>
    <cellStyle name="Currency 2 2 2 2 3 2 3 4 2 2 5" xfId="47464" xr:uid="{EE53AE81-6F4E-4A00-AC69-5C33878CDA7F}"/>
    <cellStyle name="Currency 2 2 2 2 3 2 3 4 2 3" xfId="22312" xr:uid="{9AC7BFF7-0B43-4D77-8A1B-3DC3C12EFE6A}"/>
    <cellStyle name="Currency 2 2 2 2 3 2 3 4 2 3 2" xfId="36004" xr:uid="{0D443FE7-8FB1-4E6C-B100-F8F16C8B11F0}"/>
    <cellStyle name="Currency 2 2 2 2 3 2 3 4 2 3 3" xfId="50888" xr:uid="{D62EDF9A-46CB-48B7-812D-47BF8E2F9A9E}"/>
    <cellStyle name="Currency 2 2 2 2 3 2 3 4 2 4" xfId="15468" xr:uid="{DA2D1DD8-AE08-4FA7-903C-ADD64F2296BD}"/>
    <cellStyle name="Currency 2 2 2 2 3 2 3 4 2 5" xfId="29158" xr:uid="{27A2E5F2-7ED2-4C4C-96DD-9E8D51C82AE4}"/>
    <cellStyle name="Currency 2 2 2 2 3 2 3 4 2 6" xfId="44042" xr:uid="{5B21416E-61A3-4879-8908-D359FDFD2442}"/>
    <cellStyle name="Currency 2 2 2 2 3 2 3 4 3" xfId="10332" xr:uid="{6CF008EE-233A-4399-AC75-8816CED4D6FE}"/>
    <cellStyle name="Currency 2 2 2 2 3 2 3 4 3 2" xfId="24022" xr:uid="{AF54A0D9-CFF8-4E58-A375-3500E8F538E3}"/>
    <cellStyle name="Currency 2 2 2 2 3 2 3 4 3 2 2" xfId="37714" xr:uid="{CD4C3C7C-C024-480F-BB64-85858F7EFF83}"/>
    <cellStyle name="Currency 2 2 2 2 3 2 3 4 3 2 3" xfId="52598" xr:uid="{B81B4CCB-6D3A-4B57-9DEA-68043F3FD24C}"/>
    <cellStyle name="Currency 2 2 2 2 3 2 3 4 3 3" xfId="17178" xr:uid="{BF96C292-12FF-4D7C-A77B-8E9057A32FEB}"/>
    <cellStyle name="Currency 2 2 2 2 3 2 3 4 3 4" xfId="30868" xr:uid="{8EF487A1-E259-4303-9D88-B8C498697C50}"/>
    <cellStyle name="Currency 2 2 2 2 3 2 3 4 3 5" xfId="45752" xr:uid="{BFD51E61-4857-482A-A24D-9C82A55B89CC}"/>
    <cellStyle name="Currency 2 2 2 2 3 2 3 4 4" xfId="20600" xr:uid="{F851BB52-56C9-4FA4-A404-992E4976493B}"/>
    <cellStyle name="Currency 2 2 2 2 3 2 3 4 4 2" xfId="34292" xr:uid="{5665A374-78F8-41B9-A065-563217EAEC37}"/>
    <cellStyle name="Currency 2 2 2 2 3 2 3 4 4 3" xfId="49176" xr:uid="{8B2942C1-A998-40AC-B2E8-D4ED8D50FA6F}"/>
    <cellStyle name="Currency 2 2 2 2 3 2 3 4 5" xfId="13756" xr:uid="{8FED7B09-5EA7-4C50-BA01-6148513C4A0E}"/>
    <cellStyle name="Currency 2 2 2 2 3 2 3 4 6" xfId="27446" xr:uid="{4F02EBE0-C053-4AF0-98ED-E0BA422C1911}"/>
    <cellStyle name="Currency 2 2 2 2 3 2 3 4 7" xfId="42330" xr:uid="{452838E6-103F-4044-A32B-BFD825C22456}"/>
    <cellStyle name="Currency 2 2 2 2 3 2 3 5" xfId="8618" xr:uid="{770348C4-928E-4B81-8AE0-F237B9AF1427}"/>
    <cellStyle name="Currency 2 2 2 2 3 2 3 5 2" xfId="12040" xr:uid="{C87B9A1B-478B-454F-B2AC-22DAD240EC8D}"/>
    <cellStyle name="Currency 2 2 2 2 3 2 3 5 2 2" xfId="25730" xr:uid="{A30CDCEC-A233-4AD0-AA58-878E83775619}"/>
    <cellStyle name="Currency 2 2 2 2 3 2 3 5 2 2 2" xfId="39422" xr:uid="{94D5A13C-18A0-409D-848C-6BF1F3FE856B}"/>
    <cellStyle name="Currency 2 2 2 2 3 2 3 5 2 2 3" xfId="54306" xr:uid="{B99ABC8B-4490-479F-9CB2-6D637F4CD9C0}"/>
    <cellStyle name="Currency 2 2 2 2 3 2 3 5 2 3" xfId="18886" xr:uid="{1B1A9F95-140B-450D-B811-77F1F836E696}"/>
    <cellStyle name="Currency 2 2 2 2 3 2 3 5 2 4" xfId="32576" xr:uid="{AD3F5351-A0E7-4EBB-A245-1699E2717E83}"/>
    <cellStyle name="Currency 2 2 2 2 3 2 3 5 2 5" xfId="47460" xr:uid="{F32698E9-66AB-43B6-B828-780128219007}"/>
    <cellStyle name="Currency 2 2 2 2 3 2 3 5 3" xfId="22308" xr:uid="{3812661A-790F-438C-A195-E92620389D34}"/>
    <cellStyle name="Currency 2 2 2 2 3 2 3 5 3 2" xfId="36000" xr:uid="{CDF648B3-160A-4C5D-9DAD-B6B4871FC169}"/>
    <cellStyle name="Currency 2 2 2 2 3 2 3 5 3 3" xfId="50884" xr:uid="{A31DE9C9-BB99-4868-9D6F-5C1471030564}"/>
    <cellStyle name="Currency 2 2 2 2 3 2 3 5 4" xfId="15464" xr:uid="{B4A46064-69AE-4AC0-8BF1-B23B9FB54A41}"/>
    <cellStyle name="Currency 2 2 2 2 3 2 3 5 5" xfId="29154" xr:uid="{FD7ED3A0-FF57-4EED-A3CA-6C142583B4DE}"/>
    <cellStyle name="Currency 2 2 2 2 3 2 3 5 6" xfId="44038" xr:uid="{C590C262-80C4-4D25-8C63-5EC671110CEA}"/>
    <cellStyle name="Currency 2 2 2 2 3 2 3 6" xfId="10328" xr:uid="{E6C730A4-8AE4-4531-845B-AB3B2EDA82E4}"/>
    <cellStyle name="Currency 2 2 2 2 3 2 3 6 2" xfId="24018" xr:uid="{AEF63F32-2FA9-4B1D-9CBE-4A8B8E8E7172}"/>
    <cellStyle name="Currency 2 2 2 2 3 2 3 6 2 2" xfId="37710" xr:uid="{3C409FE3-BA85-4A52-A707-4EB4A19507EA}"/>
    <cellStyle name="Currency 2 2 2 2 3 2 3 6 2 3" xfId="52594" xr:uid="{BA1A5221-0F86-43F8-9771-D9E9D0E1BB4C}"/>
    <cellStyle name="Currency 2 2 2 2 3 2 3 6 3" xfId="17174" xr:uid="{73966D86-38EF-4E30-88D6-4D97AD04CE4D}"/>
    <cellStyle name="Currency 2 2 2 2 3 2 3 6 4" xfId="30864" xr:uid="{29AF0927-731D-4BEB-9AE6-046F9DA0BE02}"/>
    <cellStyle name="Currency 2 2 2 2 3 2 3 6 5" xfId="45748" xr:uid="{0F9C5C0B-A20E-4B58-A5E5-11D4D96B29BE}"/>
    <cellStyle name="Currency 2 2 2 2 3 2 3 7" xfId="20596" xr:uid="{196B69F0-9190-437B-B429-39D4C28744DC}"/>
    <cellStyle name="Currency 2 2 2 2 3 2 3 7 2" xfId="34288" xr:uid="{A76A511B-F2BA-4356-9AEA-D295D861A79D}"/>
    <cellStyle name="Currency 2 2 2 2 3 2 3 7 3" xfId="49172" xr:uid="{FB73D0EF-EA5C-49D9-9F6E-6A177D87544A}"/>
    <cellStyle name="Currency 2 2 2 2 3 2 3 8" xfId="13752" xr:uid="{B6761486-E00A-4C3B-A234-F303CDE87859}"/>
    <cellStyle name="Currency 2 2 2 2 3 2 3 9" xfId="27442" xr:uid="{69F9E8CD-FFAC-47B9-8893-98556C5A98EC}"/>
    <cellStyle name="Currency 2 2 2 2 3 2 4" xfId="6910" xr:uid="{9AB16288-14DB-4DBB-BDE3-ECAFAABFB4D1}"/>
    <cellStyle name="Currency 2 2 2 2 3 2 4 2" xfId="6911" xr:uid="{34DD03CB-4430-4693-9E4D-5D1D7CA73EF9}"/>
    <cellStyle name="Currency 2 2 2 2 3 2 4 2 2" xfId="8624" xr:uid="{DC57F921-EB7F-487C-8BA1-668F36600D25}"/>
    <cellStyle name="Currency 2 2 2 2 3 2 4 2 2 2" xfId="12046" xr:uid="{CC597A83-5FDD-4AA9-B9F4-DCDFE32032A9}"/>
    <cellStyle name="Currency 2 2 2 2 3 2 4 2 2 2 2" xfId="25736" xr:uid="{3376E0BA-C21F-4F75-935C-BCA5BC3EBF3C}"/>
    <cellStyle name="Currency 2 2 2 2 3 2 4 2 2 2 2 2" xfId="39428" xr:uid="{309DFCAF-4F03-4A1B-8902-9805B9D0BD3F}"/>
    <cellStyle name="Currency 2 2 2 2 3 2 4 2 2 2 2 3" xfId="54312" xr:uid="{B80F4D77-AB99-43EB-B56B-5FA41DE33D5E}"/>
    <cellStyle name="Currency 2 2 2 2 3 2 4 2 2 2 3" xfId="18892" xr:uid="{C0D9092B-0B3F-4CEA-809A-0E8C670C8C23}"/>
    <cellStyle name="Currency 2 2 2 2 3 2 4 2 2 2 4" xfId="32582" xr:uid="{F54E9B52-566B-4C5B-BF2A-80E586C608F9}"/>
    <cellStyle name="Currency 2 2 2 2 3 2 4 2 2 2 5" xfId="47466" xr:uid="{D326A198-B28B-49EB-9A43-D1BF408A4F81}"/>
    <cellStyle name="Currency 2 2 2 2 3 2 4 2 2 3" xfId="22314" xr:uid="{4D8E2026-75DB-40CC-9A5B-6BE61C578161}"/>
    <cellStyle name="Currency 2 2 2 2 3 2 4 2 2 3 2" xfId="36006" xr:uid="{E128301E-F2F4-4059-B6AE-02FE3E901FFE}"/>
    <cellStyle name="Currency 2 2 2 2 3 2 4 2 2 3 3" xfId="50890" xr:uid="{582DA41E-B28D-4E2B-858E-C28507895B79}"/>
    <cellStyle name="Currency 2 2 2 2 3 2 4 2 2 4" xfId="15470" xr:uid="{4EF1C4F7-9183-458D-B8D2-A2B79B0F106B}"/>
    <cellStyle name="Currency 2 2 2 2 3 2 4 2 2 5" xfId="29160" xr:uid="{E778F6DE-6C19-415B-993C-735D1395FED6}"/>
    <cellStyle name="Currency 2 2 2 2 3 2 4 2 2 6" xfId="44044" xr:uid="{22DC74B1-46F7-41E0-9849-188F84074901}"/>
    <cellStyle name="Currency 2 2 2 2 3 2 4 2 3" xfId="10334" xr:uid="{990C2AED-B2F0-43F5-A4B0-B9DBE992FDDB}"/>
    <cellStyle name="Currency 2 2 2 2 3 2 4 2 3 2" xfId="24024" xr:uid="{4D0DC550-9C13-4837-AC05-6A6509C48F4E}"/>
    <cellStyle name="Currency 2 2 2 2 3 2 4 2 3 2 2" xfId="37716" xr:uid="{4D30999C-F808-4CE1-B414-F8247B0CA144}"/>
    <cellStyle name="Currency 2 2 2 2 3 2 4 2 3 2 3" xfId="52600" xr:uid="{E21A84B8-B67E-4F1E-9C7E-BF43DD2ADFDB}"/>
    <cellStyle name="Currency 2 2 2 2 3 2 4 2 3 3" xfId="17180" xr:uid="{5783C4BC-C00E-45B7-84CF-806150311075}"/>
    <cellStyle name="Currency 2 2 2 2 3 2 4 2 3 4" xfId="30870" xr:uid="{6C3B5751-EB07-460F-87B4-C57B2783F4EC}"/>
    <cellStyle name="Currency 2 2 2 2 3 2 4 2 3 5" xfId="45754" xr:uid="{9FE2D5FF-DFD3-422E-9ADF-ADDD1CCC20DD}"/>
    <cellStyle name="Currency 2 2 2 2 3 2 4 2 4" xfId="20602" xr:uid="{B8730312-2831-453A-BB5A-84D96B2B9417}"/>
    <cellStyle name="Currency 2 2 2 2 3 2 4 2 4 2" xfId="34294" xr:uid="{5019F633-75CA-4C6B-847A-6D22C1A0CAD2}"/>
    <cellStyle name="Currency 2 2 2 2 3 2 4 2 4 3" xfId="49178" xr:uid="{47383C48-03E3-45F3-818C-893445B0F599}"/>
    <cellStyle name="Currency 2 2 2 2 3 2 4 2 5" xfId="13758" xr:uid="{B9A6141A-6A89-46C8-8015-9F6733360FAF}"/>
    <cellStyle name="Currency 2 2 2 2 3 2 4 2 6" xfId="27448" xr:uid="{34161449-0384-4D70-8124-6DF5C1F4B3FF}"/>
    <cellStyle name="Currency 2 2 2 2 3 2 4 2 7" xfId="42332" xr:uid="{4928B674-661E-45AB-BD76-26D5179D1CB0}"/>
    <cellStyle name="Currency 2 2 2 2 3 2 4 3" xfId="8623" xr:uid="{85B8EFE5-214F-4225-BC11-BAE9E30641FD}"/>
    <cellStyle name="Currency 2 2 2 2 3 2 4 3 2" xfId="12045" xr:uid="{879A3EDF-755C-4E90-878C-1F70C7E9A263}"/>
    <cellStyle name="Currency 2 2 2 2 3 2 4 3 2 2" xfId="25735" xr:uid="{4BFE73D4-71BE-41EB-B668-6B54CA9C11F6}"/>
    <cellStyle name="Currency 2 2 2 2 3 2 4 3 2 2 2" xfId="39427" xr:uid="{274A8C8B-8E13-41C8-8998-6BDC762CF7B0}"/>
    <cellStyle name="Currency 2 2 2 2 3 2 4 3 2 2 3" xfId="54311" xr:uid="{6AA6191F-4A83-446B-B4D2-DC8029A4FBD8}"/>
    <cellStyle name="Currency 2 2 2 2 3 2 4 3 2 3" xfId="18891" xr:uid="{B7B39B04-BC0A-4642-8B7B-203D5058B32E}"/>
    <cellStyle name="Currency 2 2 2 2 3 2 4 3 2 4" xfId="32581" xr:uid="{8D0CF965-10C2-4A75-BC9E-D7678501D643}"/>
    <cellStyle name="Currency 2 2 2 2 3 2 4 3 2 5" xfId="47465" xr:uid="{F342976D-DCFC-4A05-AEEC-D11BF8FCA866}"/>
    <cellStyle name="Currency 2 2 2 2 3 2 4 3 3" xfId="22313" xr:uid="{4EA4073D-D992-4FA9-966F-E3CFFDCA6C10}"/>
    <cellStyle name="Currency 2 2 2 2 3 2 4 3 3 2" xfId="36005" xr:uid="{7D076046-9FCF-47F2-BB23-6C178B533CBE}"/>
    <cellStyle name="Currency 2 2 2 2 3 2 4 3 3 3" xfId="50889" xr:uid="{6F18BEF8-17C9-454E-A59B-B5C27ED8FF24}"/>
    <cellStyle name="Currency 2 2 2 2 3 2 4 3 4" xfId="15469" xr:uid="{88CC53AA-067B-4BD5-9ADF-5AE892F02D04}"/>
    <cellStyle name="Currency 2 2 2 2 3 2 4 3 5" xfId="29159" xr:uid="{6EE08642-36DD-4CC7-9572-E20C09AE9FC9}"/>
    <cellStyle name="Currency 2 2 2 2 3 2 4 3 6" xfId="44043" xr:uid="{DCD72EF3-3AA3-4FAF-9A53-8344B6744733}"/>
    <cellStyle name="Currency 2 2 2 2 3 2 4 4" xfId="10333" xr:uid="{B5037F18-09FA-4701-BA41-18A05A80D529}"/>
    <cellStyle name="Currency 2 2 2 2 3 2 4 4 2" xfId="24023" xr:uid="{97122E89-1FCE-478D-AF7C-EBB01F77083B}"/>
    <cellStyle name="Currency 2 2 2 2 3 2 4 4 2 2" xfId="37715" xr:uid="{8CE53069-9F3F-48BF-BD65-0D70C60647B0}"/>
    <cellStyle name="Currency 2 2 2 2 3 2 4 4 2 3" xfId="52599" xr:uid="{64DA422D-0DD4-49BD-9B25-F4F11D1466DB}"/>
    <cellStyle name="Currency 2 2 2 2 3 2 4 4 3" xfId="17179" xr:uid="{622F8BFB-6346-41DE-9D33-EA64727E9D2C}"/>
    <cellStyle name="Currency 2 2 2 2 3 2 4 4 4" xfId="30869" xr:uid="{7A921A6C-A55A-4259-872E-BC9A76982D95}"/>
    <cellStyle name="Currency 2 2 2 2 3 2 4 4 5" xfId="45753" xr:uid="{787D4562-E666-4FE2-85E9-A466E002B018}"/>
    <cellStyle name="Currency 2 2 2 2 3 2 4 5" xfId="20601" xr:uid="{55D02275-803D-443B-B483-EE5768CE3646}"/>
    <cellStyle name="Currency 2 2 2 2 3 2 4 5 2" xfId="34293" xr:uid="{A3D4AB3B-A57B-43FE-A4B7-14FB144CAB96}"/>
    <cellStyle name="Currency 2 2 2 2 3 2 4 5 3" xfId="49177" xr:uid="{B4A9ED83-D509-44E0-8379-C3A6523B7038}"/>
    <cellStyle name="Currency 2 2 2 2 3 2 4 6" xfId="13757" xr:uid="{84303477-4CD9-4C66-9B22-A9429959AECC}"/>
    <cellStyle name="Currency 2 2 2 2 3 2 4 7" xfId="27447" xr:uid="{92B48401-11F8-41AF-B3E5-C82A44F61D84}"/>
    <cellStyle name="Currency 2 2 2 2 3 2 4 8" xfId="42331" xr:uid="{7238EBDB-D11C-462D-A56C-292548584511}"/>
    <cellStyle name="Currency 2 2 2 2 3 2 5" xfId="6912" xr:uid="{078F1AC3-976B-41A5-BCF4-2A2DA97D2585}"/>
    <cellStyle name="Currency 2 2 2 2 3 2 5 2" xfId="8625" xr:uid="{29BF2BA4-A36A-4E6D-9EE1-3C66047F97DD}"/>
    <cellStyle name="Currency 2 2 2 2 3 2 5 2 2" xfId="12047" xr:uid="{2A3BA64F-2F6C-4DA0-B9FD-5CF3E40133B0}"/>
    <cellStyle name="Currency 2 2 2 2 3 2 5 2 2 2" xfId="25737" xr:uid="{CAAB992A-5D79-4DE1-BBE5-55970F1E888E}"/>
    <cellStyle name="Currency 2 2 2 2 3 2 5 2 2 2 2" xfId="39429" xr:uid="{1225EC70-D7A9-413A-8E35-D0A17B1F100C}"/>
    <cellStyle name="Currency 2 2 2 2 3 2 5 2 2 2 3" xfId="54313" xr:uid="{659B2AD8-8D30-4A10-A7FF-5A0DD7FE90F6}"/>
    <cellStyle name="Currency 2 2 2 2 3 2 5 2 2 3" xfId="18893" xr:uid="{47957698-6B7D-4388-A4A6-B07D7B954248}"/>
    <cellStyle name="Currency 2 2 2 2 3 2 5 2 2 4" xfId="32583" xr:uid="{5B89F2BB-1D8C-4FA5-8AFB-4E1C6313BA27}"/>
    <cellStyle name="Currency 2 2 2 2 3 2 5 2 2 5" xfId="47467" xr:uid="{75F7C0AF-88C3-4D46-9E53-6F2BC22F8478}"/>
    <cellStyle name="Currency 2 2 2 2 3 2 5 2 3" xfId="22315" xr:uid="{738B7239-F540-47AB-B394-FFD4E9509433}"/>
    <cellStyle name="Currency 2 2 2 2 3 2 5 2 3 2" xfId="36007" xr:uid="{B4EA7E46-54C2-4BE7-97D2-58C8562F275C}"/>
    <cellStyle name="Currency 2 2 2 2 3 2 5 2 3 3" xfId="50891" xr:uid="{3A66EAC9-6270-4A77-BABD-C2F8E02FE6A7}"/>
    <cellStyle name="Currency 2 2 2 2 3 2 5 2 4" xfId="15471" xr:uid="{DE87766C-6D20-4DBB-B91F-4E924A6A23B3}"/>
    <cellStyle name="Currency 2 2 2 2 3 2 5 2 5" xfId="29161" xr:uid="{F044C90F-B938-4D3C-933E-8BAA841EADA2}"/>
    <cellStyle name="Currency 2 2 2 2 3 2 5 2 6" xfId="44045" xr:uid="{9A86A8C0-5242-4AF3-BD3B-298D60D97A8A}"/>
    <cellStyle name="Currency 2 2 2 2 3 2 5 3" xfId="10335" xr:uid="{5EB1E0AC-8EF1-4F16-B146-DF590E26B1EB}"/>
    <cellStyle name="Currency 2 2 2 2 3 2 5 3 2" xfId="24025" xr:uid="{019D468D-C984-4290-AAE8-A03F815322AE}"/>
    <cellStyle name="Currency 2 2 2 2 3 2 5 3 2 2" xfId="37717" xr:uid="{793D29D2-D428-4A52-8553-C56DD384449F}"/>
    <cellStyle name="Currency 2 2 2 2 3 2 5 3 2 3" xfId="52601" xr:uid="{6C9613EB-A819-4C77-8ACA-DDACAEF699EA}"/>
    <cellStyle name="Currency 2 2 2 2 3 2 5 3 3" xfId="17181" xr:uid="{9D2C8E4C-576E-496A-B4C9-8771BDE15778}"/>
    <cellStyle name="Currency 2 2 2 2 3 2 5 3 4" xfId="30871" xr:uid="{C9A1A709-E04D-47C7-B427-0F9384505B37}"/>
    <cellStyle name="Currency 2 2 2 2 3 2 5 3 5" xfId="45755" xr:uid="{7757DFDA-D72B-47AD-8A31-1B7777F493FA}"/>
    <cellStyle name="Currency 2 2 2 2 3 2 5 4" xfId="20603" xr:uid="{BFEB7270-5FFF-43A6-AE06-E4C78724063A}"/>
    <cellStyle name="Currency 2 2 2 2 3 2 5 4 2" xfId="34295" xr:uid="{1402DFB7-DB2A-4140-905B-5214CD15B3F0}"/>
    <cellStyle name="Currency 2 2 2 2 3 2 5 4 3" xfId="49179" xr:uid="{C5C9E03D-F0D6-4398-A40F-DB40784F4D68}"/>
    <cellStyle name="Currency 2 2 2 2 3 2 5 5" xfId="13759" xr:uid="{037D6BC3-DBE2-4E82-B6E0-6DEA2EEA63AF}"/>
    <cellStyle name="Currency 2 2 2 2 3 2 5 6" xfId="27449" xr:uid="{07B890C1-8C45-4041-94E5-6F139D7C1AAD}"/>
    <cellStyle name="Currency 2 2 2 2 3 2 5 7" xfId="42333" xr:uid="{3F87EA80-B4A1-40F9-BA16-CF01BC979C16}"/>
    <cellStyle name="Currency 2 2 2 2 3 2 6" xfId="6913" xr:uid="{B5F2C65B-7FAF-4F3B-950B-4452C2E78668}"/>
    <cellStyle name="Currency 2 2 2 2 3 2 6 2" xfId="8626" xr:uid="{2DB8C50C-6BAA-4EC8-9289-880D0C65C5C4}"/>
    <cellStyle name="Currency 2 2 2 2 3 2 6 2 2" xfId="12048" xr:uid="{DCAB77B4-EEA9-467B-9127-AB7428396E58}"/>
    <cellStyle name="Currency 2 2 2 2 3 2 6 2 2 2" xfId="25738" xr:uid="{C4C5B734-DD9C-4E68-A777-12E99F27EE45}"/>
    <cellStyle name="Currency 2 2 2 2 3 2 6 2 2 2 2" xfId="39430" xr:uid="{662E02A4-3CC6-4772-A075-E5B360A65F05}"/>
    <cellStyle name="Currency 2 2 2 2 3 2 6 2 2 2 3" xfId="54314" xr:uid="{8CE5D187-F1D1-4332-9CEA-521FA92C213D}"/>
    <cellStyle name="Currency 2 2 2 2 3 2 6 2 2 3" xfId="18894" xr:uid="{4368245C-C7A4-4FFC-9447-A4D9430845C5}"/>
    <cellStyle name="Currency 2 2 2 2 3 2 6 2 2 4" xfId="32584" xr:uid="{B77DF730-BD89-44D8-B4A1-59C3DFE1610E}"/>
    <cellStyle name="Currency 2 2 2 2 3 2 6 2 2 5" xfId="47468" xr:uid="{06E709F3-78ED-481A-8249-929EF4A851DA}"/>
    <cellStyle name="Currency 2 2 2 2 3 2 6 2 3" xfId="22316" xr:uid="{09F8F783-F27E-43DB-80D1-2329F37C3F7A}"/>
    <cellStyle name="Currency 2 2 2 2 3 2 6 2 3 2" xfId="36008" xr:uid="{C7484418-FA4C-45D9-B243-D9AFC09D0B34}"/>
    <cellStyle name="Currency 2 2 2 2 3 2 6 2 3 3" xfId="50892" xr:uid="{1676124F-0E5C-4EF2-982F-2A27AB700E76}"/>
    <cellStyle name="Currency 2 2 2 2 3 2 6 2 4" xfId="15472" xr:uid="{DFA06C1C-8502-499B-B4CA-2A65035B0CBC}"/>
    <cellStyle name="Currency 2 2 2 2 3 2 6 2 5" xfId="29162" xr:uid="{159D361B-1C28-4848-B145-83EEF4959EF5}"/>
    <cellStyle name="Currency 2 2 2 2 3 2 6 2 6" xfId="44046" xr:uid="{44853214-7F21-4E17-889E-169F28CF6EDA}"/>
    <cellStyle name="Currency 2 2 2 2 3 2 6 3" xfId="10336" xr:uid="{5960021F-D404-4CDD-A358-3B064690493F}"/>
    <cellStyle name="Currency 2 2 2 2 3 2 6 3 2" xfId="24026" xr:uid="{46417826-03FB-41FC-A8EF-CF3BC5F02284}"/>
    <cellStyle name="Currency 2 2 2 2 3 2 6 3 2 2" xfId="37718" xr:uid="{C2B639F0-3FFA-4AAF-B35D-BD9C7D4A3FA7}"/>
    <cellStyle name="Currency 2 2 2 2 3 2 6 3 2 3" xfId="52602" xr:uid="{AF156671-4041-44C8-B58C-E12D2BB6B39A}"/>
    <cellStyle name="Currency 2 2 2 2 3 2 6 3 3" xfId="17182" xr:uid="{09B0864E-EC60-46FE-9ED2-86FEFEC6DD9A}"/>
    <cellStyle name="Currency 2 2 2 2 3 2 6 3 4" xfId="30872" xr:uid="{6EE3454A-BDEA-4A05-8140-D7384080341D}"/>
    <cellStyle name="Currency 2 2 2 2 3 2 6 3 5" xfId="45756" xr:uid="{0C164047-96C7-4AE4-AC3F-FF8B44CD2131}"/>
    <cellStyle name="Currency 2 2 2 2 3 2 6 4" xfId="20604" xr:uid="{0AED4F7B-0718-4FB6-84D4-4EF429A83522}"/>
    <cellStyle name="Currency 2 2 2 2 3 2 6 4 2" xfId="34296" xr:uid="{9230C542-0073-4D13-85E4-7CEF7E8ACB43}"/>
    <cellStyle name="Currency 2 2 2 2 3 2 6 4 3" xfId="49180" xr:uid="{C464BD00-09E2-47D4-948C-EB03F70E0830}"/>
    <cellStyle name="Currency 2 2 2 2 3 2 6 5" xfId="13760" xr:uid="{53711768-0671-4BE7-B4F6-5E2E5925119D}"/>
    <cellStyle name="Currency 2 2 2 2 3 2 6 6" xfId="27450" xr:uid="{3FE4D173-A1DB-45C1-898A-6388125A7186}"/>
    <cellStyle name="Currency 2 2 2 2 3 2 6 7" xfId="42334" xr:uid="{F48F4D97-0057-4C56-A726-5B5F16B48225}"/>
    <cellStyle name="Currency 2 2 2 2 3 2 7" xfId="8612" xr:uid="{941C43C5-610B-4F97-A702-18D7DFCBDC07}"/>
    <cellStyle name="Currency 2 2 2 2 3 2 7 2" xfId="12034" xr:uid="{F4FA75D0-BE7F-4CE4-8E7C-23BE55693A54}"/>
    <cellStyle name="Currency 2 2 2 2 3 2 7 2 2" xfId="25724" xr:uid="{C67E30B6-D203-4806-9FE8-5ABC825372DF}"/>
    <cellStyle name="Currency 2 2 2 2 3 2 7 2 2 2" xfId="39416" xr:uid="{D87267DB-90D7-4067-BA10-B73EDCE34706}"/>
    <cellStyle name="Currency 2 2 2 2 3 2 7 2 2 3" xfId="54300" xr:uid="{8B8713E1-28B0-4BB8-9E9F-DF1C68AF8CAF}"/>
    <cellStyle name="Currency 2 2 2 2 3 2 7 2 3" xfId="18880" xr:uid="{6E6D0426-00E7-4B33-85A0-A967A4E9364C}"/>
    <cellStyle name="Currency 2 2 2 2 3 2 7 2 4" xfId="32570" xr:uid="{234CE90A-207D-4E70-BE55-BD5C2676B2AA}"/>
    <cellStyle name="Currency 2 2 2 2 3 2 7 2 5" xfId="47454" xr:uid="{8CDF082E-F428-4B67-8437-2415B09E5804}"/>
    <cellStyle name="Currency 2 2 2 2 3 2 7 3" xfId="22302" xr:uid="{5FAA9357-AC12-45D5-8519-216D9CD0BBA0}"/>
    <cellStyle name="Currency 2 2 2 2 3 2 7 3 2" xfId="35994" xr:uid="{2A89299D-F90E-4666-BB56-D5B343BD1795}"/>
    <cellStyle name="Currency 2 2 2 2 3 2 7 3 3" xfId="50878" xr:uid="{B143D315-C000-4321-98A6-55AB2AD81FFA}"/>
    <cellStyle name="Currency 2 2 2 2 3 2 7 4" xfId="15458" xr:uid="{9F1E6112-DC2E-4B7A-BAF6-CBDB84E9266A}"/>
    <cellStyle name="Currency 2 2 2 2 3 2 7 5" xfId="29148" xr:uid="{8E69664E-4800-4216-88BA-9832E33AB703}"/>
    <cellStyle name="Currency 2 2 2 2 3 2 7 6" xfId="44032" xr:uid="{E4FDF7CF-712B-42AB-98E9-8DCC727F40D9}"/>
    <cellStyle name="Currency 2 2 2 2 3 2 8" xfId="10322" xr:uid="{D374EAB2-E603-4BBD-8984-DE87B576CEEC}"/>
    <cellStyle name="Currency 2 2 2 2 3 2 8 2" xfId="24012" xr:uid="{74413402-757C-4AC4-8CAC-3CD809D1CDAF}"/>
    <cellStyle name="Currency 2 2 2 2 3 2 8 2 2" xfId="37704" xr:uid="{5D6E7F79-50CD-4AB2-8A93-7B3821B88A02}"/>
    <cellStyle name="Currency 2 2 2 2 3 2 8 2 3" xfId="52588" xr:uid="{2D54ED6E-5207-43A6-9E66-A29BAC1963A4}"/>
    <cellStyle name="Currency 2 2 2 2 3 2 8 3" xfId="17168" xr:uid="{6F7D4C07-45BE-4689-AB2C-99C9E202FCC1}"/>
    <cellStyle name="Currency 2 2 2 2 3 2 8 4" xfId="30858" xr:uid="{F29D298E-15CE-4186-9681-46935C3AFE25}"/>
    <cellStyle name="Currency 2 2 2 2 3 2 8 5" xfId="45742" xr:uid="{9B21D288-DB06-466B-A1D1-1C0D64781981}"/>
    <cellStyle name="Currency 2 2 2 2 3 2 9" xfId="20590" xr:uid="{6DA5ADAB-6DE5-4F72-9828-A892C02CF5B1}"/>
    <cellStyle name="Currency 2 2 2 2 3 2 9 2" xfId="34282" xr:uid="{DE3A84D9-3BFE-428B-8835-FCA9A4A2C347}"/>
    <cellStyle name="Currency 2 2 2 2 3 2 9 3" xfId="49166" xr:uid="{222B706B-5423-444B-9C17-EDE94BB37BE0}"/>
    <cellStyle name="Currency 2 2 2 2 3 3" xfId="6914" xr:uid="{181A6A66-557D-45D3-9655-689F516C10E2}"/>
    <cellStyle name="Currency 2 2 2 2 3 3 10" xfId="42335" xr:uid="{FF9C7115-C3A3-4BBB-AD8B-CAEBCFEE56E2}"/>
    <cellStyle name="Currency 2 2 2 2 3 3 2" xfId="6915" xr:uid="{E4B020DC-6DD3-4818-A2FC-0BEDABCAD48D}"/>
    <cellStyle name="Currency 2 2 2 2 3 3 2 2" xfId="6916" xr:uid="{39253834-ACAB-46FC-9A7B-2329DC51895C}"/>
    <cellStyle name="Currency 2 2 2 2 3 3 2 2 2" xfId="8629" xr:uid="{DE59A7D0-A3C1-430A-9BF3-2DC0C7442971}"/>
    <cellStyle name="Currency 2 2 2 2 3 3 2 2 2 2" xfId="12051" xr:uid="{9D2AEF8D-2620-4AD7-81F4-A1C4A6D23084}"/>
    <cellStyle name="Currency 2 2 2 2 3 3 2 2 2 2 2" xfId="25741" xr:uid="{A976A408-696C-4319-9A21-2D41B3F43FD0}"/>
    <cellStyle name="Currency 2 2 2 2 3 3 2 2 2 2 2 2" xfId="39433" xr:uid="{F2DD7F98-202E-44DB-ABE4-777D260849EE}"/>
    <cellStyle name="Currency 2 2 2 2 3 3 2 2 2 2 2 3" xfId="54317" xr:uid="{FA89D43F-5778-49FB-9174-A1B7BF08971D}"/>
    <cellStyle name="Currency 2 2 2 2 3 3 2 2 2 2 3" xfId="18897" xr:uid="{3B2A81C4-483E-419F-AFA9-34BB0E326C89}"/>
    <cellStyle name="Currency 2 2 2 2 3 3 2 2 2 2 4" xfId="32587" xr:uid="{13094009-8A97-48C2-B198-78A609E11BFF}"/>
    <cellStyle name="Currency 2 2 2 2 3 3 2 2 2 2 5" xfId="47471" xr:uid="{8AA5C5D4-112D-4607-A3B9-3957D9524C9E}"/>
    <cellStyle name="Currency 2 2 2 2 3 3 2 2 2 3" xfId="22319" xr:uid="{946C0C5B-7203-4C55-9323-09F5443A2BCC}"/>
    <cellStyle name="Currency 2 2 2 2 3 3 2 2 2 3 2" xfId="36011" xr:uid="{12F26742-D1F3-4045-AA6F-7504C6A3FFF5}"/>
    <cellStyle name="Currency 2 2 2 2 3 3 2 2 2 3 3" xfId="50895" xr:uid="{8DCC6EB7-9716-4251-B22E-DD8D4C581890}"/>
    <cellStyle name="Currency 2 2 2 2 3 3 2 2 2 4" xfId="15475" xr:uid="{2D0AAAA0-AA47-43A9-9A1A-75E7169D43C0}"/>
    <cellStyle name="Currency 2 2 2 2 3 3 2 2 2 5" xfId="29165" xr:uid="{4ECF8E28-C3EA-46EC-8468-B4D5740C8913}"/>
    <cellStyle name="Currency 2 2 2 2 3 3 2 2 2 6" xfId="44049" xr:uid="{44B7AA7D-9477-4D83-A2DC-A158970E5C9B}"/>
    <cellStyle name="Currency 2 2 2 2 3 3 2 2 3" xfId="10339" xr:uid="{D9C98E7E-9F80-400D-9979-F1BEE5113C14}"/>
    <cellStyle name="Currency 2 2 2 2 3 3 2 2 3 2" xfId="24029" xr:uid="{74BD2308-4587-43AB-9D16-99848A404659}"/>
    <cellStyle name="Currency 2 2 2 2 3 3 2 2 3 2 2" xfId="37721" xr:uid="{8CCF3B9F-B79C-48F0-B572-E83AF862D6B3}"/>
    <cellStyle name="Currency 2 2 2 2 3 3 2 2 3 2 3" xfId="52605" xr:uid="{DDDB6D3F-FCA7-4375-A062-955596083AF3}"/>
    <cellStyle name="Currency 2 2 2 2 3 3 2 2 3 3" xfId="17185" xr:uid="{B3DFEA90-4631-4ED5-ABD5-14C7F3E4E6E1}"/>
    <cellStyle name="Currency 2 2 2 2 3 3 2 2 3 4" xfId="30875" xr:uid="{190703D8-2C11-436F-A6DF-998CA38BE74E}"/>
    <cellStyle name="Currency 2 2 2 2 3 3 2 2 3 5" xfId="45759" xr:uid="{6FDE04A2-43FC-48B9-BF1C-2352EEBE1A80}"/>
    <cellStyle name="Currency 2 2 2 2 3 3 2 2 4" xfId="20607" xr:uid="{60E70DAA-903F-4004-A584-8E08905B4C42}"/>
    <cellStyle name="Currency 2 2 2 2 3 3 2 2 4 2" xfId="34299" xr:uid="{280C83A5-BD6C-4E3B-9F7C-609A1A637D5D}"/>
    <cellStyle name="Currency 2 2 2 2 3 3 2 2 4 3" xfId="49183" xr:uid="{D5FD42BD-D6C6-47F7-BB73-28E3A339414F}"/>
    <cellStyle name="Currency 2 2 2 2 3 3 2 2 5" xfId="13763" xr:uid="{4EB452BD-0E02-4241-8999-1D434477CDCD}"/>
    <cellStyle name="Currency 2 2 2 2 3 3 2 2 6" xfId="27453" xr:uid="{1C5825D1-260B-4459-AF06-E7616BA6F112}"/>
    <cellStyle name="Currency 2 2 2 2 3 3 2 2 7" xfId="42337" xr:uid="{553A4F9C-D074-4D79-A376-C1239DC688A8}"/>
    <cellStyle name="Currency 2 2 2 2 3 3 2 3" xfId="8628" xr:uid="{C82E866A-034C-44CF-815C-1ECDBB704ED7}"/>
    <cellStyle name="Currency 2 2 2 2 3 3 2 3 2" xfId="12050" xr:uid="{18961B3A-F3C9-4A52-91F1-A4D3C860918E}"/>
    <cellStyle name="Currency 2 2 2 2 3 3 2 3 2 2" xfId="25740" xr:uid="{C5AE63CA-560D-4516-953E-8C4F4DF5BC1E}"/>
    <cellStyle name="Currency 2 2 2 2 3 3 2 3 2 2 2" xfId="39432" xr:uid="{A2452F8A-D6AC-4686-B4E6-0817C48D124E}"/>
    <cellStyle name="Currency 2 2 2 2 3 3 2 3 2 2 3" xfId="54316" xr:uid="{441B8427-506B-4481-AE9E-2EB4C3B69D12}"/>
    <cellStyle name="Currency 2 2 2 2 3 3 2 3 2 3" xfId="18896" xr:uid="{C0650547-0E71-42A2-80DD-59719C81C99A}"/>
    <cellStyle name="Currency 2 2 2 2 3 3 2 3 2 4" xfId="32586" xr:uid="{EF45D046-D064-408D-9CFC-0759275C3AFB}"/>
    <cellStyle name="Currency 2 2 2 2 3 3 2 3 2 5" xfId="47470" xr:uid="{07AE4923-7A64-4F7E-BDE6-C5D410B01FFF}"/>
    <cellStyle name="Currency 2 2 2 2 3 3 2 3 3" xfId="22318" xr:uid="{CAFFA6AD-04BC-485A-A56A-A52B58E36DFE}"/>
    <cellStyle name="Currency 2 2 2 2 3 3 2 3 3 2" xfId="36010" xr:uid="{A4C8BACB-2AE4-4AED-B6BF-138198ECBAED}"/>
    <cellStyle name="Currency 2 2 2 2 3 3 2 3 3 3" xfId="50894" xr:uid="{52FC7D52-DD11-48F6-AA20-38811636EA97}"/>
    <cellStyle name="Currency 2 2 2 2 3 3 2 3 4" xfId="15474" xr:uid="{32DAA52E-BDBB-4DA5-B4EF-D7691A72870D}"/>
    <cellStyle name="Currency 2 2 2 2 3 3 2 3 5" xfId="29164" xr:uid="{1E507A9D-E032-4E68-99F1-1C66A65B7237}"/>
    <cellStyle name="Currency 2 2 2 2 3 3 2 3 6" xfId="44048" xr:uid="{3946D77E-C207-4FB8-8219-9112B7AC15BA}"/>
    <cellStyle name="Currency 2 2 2 2 3 3 2 4" xfId="10338" xr:uid="{F60C3708-04DC-47F0-95A8-B8095B4B6F5D}"/>
    <cellStyle name="Currency 2 2 2 2 3 3 2 4 2" xfId="24028" xr:uid="{74761494-4E5B-44F0-B8EA-9177DA7E5F94}"/>
    <cellStyle name="Currency 2 2 2 2 3 3 2 4 2 2" xfId="37720" xr:uid="{5EAD8117-CEC8-4B4D-960C-1D3E3E6B2F18}"/>
    <cellStyle name="Currency 2 2 2 2 3 3 2 4 2 3" xfId="52604" xr:uid="{E5FFC20A-18BB-41E5-9E29-788461A99C90}"/>
    <cellStyle name="Currency 2 2 2 2 3 3 2 4 3" xfId="17184" xr:uid="{E6B2E021-F958-4B5A-A3A6-323231560DA3}"/>
    <cellStyle name="Currency 2 2 2 2 3 3 2 4 4" xfId="30874" xr:uid="{EE512CDC-03A7-472E-8134-B9ECC970C586}"/>
    <cellStyle name="Currency 2 2 2 2 3 3 2 4 5" xfId="45758" xr:uid="{7DD09FF7-D144-4535-984C-30E61E3E8896}"/>
    <cellStyle name="Currency 2 2 2 2 3 3 2 5" xfId="20606" xr:uid="{5C7D1419-4F61-4197-AF91-9ED76BF6157B}"/>
    <cellStyle name="Currency 2 2 2 2 3 3 2 5 2" xfId="34298" xr:uid="{C4BF5825-80D6-422A-B355-1E6CE31EBB28}"/>
    <cellStyle name="Currency 2 2 2 2 3 3 2 5 3" xfId="49182" xr:uid="{D5349DF6-4B47-4FFB-AA15-73B9C79260F0}"/>
    <cellStyle name="Currency 2 2 2 2 3 3 2 6" xfId="13762" xr:uid="{7F69CB66-A2F4-46D9-A16C-48280138585F}"/>
    <cellStyle name="Currency 2 2 2 2 3 3 2 7" xfId="27452" xr:uid="{8173D1B3-2A9C-4493-8A96-FAAAACA7E9AB}"/>
    <cellStyle name="Currency 2 2 2 2 3 3 2 8" xfId="42336" xr:uid="{16382FB5-7BA4-49AF-9EA9-233E2FF09928}"/>
    <cellStyle name="Currency 2 2 2 2 3 3 3" xfId="6917" xr:uid="{5F6E6AAF-7367-42EE-A464-632DFFADA3EC}"/>
    <cellStyle name="Currency 2 2 2 2 3 3 3 2" xfId="8630" xr:uid="{2FADD9E3-A158-47B4-8906-86CAA37A7010}"/>
    <cellStyle name="Currency 2 2 2 2 3 3 3 2 2" xfId="12052" xr:uid="{89D8F6B2-CF00-4FAD-8DA7-67EA59CE8BAE}"/>
    <cellStyle name="Currency 2 2 2 2 3 3 3 2 2 2" xfId="25742" xr:uid="{EA78807E-D461-4530-8901-EFCCBEB1CFCD}"/>
    <cellStyle name="Currency 2 2 2 2 3 3 3 2 2 2 2" xfId="39434" xr:uid="{2C683269-A5A4-4A13-BBE9-3A35655D126F}"/>
    <cellStyle name="Currency 2 2 2 2 3 3 3 2 2 2 3" xfId="54318" xr:uid="{52F79E59-9A4A-49C4-8D05-64541D1B3077}"/>
    <cellStyle name="Currency 2 2 2 2 3 3 3 2 2 3" xfId="18898" xr:uid="{474093CC-BC3E-4798-A3E2-F2D360B0E416}"/>
    <cellStyle name="Currency 2 2 2 2 3 3 3 2 2 4" xfId="32588" xr:uid="{EE5A62A7-CAAF-45CD-AD0D-B70ECFE4FD3F}"/>
    <cellStyle name="Currency 2 2 2 2 3 3 3 2 2 5" xfId="47472" xr:uid="{3340C5B4-82D0-403D-9E0F-081A44FEE1F1}"/>
    <cellStyle name="Currency 2 2 2 2 3 3 3 2 3" xfId="22320" xr:uid="{9B8514B3-79AE-4A5B-A726-3D49E1BD26AD}"/>
    <cellStyle name="Currency 2 2 2 2 3 3 3 2 3 2" xfId="36012" xr:uid="{85C98AA1-3163-4E57-84CB-2BF66AD05471}"/>
    <cellStyle name="Currency 2 2 2 2 3 3 3 2 3 3" xfId="50896" xr:uid="{F4E3113B-7C6B-4143-942C-B18CA1558546}"/>
    <cellStyle name="Currency 2 2 2 2 3 3 3 2 4" xfId="15476" xr:uid="{0E0B8B1A-E42A-4C43-B6FF-250D04A7316B}"/>
    <cellStyle name="Currency 2 2 2 2 3 3 3 2 5" xfId="29166" xr:uid="{03558FD8-3005-403D-81AF-19929266EE76}"/>
    <cellStyle name="Currency 2 2 2 2 3 3 3 2 6" xfId="44050" xr:uid="{643FAFF1-F0E2-443F-A25E-EA1C6F629975}"/>
    <cellStyle name="Currency 2 2 2 2 3 3 3 3" xfId="10340" xr:uid="{C887F809-19F2-45B5-BE51-8E7A17AF8528}"/>
    <cellStyle name="Currency 2 2 2 2 3 3 3 3 2" xfId="24030" xr:uid="{88664A83-06E8-4412-837D-AE86504056DE}"/>
    <cellStyle name="Currency 2 2 2 2 3 3 3 3 2 2" xfId="37722" xr:uid="{F0B5D4D5-DFBE-482D-A562-6B777E74D978}"/>
    <cellStyle name="Currency 2 2 2 2 3 3 3 3 2 3" xfId="52606" xr:uid="{635FB5CF-95BA-4FBE-B679-01E22772DF45}"/>
    <cellStyle name="Currency 2 2 2 2 3 3 3 3 3" xfId="17186" xr:uid="{2FBDD879-3E57-45F9-B3F0-70D5B1EF1ACD}"/>
    <cellStyle name="Currency 2 2 2 2 3 3 3 3 4" xfId="30876" xr:uid="{4B3D774B-5743-4026-98EB-384717467C98}"/>
    <cellStyle name="Currency 2 2 2 2 3 3 3 3 5" xfId="45760" xr:uid="{AA40CE8C-FC5A-45C1-9117-E9B09DFAEC25}"/>
    <cellStyle name="Currency 2 2 2 2 3 3 3 4" xfId="20608" xr:uid="{A3A4CCCD-BDF9-4468-8F81-A99EEF2F22C6}"/>
    <cellStyle name="Currency 2 2 2 2 3 3 3 4 2" xfId="34300" xr:uid="{B53C3C34-7469-4979-BB01-E8F600CE9136}"/>
    <cellStyle name="Currency 2 2 2 2 3 3 3 4 3" xfId="49184" xr:uid="{021BDC70-323E-4C51-93C8-4FC3FC83F283}"/>
    <cellStyle name="Currency 2 2 2 2 3 3 3 5" xfId="13764" xr:uid="{0505DB47-B1CE-47D0-A79A-EEA64BCC7F90}"/>
    <cellStyle name="Currency 2 2 2 2 3 3 3 6" xfId="27454" xr:uid="{B1174566-53E2-4FC9-9395-E53B5C4EE2B1}"/>
    <cellStyle name="Currency 2 2 2 2 3 3 3 7" xfId="42338" xr:uid="{01C20DDF-470C-4371-B0F4-6D4FF6354023}"/>
    <cellStyle name="Currency 2 2 2 2 3 3 4" xfId="6918" xr:uid="{FD0CE2EB-EB64-481D-B282-26C107BBB6C2}"/>
    <cellStyle name="Currency 2 2 2 2 3 3 4 2" xfId="8631" xr:uid="{443B1076-BD49-4650-B353-15DC0D0C1FA4}"/>
    <cellStyle name="Currency 2 2 2 2 3 3 4 2 2" xfId="12053" xr:uid="{E89BB5E2-A930-44AE-8EE1-D17B554B3E70}"/>
    <cellStyle name="Currency 2 2 2 2 3 3 4 2 2 2" xfId="25743" xr:uid="{F523DE8C-63E0-4A2B-A6D2-36F22AB31D00}"/>
    <cellStyle name="Currency 2 2 2 2 3 3 4 2 2 2 2" xfId="39435" xr:uid="{7033FBB3-6C7A-4A11-A0D5-D6EA2B2C6489}"/>
    <cellStyle name="Currency 2 2 2 2 3 3 4 2 2 2 3" xfId="54319" xr:uid="{A34988B6-0AFC-4BA8-A853-A02FEEE37221}"/>
    <cellStyle name="Currency 2 2 2 2 3 3 4 2 2 3" xfId="18899" xr:uid="{6083640F-6E4D-49C0-9165-0E2E97C964F7}"/>
    <cellStyle name="Currency 2 2 2 2 3 3 4 2 2 4" xfId="32589" xr:uid="{471501F9-86F6-47E5-8638-7ABD593F2DA2}"/>
    <cellStyle name="Currency 2 2 2 2 3 3 4 2 2 5" xfId="47473" xr:uid="{7DC3E02C-E064-460E-BFEF-DEEA072AECF4}"/>
    <cellStyle name="Currency 2 2 2 2 3 3 4 2 3" xfId="22321" xr:uid="{B87847F3-D789-4D8B-875D-619F42079DF8}"/>
    <cellStyle name="Currency 2 2 2 2 3 3 4 2 3 2" xfId="36013" xr:uid="{B803E703-F06C-4A6F-B2D1-C8B60FB4088E}"/>
    <cellStyle name="Currency 2 2 2 2 3 3 4 2 3 3" xfId="50897" xr:uid="{09E6C307-8FDB-4091-A6BB-DC6A484C9381}"/>
    <cellStyle name="Currency 2 2 2 2 3 3 4 2 4" xfId="15477" xr:uid="{B440451E-3834-44B6-B11E-84BFC72EBBE8}"/>
    <cellStyle name="Currency 2 2 2 2 3 3 4 2 5" xfId="29167" xr:uid="{ACC03E34-E46B-4651-8BC9-ABD62788F476}"/>
    <cellStyle name="Currency 2 2 2 2 3 3 4 2 6" xfId="44051" xr:uid="{BA049FF8-C06B-40FB-B4E3-019F5478E576}"/>
    <cellStyle name="Currency 2 2 2 2 3 3 4 3" xfId="10341" xr:uid="{E5CA162D-B7FE-4545-92E7-669FC0A6D25A}"/>
    <cellStyle name="Currency 2 2 2 2 3 3 4 3 2" xfId="24031" xr:uid="{0407479E-297F-40A1-9D70-A9C9C55749CA}"/>
    <cellStyle name="Currency 2 2 2 2 3 3 4 3 2 2" xfId="37723" xr:uid="{A4DBC794-38C7-43CE-BC5A-613B3D1B699D}"/>
    <cellStyle name="Currency 2 2 2 2 3 3 4 3 2 3" xfId="52607" xr:uid="{6AAFD87E-7324-450C-8B1F-B8F6FE87E68E}"/>
    <cellStyle name="Currency 2 2 2 2 3 3 4 3 3" xfId="17187" xr:uid="{A52D8A81-95B6-4A63-9BC5-1F4F786F5E5B}"/>
    <cellStyle name="Currency 2 2 2 2 3 3 4 3 4" xfId="30877" xr:uid="{FF471A0A-F90D-47E1-988F-BAD4DAB503D5}"/>
    <cellStyle name="Currency 2 2 2 2 3 3 4 3 5" xfId="45761" xr:uid="{76CC6352-B3FF-4DE7-828C-537E60ACEEDA}"/>
    <cellStyle name="Currency 2 2 2 2 3 3 4 4" xfId="20609" xr:uid="{F2F76E84-EC4A-448C-95AA-73369F8F0EA5}"/>
    <cellStyle name="Currency 2 2 2 2 3 3 4 4 2" xfId="34301" xr:uid="{6433CC23-9C52-420E-A523-F01E21024824}"/>
    <cellStyle name="Currency 2 2 2 2 3 3 4 4 3" xfId="49185" xr:uid="{EABE5177-6B0A-4AD4-A119-35A8B47D3036}"/>
    <cellStyle name="Currency 2 2 2 2 3 3 4 5" xfId="13765" xr:uid="{26B8DB3C-4E0F-470C-8112-2C9BB43BFBE3}"/>
    <cellStyle name="Currency 2 2 2 2 3 3 4 6" xfId="27455" xr:uid="{FA025022-43E9-404A-B112-97DAE9F4142E}"/>
    <cellStyle name="Currency 2 2 2 2 3 3 4 7" xfId="42339" xr:uid="{54F5D5FC-FF2B-4A55-AEB1-4B100575AFDE}"/>
    <cellStyle name="Currency 2 2 2 2 3 3 5" xfId="8627" xr:uid="{F7DD7853-BC51-4F7E-8ED1-E461FE35DC22}"/>
    <cellStyle name="Currency 2 2 2 2 3 3 5 2" xfId="12049" xr:uid="{B25CF9B8-B7E6-4F5C-BE39-3DC016B39C24}"/>
    <cellStyle name="Currency 2 2 2 2 3 3 5 2 2" xfId="25739" xr:uid="{6F5607B7-EB0D-4EF0-9D92-A1E707EA00C8}"/>
    <cellStyle name="Currency 2 2 2 2 3 3 5 2 2 2" xfId="39431" xr:uid="{C3C37FF3-C715-4FD1-881B-A509261105EF}"/>
    <cellStyle name="Currency 2 2 2 2 3 3 5 2 2 3" xfId="54315" xr:uid="{4F8D1890-DB6D-4C30-8D78-CE05EC5B31B5}"/>
    <cellStyle name="Currency 2 2 2 2 3 3 5 2 3" xfId="18895" xr:uid="{F0AAC801-4252-4F4C-9557-3470AA2AACD2}"/>
    <cellStyle name="Currency 2 2 2 2 3 3 5 2 4" xfId="32585" xr:uid="{98026AED-5E90-4183-948C-1EE89B5882C5}"/>
    <cellStyle name="Currency 2 2 2 2 3 3 5 2 5" xfId="47469" xr:uid="{1DC722AF-10C7-44C5-8E77-29B9496B4012}"/>
    <cellStyle name="Currency 2 2 2 2 3 3 5 3" xfId="22317" xr:uid="{D43C63B0-11C5-4A6E-9941-D4095D0921E2}"/>
    <cellStyle name="Currency 2 2 2 2 3 3 5 3 2" xfId="36009" xr:uid="{9987A235-F68E-4617-8C96-E0DAA30C6E57}"/>
    <cellStyle name="Currency 2 2 2 2 3 3 5 3 3" xfId="50893" xr:uid="{88B67EE4-E4E0-46C5-9214-86ACDCE98923}"/>
    <cellStyle name="Currency 2 2 2 2 3 3 5 4" xfId="15473" xr:uid="{0EC8D85A-EE80-46A3-B18A-858E990782D2}"/>
    <cellStyle name="Currency 2 2 2 2 3 3 5 5" xfId="29163" xr:uid="{FC5889FF-9269-45AB-8ABB-5BD129DBE76F}"/>
    <cellStyle name="Currency 2 2 2 2 3 3 5 6" xfId="44047" xr:uid="{3E5E8F54-5F01-4ACD-A3E7-8AE3C536CACE}"/>
    <cellStyle name="Currency 2 2 2 2 3 3 6" xfId="10337" xr:uid="{97FC5F86-07C6-470C-803E-AF7A7B76FCEC}"/>
    <cellStyle name="Currency 2 2 2 2 3 3 6 2" xfId="24027" xr:uid="{D9ADFD04-0A44-43EB-83EA-524161076B4B}"/>
    <cellStyle name="Currency 2 2 2 2 3 3 6 2 2" xfId="37719" xr:uid="{D552045D-4AE3-444D-9E97-2E848C1AE766}"/>
    <cellStyle name="Currency 2 2 2 2 3 3 6 2 3" xfId="52603" xr:uid="{B1AF534B-1564-4BD8-A6F1-23235B8AE5D5}"/>
    <cellStyle name="Currency 2 2 2 2 3 3 6 3" xfId="17183" xr:uid="{A88D0EA7-0034-4E32-A6D1-5BEFBA36EEE6}"/>
    <cellStyle name="Currency 2 2 2 2 3 3 6 4" xfId="30873" xr:uid="{C1E247C0-4535-4048-8C97-1CD50F16BAFC}"/>
    <cellStyle name="Currency 2 2 2 2 3 3 6 5" xfId="45757" xr:uid="{EDAD994A-D2A0-4E18-9CFF-7BA90A914EE6}"/>
    <cellStyle name="Currency 2 2 2 2 3 3 7" xfId="20605" xr:uid="{507D0E52-2518-449C-85E6-C12CDAF3C808}"/>
    <cellStyle name="Currency 2 2 2 2 3 3 7 2" xfId="34297" xr:uid="{06FFE36E-441F-4190-A709-40C5B39E8251}"/>
    <cellStyle name="Currency 2 2 2 2 3 3 7 3" xfId="49181" xr:uid="{CE538EFD-E4E1-4C71-A835-37A49D306407}"/>
    <cellStyle name="Currency 2 2 2 2 3 3 8" xfId="13761" xr:uid="{912EC130-E04F-461D-B71F-F40684C1A7E1}"/>
    <cellStyle name="Currency 2 2 2 2 3 3 9" xfId="27451" xr:uid="{8CE88B83-1E9F-4243-AA92-23CF9DBBD181}"/>
    <cellStyle name="Currency 2 2 2 2 3 4" xfId="6919" xr:uid="{10B69412-2F8F-4599-88A5-CB43C730EAD4}"/>
    <cellStyle name="Currency 2 2 2 2 3 4 10" xfId="42340" xr:uid="{3B5A8EE8-305C-4629-AD92-FCC6C1C9EF2A}"/>
    <cellStyle name="Currency 2 2 2 2 3 4 2" xfId="6920" xr:uid="{AD0BDF0A-E1DE-4F71-8155-112CEF8E14A9}"/>
    <cellStyle name="Currency 2 2 2 2 3 4 2 2" xfId="6921" xr:uid="{DD729EB7-F3E5-4789-883A-2F40E4EA0021}"/>
    <cellStyle name="Currency 2 2 2 2 3 4 2 2 2" xfId="8634" xr:uid="{12A813AF-97E8-4AAB-A918-34BBBAF02475}"/>
    <cellStyle name="Currency 2 2 2 2 3 4 2 2 2 2" xfId="12056" xr:uid="{1209E940-4D2E-47C2-9CF7-C134E0587C6B}"/>
    <cellStyle name="Currency 2 2 2 2 3 4 2 2 2 2 2" xfId="25746" xr:uid="{02C4F289-DD52-4686-A358-02974EA13E07}"/>
    <cellStyle name="Currency 2 2 2 2 3 4 2 2 2 2 2 2" xfId="39438" xr:uid="{C961B6BD-3D39-422E-BA3D-7EED71F5845D}"/>
    <cellStyle name="Currency 2 2 2 2 3 4 2 2 2 2 2 3" xfId="54322" xr:uid="{DE22F937-2822-4521-A881-95494F153498}"/>
    <cellStyle name="Currency 2 2 2 2 3 4 2 2 2 2 3" xfId="18902" xr:uid="{952445B2-3084-4E6A-B737-FAB58A684C99}"/>
    <cellStyle name="Currency 2 2 2 2 3 4 2 2 2 2 4" xfId="32592" xr:uid="{7F8AD730-7865-4490-AA07-7955B5B30F7C}"/>
    <cellStyle name="Currency 2 2 2 2 3 4 2 2 2 2 5" xfId="47476" xr:uid="{2FD66158-2E42-478F-9671-55198046F721}"/>
    <cellStyle name="Currency 2 2 2 2 3 4 2 2 2 3" xfId="22324" xr:uid="{E55F4EDF-E039-435F-9EAD-93C898128D11}"/>
    <cellStyle name="Currency 2 2 2 2 3 4 2 2 2 3 2" xfId="36016" xr:uid="{84D66945-BEEE-4AAB-AF45-53EF87D6D118}"/>
    <cellStyle name="Currency 2 2 2 2 3 4 2 2 2 3 3" xfId="50900" xr:uid="{BB3B1B5E-5202-470D-9C29-FD9984F2B360}"/>
    <cellStyle name="Currency 2 2 2 2 3 4 2 2 2 4" xfId="15480" xr:uid="{89C24F31-CCCC-4565-934F-7A1CA0042580}"/>
    <cellStyle name="Currency 2 2 2 2 3 4 2 2 2 5" xfId="29170" xr:uid="{E3643352-BB5B-4B25-8743-D41FE4105023}"/>
    <cellStyle name="Currency 2 2 2 2 3 4 2 2 2 6" xfId="44054" xr:uid="{E633081F-735B-490A-B113-761FAE60C20F}"/>
    <cellStyle name="Currency 2 2 2 2 3 4 2 2 3" xfId="10344" xr:uid="{78B3AB39-3CC6-4ACE-BD51-CE6461564809}"/>
    <cellStyle name="Currency 2 2 2 2 3 4 2 2 3 2" xfId="24034" xr:uid="{6F670507-D205-4C99-91CB-330AE244ADA1}"/>
    <cellStyle name="Currency 2 2 2 2 3 4 2 2 3 2 2" xfId="37726" xr:uid="{EAB7A107-04A5-4022-A952-E3AA0C36BE84}"/>
    <cellStyle name="Currency 2 2 2 2 3 4 2 2 3 2 3" xfId="52610" xr:uid="{7C5931F0-0066-4315-91DA-BBB41DB9534A}"/>
    <cellStyle name="Currency 2 2 2 2 3 4 2 2 3 3" xfId="17190" xr:uid="{E7D202D1-90F1-4564-9444-077762D486FA}"/>
    <cellStyle name="Currency 2 2 2 2 3 4 2 2 3 4" xfId="30880" xr:uid="{838E8B6B-80EA-4669-AB84-6A90F0D9ABFA}"/>
    <cellStyle name="Currency 2 2 2 2 3 4 2 2 3 5" xfId="45764" xr:uid="{147582BE-ADDB-485A-BE85-C5D598864657}"/>
    <cellStyle name="Currency 2 2 2 2 3 4 2 2 4" xfId="20612" xr:uid="{04A062C2-D691-4AA9-AEDC-3ACBABF32A0A}"/>
    <cellStyle name="Currency 2 2 2 2 3 4 2 2 4 2" xfId="34304" xr:uid="{8321AEF9-625A-431D-BDA5-984F8D4A1878}"/>
    <cellStyle name="Currency 2 2 2 2 3 4 2 2 4 3" xfId="49188" xr:uid="{E740A29A-9AC1-406E-9C8F-FAC3531A7CD3}"/>
    <cellStyle name="Currency 2 2 2 2 3 4 2 2 5" xfId="13768" xr:uid="{DE407010-4C86-49C5-8E99-B67A4650C39F}"/>
    <cellStyle name="Currency 2 2 2 2 3 4 2 2 6" xfId="27458" xr:uid="{ED8DDC2F-547C-49FC-ADBC-425C905A7354}"/>
    <cellStyle name="Currency 2 2 2 2 3 4 2 2 7" xfId="42342" xr:uid="{E1C0DD63-6287-49AB-9596-A4301B27F9F1}"/>
    <cellStyle name="Currency 2 2 2 2 3 4 2 3" xfId="8633" xr:uid="{BBF555AC-D52D-4365-8ABB-242BE2E38D6B}"/>
    <cellStyle name="Currency 2 2 2 2 3 4 2 3 2" xfId="12055" xr:uid="{21CEE105-CA7A-4A89-9FB6-CC9027B9C930}"/>
    <cellStyle name="Currency 2 2 2 2 3 4 2 3 2 2" xfId="25745" xr:uid="{5FBBE945-EA63-49D5-8E3C-E024662C9A33}"/>
    <cellStyle name="Currency 2 2 2 2 3 4 2 3 2 2 2" xfId="39437" xr:uid="{2E51C66E-BFF6-4F74-8245-F37E38C7179A}"/>
    <cellStyle name="Currency 2 2 2 2 3 4 2 3 2 2 3" xfId="54321" xr:uid="{DC0900EA-64A6-46EA-8A45-092CFF204819}"/>
    <cellStyle name="Currency 2 2 2 2 3 4 2 3 2 3" xfId="18901" xr:uid="{F08D3CA3-6C53-4ADD-9E0A-3DEB352D86E2}"/>
    <cellStyle name="Currency 2 2 2 2 3 4 2 3 2 4" xfId="32591" xr:uid="{10F59A4A-0C0D-4EFF-A855-98DF3F15D5EB}"/>
    <cellStyle name="Currency 2 2 2 2 3 4 2 3 2 5" xfId="47475" xr:uid="{938FD494-EC31-42C5-83E5-33209FB442DD}"/>
    <cellStyle name="Currency 2 2 2 2 3 4 2 3 3" xfId="22323" xr:uid="{A86094D0-2896-4118-88EF-38498AE5FE6F}"/>
    <cellStyle name="Currency 2 2 2 2 3 4 2 3 3 2" xfId="36015" xr:uid="{823593AD-175E-4C5B-BC62-D332423FFB7F}"/>
    <cellStyle name="Currency 2 2 2 2 3 4 2 3 3 3" xfId="50899" xr:uid="{CB929BBE-830A-4831-898B-BFF609EBDC7F}"/>
    <cellStyle name="Currency 2 2 2 2 3 4 2 3 4" xfId="15479" xr:uid="{EC52BBA1-1F5B-4C37-965E-F343813BF54E}"/>
    <cellStyle name="Currency 2 2 2 2 3 4 2 3 5" xfId="29169" xr:uid="{25FA1248-6EE3-4AE5-BC9D-F049C5A98FAF}"/>
    <cellStyle name="Currency 2 2 2 2 3 4 2 3 6" xfId="44053" xr:uid="{C0CE7913-4996-4DEB-8D76-1F49619DF0B2}"/>
    <cellStyle name="Currency 2 2 2 2 3 4 2 4" xfId="10343" xr:uid="{350FB342-1F2D-4064-B5F2-4C50A0DECF03}"/>
    <cellStyle name="Currency 2 2 2 2 3 4 2 4 2" xfId="24033" xr:uid="{5697B66B-EF88-44BE-9C1E-944857BAEED4}"/>
    <cellStyle name="Currency 2 2 2 2 3 4 2 4 2 2" xfId="37725" xr:uid="{0D472BD4-BEC8-4243-A22C-ED027D5BCAAF}"/>
    <cellStyle name="Currency 2 2 2 2 3 4 2 4 2 3" xfId="52609" xr:uid="{59113E48-9F27-4599-BEE0-ABC5C956E7CC}"/>
    <cellStyle name="Currency 2 2 2 2 3 4 2 4 3" xfId="17189" xr:uid="{230D59F7-069A-474E-B197-FD00E64F6441}"/>
    <cellStyle name="Currency 2 2 2 2 3 4 2 4 4" xfId="30879" xr:uid="{38E3356A-A1F8-4F8A-8D4D-696E5BEFA4F9}"/>
    <cellStyle name="Currency 2 2 2 2 3 4 2 4 5" xfId="45763" xr:uid="{1A640DA7-E288-4C31-877B-83EC9FDB9181}"/>
    <cellStyle name="Currency 2 2 2 2 3 4 2 5" xfId="20611" xr:uid="{AE227A7D-8CE0-4E9E-854A-0DBC5E6925D5}"/>
    <cellStyle name="Currency 2 2 2 2 3 4 2 5 2" xfId="34303" xr:uid="{7A5B51A5-404D-4F39-ADB5-2BEF91EA6CA8}"/>
    <cellStyle name="Currency 2 2 2 2 3 4 2 5 3" xfId="49187" xr:uid="{436A2BEE-F0DB-48AC-8B8F-A29F7015FDF1}"/>
    <cellStyle name="Currency 2 2 2 2 3 4 2 6" xfId="13767" xr:uid="{BD4F5AB1-24AD-4E70-99CA-70DDC0AE5EC4}"/>
    <cellStyle name="Currency 2 2 2 2 3 4 2 7" xfId="27457" xr:uid="{8C046B52-FB5C-4BB3-8BCE-27433A7B15A5}"/>
    <cellStyle name="Currency 2 2 2 2 3 4 2 8" xfId="42341" xr:uid="{E6DF4574-4244-4171-877F-DDCED7558030}"/>
    <cellStyle name="Currency 2 2 2 2 3 4 3" xfId="6922" xr:uid="{4F4A0E06-DDDC-466A-A558-DF908E80EBBE}"/>
    <cellStyle name="Currency 2 2 2 2 3 4 3 2" xfId="8635" xr:uid="{C90FF2CE-43FE-4FE9-A496-274BA2AAFDC8}"/>
    <cellStyle name="Currency 2 2 2 2 3 4 3 2 2" xfId="12057" xr:uid="{60CD58A0-87FC-4A70-95A4-F2C03CFEA4BB}"/>
    <cellStyle name="Currency 2 2 2 2 3 4 3 2 2 2" xfId="25747" xr:uid="{AB4686CE-6DEB-4E84-B576-1E350676E103}"/>
    <cellStyle name="Currency 2 2 2 2 3 4 3 2 2 2 2" xfId="39439" xr:uid="{AFCB33D1-9B09-4EF9-A3AA-86B505197B86}"/>
    <cellStyle name="Currency 2 2 2 2 3 4 3 2 2 2 3" xfId="54323" xr:uid="{D0EBF2F6-F5D6-491D-979F-39A50B81D525}"/>
    <cellStyle name="Currency 2 2 2 2 3 4 3 2 2 3" xfId="18903" xr:uid="{943EFE01-D00F-4CB0-839D-1BE1830FB19D}"/>
    <cellStyle name="Currency 2 2 2 2 3 4 3 2 2 4" xfId="32593" xr:uid="{EBB22790-2557-4976-8FBD-B8BB8A213095}"/>
    <cellStyle name="Currency 2 2 2 2 3 4 3 2 2 5" xfId="47477" xr:uid="{20CBC91C-40EC-4C53-945D-40AD6656FA76}"/>
    <cellStyle name="Currency 2 2 2 2 3 4 3 2 3" xfId="22325" xr:uid="{06A691F2-D0F6-4AA2-8AC3-CF79B9E47F0A}"/>
    <cellStyle name="Currency 2 2 2 2 3 4 3 2 3 2" xfId="36017" xr:uid="{C0EAEF86-3F2B-4D6A-94EA-39BB9CA05697}"/>
    <cellStyle name="Currency 2 2 2 2 3 4 3 2 3 3" xfId="50901" xr:uid="{F22C5E40-BABC-43FE-8A11-29AE31E9D75A}"/>
    <cellStyle name="Currency 2 2 2 2 3 4 3 2 4" xfId="15481" xr:uid="{09507F39-2521-4D90-A75F-4CF74C64810B}"/>
    <cellStyle name="Currency 2 2 2 2 3 4 3 2 5" xfId="29171" xr:uid="{11D3D147-E270-4BA7-A0E4-5FEDD1C96B14}"/>
    <cellStyle name="Currency 2 2 2 2 3 4 3 2 6" xfId="44055" xr:uid="{F0E298FE-41B6-4870-A4A8-0911412707F6}"/>
    <cellStyle name="Currency 2 2 2 2 3 4 3 3" xfId="10345" xr:uid="{38531601-04E8-41C8-A236-ED02998CCA30}"/>
    <cellStyle name="Currency 2 2 2 2 3 4 3 3 2" xfId="24035" xr:uid="{5C8CA0D5-B9B6-41B8-87CA-DD97A83E47B0}"/>
    <cellStyle name="Currency 2 2 2 2 3 4 3 3 2 2" xfId="37727" xr:uid="{89130E1D-2A90-4C0D-AE66-7A04A1D4D23A}"/>
    <cellStyle name="Currency 2 2 2 2 3 4 3 3 2 3" xfId="52611" xr:uid="{41D638BA-C154-48BD-819F-3316CF9BA89A}"/>
    <cellStyle name="Currency 2 2 2 2 3 4 3 3 3" xfId="17191" xr:uid="{65C715EE-5D3A-4940-9760-FBC4AAFB9B03}"/>
    <cellStyle name="Currency 2 2 2 2 3 4 3 3 4" xfId="30881" xr:uid="{6828219A-E25E-48B9-96EA-82EEBDBC226D}"/>
    <cellStyle name="Currency 2 2 2 2 3 4 3 3 5" xfId="45765" xr:uid="{1F27EF5E-2247-46E7-9B97-2830578E0952}"/>
    <cellStyle name="Currency 2 2 2 2 3 4 3 4" xfId="20613" xr:uid="{BB35A712-C04F-4C7D-8495-AD373D2348B5}"/>
    <cellStyle name="Currency 2 2 2 2 3 4 3 4 2" xfId="34305" xr:uid="{8624D568-F9C3-4336-B04B-344B7A459451}"/>
    <cellStyle name="Currency 2 2 2 2 3 4 3 4 3" xfId="49189" xr:uid="{5965EDD8-4C47-43CF-9CEC-791F38EAE6ED}"/>
    <cellStyle name="Currency 2 2 2 2 3 4 3 5" xfId="13769" xr:uid="{9A594DFB-EB3A-456C-BB88-33A6A280D83C}"/>
    <cellStyle name="Currency 2 2 2 2 3 4 3 6" xfId="27459" xr:uid="{2DC8E273-150B-4557-AF0C-B822B73D79B5}"/>
    <cellStyle name="Currency 2 2 2 2 3 4 3 7" xfId="42343" xr:uid="{90B307CA-0227-45C0-ACCE-79F306BC9816}"/>
    <cellStyle name="Currency 2 2 2 2 3 4 4" xfId="6923" xr:uid="{37457ADB-5FE3-404B-845D-DE7F8C22804E}"/>
    <cellStyle name="Currency 2 2 2 2 3 4 4 2" xfId="8636" xr:uid="{962E51EC-3E8A-4940-91DE-7D242EEFF198}"/>
    <cellStyle name="Currency 2 2 2 2 3 4 4 2 2" xfId="12058" xr:uid="{5857215D-D571-4FC9-AB67-7EA0708CBC4F}"/>
    <cellStyle name="Currency 2 2 2 2 3 4 4 2 2 2" xfId="25748" xr:uid="{B6F875B3-EB40-48B7-9D94-93C813977B8C}"/>
    <cellStyle name="Currency 2 2 2 2 3 4 4 2 2 2 2" xfId="39440" xr:uid="{2EC45E76-0C7B-4306-A680-474908B6E728}"/>
    <cellStyle name="Currency 2 2 2 2 3 4 4 2 2 2 3" xfId="54324" xr:uid="{67E1C194-1E71-43F3-A3D2-6A1FBC75501C}"/>
    <cellStyle name="Currency 2 2 2 2 3 4 4 2 2 3" xfId="18904" xr:uid="{DB81B5C7-1896-4624-A809-7CD459D921C0}"/>
    <cellStyle name="Currency 2 2 2 2 3 4 4 2 2 4" xfId="32594" xr:uid="{FD8C2983-240E-4FB7-8957-5D0A4DFB7218}"/>
    <cellStyle name="Currency 2 2 2 2 3 4 4 2 2 5" xfId="47478" xr:uid="{42D1E966-49E3-472F-B6A5-481D246DFD2B}"/>
    <cellStyle name="Currency 2 2 2 2 3 4 4 2 3" xfId="22326" xr:uid="{6C3B5A2C-DB72-42C6-B48F-8F6445150A01}"/>
    <cellStyle name="Currency 2 2 2 2 3 4 4 2 3 2" xfId="36018" xr:uid="{5232A768-E74B-40EF-AE7F-3B9472E222DB}"/>
    <cellStyle name="Currency 2 2 2 2 3 4 4 2 3 3" xfId="50902" xr:uid="{4F04581F-C645-4C80-A810-A623EA51CE4C}"/>
    <cellStyle name="Currency 2 2 2 2 3 4 4 2 4" xfId="15482" xr:uid="{EA4CF4C7-6BD0-4B5E-B1F6-0F0A682B1C6F}"/>
    <cellStyle name="Currency 2 2 2 2 3 4 4 2 5" xfId="29172" xr:uid="{ACE7BEB5-143B-49BE-88D8-75908D555C77}"/>
    <cellStyle name="Currency 2 2 2 2 3 4 4 2 6" xfId="44056" xr:uid="{6F8B2643-8BE5-43F2-8071-9A4B52395FD1}"/>
    <cellStyle name="Currency 2 2 2 2 3 4 4 3" xfId="10346" xr:uid="{8B39CB0E-8E2C-4660-89FD-8F52389B6318}"/>
    <cellStyle name="Currency 2 2 2 2 3 4 4 3 2" xfId="24036" xr:uid="{EC3B92EE-A595-424B-9C70-35AAB7AE5C72}"/>
    <cellStyle name="Currency 2 2 2 2 3 4 4 3 2 2" xfId="37728" xr:uid="{0308A7CF-E7C4-446D-BE49-CBB57FD1621E}"/>
    <cellStyle name="Currency 2 2 2 2 3 4 4 3 2 3" xfId="52612" xr:uid="{1FF3A588-5356-4F7B-98C6-A12974212920}"/>
    <cellStyle name="Currency 2 2 2 2 3 4 4 3 3" xfId="17192" xr:uid="{B75F92A0-CBD4-4F34-9890-39F4436DC11B}"/>
    <cellStyle name="Currency 2 2 2 2 3 4 4 3 4" xfId="30882" xr:uid="{D33A2887-3235-4B27-A953-157E77AADECA}"/>
    <cellStyle name="Currency 2 2 2 2 3 4 4 3 5" xfId="45766" xr:uid="{199B6ED2-3CCA-4BD8-B2B7-A8C6343EF774}"/>
    <cellStyle name="Currency 2 2 2 2 3 4 4 4" xfId="20614" xr:uid="{719F9986-AAAD-4C24-9750-2335938E2A4C}"/>
    <cellStyle name="Currency 2 2 2 2 3 4 4 4 2" xfId="34306" xr:uid="{C6C1F65D-7795-4A28-B9C9-EB71FEFB4B7E}"/>
    <cellStyle name="Currency 2 2 2 2 3 4 4 4 3" xfId="49190" xr:uid="{2C939714-E89E-4C16-B525-07F19FAB598E}"/>
    <cellStyle name="Currency 2 2 2 2 3 4 4 5" xfId="13770" xr:uid="{81666F45-6255-4273-A073-3E1072AC05EA}"/>
    <cellStyle name="Currency 2 2 2 2 3 4 4 6" xfId="27460" xr:uid="{41DF0DD4-241D-4305-A62A-B50D1BE46B4E}"/>
    <cellStyle name="Currency 2 2 2 2 3 4 4 7" xfId="42344" xr:uid="{C3C9651F-7931-4DDF-897D-FE680A76EDAA}"/>
    <cellStyle name="Currency 2 2 2 2 3 4 5" xfId="8632" xr:uid="{67F66D4A-E8D5-41A6-8736-047E1F333B8E}"/>
    <cellStyle name="Currency 2 2 2 2 3 4 5 2" xfId="12054" xr:uid="{EA8BAAF2-2A1A-4244-ADD1-82ACD5FFEB77}"/>
    <cellStyle name="Currency 2 2 2 2 3 4 5 2 2" xfId="25744" xr:uid="{876C32B0-8D7A-436A-99E1-436D48879567}"/>
    <cellStyle name="Currency 2 2 2 2 3 4 5 2 2 2" xfId="39436" xr:uid="{A0202F03-3069-4CBF-A79A-F860DA5FDEBE}"/>
    <cellStyle name="Currency 2 2 2 2 3 4 5 2 2 3" xfId="54320" xr:uid="{BE38E512-4629-402E-8362-02D892A7841D}"/>
    <cellStyle name="Currency 2 2 2 2 3 4 5 2 3" xfId="18900" xr:uid="{5EF92408-1F70-4D2C-A597-8B2222E91D7C}"/>
    <cellStyle name="Currency 2 2 2 2 3 4 5 2 4" xfId="32590" xr:uid="{E972081F-907C-4B43-9FBE-62B4FBECFB42}"/>
    <cellStyle name="Currency 2 2 2 2 3 4 5 2 5" xfId="47474" xr:uid="{61BE5B08-27FD-47F7-91D7-7353D1CF639C}"/>
    <cellStyle name="Currency 2 2 2 2 3 4 5 3" xfId="22322" xr:uid="{EC046BB5-AED7-4E77-AB51-7721C8B87052}"/>
    <cellStyle name="Currency 2 2 2 2 3 4 5 3 2" xfId="36014" xr:uid="{0285BDFB-77C3-4F6A-B05A-00DD86E2EBAF}"/>
    <cellStyle name="Currency 2 2 2 2 3 4 5 3 3" xfId="50898" xr:uid="{F0D3CC00-8334-4741-80EF-4D940E509C9E}"/>
    <cellStyle name="Currency 2 2 2 2 3 4 5 4" xfId="15478" xr:uid="{3250490B-6921-4988-81A8-D765C31ACCF3}"/>
    <cellStyle name="Currency 2 2 2 2 3 4 5 5" xfId="29168" xr:uid="{AABAD919-3CF0-4D63-964B-3EEE19DD137C}"/>
    <cellStyle name="Currency 2 2 2 2 3 4 5 6" xfId="44052" xr:uid="{3CA26121-E0F4-48C5-B7BE-C1C419C02F5F}"/>
    <cellStyle name="Currency 2 2 2 2 3 4 6" xfId="10342" xr:uid="{FF1D88C7-B92E-4AD9-A1A3-E8982FA55AD3}"/>
    <cellStyle name="Currency 2 2 2 2 3 4 6 2" xfId="24032" xr:uid="{79922CB3-FE2C-4E6A-9A08-CF871729BDF6}"/>
    <cellStyle name="Currency 2 2 2 2 3 4 6 2 2" xfId="37724" xr:uid="{75B9D590-5CA2-445A-9B35-5EBA03FE187F}"/>
    <cellStyle name="Currency 2 2 2 2 3 4 6 2 3" xfId="52608" xr:uid="{B0B10815-F4CD-4D86-9886-3AD149759E07}"/>
    <cellStyle name="Currency 2 2 2 2 3 4 6 3" xfId="17188" xr:uid="{2CD1D27A-8A75-44A8-AA38-2F099476BF37}"/>
    <cellStyle name="Currency 2 2 2 2 3 4 6 4" xfId="30878" xr:uid="{FD9CF820-E8DF-4EE4-8FC0-2F142C602EE0}"/>
    <cellStyle name="Currency 2 2 2 2 3 4 6 5" xfId="45762" xr:uid="{9B7139CC-02BC-493B-BB65-2B77499DA734}"/>
    <cellStyle name="Currency 2 2 2 2 3 4 7" xfId="20610" xr:uid="{66D7FA5B-0752-40DE-A7B8-85F3E7FA3B41}"/>
    <cellStyle name="Currency 2 2 2 2 3 4 7 2" xfId="34302" xr:uid="{81C2D8F3-D4AB-4FCC-9010-2E0EDD7AAFA4}"/>
    <cellStyle name="Currency 2 2 2 2 3 4 7 3" xfId="49186" xr:uid="{F6C1A825-72AF-4992-80DA-ACA811A5A349}"/>
    <cellStyle name="Currency 2 2 2 2 3 4 8" xfId="13766" xr:uid="{6023BFAB-0382-47CC-A78F-55B676743224}"/>
    <cellStyle name="Currency 2 2 2 2 3 4 9" xfId="27456" xr:uid="{85530DCC-0C9F-44D7-A85E-B4A9C4BB14C3}"/>
    <cellStyle name="Currency 2 2 2 2 3 5" xfId="6924" xr:uid="{A244C550-F51B-464A-98B3-C4F0D8C0A1B1}"/>
    <cellStyle name="Currency 2 2 2 2 3 5 2" xfId="6925" xr:uid="{0F0E151F-30E1-4B87-A3C7-97A38FA3F754}"/>
    <cellStyle name="Currency 2 2 2 2 3 5 2 2" xfId="8638" xr:uid="{CEF82D36-7EAA-482A-9363-7CA1FDEF5185}"/>
    <cellStyle name="Currency 2 2 2 2 3 5 2 2 2" xfId="12060" xr:uid="{51FBEBCE-25E4-4149-856C-E294DAF430CE}"/>
    <cellStyle name="Currency 2 2 2 2 3 5 2 2 2 2" xfId="25750" xr:uid="{413C7DB3-61E8-46B2-8223-C9043BC40FAD}"/>
    <cellStyle name="Currency 2 2 2 2 3 5 2 2 2 2 2" xfId="39442" xr:uid="{A8A2F74B-A8F5-4885-A6D0-7F135F422062}"/>
    <cellStyle name="Currency 2 2 2 2 3 5 2 2 2 2 3" xfId="54326" xr:uid="{54A1B954-DC27-49C7-AAD6-74D00C11F3B0}"/>
    <cellStyle name="Currency 2 2 2 2 3 5 2 2 2 3" xfId="18906" xr:uid="{C7535A85-D08B-4D7C-B210-5F5C27944968}"/>
    <cellStyle name="Currency 2 2 2 2 3 5 2 2 2 4" xfId="32596" xr:uid="{C4E7B124-D416-4974-B86A-13A14B1E332E}"/>
    <cellStyle name="Currency 2 2 2 2 3 5 2 2 2 5" xfId="47480" xr:uid="{2FA497C0-DF42-449F-AC8F-83521E493CB8}"/>
    <cellStyle name="Currency 2 2 2 2 3 5 2 2 3" xfId="22328" xr:uid="{311F9E72-075A-4B77-9791-7E98E7AA4AAC}"/>
    <cellStyle name="Currency 2 2 2 2 3 5 2 2 3 2" xfId="36020" xr:uid="{CAEF6807-A0E0-4030-AFBA-8C7D1D97C257}"/>
    <cellStyle name="Currency 2 2 2 2 3 5 2 2 3 3" xfId="50904" xr:uid="{D052A836-6FE7-4EB0-91D5-059B9E3138CC}"/>
    <cellStyle name="Currency 2 2 2 2 3 5 2 2 4" xfId="15484" xr:uid="{586A5ADF-8491-48F1-9647-3CD4CA265C61}"/>
    <cellStyle name="Currency 2 2 2 2 3 5 2 2 5" xfId="29174" xr:uid="{CAAEF022-BF4E-4DAE-9912-05B67689E9B8}"/>
    <cellStyle name="Currency 2 2 2 2 3 5 2 2 6" xfId="44058" xr:uid="{B214BEF7-34E2-47F8-A497-D1BD5786FE20}"/>
    <cellStyle name="Currency 2 2 2 2 3 5 2 3" xfId="10348" xr:uid="{348D72A9-620E-4A0A-9F4D-D9412BAC5961}"/>
    <cellStyle name="Currency 2 2 2 2 3 5 2 3 2" xfId="24038" xr:uid="{E0D72EA5-A9C8-4D5A-9CE8-422AC0299F5F}"/>
    <cellStyle name="Currency 2 2 2 2 3 5 2 3 2 2" xfId="37730" xr:uid="{02094730-7008-4549-8D9C-85302DDB1D1B}"/>
    <cellStyle name="Currency 2 2 2 2 3 5 2 3 2 3" xfId="52614" xr:uid="{3E6D56C6-1180-4519-BFBC-B5759B6DB522}"/>
    <cellStyle name="Currency 2 2 2 2 3 5 2 3 3" xfId="17194" xr:uid="{A0F74B19-F1C3-44AE-BE27-112C923DC542}"/>
    <cellStyle name="Currency 2 2 2 2 3 5 2 3 4" xfId="30884" xr:uid="{76D53A83-CF5E-43CA-9C2E-EBEC9F00B549}"/>
    <cellStyle name="Currency 2 2 2 2 3 5 2 3 5" xfId="45768" xr:uid="{BDF174B9-4962-4FB0-A639-398A54D9DD92}"/>
    <cellStyle name="Currency 2 2 2 2 3 5 2 4" xfId="20616" xr:uid="{1653DC4A-9D87-4972-B409-AA7E395C8562}"/>
    <cellStyle name="Currency 2 2 2 2 3 5 2 4 2" xfId="34308" xr:uid="{423F2C55-E665-48E6-A94A-BAD6E1597352}"/>
    <cellStyle name="Currency 2 2 2 2 3 5 2 4 3" xfId="49192" xr:uid="{587C46F4-935C-4806-8CFB-497C1A46FDD3}"/>
    <cellStyle name="Currency 2 2 2 2 3 5 2 5" xfId="13772" xr:uid="{AA648DA8-0EA0-4B2C-B8F3-B867E7C59AB2}"/>
    <cellStyle name="Currency 2 2 2 2 3 5 2 6" xfId="27462" xr:uid="{36786C9A-670F-45A1-9C57-D9671A33009A}"/>
    <cellStyle name="Currency 2 2 2 2 3 5 2 7" xfId="42346" xr:uid="{124BF55F-AB42-4D6D-8AFD-99C6E7074B58}"/>
    <cellStyle name="Currency 2 2 2 2 3 5 3" xfId="8637" xr:uid="{0BC96C2B-975F-4EBB-9A14-8A14D458BD97}"/>
    <cellStyle name="Currency 2 2 2 2 3 5 3 2" xfId="12059" xr:uid="{BE98A89B-9696-4811-9B1D-AD1199B8DC59}"/>
    <cellStyle name="Currency 2 2 2 2 3 5 3 2 2" xfId="25749" xr:uid="{45A14D5E-D78E-4D50-BC65-9287A02897E5}"/>
    <cellStyle name="Currency 2 2 2 2 3 5 3 2 2 2" xfId="39441" xr:uid="{9C572771-B83B-435F-AB7B-BAC961CB36DE}"/>
    <cellStyle name="Currency 2 2 2 2 3 5 3 2 2 3" xfId="54325" xr:uid="{4C85CACB-E2DF-4EEB-8EDA-8B97B664050E}"/>
    <cellStyle name="Currency 2 2 2 2 3 5 3 2 3" xfId="18905" xr:uid="{5631B764-3D3A-4CEF-906B-6DA239704B9E}"/>
    <cellStyle name="Currency 2 2 2 2 3 5 3 2 4" xfId="32595" xr:uid="{D567A407-B730-4478-AF1B-70D364F73EEE}"/>
    <cellStyle name="Currency 2 2 2 2 3 5 3 2 5" xfId="47479" xr:uid="{F4A0353F-2B00-40FE-850C-4F74FB551611}"/>
    <cellStyle name="Currency 2 2 2 2 3 5 3 3" xfId="22327" xr:uid="{E9E30409-7977-48FC-8362-DC4A619A7A09}"/>
    <cellStyle name="Currency 2 2 2 2 3 5 3 3 2" xfId="36019" xr:uid="{7155D454-C006-42B9-962B-11AA8A7E0DC9}"/>
    <cellStyle name="Currency 2 2 2 2 3 5 3 3 3" xfId="50903" xr:uid="{CA30C3EC-E6B9-47AF-A8A3-123169EEFB0F}"/>
    <cellStyle name="Currency 2 2 2 2 3 5 3 4" xfId="15483" xr:uid="{AAD7BC98-CF3D-4BEE-90BB-CCCAA53BF9B7}"/>
    <cellStyle name="Currency 2 2 2 2 3 5 3 5" xfId="29173" xr:uid="{665F4CA3-EB75-4D78-B840-23909898F4A9}"/>
    <cellStyle name="Currency 2 2 2 2 3 5 3 6" xfId="44057" xr:uid="{852886BA-0092-4CDA-AFA0-835751824545}"/>
    <cellStyle name="Currency 2 2 2 2 3 5 4" xfId="10347" xr:uid="{9690E169-3CEC-452B-A5BE-6CEA42A1A444}"/>
    <cellStyle name="Currency 2 2 2 2 3 5 4 2" xfId="24037" xr:uid="{D35BE4A7-DA61-42D7-992B-8A3FBB190E42}"/>
    <cellStyle name="Currency 2 2 2 2 3 5 4 2 2" xfId="37729" xr:uid="{49A6913D-AC69-42C4-B681-509D046997D7}"/>
    <cellStyle name="Currency 2 2 2 2 3 5 4 2 3" xfId="52613" xr:uid="{564E26FC-92A0-4E5B-9A1A-2959933E219D}"/>
    <cellStyle name="Currency 2 2 2 2 3 5 4 3" xfId="17193" xr:uid="{DA8F7566-ED02-4563-8A65-DC146713186F}"/>
    <cellStyle name="Currency 2 2 2 2 3 5 4 4" xfId="30883" xr:uid="{8A99E0A6-4BD2-49EB-BF3F-A5C7B3A4644E}"/>
    <cellStyle name="Currency 2 2 2 2 3 5 4 5" xfId="45767" xr:uid="{E9E945AC-F23F-4F4C-B383-758FD145419F}"/>
    <cellStyle name="Currency 2 2 2 2 3 5 5" xfId="20615" xr:uid="{8E46D67F-0CC2-4D9D-9B46-8B002D6761AD}"/>
    <cellStyle name="Currency 2 2 2 2 3 5 5 2" xfId="34307" xr:uid="{3D360BD6-2259-458A-B95C-10E88A7D49FF}"/>
    <cellStyle name="Currency 2 2 2 2 3 5 5 3" xfId="49191" xr:uid="{02136794-D5B5-45FD-9135-A75940B011E9}"/>
    <cellStyle name="Currency 2 2 2 2 3 5 6" xfId="13771" xr:uid="{591A4945-2E73-4D9B-BD7D-959B68C9A30F}"/>
    <cellStyle name="Currency 2 2 2 2 3 5 7" xfId="27461" xr:uid="{A824E171-7785-45E9-B138-7740A9745DE9}"/>
    <cellStyle name="Currency 2 2 2 2 3 5 8" xfId="42345" xr:uid="{069D013B-2750-4007-9657-4C76E30E35C7}"/>
    <cellStyle name="Currency 2 2 2 2 3 6" xfId="6926" xr:uid="{AD28FFB8-779F-48FB-AA45-5D9C229B3EAB}"/>
    <cellStyle name="Currency 2 2 2 2 3 6 2" xfId="8639" xr:uid="{DE6B3D1E-0671-4695-AC52-C1D7FE623228}"/>
    <cellStyle name="Currency 2 2 2 2 3 6 2 2" xfId="12061" xr:uid="{3AE15852-E1D9-421D-ABEC-E7A424B4972D}"/>
    <cellStyle name="Currency 2 2 2 2 3 6 2 2 2" xfId="25751" xr:uid="{E8185219-C9EA-4878-8A98-7330357396A9}"/>
    <cellStyle name="Currency 2 2 2 2 3 6 2 2 2 2" xfId="39443" xr:uid="{A30CC703-CCD8-46BC-ACEA-1083DCD27A15}"/>
    <cellStyle name="Currency 2 2 2 2 3 6 2 2 2 3" xfId="54327" xr:uid="{150406C0-971D-4833-8C2F-F77D1AB525F4}"/>
    <cellStyle name="Currency 2 2 2 2 3 6 2 2 3" xfId="18907" xr:uid="{FE9A673B-4BB4-4043-987B-5D3D19DE4351}"/>
    <cellStyle name="Currency 2 2 2 2 3 6 2 2 4" xfId="32597" xr:uid="{2BE1D8FB-A4F2-4126-8E19-BC6556E0CF15}"/>
    <cellStyle name="Currency 2 2 2 2 3 6 2 2 5" xfId="47481" xr:uid="{7206FBE8-7255-4B90-AAEA-DB5F7FE1EC74}"/>
    <cellStyle name="Currency 2 2 2 2 3 6 2 3" xfId="22329" xr:uid="{CEFB0263-8F89-4B49-B9DF-893A98B8715B}"/>
    <cellStyle name="Currency 2 2 2 2 3 6 2 3 2" xfId="36021" xr:uid="{FBDB7B6D-7329-4298-ACBE-E4AADE01A924}"/>
    <cellStyle name="Currency 2 2 2 2 3 6 2 3 3" xfId="50905" xr:uid="{34A51134-913A-4C47-8A75-498C445C4F5B}"/>
    <cellStyle name="Currency 2 2 2 2 3 6 2 4" xfId="15485" xr:uid="{0EF82DC2-B8E1-47CA-BC49-4D4369B71A81}"/>
    <cellStyle name="Currency 2 2 2 2 3 6 2 5" xfId="29175" xr:uid="{161B111E-17F7-4A39-A7C8-59B1A6D3AA8D}"/>
    <cellStyle name="Currency 2 2 2 2 3 6 2 6" xfId="44059" xr:uid="{526DB69E-2A8E-4FBC-8A9B-8921EFC18349}"/>
    <cellStyle name="Currency 2 2 2 2 3 6 3" xfId="10349" xr:uid="{B58EC6CC-E179-4A6A-8796-007908BEC2D2}"/>
    <cellStyle name="Currency 2 2 2 2 3 6 3 2" xfId="24039" xr:uid="{5F10AB12-0B74-4C91-B93E-F7FFC407BB74}"/>
    <cellStyle name="Currency 2 2 2 2 3 6 3 2 2" xfId="37731" xr:uid="{FF3CD799-1B66-4B5E-966C-153FB6470B4E}"/>
    <cellStyle name="Currency 2 2 2 2 3 6 3 2 3" xfId="52615" xr:uid="{5345EC17-6081-49C5-83BF-54855A808DE3}"/>
    <cellStyle name="Currency 2 2 2 2 3 6 3 3" xfId="17195" xr:uid="{888667F4-BA17-4F0C-AC7C-2363CA33EECF}"/>
    <cellStyle name="Currency 2 2 2 2 3 6 3 4" xfId="30885" xr:uid="{E349199B-B547-40DE-9593-5684CD92718A}"/>
    <cellStyle name="Currency 2 2 2 2 3 6 3 5" xfId="45769" xr:uid="{821F422A-57D8-4CE2-8F70-AE251CCD089D}"/>
    <cellStyle name="Currency 2 2 2 2 3 6 4" xfId="20617" xr:uid="{C72FA8BC-1CCF-485D-AF6F-B6106C136358}"/>
    <cellStyle name="Currency 2 2 2 2 3 6 4 2" xfId="34309" xr:uid="{6E1DEFA4-D5B4-4566-9149-CB16D27BD06C}"/>
    <cellStyle name="Currency 2 2 2 2 3 6 4 3" xfId="49193" xr:uid="{2DD829B1-EF23-4A73-816E-342FE993F6B2}"/>
    <cellStyle name="Currency 2 2 2 2 3 6 5" xfId="13773" xr:uid="{DB9F2C51-66B0-42E7-A056-149B8ECA32DB}"/>
    <cellStyle name="Currency 2 2 2 2 3 6 6" xfId="27463" xr:uid="{C2ED9756-A1D6-4308-BBD3-33FD1208FB96}"/>
    <cellStyle name="Currency 2 2 2 2 3 6 7" xfId="42347" xr:uid="{67E1161C-75AC-4390-A018-52C1F3E9A9A9}"/>
    <cellStyle name="Currency 2 2 2 2 3 7" xfId="6927" xr:uid="{C8189818-EB29-4EE3-8624-E86FE756A40C}"/>
    <cellStyle name="Currency 2 2 2 2 3 7 2" xfId="8640" xr:uid="{990AE87A-D351-4F87-AF04-6ED96ABE779D}"/>
    <cellStyle name="Currency 2 2 2 2 3 7 2 2" xfId="12062" xr:uid="{4E017FA5-5941-4DE3-84D5-64216E400CB1}"/>
    <cellStyle name="Currency 2 2 2 2 3 7 2 2 2" xfId="25752" xr:uid="{0229FAAB-76E6-4CB0-9DFC-CDC88A214819}"/>
    <cellStyle name="Currency 2 2 2 2 3 7 2 2 2 2" xfId="39444" xr:uid="{8DDFAB70-EDB0-42B0-970A-E79018280F7A}"/>
    <cellStyle name="Currency 2 2 2 2 3 7 2 2 2 3" xfId="54328" xr:uid="{4F5B27A4-F157-4461-BE99-1109C32571C2}"/>
    <cellStyle name="Currency 2 2 2 2 3 7 2 2 3" xfId="18908" xr:uid="{8C4070B8-9E98-4E63-981C-7F59511A6C31}"/>
    <cellStyle name="Currency 2 2 2 2 3 7 2 2 4" xfId="32598" xr:uid="{B55E9663-A41A-42B3-8AEC-9BF8198FE9CE}"/>
    <cellStyle name="Currency 2 2 2 2 3 7 2 2 5" xfId="47482" xr:uid="{3EA1671C-4CB0-4E47-A8C3-9D03343D06FA}"/>
    <cellStyle name="Currency 2 2 2 2 3 7 2 3" xfId="22330" xr:uid="{16B08C40-E259-4326-A435-4728571A2D95}"/>
    <cellStyle name="Currency 2 2 2 2 3 7 2 3 2" xfId="36022" xr:uid="{47A0CDF9-D072-4C47-B4BF-CD1363C3AEAF}"/>
    <cellStyle name="Currency 2 2 2 2 3 7 2 3 3" xfId="50906" xr:uid="{813D0680-F6A8-496C-BC8E-56CF60630099}"/>
    <cellStyle name="Currency 2 2 2 2 3 7 2 4" xfId="15486" xr:uid="{293201F5-6B0B-4766-A74C-CF3C54D577F4}"/>
    <cellStyle name="Currency 2 2 2 2 3 7 2 5" xfId="29176" xr:uid="{132C1682-164B-4416-9C4F-094EC2EC5D4F}"/>
    <cellStyle name="Currency 2 2 2 2 3 7 2 6" xfId="44060" xr:uid="{6CFF87BA-7F46-41AE-9EEA-4D3C88791385}"/>
    <cellStyle name="Currency 2 2 2 2 3 7 3" xfId="10350" xr:uid="{6D54A1F6-E9A4-4CEA-8BE1-18DEE0BB8AE3}"/>
    <cellStyle name="Currency 2 2 2 2 3 7 3 2" xfId="24040" xr:uid="{90DEF4F6-3509-40B6-AD6D-6DFFCFDAB4EF}"/>
    <cellStyle name="Currency 2 2 2 2 3 7 3 2 2" xfId="37732" xr:uid="{77759DC8-0479-40F9-87D4-8C2AD0875D3E}"/>
    <cellStyle name="Currency 2 2 2 2 3 7 3 2 3" xfId="52616" xr:uid="{C5527D77-A7F2-4C81-B711-A4755A6213F5}"/>
    <cellStyle name="Currency 2 2 2 2 3 7 3 3" xfId="17196" xr:uid="{3F0E2E3B-389A-4339-9F2F-290F1F89D453}"/>
    <cellStyle name="Currency 2 2 2 2 3 7 3 4" xfId="30886" xr:uid="{8377921A-1EE7-43FB-8CAD-450FEBB70761}"/>
    <cellStyle name="Currency 2 2 2 2 3 7 3 5" xfId="45770" xr:uid="{E951B0A7-7D3D-45AE-8F27-BB7BB317BC7B}"/>
    <cellStyle name="Currency 2 2 2 2 3 7 4" xfId="20618" xr:uid="{6716E9DA-2B45-405D-8C3A-304D18FFC4AE}"/>
    <cellStyle name="Currency 2 2 2 2 3 7 4 2" xfId="34310" xr:uid="{321A4423-520A-4245-B94C-B15F5D2C27EF}"/>
    <cellStyle name="Currency 2 2 2 2 3 7 4 3" xfId="49194" xr:uid="{03D28BEF-5898-4179-A830-A700BC96E673}"/>
    <cellStyle name="Currency 2 2 2 2 3 7 5" xfId="13774" xr:uid="{B0C7C932-0F78-403E-966E-6E9E7DABBF13}"/>
    <cellStyle name="Currency 2 2 2 2 3 7 6" xfId="27464" xr:uid="{76C52BCB-7521-4A4B-B245-7BA6CBE0E284}"/>
    <cellStyle name="Currency 2 2 2 2 3 7 7" xfId="42348" xr:uid="{537DA3A9-5DA8-4A98-91A8-5580C1691CB0}"/>
    <cellStyle name="Currency 2 2 2 2 3 8" xfId="8611" xr:uid="{DC703C0B-7783-4CC0-AAFC-9C7F84931DCE}"/>
    <cellStyle name="Currency 2 2 2 2 3 8 2" xfId="12033" xr:uid="{248D09B8-0389-409D-911E-E8F74B21CB79}"/>
    <cellStyle name="Currency 2 2 2 2 3 8 2 2" xfId="25723" xr:uid="{EE6467D3-BE79-495B-B548-054DD989E4B4}"/>
    <cellStyle name="Currency 2 2 2 2 3 8 2 2 2" xfId="39415" xr:uid="{CA41F4EE-AF6C-49A3-AF8E-845A601AD4C7}"/>
    <cellStyle name="Currency 2 2 2 2 3 8 2 2 3" xfId="54299" xr:uid="{4B8CFF7A-59BD-4249-A906-D952BBAF55D3}"/>
    <cellStyle name="Currency 2 2 2 2 3 8 2 3" xfId="18879" xr:uid="{C3E025FB-3CFB-4CE4-9D88-F40072B67E4F}"/>
    <cellStyle name="Currency 2 2 2 2 3 8 2 4" xfId="32569" xr:uid="{76EF704A-92CB-4D85-A69D-27C48EA8A174}"/>
    <cellStyle name="Currency 2 2 2 2 3 8 2 5" xfId="47453" xr:uid="{7B64D5DD-8553-404C-B14E-E2F694B3B38E}"/>
    <cellStyle name="Currency 2 2 2 2 3 8 3" xfId="22301" xr:uid="{C2334EFB-1EDA-4DD8-964C-E03218F98C72}"/>
    <cellStyle name="Currency 2 2 2 2 3 8 3 2" xfId="35993" xr:uid="{55B7072D-0737-456E-8953-F2F819D2B53D}"/>
    <cellStyle name="Currency 2 2 2 2 3 8 3 3" xfId="50877" xr:uid="{DADFB837-F0F1-44EE-B1A1-B636446E6648}"/>
    <cellStyle name="Currency 2 2 2 2 3 8 4" xfId="15457" xr:uid="{3410D413-90BF-4179-A8C1-88E8B1047F5B}"/>
    <cellStyle name="Currency 2 2 2 2 3 8 5" xfId="29147" xr:uid="{F79DEDE6-85A5-4590-A9B1-68D062CEA60B}"/>
    <cellStyle name="Currency 2 2 2 2 3 8 6" xfId="44031" xr:uid="{2726EACF-A74C-4E90-8DD1-37147BC990C3}"/>
    <cellStyle name="Currency 2 2 2 2 3 9" xfId="10321" xr:uid="{A0C04266-B31C-4333-B138-C8CD326E2136}"/>
    <cellStyle name="Currency 2 2 2 2 3 9 2" xfId="24011" xr:uid="{85E95BEC-1B38-48E1-87FE-E62C1310693E}"/>
    <cellStyle name="Currency 2 2 2 2 3 9 2 2" xfId="37703" xr:uid="{4CE88F24-3E5B-4F1A-A713-9F384E50048F}"/>
    <cellStyle name="Currency 2 2 2 2 3 9 2 3" xfId="52587" xr:uid="{518A785B-E9CB-469F-BD5D-7769345BF35E}"/>
    <cellStyle name="Currency 2 2 2 2 3 9 3" xfId="17167" xr:uid="{AED7C618-B532-4680-A0CE-2369E11550B1}"/>
    <cellStyle name="Currency 2 2 2 2 3 9 4" xfId="30857" xr:uid="{14D42E07-333E-4291-9A16-E09BC6567D54}"/>
    <cellStyle name="Currency 2 2 2 2 3 9 5" xfId="45741" xr:uid="{C5CF77FB-E288-4E89-B363-4A0D0A9D1BF2}"/>
    <cellStyle name="Currency 2 2 2 2 4" xfId="6928" xr:uid="{3AF02A7F-2689-4521-8430-EC126BF1848C}"/>
    <cellStyle name="Currency 2 2 2 2 4 10" xfId="13775" xr:uid="{ADF10930-7AF9-4CAB-8939-10DF8118F11E}"/>
    <cellStyle name="Currency 2 2 2 2 4 11" xfId="27465" xr:uid="{53E3E205-9E2D-4C6C-9082-32F54DD5605C}"/>
    <cellStyle name="Currency 2 2 2 2 4 12" xfId="42349" xr:uid="{29126CFE-D534-4D57-B633-47B51FCB459A}"/>
    <cellStyle name="Currency 2 2 2 2 4 2" xfId="6929" xr:uid="{A51D2EA9-81F2-48B5-89D7-669756ADBE69}"/>
    <cellStyle name="Currency 2 2 2 2 4 2 10" xfId="42350" xr:uid="{5C2D8494-4C7E-4026-A7A1-9BE9E21F39DF}"/>
    <cellStyle name="Currency 2 2 2 2 4 2 2" xfId="6930" xr:uid="{768EC18B-088D-45A4-BB31-DE4CDCDBD58B}"/>
    <cellStyle name="Currency 2 2 2 2 4 2 2 2" xfId="6931" xr:uid="{8161ADD4-5325-4AFB-9FFD-D11B900061AB}"/>
    <cellStyle name="Currency 2 2 2 2 4 2 2 2 2" xfId="8644" xr:uid="{A219CA03-F5FA-4A03-83A3-DD698E361D5D}"/>
    <cellStyle name="Currency 2 2 2 2 4 2 2 2 2 2" xfId="12066" xr:uid="{12DD15D7-EDE3-4AF8-B5EB-4AEF34C2408C}"/>
    <cellStyle name="Currency 2 2 2 2 4 2 2 2 2 2 2" xfId="25756" xr:uid="{38A73CEA-8FF9-45D6-B6C9-8D354D6CF6E2}"/>
    <cellStyle name="Currency 2 2 2 2 4 2 2 2 2 2 2 2" xfId="39448" xr:uid="{42F9AF23-1144-4EEE-8367-5C03326E376F}"/>
    <cellStyle name="Currency 2 2 2 2 4 2 2 2 2 2 2 3" xfId="54332" xr:uid="{7A4ADCFF-48A2-4E55-8096-35E291F40D01}"/>
    <cellStyle name="Currency 2 2 2 2 4 2 2 2 2 2 3" xfId="18912" xr:uid="{31FB6155-4E1E-496A-90BB-B2EFC1AB9055}"/>
    <cellStyle name="Currency 2 2 2 2 4 2 2 2 2 2 4" xfId="32602" xr:uid="{B82D2214-8108-44B9-9B37-45635307EE58}"/>
    <cellStyle name="Currency 2 2 2 2 4 2 2 2 2 2 5" xfId="47486" xr:uid="{D31AC229-66F8-44E3-8269-E5764B3FFA6E}"/>
    <cellStyle name="Currency 2 2 2 2 4 2 2 2 2 3" xfId="22334" xr:uid="{F9B734AD-26F1-4B49-ACBC-F6F8B67C7921}"/>
    <cellStyle name="Currency 2 2 2 2 4 2 2 2 2 3 2" xfId="36026" xr:uid="{4E98D840-F1FF-48A0-83D8-BA42B08236E4}"/>
    <cellStyle name="Currency 2 2 2 2 4 2 2 2 2 3 3" xfId="50910" xr:uid="{9EF27C8A-D70A-4C37-815E-60A42E306836}"/>
    <cellStyle name="Currency 2 2 2 2 4 2 2 2 2 4" xfId="15490" xr:uid="{5BEEEFBF-6744-48F1-8B90-34C36D71CA36}"/>
    <cellStyle name="Currency 2 2 2 2 4 2 2 2 2 5" xfId="29180" xr:uid="{B3FC1DCD-B5CC-49E6-9AD0-6B4302B7D3B7}"/>
    <cellStyle name="Currency 2 2 2 2 4 2 2 2 2 6" xfId="44064" xr:uid="{1B9B3E39-12F3-4585-921F-96C03064D380}"/>
    <cellStyle name="Currency 2 2 2 2 4 2 2 2 3" xfId="10354" xr:uid="{3AFB1A51-B9B3-4BEC-AA10-AD2110E431EF}"/>
    <cellStyle name="Currency 2 2 2 2 4 2 2 2 3 2" xfId="24044" xr:uid="{6F76EC62-859D-4537-93DE-220ED1F9B70F}"/>
    <cellStyle name="Currency 2 2 2 2 4 2 2 2 3 2 2" xfId="37736" xr:uid="{F819036B-1439-4C7B-9D3C-03349FAFB106}"/>
    <cellStyle name="Currency 2 2 2 2 4 2 2 2 3 2 3" xfId="52620" xr:uid="{F73C80AE-3E54-44F1-A5EA-8D63E0E79BD7}"/>
    <cellStyle name="Currency 2 2 2 2 4 2 2 2 3 3" xfId="17200" xr:uid="{5568133D-1873-4059-9C88-4B60736D2E30}"/>
    <cellStyle name="Currency 2 2 2 2 4 2 2 2 3 4" xfId="30890" xr:uid="{4EC3CD61-B234-43C9-A12B-A73362043F6F}"/>
    <cellStyle name="Currency 2 2 2 2 4 2 2 2 3 5" xfId="45774" xr:uid="{6D600F3B-BC26-47E1-AF87-BA4ED5FECC5B}"/>
    <cellStyle name="Currency 2 2 2 2 4 2 2 2 4" xfId="20622" xr:uid="{1145AA4B-BF26-461E-AE5F-5168321A4D41}"/>
    <cellStyle name="Currency 2 2 2 2 4 2 2 2 4 2" xfId="34314" xr:uid="{7E9C1032-D76C-407D-807A-811AC97F7C0F}"/>
    <cellStyle name="Currency 2 2 2 2 4 2 2 2 4 3" xfId="49198" xr:uid="{AF172263-DDBA-47B0-8832-7B675E165EC3}"/>
    <cellStyle name="Currency 2 2 2 2 4 2 2 2 5" xfId="13778" xr:uid="{CE6BB31B-6C0E-4D00-8138-3E3B6392C16C}"/>
    <cellStyle name="Currency 2 2 2 2 4 2 2 2 6" xfId="27468" xr:uid="{D70ED047-F326-43D3-82CE-176337730753}"/>
    <cellStyle name="Currency 2 2 2 2 4 2 2 2 7" xfId="42352" xr:uid="{20777A9F-B7EF-44E8-A359-2B00DAFD8650}"/>
    <cellStyle name="Currency 2 2 2 2 4 2 2 3" xfId="8643" xr:uid="{736E2D5F-0DAF-4467-A672-D50F86CDA789}"/>
    <cellStyle name="Currency 2 2 2 2 4 2 2 3 2" xfId="12065" xr:uid="{77B97D77-3776-49B5-8BEF-742C099A213F}"/>
    <cellStyle name="Currency 2 2 2 2 4 2 2 3 2 2" xfId="25755" xr:uid="{118D024E-17B7-40B9-B80A-ED3A06D51785}"/>
    <cellStyle name="Currency 2 2 2 2 4 2 2 3 2 2 2" xfId="39447" xr:uid="{66033A69-C2B4-49F0-9FB5-654B0617ECED}"/>
    <cellStyle name="Currency 2 2 2 2 4 2 2 3 2 2 3" xfId="54331" xr:uid="{38192056-CE48-4D93-8C14-D0DCC3D25A1D}"/>
    <cellStyle name="Currency 2 2 2 2 4 2 2 3 2 3" xfId="18911" xr:uid="{D1F83C98-A765-4823-AD62-753A3B4CC3B8}"/>
    <cellStyle name="Currency 2 2 2 2 4 2 2 3 2 4" xfId="32601" xr:uid="{2CFCE35F-F74E-430F-9119-0D0DCE4471EA}"/>
    <cellStyle name="Currency 2 2 2 2 4 2 2 3 2 5" xfId="47485" xr:uid="{5D65A127-C1F9-47DF-8538-E6DC37A02A38}"/>
    <cellStyle name="Currency 2 2 2 2 4 2 2 3 3" xfId="22333" xr:uid="{9B4E42FD-E9EE-4DA7-8BB7-416CFA4D9E4D}"/>
    <cellStyle name="Currency 2 2 2 2 4 2 2 3 3 2" xfId="36025" xr:uid="{A2D05684-39EC-460E-9265-0FD4003F24C6}"/>
    <cellStyle name="Currency 2 2 2 2 4 2 2 3 3 3" xfId="50909" xr:uid="{ACE2C8B0-4750-4BFC-860A-FA13DDCA6BDF}"/>
    <cellStyle name="Currency 2 2 2 2 4 2 2 3 4" xfId="15489" xr:uid="{1AED22A2-4BFE-412A-A287-6B26CFA69750}"/>
    <cellStyle name="Currency 2 2 2 2 4 2 2 3 5" xfId="29179" xr:uid="{F52DEC00-B768-4D6C-837E-D779237360C3}"/>
    <cellStyle name="Currency 2 2 2 2 4 2 2 3 6" xfId="44063" xr:uid="{F829F377-9DF8-47D3-8F0B-CEA5F824030C}"/>
    <cellStyle name="Currency 2 2 2 2 4 2 2 4" xfId="10353" xr:uid="{8EDE57E0-8EEC-4DCB-8B7B-E7EF935F2234}"/>
    <cellStyle name="Currency 2 2 2 2 4 2 2 4 2" xfId="24043" xr:uid="{27C8C196-B716-40D5-8281-8C3397516464}"/>
    <cellStyle name="Currency 2 2 2 2 4 2 2 4 2 2" xfId="37735" xr:uid="{3DE5F26A-C924-4FA3-ABF0-AD3F747B6DA6}"/>
    <cellStyle name="Currency 2 2 2 2 4 2 2 4 2 3" xfId="52619" xr:uid="{90BCAD8B-4120-4EC2-AABD-D3F4550C4055}"/>
    <cellStyle name="Currency 2 2 2 2 4 2 2 4 3" xfId="17199" xr:uid="{E7F7D9DB-114F-43FB-A4AF-AF3FDD3E1ADF}"/>
    <cellStyle name="Currency 2 2 2 2 4 2 2 4 4" xfId="30889" xr:uid="{6AD7D2B3-220D-456C-83D9-3BB4909D9329}"/>
    <cellStyle name="Currency 2 2 2 2 4 2 2 4 5" xfId="45773" xr:uid="{DC2A4C3D-5981-4E1E-83A6-FBF536CEA86A}"/>
    <cellStyle name="Currency 2 2 2 2 4 2 2 5" xfId="20621" xr:uid="{46104AC8-B61D-49D8-9AE0-C4C1346DECBB}"/>
    <cellStyle name="Currency 2 2 2 2 4 2 2 5 2" xfId="34313" xr:uid="{F09F160B-F376-480F-8387-19D2D51D0AB5}"/>
    <cellStyle name="Currency 2 2 2 2 4 2 2 5 3" xfId="49197" xr:uid="{538AAE1D-5C06-4078-88A6-955B57646726}"/>
    <cellStyle name="Currency 2 2 2 2 4 2 2 6" xfId="13777" xr:uid="{3B701D5F-3198-44E9-B285-E00A62EFE40D}"/>
    <cellStyle name="Currency 2 2 2 2 4 2 2 7" xfId="27467" xr:uid="{87E421C9-0805-47AF-9831-C41E248CE460}"/>
    <cellStyle name="Currency 2 2 2 2 4 2 2 8" xfId="42351" xr:uid="{36C253AD-9153-4A2D-B098-69CB5D2974AA}"/>
    <cellStyle name="Currency 2 2 2 2 4 2 3" xfId="6932" xr:uid="{0A048310-BD33-497D-AC18-BECBACE3D34C}"/>
    <cellStyle name="Currency 2 2 2 2 4 2 3 2" xfId="8645" xr:uid="{5D362433-4F77-4030-BDCD-99689586F3C1}"/>
    <cellStyle name="Currency 2 2 2 2 4 2 3 2 2" xfId="12067" xr:uid="{C67D6B32-9A21-4B04-A82D-E69F69111D47}"/>
    <cellStyle name="Currency 2 2 2 2 4 2 3 2 2 2" xfId="25757" xr:uid="{788F56EE-6622-4235-8812-7C4BD200834F}"/>
    <cellStyle name="Currency 2 2 2 2 4 2 3 2 2 2 2" xfId="39449" xr:uid="{5746AF17-38A1-4BAA-9F0A-07C2B8C8FF79}"/>
    <cellStyle name="Currency 2 2 2 2 4 2 3 2 2 2 3" xfId="54333" xr:uid="{0A205F51-53C3-421B-B0B7-38611D81C235}"/>
    <cellStyle name="Currency 2 2 2 2 4 2 3 2 2 3" xfId="18913" xr:uid="{DB165256-CD96-4F0F-8389-69E04372D91E}"/>
    <cellStyle name="Currency 2 2 2 2 4 2 3 2 2 4" xfId="32603" xr:uid="{B61C1AE7-A7F2-4E71-B3FB-789891A3CD04}"/>
    <cellStyle name="Currency 2 2 2 2 4 2 3 2 2 5" xfId="47487" xr:uid="{C4F0B538-9832-47BC-BF02-E80609884897}"/>
    <cellStyle name="Currency 2 2 2 2 4 2 3 2 3" xfId="22335" xr:uid="{043A55F6-3411-4083-8D04-384CF3176642}"/>
    <cellStyle name="Currency 2 2 2 2 4 2 3 2 3 2" xfId="36027" xr:uid="{ADAB6A2F-0875-43DB-8F3F-C48092AC8EA7}"/>
    <cellStyle name="Currency 2 2 2 2 4 2 3 2 3 3" xfId="50911" xr:uid="{5AD98A9B-44CC-44DF-B5D4-453FB1A1A0AB}"/>
    <cellStyle name="Currency 2 2 2 2 4 2 3 2 4" xfId="15491" xr:uid="{D294B358-312B-4407-B93B-6222EC232F37}"/>
    <cellStyle name="Currency 2 2 2 2 4 2 3 2 5" xfId="29181" xr:uid="{49F1EC43-B118-4B16-BBC1-F7579BFB0C1B}"/>
    <cellStyle name="Currency 2 2 2 2 4 2 3 2 6" xfId="44065" xr:uid="{FF1332D6-3418-45D8-94DE-4816A5CA24C3}"/>
    <cellStyle name="Currency 2 2 2 2 4 2 3 3" xfId="10355" xr:uid="{DA11F53B-2A81-4C98-AACA-BFC74FA10ACC}"/>
    <cellStyle name="Currency 2 2 2 2 4 2 3 3 2" xfId="24045" xr:uid="{1B98FBCD-D613-4DD9-980C-E9B1C321180C}"/>
    <cellStyle name="Currency 2 2 2 2 4 2 3 3 2 2" xfId="37737" xr:uid="{60A35091-3ADF-442F-8F87-18AA2245776D}"/>
    <cellStyle name="Currency 2 2 2 2 4 2 3 3 2 3" xfId="52621" xr:uid="{9DC914D3-628C-4CD9-A569-623545DB9C90}"/>
    <cellStyle name="Currency 2 2 2 2 4 2 3 3 3" xfId="17201" xr:uid="{A1DDC4FB-96DF-4E68-A4D3-4D8BFDC78658}"/>
    <cellStyle name="Currency 2 2 2 2 4 2 3 3 4" xfId="30891" xr:uid="{5A9681B5-F5A8-4796-9167-53F437B6A8EB}"/>
    <cellStyle name="Currency 2 2 2 2 4 2 3 3 5" xfId="45775" xr:uid="{0633C09F-7D87-4BC9-B9A4-94DF9C86560E}"/>
    <cellStyle name="Currency 2 2 2 2 4 2 3 4" xfId="20623" xr:uid="{EBE00A53-0ECF-4497-A915-41D0BCBC30F0}"/>
    <cellStyle name="Currency 2 2 2 2 4 2 3 4 2" xfId="34315" xr:uid="{63657256-8D4E-435E-A320-DFCA4FC104A5}"/>
    <cellStyle name="Currency 2 2 2 2 4 2 3 4 3" xfId="49199" xr:uid="{85471DDB-FBDB-4436-AD59-43DB943EA5A5}"/>
    <cellStyle name="Currency 2 2 2 2 4 2 3 5" xfId="13779" xr:uid="{460B39C6-ABA6-463B-83FE-221710F78424}"/>
    <cellStyle name="Currency 2 2 2 2 4 2 3 6" xfId="27469" xr:uid="{4D44B3D5-6951-466B-8500-C15B36EC77BB}"/>
    <cellStyle name="Currency 2 2 2 2 4 2 3 7" xfId="42353" xr:uid="{BBDF2BF8-5E52-4F44-8181-630732EF3A72}"/>
    <cellStyle name="Currency 2 2 2 2 4 2 4" xfId="6933" xr:uid="{3ED5671A-B449-4EEA-ABEB-9F78E5FB5980}"/>
    <cellStyle name="Currency 2 2 2 2 4 2 4 2" xfId="8646" xr:uid="{95494FBB-6F6B-438F-B2AD-C664A2BFDFDC}"/>
    <cellStyle name="Currency 2 2 2 2 4 2 4 2 2" xfId="12068" xr:uid="{2C11BE9E-9CE9-4D34-8B16-1620634028F9}"/>
    <cellStyle name="Currency 2 2 2 2 4 2 4 2 2 2" xfId="25758" xr:uid="{F7629F17-AA24-4CE6-99F4-2BB543AC0F9E}"/>
    <cellStyle name="Currency 2 2 2 2 4 2 4 2 2 2 2" xfId="39450" xr:uid="{3FF4A37D-D3BD-4D79-BB28-5041EC4B191D}"/>
    <cellStyle name="Currency 2 2 2 2 4 2 4 2 2 2 3" xfId="54334" xr:uid="{CF6605BC-B32C-47D9-8A2A-4201E03E107B}"/>
    <cellStyle name="Currency 2 2 2 2 4 2 4 2 2 3" xfId="18914" xr:uid="{FC6890FE-69FB-4440-9C6F-A58B84AD94DD}"/>
    <cellStyle name="Currency 2 2 2 2 4 2 4 2 2 4" xfId="32604" xr:uid="{C304D212-297D-49E7-B9C7-33256DA995BE}"/>
    <cellStyle name="Currency 2 2 2 2 4 2 4 2 2 5" xfId="47488" xr:uid="{9C63995A-CE4B-41FA-AF03-B789F1161507}"/>
    <cellStyle name="Currency 2 2 2 2 4 2 4 2 3" xfId="22336" xr:uid="{87C3B2A1-FFE4-4E8F-8B99-50578F53DC1B}"/>
    <cellStyle name="Currency 2 2 2 2 4 2 4 2 3 2" xfId="36028" xr:uid="{A3FCEEB9-5A71-421A-8842-FB2FAF3C68A1}"/>
    <cellStyle name="Currency 2 2 2 2 4 2 4 2 3 3" xfId="50912" xr:uid="{A58F3F42-4D07-4B34-B6FD-E8DDE711497C}"/>
    <cellStyle name="Currency 2 2 2 2 4 2 4 2 4" xfId="15492" xr:uid="{95FB4C18-4B37-4EA0-B9CD-1D413A205FD8}"/>
    <cellStyle name="Currency 2 2 2 2 4 2 4 2 5" xfId="29182" xr:uid="{2D9ADCCA-E77F-40BE-9CBF-D3A2978427E7}"/>
    <cellStyle name="Currency 2 2 2 2 4 2 4 2 6" xfId="44066" xr:uid="{C0CB3C95-33F7-4F62-BB73-F4845169C029}"/>
    <cellStyle name="Currency 2 2 2 2 4 2 4 3" xfId="10356" xr:uid="{DE43EF7E-BEFB-4148-9250-7DB8FBE81110}"/>
    <cellStyle name="Currency 2 2 2 2 4 2 4 3 2" xfId="24046" xr:uid="{3B339E0F-A75E-4E19-A1D5-86F206EA86DA}"/>
    <cellStyle name="Currency 2 2 2 2 4 2 4 3 2 2" xfId="37738" xr:uid="{C76231D3-EE6F-4BDC-B3B7-429D97F06BCC}"/>
    <cellStyle name="Currency 2 2 2 2 4 2 4 3 2 3" xfId="52622" xr:uid="{72406F7D-5851-47E5-8CF9-73AF8338F540}"/>
    <cellStyle name="Currency 2 2 2 2 4 2 4 3 3" xfId="17202" xr:uid="{FC924A95-7CDB-4D0B-BA42-0E1BA9BCC142}"/>
    <cellStyle name="Currency 2 2 2 2 4 2 4 3 4" xfId="30892" xr:uid="{176973EF-1B36-4CD0-827E-48A5FEACE1AE}"/>
    <cellStyle name="Currency 2 2 2 2 4 2 4 3 5" xfId="45776" xr:uid="{B0062B1B-8BE6-4EA6-9A10-58A6A14D22D3}"/>
    <cellStyle name="Currency 2 2 2 2 4 2 4 4" xfId="20624" xr:uid="{DE28311F-E670-4CFC-8632-516CF5C09C7B}"/>
    <cellStyle name="Currency 2 2 2 2 4 2 4 4 2" xfId="34316" xr:uid="{EBF28D34-D4AB-496D-8DA8-07C027D89844}"/>
    <cellStyle name="Currency 2 2 2 2 4 2 4 4 3" xfId="49200" xr:uid="{B8CABB41-9089-41A8-B51A-5AA1F663102F}"/>
    <cellStyle name="Currency 2 2 2 2 4 2 4 5" xfId="13780" xr:uid="{3A27B8DA-66F1-43FA-B6D8-CE27A2BA746E}"/>
    <cellStyle name="Currency 2 2 2 2 4 2 4 6" xfId="27470" xr:uid="{9122622D-2370-44CA-B4D8-7DF58F027F88}"/>
    <cellStyle name="Currency 2 2 2 2 4 2 4 7" xfId="42354" xr:uid="{E2BAF735-BD09-436E-AA36-FFB270425BB2}"/>
    <cellStyle name="Currency 2 2 2 2 4 2 5" xfId="8642" xr:uid="{5D414786-F664-46E7-9A54-263A971E825B}"/>
    <cellStyle name="Currency 2 2 2 2 4 2 5 2" xfId="12064" xr:uid="{A1F50AE3-7793-42BA-8DB3-7E1EDD9FA6BD}"/>
    <cellStyle name="Currency 2 2 2 2 4 2 5 2 2" xfId="25754" xr:uid="{02989F5F-4846-428A-92A4-688CAD095DC9}"/>
    <cellStyle name="Currency 2 2 2 2 4 2 5 2 2 2" xfId="39446" xr:uid="{708816D9-D56A-4C59-9EFF-752C2868D609}"/>
    <cellStyle name="Currency 2 2 2 2 4 2 5 2 2 3" xfId="54330" xr:uid="{C05A5FA2-7695-4D79-9DAF-3B4C43FF65D4}"/>
    <cellStyle name="Currency 2 2 2 2 4 2 5 2 3" xfId="18910" xr:uid="{46CFAE28-3982-49B9-A24E-3AC3902EEBD1}"/>
    <cellStyle name="Currency 2 2 2 2 4 2 5 2 4" xfId="32600" xr:uid="{ED5CE253-FD3C-48F1-8F47-DF032A06354D}"/>
    <cellStyle name="Currency 2 2 2 2 4 2 5 2 5" xfId="47484" xr:uid="{FB165C75-E51A-4CF2-A85B-1DE9E61E7F4D}"/>
    <cellStyle name="Currency 2 2 2 2 4 2 5 3" xfId="22332" xr:uid="{339E850F-E88E-4CC9-B402-5A1627B1E9A0}"/>
    <cellStyle name="Currency 2 2 2 2 4 2 5 3 2" xfId="36024" xr:uid="{463F1202-493F-4B8A-A91F-1F755C0A4447}"/>
    <cellStyle name="Currency 2 2 2 2 4 2 5 3 3" xfId="50908" xr:uid="{F0468C59-DA01-487B-869E-6C4CFD8C86DD}"/>
    <cellStyle name="Currency 2 2 2 2 4 2 5 4" xfId="15488" xr:uid="{9A65C71D-6F24-4F40-A9D8-8A3DD9967F02}"/>
    <cellStyle name="Currency 2 2 2 2 4 2 5 5" xfId="29178" xr:uid="{9385093D-6425-4F05-83FD-ECD535D0C0EE}"/>
    <cellStyle name="Currency 2 2 2 2 4 2 5 6" xfId="44062" xr:uid="{21FA3767-5742-4D20-81F3-35043843CA11}"/>
    <cellStyle name="Currency 2 2 2 2 4 2 6" xfId="10352" xr:uid="{385D421A-D5A4-4A28-8F4B-4C2949A64E56}"/>
    <cellStyle name="Currency 2 2 2 2 4 2 6 2" xfId="24042" xr:uid="{F8EDB987-69E0-43BB-93C5-7125E8A5E2FE}"/>
    <cellStyle name="Currency 2 2 2 2 4 2 6 2 2" xfId="37734" xr:uid="{3F251012-F3E1-4012-8211-83835A54F8B1}"/>
    <cellStyle name="Currency 2 2 2 2 4 2 6 2 3" xfId="52618" xr:uid="{534E22BF-F5A3-4E9F-A5FF-FD0DA03BB1F3}"/>
    <cellStyle name="Currency 2 2 2 2 4 2 6 3" xfId="17198" xr:uid="{0333D0B4-02E9-4D33-A660-CC714BCE7550}"/>
    <cellStyle name="Currency 2 2 2 2 4 2 6 4" xfId="30888" xr:uid="{D4EB3BCE-5ECD-4921-9EC2-6102F5356C46}"/>
    <cellStyle name="Currency 2 2 2 2 4 2 6 5" xfId="45772" xr:uid="{C08E6562-2FBF-4195-9689-7571FDC3442E}"/>
    <cellStyle name="Currency 2 2 2 2 4 2 7" xfId="20620" xr:uid="{01E4B19D-FDD0-414F-BC47-A6F8231825D7}"/>
    <cellStyle name="Currency 2 2 2 2 4 2 7 2" xfId="34312" xr:uid="{BD87207E-CB30-4235-84B6-3F19F606F4A9}"/>
    <cellStyle name="Currency 2 2 2 2 4 2 7 3" xfId="49196" xr:uid="{0CCE4F7C-BFCD-423C-A472-290B743735F3}"/>
    <cellStyle name="Currency 2 2 2 2 4 2 8" xfId="13776" xr:uid="{6C983FFB-0D51-485D-8415-2070163D2646}"/>
    <cellStyle name="Currency 2 2 2 2 4 2 9" xfId="27466" xr:uid="{EA562970-D708-43B0-B168-B140A9FC505A}"/>
    <cellStyle name="Currency 2 2 2 2 4 3" xfId="6934" xr:uid="{61D664B9-1A18-435B-BD53-12413EBC5082}"/>
    <cellStyle name="Currency 2 2 2 2 4 3 10" xfId="42355" xr:uid="{B0A2ABE5-EA72-4D0D-B77A-2A79929CBB7F}"/>
    <cellStyle name="Currency 2 2 2 2 4 3 2" xfId="6935" xr:uid="{E9F2A4B5-5328-4DF3-9070-74109515B4E5}"/>
    <cellStyle name="Currency 2 2 2 2 4 3 2 2" xfId="6936" xr:uid="{B128B3F0-F550-46DD-B162-ACA129F5826C}"/>
    <cellStyle name="Currency 2 2 2 2 4 3 2 2 2" xfId="8649" xr:uid="{978F5AC8-5899-4988-94EE-F231A791248A}"/>
    <cellStyle name="Currency 2 2 2 2 4 3 2 2 2 2" xfId="12071" xr:uid="{CDDEC194-73EB-446F-A83B-76C08080834B}"/>
    <cellStyle name="Currency 2 2 2 2 4 3 2 2 2 2 2" xfId="25761" xr:uid="{6CA88234-5570-4582-AFE1-C1C1F400B00C}"/>
    <cellStyle name="Currency 2 2 2 2 4 3 2 2 2 2 2 2" xfId="39453" xr:uid="{1510FA01-F58F-4FA0-AEFD-A25635FF40C7}"/>
    <cellStyle name="Currency 2 2 2 2 4 3 2 2 2 2 2 3" xfId="54337" xr:uid="{4B725770-B5D6-489B-A6CB-6F86D8B8D180}"/>
    <cellStyle name="Currency 2 2 2 2 4 3 2 2 2 2 3" xfId="18917" xr:uid="{6EE7DA9E-B1B0-4E0F-9EB0-C35ABDA198B8}"/>
    <cellStyle name="Currency 2 2 2 2 4 3 2 2 2 2 4" xfId="32607" xr:uid="{B53B7A72-CFF9-4CB3-A6A2-6D4E30045B18}"/>
    <cellStyle name="Currency 2 2 2 2 4 3 2 2 2 2 5" xfId="47491" xr:uid="{37CB6361-BA77-464B-93FC-B6AC96C71265}"/>
    <cellStyle name="Currency 2 2 2 2 4 3 2 2 2 3" xfId="22339" xr:uid="{96089781-DD66-4E45-BE13-13973CDE6262}"/>
    <cellStyle name="Currency 2 2 2 2 4 3 2 2 2 3 2" xfId="36031" xr:uid="{468A376E-EBCA-4999-A426-17897EB913B4}"/>
    <cellStyle name="Currency 2 2 2 2 4 3 2 2 2 3 3" xfId="50915" xr:uid="{C42DCEC8-7A79-43B8-B838-33F651C97748}"/>
    <cellStyle name="Currency 2 2 2 2 4 3 2 2 2 4" xfId="15495" xr:uid="{A7468CF7-90FB-4C54-80E8-9AE77B387870}"/>
    <cellStyle name="Currency 2 2 2 2 4 3 2 2 2 5" xfId="29185" xr:uid="{EC8076FD-B681-4398-AC0C-7B517832C98E}"/>
    <cellStyle name="Currency 2 2 2 2 4 3 2 2 2 6" xfId="44069" xr:uid="{AA84EF65-C87A-4B35-9908-6F47C41B698C}"/>
    <cellStyle name="Currency 2 2 2 2 4 3 2 2 3" xfId="10359" xr:uid="{ED05A9C2-CB9C-4EE7-9D12-106762FA5598}"/>
    <cellStyle name="Currency 2 2 2 2 4 3 2 2 3 2" xfId="24049" xr:uid="{59A387E2-1E12-41D9-AC24-D93A1E9B206D}"/>
    <cellStyle name="Currency 2 2 2 2 4 3 2 2 3 2 2" xfId="37741" xr:uid="{DC3E3032-DBB7-463B-8B36-0D6BCE68BFD1}"/>
    <cellStyle name="Currency 2 2 2 2 4 3 2 2 3 2 3" xfId="52625" xr:uid="{91A32DAC-E52D-4176-864C-AE45A995720F}"/>
    <cellStyle name="Currency 2 2 2 2 4 3 2 2 3 3" xfId="17205" xr:uid="{97791123-AFCD-4D9D-9528-D4461E354116}"/>
    <cellStyle name="Currency 2 2 2 2 4 3 2 2 3 4" xfId="30895" xr:uid="{16B3983C-9378-41AB-ABA8-5EA137A2EF11}"/>
    <cellStyle name="Currency 2 2 2 2 4 3 2 2 3 5" xfId="45779" xr:uid="{9105BF23-D158-43B6-B251-4C95196E3908}"/>
    <cellStyle name="Currency 2 2 2 2 4 3 2 2 4" xfId="20627" xr:uid="{F6B28818-4758-42A4-A0E3-3D1DA95893CD}"/>
    <cellStyle name="Currency 2 2 2 2 4 3 2 2 4 2" xfId="34319" xr:uid="{2F018CDF-F770-4227-8A6E-3DCEFFCD7D9E}"/>
    <cellStyle name="Currency 2 2 2 2 4 3 2 2 4 3" xfId="49203" xr:uid="{78CFBF2C-98AC-49E1-848D-44EF8A044740}"/>
    <cellStyle name="Currency 2 2 2 2 4 3 2 2 5" xfId="13783" xr:uid="{E93488CD-7266-44DB-B41C-90DAE4F468F8}"/>
    <cellStyle name="Currency 2 2 2 2 4 3 2 2 6" xfId="27473" xr:uid="{AE4A8381-1EDB-46BA-B815-301761F96B7D}"/>
    <cellStyle name="Currency 2 2 2 2 4 3 2 2 7" xfId="42357" xr:uid="{385F6F67-7514-42F6-BEDC-AE9022F786E7}"/>
    <cellStyle name="Currency 2 2 2 2 4 3 2 3" xfId="8648" xr:uid="{E0090F54-9023-42C0-B938-592BDA1F9983}"/>
    <cellStyle name="Currency 2 2 2 2 4 3 2 3 2" xfId="12070" xr:uid="{116E693A-1C43-445E-8D8E-18338A18C0A7}"/>
    <cellStyle name="Currency 2 2 2 2 4 3 2 3 2 2" xfId="25760" xr:uid="{24D28FBF-72DB-4620-8C65-7052BBF72C9D}"/>
    <cellStyle name="Currency 2 2 2 2 4 3 2 3 2 2 2" xfId="39452" xr:uid="{D4AD3F85-9FDE-49E4-946C-8E786130786B}"/>
    <cellStyle name="Currency 2 2 2 2 4 3 2 3 2 2 3" xfId="54336" xr:uid="{71160902-E83A-41D3-AEE0-5DB27D5FA878}"/>
    <cellStyle name="Currency 2 2 2 2 4 3 2 3 2 3" xfId="18916" xr:uid="{4F68946F-4CD0-4B14-8411-BBA2307F2228}"/>
    <cellStyle name="Currency 2 2 2 2 4 3 2 3 2 4" xfId="32606" xr:uid="{4FC79F01-831B-4DF9-BF92-00760F10E37E}"/>
    <cellStyle name="Currency 2 2 2 2 4 3 2 3 2 5" xfId="47490" xr:uid="{D09CB640-1BA0-40DF-B6E8-F6C3590E83E8}"/>
    <cellStyle name="Currency 2 2 2 2 4 3 2 3 3" xfId="22338" xr:uid="{B10B2C1C-CB8A-4EE3-A477-34CC07BF7F27}"/>
    <cellStyle name="Currency 2 2 2 2 4 3 2 3 3 2" xfId="36030" xr:uid="{F6CF75C6-DE2B-4251-A30B-D722F197D4E9}"/>
    <cellStyle name="Currency 2 2 2 2 4 3 2 3 3 3" xfId="50914" xr:uid="{BE37BFA3-ACF2-4A97-AB97-DD06C534DD7D}"/>
    <cellStyle name="Currency 2 2 2 2 4 3 2 3 4" xfId="15494" xr:uid="{4E895EF1-A135-4623-BA7A-4FCF9B399070}"/>
    <cellStyle name="Currency 2 2 2 2 4 3 2 3 5" xfId="29184" xr:uid="{2C4FD6AC-72F1-475F-9A3D-DADA3D0DF874}"/>
    <cellStyle name="Currency 2 2 2 2 4 3 2 3 6" xfId="44068" xr:uid="{873DB847-439C-45F4-879D-8C6527263208}"/>
    <cellStyle name="Currency 2 2 2 2 4 3 2 4" xfId="10358" xr:uid="{29C8E9C6-890E-4822-96E2-92F98748B74E}"/>
    <cellStyle name="Currency 2 2 2 2 4 3 2 4 2" xfId="24048" xr:uid="{042B009B-F34E-4FD3-AF3C-EBB22F7303E6}"/>
    <cellStyle name="Currency 2 2 2 2 4 3 2 4 2 2" xfId="37740" xr:uid="{1C623D8F-6C3E-4592-9EBB-617315AA5866}"/>
    <cellStyle name="Currency 2 2 2 2 4 3 2 4 2 3" xfId="52624" xr:uid="{F3D0C7AB-7C6E-49DD-AE4C-671E07F446E1}"/>
    <cellStyle name="Currency 2 2 2 2 4 3 2 4 3" xfId="17204" xr:uid="{B4C35D1A-01FF-4EAE-9B56-90F99D44C62B}"/>
    <cellStyle name="Currency 2 2 2 2 4 3 2 4 4" xfId="30894" xr:uid="{2D5F208B-6708-43B8-A711-E36F9F46E581}"/>
    <cellStyle name="Currency 2 2 2 2 4 3 2 4 5" xfId="45778" xr:uid="{6E7CA1C6-DD9B-4770-B8AC-0A4439CEC418}"/>
    <cellStyle name="Currency 2 2 2 2 4 3 2 5" xfId="20626" xr:uid="{D6E920F1-86A8-449B-B9FE-52805A4086D2}"/>
    <cellStyle name="Currency 2 2 2 2 4 3 2 5 2" xfId="34318" xr:uid="{C936BA43-4A18-4A1E-809C-4905F4F1D883}"/>
    <cellStyle name="Currency 2 2 2 2 4 3 2 5 3" xfId="49202" xr:uid="{5FF5B20D-39E1-4178-9A35-863C28B48BC5}"/>
    <cellStyle name="Currency 2 2 2 2 4 3 2 6" xfId="13782" xr:uid="{178A539C-DEC9-42A2-B4B8-0D5E78B6C3DA}"/>
    <cellStyle name="Currency 2 2 2 2 4 3 2 7" xfId="27472" xr:uid="{812DA034-59DA-4030-9FE6-35BCD084F9C8}"/>
    <cellStyle name="Currency 2 2 2 2 4 3 2 8" xfId="42356" xr:uid="{8B99E20D-7E9C-4228-B436-BE19FD31DAB1}"/>
    <cellStyle name="Currency 2 2 2 2 4 3 3" xfId="6937" xr:uid="{F58A5E0E-8FCB-4FBD-8172-13B294F27C1E}"/>
    <cellStyle name="Currency 2 2 2 2 4 3 3 2" xfId="8650" xr:uid="{FF881A88-5D06-4FB8-BE3E-75D37AE45603}"/>
    <cellStyle name="Currency 2 2 2 2 4 3 3 2 2" xfId="12072" xr:uid="{C084CD3D-5284-45BB-B004-59AACEC041C4}"/>
    <cellStyle name="Currency 2 2 2 2 4 3 3 2 2 2" xfId="25762" xr:uid="{9B55E5D0-08C1-43D1-B109-AD97ECB9D036}"/>
    <cellStyle name="Currency 2 2 2 2 4 3 3 2 2 2 2" xfId="39454" xr:uid="{E398E272-AEDB-4095-A828-8710CEFC73D3}"/>
    <cellStyle name="Currency 2 2 2 2 4 3 3 2 2 2 3" xfId="54338" xr:uid="{11A8D824-843C-4529-84E1-2A4F3A747E8F}"/>
    <cellStyle name="Currency 2 2 2 2 4 3 3 2 2 3" xfId="18918" xr:uid="{42E50D05-D38C-4818-ADB5-106154CCA51C}"/>
    <cellStyle name="Currency 2 2 2 2 4 3 3 2 2 4" xfId="32608" xr:uid="{F48D96F1-F51E-49F2-86A6-6878B901FAED}"/>
    <cellStyle name="Currency 2 2 2 2 4 3 3 2 2 5" xfId="47492" xr:uid="{476D3223-C55A-442C-BA13-4B14B81364C3}"/>
    <cellStyle name="Currency 2 2 2 2 4 3 3 2 3" xfId="22340" xr:uid="{3207ED4D-2A03-4329-A528-CFF61E62DEF1}"/>
    <cellStyle name="Currency 2 2 2 2 4 3 3 2 3 2" xfId="36032" xr:uid="{DC4833E6-4369-492A-B14C-0783157A6FDF}"/>
    <cellStyle name="Currency 2 2 2 2 4 3 3 2 3 3" xfId="50916" xr:uid="{72DC1903-404E-46F6-9005-346AF7B4EED9}"/>
    <cellStyle name="Currency 2 2 2 2 4 3 3 2 4" xfId="15496" xr:uid="{16530E12-A21A-46F1-B7E0-2AF945B89DA5}"/>
    <cellStyle name="Currency 2 2 2 2 4 3 3 2 5" xfId="29186" xr:uid="{FA15B3A8-A5E6-476C-8D09-EC7A59A7B3E0}"/>
    <cellStyle name="Currency 2 2 2 2 4 3 3 2 6" xfId="44070" xr:uid="{2EA1C5AB-54A8-439D-82A3-6A9AC8B0BCA7}"/>
    <cellStyle name="Currency 2 2 2 2 4 3 3 3" xfId="10360" xr:uid="{DD22F5D9-0756-47DB-8661-CADD55C5ED22}"/>
    <cellStyle name="Currency 2 2 2 2 4 3 3 3 2" xfId="24050" xr:uid="{A670E746-71E2-41C6-B999-105B037A3260}"/>
    <cellStyle name="Currency 2 2 2 2 4 3 3 3 2 2" xfId="37742" xr:uid="{E54F4D07-845C-4431-A8D9-9CBCA7C92842}"/>
    <cellStyle name="Currency 2 2 2 2 4 3 3 3 2 3" xfId="52626" xr:uid="{386E7E1F-5965-4149-A12E-31AF8521DB55}"/>
    <cellStyle name="Currency 2 2 2 2 4 3 3 3 3" xfId="17206" xr:uid="{D354E66B-4015-489E-A8C2-3AFA1E5E39E3}"/>
    <cellStyle name="Currency 2 2 2 2 4 3 3 3 4" xfId="30896" xr:uid="{40201984-A621-4FEB-9678-BBD3737C26CE}"/>
    <cellStyle name="Currency 2 2 2 2 4 3 3 3 5" xfId="45780" xr:uid="{EDF68228-D2D2-4515-AB28-51801364D3C5}"/>
    <cellStyle name="Currency 2 2 2 2 4 3 3 4" xfId="20628" xr:uid="{327C0B72-38B6-4102-A34E-0436E8F8BFAF}"/>
    <cellStyle name="Currency 2 2 2 2 4 3 3 4 2" xfId="34320" xr:uid="{BA3321EE-A11E-4E6D-88C7-1047AE45DDE4}"/>
    <cellStyle name="Currency 2 2 2 2 4 3 3 4 3" xfId="49204" xr:uid="{E2C20A59-539E-448C-A4CD-10E26B956BA3}"/>
    <cellStyle name="Currency 2 2 2 2 4 3 3 5" xfId="13784" xr:uid="{78912DDD-E89D-4EAD-8864-EB27F06ED872}"/>
    <cellStyle name="Currency 2 2 2 2 4 3 3 6" xfId="27474" xr:uid="{930C94CB-A031-4853-8A1E-BD069B778D5C}"/>
    <cellStyle name="Currency 2 2 2 2 4 3 3 7" xfId="42358" xr:uid="{9F822F51-DC1C-41DB-850F-BC631CF5438C}"/>
    <cellStyle name="Currency 2 2 2 2 4 3 4" xfId="6938" xr:uid="{D1D5038D-AF23-4567-B536-8C8E58ED79F8}"/>
    <cellStyle name="Currency 2 2 2 2 4 3 4 2" xfId="8651" xr:uid="{092D2374-6EA6-4D18-A33F-347355C5B60D}"/>
    <cellStyle name="Currency 2 2 2 2 4 3 4 2 2" xfId="12073" xr:uid="{AA365A91-EA55-499F-88EF-B32D27CE7881}"/>
    <cellStyle name="Currency 2 2 2 2 4 3 4 2 2 2" xfId="25763" xr:uid="{835FE8F6-E647-47DB-BB1C-4FB9C7BEA828}"/>
    <cellStyle name="Currency 2 2 2 2 4 3 4 2 2 2 2" xfId="39455" xr:uid="{65A35DE0-9172-4ADA-AB9C-FE3262BB37BF}"/>
    <cellStyle name="Currency 2 2 2 2 4 3 4 2 2 2 3" xfId="54339" xr:uid="{3105171E-7F98-4133-BD21-FF0C68A870FA}"/>
    <cellStyle name="Currency 2 2 2 2 4 3 4 2 2 3" xfId="18919" xr:uid="{E08C648C-40CE-4285-899D-CDAC1F533ED3}"/>
    <cellStyle name="Currency 2 2 2 2 4 3 4 2 2 4" xfId="32609" xr:uid="{A034C662-237E-4266-A500-53C2832D47F7}"/>
    <cellStyle name="Currency 2 2 2 2 4 3 4 2 2 5" xfId="47493" xr:uid="{A4BDDFDA-E9C4-4340-809B-CFE2F7499830}"/>
    <cellStyle name="Currency 2 2 2 2 4 3 4 2 3" xfId="22341" xr:uid="{7A7CF6F6-AB28-4F0D-ADA9-F9E13BBFB6F0}"/>
    <cellStyle name="Currency 2 2 2 2 4 3 4 2 3 2" xfId="36033" xr:uid="{0E42A9CF-DC37-4C5D-A61D-08C23BF7EA8C}"/>
    <cellStyle name="Currency 2 2 2 2 4 3 4 2 3 3" xfId="50917" xr:uid="{5FB35F13-4B21-4CFE-B111-E03D757891F2}"/>
    <cellStyle name="Currency 2 2 2 2 4 3 4 2 4" xfId="15497" xr:uid="{9ED5F5C3-53B0-41B5-80DA-431DE3C26F29}"/>
    <cellStyle name="Currency 2 2 2 2 4 3 4 2 5" xfId="29187" xr:uid="{1BB8155A-3D86-4E90-B317-5B93F368C043}"/>
    <cellStyle name="Currency 2 2 2 2 4 3 4 2 6" xfId="44071" xr:uid="{3D489DE6-92FE-4929-B91E-B285CECC5CA0}"/>
    <cellStyle name="Currency 2 2 2 2 4 3 4 3" xfId="10361" xr:uid="{8B3CC9E8-80A8-4D73-A051-BAE3FA10F776}"/>
    <cellStyle name="Currency 2 2 2 2 4 3 4 3 2" xfId="24051" xr:uid="{60E46F39-81F3-4D05-A715-2B973C440AC4}"/>
    <cellStyle name="Currency 2 2 2 2 4 3 4 3 2 2" xfId="37743" xr:uid="{2D933889-4BAC-415E-B4B4-7C629B008BBD}"/>
    <cellStyle name="Currency 2 2 2 2 4 3 4 3 2 3" xfId="52627" xr:uid="{B28D64A6-CDF9-48C0-8741-46B728720E8E}"/>
    <cellStyle name="Currency 2 2 2 2 4 3 4 3 3" xfId="17207" xr:uid="{F15A224A-57C6-457C-BD6D-BC01F755037F}"/>
    <cellStyle name="Currency 2 2 2 2 4 3 4 3 4" xfId="30897" xr:uid="{0D9401EE-696E-4815-8031-726A6ABDA56A}"/>
    <cellStyle name="Currency 2 2 2 2 4 3 4 3 5" xfId="45781" xr:uid="{E553536D-A698-4E6E-8559-5C64EC0DB1EF}"/>
    <cellStyle name="Currency 2 2 2 2 4 3 4 4" xfId="20629" xr:uid="{5EF467BF-628F-41A9-B362-4816EA9536F5}"/>
    <cellStyle name="Currency 2 2 2 2 4 3 4 4 2" xfId="34321" xr:uid="{887FDEC4-23ED-4C90-B7F2-AA5E0D10DC04}"/>
    <cellStyle name="Currency 2 2 2 2 4 3 4 4 3" xfId="49205" xr:uid="{C272017C-BEED-4246-B9E2-5FA3308C62E4}"/>
    <cellStyle name="Currency 2 2 2 2 4 3 4 5" xfId="13785" xr:uid="{6CACB03B-389E-45B1-9E86-04886021B9F6}"/>
    <cellStyle name="Currency 2 2 2 2 4 3 4 6" xfId="27475" xr:uid="{6E829DF7-12A1-416F-A69A-EC3D6D4D31A8}"/>
    <cellStyle name="Currency 2 2 2 2 4 3 4 7" xfId="42359" xr:uid="{6C618261-FB85-474F-918D-AE9ED7D365C6}"/>
    <cellStyle name="Currency 2 2 2 2 4 3 5" xfId="8647" xr:uid="{BE1CB167-326B-46C3-AF2D-66D1255F725B}"/>
    <cellStyle name="Currency 2 2 2 2 4 3 5 2" xfId="12069" xr:uid="{4760438B-2788-4077-BC2B-A69487C0A1F5}"/>
    <cellStyle name="Currency 2 2 2 2 4 3 5 2 2" xfId="25759" xr:uid="{919DC139-803F-4108-876D-977133B1EB41}"/>
    <cellStyle name="Currency 2 2 2 2 4 3 5 2 2 2" xfId="39451" xr:uid="{422FAEE2-3FA7-48B3-8712-EC75A59A4CA7}"/>
    <cellStyle name="Currency 2 2 2 2 4 3 5 2 2 3" xfId="54335" xr:uid="{E7D26A98-D378-4164-BBC6-85C40C1E27FC}"/>
    <cellStyle name="Currency 2 2 2 2 4 3 5 2 3" xfId="18915" xr:uid="{B2BD5408-6F93-4886-9117-7E387DFDAF3B}"/>
    <cellStyle name="Currency 2 2 2 2 4 3 5 2 4" xfId="32605" xr:uid="{78AA1269-3341-415E-8847-3CECFA02494F}"/>
    <cellStyle name="Currency 2 2 2 2 4 3 5 2 5" xfId="47489" xr:uid="{D966666B-0507-4ADC-8710-7B3E3C72F7EC}"/>
    <cellStyle name="Currency 2 2 2 2 4 3 5 3" xfId="22337" xr:uid="{3EC7C4C3-F2F6-4A7E-B597-01D2D147B60D}"/>
    <cellStyle name="Currency 2 2 2 2 4 3 5 3 2" xfId="36029" xr:uid="{B33A67C2-3B45-4CD7-B2C4-1E874EC2AF19}"/>
    <cellStyle name="Currency 2 2 2 2 4 3 5 3 3" xfId="50913" xr:uid="{12A27143-19B3-4771-88D6-95EBCD7A8EB8}"/>
    <cellStyle name="Currency 2 2 2 2 4 3 5 4" xfId="15493" xr:uid="{8488F8C4-29BD-4C2A-AECA-DCBFEC15338B}"/>
    <cellStyle name="Currency 2 2 2 2 4 3 5 5" xfId="29183" xr:uid="{19956F2A-E879-4DDF-B071-B71F4CAF1529}"/>
    <cellStyle name="Currency 2 2 2 2 4 3 5 6" xfId="44067" xr:uid="{48C87B39-4236-4F1B-884E-3166FBF4DA6B}"/>
    <cellStyle name="Currency 2 2 2 2 4 3 6" xfId="10357" xr:uid="{5E257951-3914-49C2-8DED-AA738372DDA2}"/>
    <cellStyle name="Currency 2 2 2 2 4 3 6 2" xfId="24047" xr:uid="{F27EC0BC-31A8-4867-903D-A001F0132F09}"/>
    <cellStyle name="Currency 2 2 2 2 4 3 6 2 2" xfId="37739" xr:uid="{7867372B-9542-4AC3-9FDD-E66F14B3137F}"/>
    <cellStyle name="Currency 2 2 2 2 4 3 6 2 3" xfId="52623" xr:uid="{9AE25B9F-ADD4-43F0-8E5C-21A0A180DD40}"/>
    <cellStyle name="Currency 2 2 2 2 4 3 6 3" xfId="17203" xr:uid="{18B0ED1C-4BD3-4450-8446-2730E1AA6BEF}"/>
    <cellStyle name="Currency 2 2 2 2 4 3 6 4" xfId="30893" xr:uid="{BFC7B114-4FAA-444D-A559-944D6635EE2A}"/>
    <cellStyle name="Currency 2 2 2 2 4 3 6 5" xfId="45777" xr:uid="{D56750B3-6467-4823-8C05-03EB9E059283}"/>
    <cellStyle name="Currency 2 2 2 2 4 3 7" xfId="20625" xr:uid="{499E29AA-0B71-4623-BC0B-63CACD7A14E9}"/>
    <cellStyle name="Currency 2 2 2 2 4 3 7 2" xfId="34317" xr:uid="{A7C85F7D-EF78-4F59-9707-06CA3C79E4DD}"/>
    <cellStyle name="Currency 2 2 2 2 4 3 7 3" xfId="49201" xr:uid="{8A1EEDE9-B4D1-4CDC-953D-C293AC1E4395}"/>
    <cellStyle name="Currency 2 2 2 2 4 3 8" xfId="13781" xr:uid="{827BFE06-B04D-4BD6-B721-D0C99F0B73E4}"/>
    <cellStyle name="Currency 2 2 2 2 4 3 9" xfId="27471" xr:uid="{69398AE2-4F25-45C7-B38A-2175032753FA}"/>
    <cellStyle name="Currency 2 2 2 2 4 4" xfId="6939" xr:uid="{052B7823-B6D8-449B-89E3-E11D821A32BF}"/>
    <cellStyle name="Currency 2 2 2 2 4 4 2" xfId="6940" xr:uid="{57EBA104-5C05-4F37-AA59-A3A77DE62323}"/>
    <cellStyle name="Currency 2 2 2 2 4 4 2 2" xfId="8653" xr:uid="{6DCA4916-58D3-41A0-B1AA-5042D4115E48}"/>
    <cellStyle name="Currency 2 2 2 2 4 4 2 2 2" xfId="12075" xr:uid="{D1042C19-5FE4-4F36-AFE5-F3BC3572B693}"/>
    <cellStyle name="Currency 2 2 2 2 4 4 2 2 2 2" xfId="25765" xr:uid="{A44BFB13-E56C-4E74-9107-C831DB311BB0}"/>
    <cellStyle name="Currency 2 2 2 2 4 4 2 2 2 2 2" xfId="39457" xr:uid="{EDF588DB-9965-486C-AB48-F3524CBF70EA}"/>
    <cellStyle name="Currency 2 2 2 2 4 4 2 2 2 2 3" xfId="54341" xr:uid="{E93B8037-6C89-42B9-BBA0-000F2C061ECD}"/>
    <cellStyle name="Currency 2 2 2 2 4 4 2 2 2 3" xfId="18921" xr:uid="{7B7947A7-1BB4-4779-9DCC-9A061B9F196F}"/>
    <cellStyle name="Currency 2 2 2 2 4 4 2 2 2 4" xfId="32611" xr:uid="{77590BC7-1947-43AD-851C-903254D33072}"/>
    <cellStyle name="Currency 2 2 2 2 4 4 2 2 2 5" xfId="47495" xr:uid="{B1A85367-87CE-4E18-8A8D-7367E4B52094}"/>
    <cellStyle name="Currency 2 2 2 2 4 4 2 2 3" xfId="22343" xr:uid="{B915F6B3-B217-4F36-8BFE-A72CC0E41F76}"/>
    <cellStyle name="Currency 2 2 2 2 4 4 2 2 3 2" xfId="36035" xr:uid="{B5000A70-B200-4B75-8F70-A4E15A9E05BD}"/>
    <cellStyle name="Currency 2 2 2 2 4 4 2 2 3 3" xfId="50919" xr:uid="{958B122B-587B-4971-A80E-03D08E9DAF97}"/>
    <cellStyle name="Currency 2 2 2 2 4 4 2 2 4" xfId="15499" xr:uid="{3B3C4FC5-DDBB-4023-91A1-88B5C03962B5}"/>
    <cellStyle name="Currency 2 2 2 2 4 4 2 2 5" xfId="29189" xr:uid="{A2A1D5CC-BF27-4583-82B5-57D60A513E77}"/>
    <cellStyle name="Currency 2 2 2 2 4 4 2 2 6" xfId="44073" xr:uid="{EFB139FE-77DF-4E2F-989D-6D39646CDF57}"/>
    <cellStyle name="Currency 2 2 2 2 4 4 2 3" xfId="10363" xr:uid="{160958F2-483A-4B66-B101-DD01F8BB1A6E}"/>
    <cellStyle name="Currency 2 2 2 2 4 4 2 3 2" xfId="24053" xr:uid="{D0461FC3-3DD4-498B-90E7-F361D771B7D7}"/>
    <cellStyle name="Currency 2 2 2 2 4 4 2 3 2 2" xfId="37745" xr:uid="{2A4FAD8D-5B34-4D4B-B10C-C27F57105636}"/>
    <cellStyle name="Currency 2 2 2 2 4 4 2 3 2 3" xfId="52629" xr:uid="{9B60A508-677E-4B42-A812-3DDACA221054}"/>
    <cellStyle name="Currency 2 2 2 2 4 4 2 3 3" xfId="17209" xr:uid="{3C09D959-E365-48AC-AE25-E5EAC189666B}"/>
    <cellStyle name="Currency 2 2 2 2 4 4 2 3 4" xfId="30899" xr:uid="{69895EEC-8594-4B77-A12F-BB00381E7FBD}"/>
    <cellStyle name="Currency 2 2 2 2 4 4 2 3 5" xfId="45783" xr:uid="{A8210626-58DA-4705-8749-569B28F44A49}"/>
    <cellStyle name="Currency 2 2 2 2 4 4 2 4" xfId="20631" xr:uid="{039F623F-C25B-4661-AC02-F0D3312BAD7C}"/>
    <cellStyle name="Currency 2 2 2 2 4 4 2 4 2" xfId="34323" xr:uid="{198DF89A-FD34-48D2-A8E2-C3B10285705E}"/>
    <cellStyle name="Currency 2 2 2 2 4 4 2 4 3" xfId="49207" xr:uid="{D22EC204-07EE-4C6A-924A-B5B513BFFF27}"/>
    <cellStyle name="Currency 2 2 2 2 4 4 2 5" xfId="13787" xr:uid="{F4A2311E-28A9-484A-AA11-B32C631EB25E}"/>
    <cellStyle name="Currency 2 2 2 2 4 4 2 6" xfId="27477" xr:uid="{0E4BB9FF-0E52-42C7-8018-B840062017AC}"/>
    <cellStyle name="Currency 2 2 2 2 4 4 2 7" xfId="42361" xr:uid="{37606973-65AC-45E2-9E87-D462C64A5EE3}"/>
    <cellStyle name="Currency 2 2 2 2 4 4 3" xfId="8652" xr:uid="{2CEE7564-F88A-45FF-A0AE-EB4ACC5B0315}"/>
    <cellStyle name="Currency 2 2 2 2 4 4 3 2" xfId="12074" xr:uid="{65F89C3A-1CC5-4B4F-A77D-2EFF32138B2A}"/>
    <cellStyle name="Currency 2 2 2 2 4 4 3 2 2" xfId="25764" xr:uid="{6C81BD93-8D4D-49E4-BC00-C7DE2635588C}"/>
    <cellStyle name="Currency 2 2 2 2 4 4 3 2 2 2" xfId="39456" xr:uid="{2539A89A-8C74-44A0-8AA9-BE0D99078CA1}"/>
    <cellStyle name="Currency 2 2 2 2 4 4 3 2 2 3" xfId="54340" xr:uid="{DE2C1039-C764-4C4E-8AEF-D0EC26377915}"/>
    <cellStyle name="Currency 2 2 2 2 4 4 3 2 3" xfId="18920" xr:uid="{ECD08E24-3036-45D6-8C34-218D2160F864}"/>
    <cellStyle name="Currency 2 2 2 2 4 4 3 2 4" xfId="32610" xr:uid="{3663CA49-D22F-4C16-9412-B06164F920AA}"/>
    <cellStyle name="Currency 2 2 2 2 4 4 3 2 5" xfId="47494" xr:uid="{5ADD5C98-A8A0-4959-87F7-CDD201C82E2E}"/>
    <cellStyle name="Currency 2 2 2 2 4 4 3 3" xfId="22342" xr:uid="{E0AE315D-009C-4B8A-A10C-AD7DA8A10AF5}"/>
    <cellStyle name="Currency 2 2 2 2 4 4 3 3 2" xfId="36034" xr:uid="{C45824D1-5BDE-4873-B95D-7E605B5B41EF}"/>
    <cellStyle name="Currency 2 2 2 2 4 4 3 3 3" xfId="50918" xr:uid="{94EDF641-7662-4479-86E8-E2037CDA7FA9}"/>
    <cellStyle name="Currency 2 2 2 2 4 4 3 4" xfId="15498" xr:uid="{B6546414-2FEA-42FF-A62B-DC1678E4A114}"/>
    <cellStyle name="Currency 2 2 2 2 4 4 3 5" xfId="29188" xr:uid="{69FF972C-AF1C-47D2-AD68-9BC317765D62}"/>
    <cellStyle name="Currency 2 2 2 2 4 4 3 6" xfId="44072" xr:uid="{A436E75A-E7C2-4B91-82C2-767ABA6F5349}"/>
    <cellStyle name="Currency 2 2 2 2 4 4 4" xfId="10362" xr:uid="{56E65A2D-7E07-4DAD-9787-79F3953AD08C}"/>
    <cellStyle name="Currency 2 2 2 2 4 4 4 2" xfId="24052" xr:uid="{8CDC1541-0719-4338-B4CF-8D5362A7E21C}"/>
    <cellStyle name="Currency 2 2 2 2 4 4 4 2 2" xfId="37744" xr:uid="{2F0549FE-36C6-495B-BFCA-FFF9398457EF}"/>
    <cellStyle name="Currency 2 2 2 2 4 4 4 2 3" xfId="52628" xr:uid="{AD90E89A-8F3B-42F7-B1AF-4C4195791106}"/>
    <cellStyle name="Currency 2 2 2 2 4 4 4 3" xfId="17208" xr:uid="{06F27B30-48D1-4006-AD58-924333FACFD5}"/>
    <cellStyle name="Currency 2 2 2 2 4 4 4 4" xfId="30898" xr:uid="{F6E3BA7B-7FD4-442F-94E8-2978071850E3}"/>
    <cellStyle name="Currency 2 2 2 2 4 4 4 5" xfId="45782" xr:uid="{57ED7E6D-900D-45DC-9DB9-42E7D164C4F3}"/>
    <cellStyle name="Currency 2 2 2 2 4 4 5" xfId="20630" xr:uid="{77A10DA2-875D-4D75-BB32-AF79EF7A7276}"/>
    <cellStyle name="Currency 2 2 2 2 4 4 5 2" xfId="34322" xr:uid="{49FBF38F-A979-4634-846B-EDD9DCC17116}"/>
    <cellStyle name="Currency 2 2 2 2 4 4 5 3" xfId="49206" xr:uid="{3AF3F896-0C15-496F-BFBC-AEC8CA17845C}"/>
    <cellStyle name="Currency 2 2 2 2 4 4 6" xfId="13786" xr:uid="{D419F2FC-4488-4F42-8BE2-A0267C56EECD}"/>
    <cellStyle name="Currency 2 2 2 2 4 4 7" xfId="27476" xr:uid="{B6810055-5069-4232-ADA9-9B303A9BA362}"/>
    <cellStyle name="Currency 2 2 2 2 4 4 8" xfId="42360" xr:uid="{3CD27E92-E151-449C-8BBF-2CDF8BD38764}"/>
    <cellStyle name="Currency 2 2 2 2 4 5" xfId="6941" xr:uid="{2C72AC36-8D16-4EEA-8E4C-8C443AD44FE5}"/>
    <cellStyle name="Currency 2 2 2 2 4 5 2" xfId="8654" xr:uid="{3868B62C-423C-4930-8802-85912254A4A0}"/>
    <cellStyle name="Currency 2 2 2 2 4 5 2 2" xfId="12076" xr:uid="{8E86187B-86B1-4A4D-BCB9-3FAEEBE09791}"/>
    <cellStyle name="Currency 2 2 2 2 4 5 2 2 2" xfId="25766" xr:uid="{38AF3809-7EFA-4DCA-93C3-9E70E537E595}"/>
    <cellStyle name="Currency 2 2 2 2 4 5 2 2 2 2" xfId="39458" xr:uid="{91AD3640-991C-463E-9267-F527FBA77870}"/>
    <cellStyle name="Currency 2 2 2 2 4 5 2 2 2 3" xfId="54342" xr:uid="{F15C5DAF-2482-4CCD-8DC7-F251BD0C8C34}"/>
    <cellStyle name="Currency 2 2 2 2 4 5 2 2 3" xfId="18922" xr:uid="{6BB05660-A6D2-442E-A640-8D12507FC8A4}"/>
    <cellStyle name="Currency 2 2 2 2 4 5 2 2 4" xfId="32612" xr:uid="{427A07B5-221D-46B5-A4FE-96F952032C6A}"/>
    <cellStyle name="Currency 2 2 2 2 4 5 2 2 5" xfId="47496" xr:uid="{6686F20A-2010-4997-AD69-938444CEDEFB}"/>
    <cellStyle name="Currency 2 2 2 2 4 5 2 3" xfId="22344" xr:uid="{5C961216-DF76-4ED8-909E-0336F97A1377}"/>
    <cellStyle name="Currency 2 2 2 2 4 5 2 3 2" xfId="36036" xr:uid="{CAB8D706-2A7B-46FC-B23B-85485CB98D76}"/>
    <cellStyle name="Currency 2 2 2 2 4 5 2 3 3" xfId="50920" xr:uid="{420135EB-E65C-4018-966B-974CF6C3EE22}"/>
    <cellStyle name="Currency 2 2 2 2 4 5 2 4" xfId="15500" xr:uid="{65DF1414-A2D2-4C2F-B2F3-08BF4A6822F7}"/>
    <cellStyle name="Currency 2 2 2 2 4 5 2 5" xfId="29190" xr:uid="{62EA9EF8-8830-439A-9D63-7AA6979B94A3}"/>
    <cellStyle name="Currency 2 2 2 2 4 5 2 6" xfId="44074" xr:uid="{42B4342A-D4B3-437E-BAA2-1002AE303331}"/>
    <cellStyle name="Currency 2 2 2 2 4 5 3" xfId="10364" xr:uid="{A255F338-7820-4885-9A70-21BD7A2D4910}"/>
    <cellStyle name="Currency 2 2 2 2 4 5 3 2" xfId="24054" xr:uid="{1D2860D8-8E8D-4EC0-8E9A-7CBEB9181379}"/>
    <cellStyle name="Currency 2 2 2 2 4 5 3 2 2" xfId="37746" xr:uid="{C9909803-6A24-446E-8E6F-357F9F465CB0}"/>
    <cellStyle name="Currency 2 2 2 2 4 5 3 2 3" xfId="52630" xr:uid="{365BE824-8395-47AC-B91C-90E303AD911E}"/>
    <cellStyle name="Currency 2 2 2 2 4 5 3 3" xfId="17210" xr:uid="{693D3953-CF2F-4DD3-B660-F3E9AB48BEE2}"/>
    <cellStyle name="Currency 2 2 2 2 4 5 3 4" xfId="30900" xr:uid="{89D8190E-F6E7-4D94-AD8C-ED05FABC58E7}"/>
    <cellStyle name="Currency 2 2 2 2 4 5 3 5" xfId="45784" xr:uid="{B2FD000F-CC22-40AF-BB0A-D78F478B80CB}"/>
    <cellStyle name="Currency 2 2 2 2 4 5 4" xfId="20632" xr:uid="{ADAAD9B2-022B-47C9-B532-6EBC201D4B19}"/>
    <cellStyle name="Currency 2 2 2 2 4 5 4 2" xfId="34324" xr:uid="{C078EEA8-6AE2-4BFB-A3C5-4EE24ABD55AB}"/>
    <cellStyle name="Currency 2 2 2 2 4 5 4 3" xfId="49208" xr:uid="{687D87C8-3AE2-4FF6-BDB7-9A8B4AC053A3}"/>
    <cellStyle name="Currency 2 2 2 2 4 5 5" xfId="13788" xr:uid="{EAE38A47-63A2-414A-9F3B-FB7F56D3C45C}"/>
    <cellStyle name="Currency 2 2 2 2 4 5 6" xfId="27478" xr:uid="{74CC875F-7C62-49D9-BC32-AC52E429867C}"/>
    <cellStyle name="Currency 2 2 2 2 4 5 7" xfId="42362" xr:uid="{71B55FEA-8A16-47CF-BBD9-FD1DA7FE1D13}"/>
    <cellStyle name="Currency 2 2 2 2 4 6" xfId="6942" xr:uid="{0DED6167-2650-47C6-AAB0-6B59F2B02099}"/>
    <cellStyle name="Currency 2 2 2 2 4 6 2" xfId="8655" xr:uid="{F7C6689D-EDF5-473C-9671-571E36CDAF4C}"/>
    <cellStyle name="Currency 2 2 2 2 4 6 2 2" xfId="12077" xr:uid="{65F16FE6-0185-41A4-A61B-21975A767AB7}"/>
    <cellStyle name="Currency 2 2 2 2 4 6 2 2 2" xfId="25767" xr:uid="{79415B25-0F6C-47EC-A75F-2335DDBF6356}"/>
    <cellStyle name="Currency 2 2 2 2 4 6 2 2 2 2" xfId="39459" xr:uid="{AAB2B578-807D-43C3-9D45-8237BF28B0C5}"/>
    <cellStyle name="Currency 2 2 2 2 4 6 2 2 2 3" xfId="54343" xr:uid="{7FEFA79B-6867-4846-9E4B-56460B815518}"/>
    <cellStyle name="Currency 2 2 2 2 4 6 2 2 3" xfId="18923" xr:uid="{E8A034C7-F2F1-479C-81C8-1E683A2437AB}"/>
    <cellStyle name="Currency 2 2 2 2 4 6 2 2 4" xfId="32613" xr:uid="{41ECD9FC-1988-4DEC-AD44-C3316E9855BA}"/>
    <cellStyle name="Currency 2 2 2 2 4 6 2 2 5" xfId="47497" xr:uid="{9667517D-0D97-4EC3-A126-91176DDD78AA}"/>
    <cellStyle name="Currency 2 2 2 2 4 6 2 3" xfId="22345" xr:uid="{85BB5635-A359-47B3-BBBD-0387ABEC78E8}"/>
    <cellStyle name="Currency 2 2 2 2 4 6 2 3 2" xfId="36037" xr:uid="{710DEED1-89C1-46DD-B20E-34E6270387B6}"/>
    <cellStyle name="Currency 2 2 2 2 4 6 2 3 3" xfId="50921" xr:uid="{F442F314-5822-43E7-8852-46C3F97B67E0}"/>
    <cellStyle name="Currency 2 2 2 2 4 6 2 4" xfId="15501" xr:uid="{2D97FD95-BC5B-4642-84E8-24C84701FBD6}"/>
    <cellStyle name="Currency 2 2 2 2 4 6 2 5" xfId="29191" xr:uid="{D67B12B6-0448-4564-B712-1A2D57D65D21}"/>
    <cellStyle name="Currency 2 2 2 2 4 6 2 6" xfId="44075" xr:uid="{6A486693-D779-4A5C-B2E0-2596B89A9027}"/>
    <cellStyle name="Currency 2 2 2 2 4 6 3" xfId="10365" xr:uid="{3A56782A-E1CA-4894-9951-49C554103493}"/>
    <cellStyle name="Currency 2 2 2 2 4 6 3 2" xfId="24055" xr:uid="{21CC9B0B-2E3E-44F4-97D4-053E9CD8EF77}"/>
    <cellStyle name="Currency 2 2 2 2 4 6 3 2 2" xfId="37747" xr:uid="{7C800EA3-4EE2-4E95-99B2-9C6E987BA3AF}"/>
    <cellStyle name="Currency 2 2 2 2 4 6 3 2 3" xfId="52631" xr:uid="{179F4769-DE5A-4D6E-861B-A0BB28DCD80F}"/>
    <cellStyle name="Currency 2 2 2 2 4 6 3 3" xfId="17211" xr:uid="{733809C3-5AC6-4B2B-99E4-BD0915221FB1}"/>
    <cellStyle name="Currency 2 2 2 2 4 6 3 4" xfId="30901" xr:uid="{A3D52A7F-B269-4FFA-BF0F-62B7D7EEE492}"/>
    <cellStyle name="Currency 2 2 2 2 4 6 3 5" xfId="45785" xr:uid="{29838237-57CC-4486-A62D-B8A6FCCDDFEC}"/>
    <cellStyle name="Currency 2 2 2 2 4 6 4" xfId="20633" xr:uid="{E4F7BE64-7A90-4798-8016-4213E5C20B0F}"/>
    <cellStyle name="Currency 2 2 2 2 4 6 4 2" xfId="34325" xr:uid="{20EF4FA6-E3DD-4BE5-A608-BA3F8D16A4A3}"/>
    <cellStyle name="Currency 2 2 2 2 4 6 4 3" xfId="49209" xr:uid="{D92C90D8-0E99-4557-A49D-ABAECC5BF7E4}"/>
    <cellStyle name="Currency 2 2 2 2 4 6 5" xfId="13789" xr:uid="{4F667926-7EE4-42AA-B109-81D7BEABD8DD}"/>
    <cellStyle name="Currency 2 2 2 2 4 6 6" xfId="27479" xr:uid="{296CECC9-078A-41B9-9484-B114532AA8B6}"/>
    <cellStyle name="Currency 2 2 2 2 4 6 7" xfId="42363" xr:uid="{A23C4198-B62B-424C-922F-B03CD11ED268}"/>
    <cellStyle name="Currency 2 2 2 2 4 7" xfId="8641" xr:uid="{4C8F7D28-E52C-4A17-8429-C288CDBFD6C0}"/>
    <cellStyle name="Currency 2 2 2 2 4 7 2" xfId="12063" xr:uid="{93426C0D-C3E1-487C-9467-419F5C113405}"/>
    <cellStyle name="Currency 2 2 2 2 4 7 2 2" xfId="25753" xr:uid="{7B6FCE64-3B0C-4A81-945C-A5C21759F8A7}"/>
    <cellStyle name="Currency 2 2 2 2 4 7 2 2 2" xfId="39445" xr:uid="{8C1A5431-C53B-4D6D-B6D1-501AC8AD8008}"/>
    <cellStyle name="Currency 2 2 2 2 4 7 2 2 3" xfId="54329" xr:uid="{4ECEAA6A-0AA4-4B2B-A12C-3730F1E5E200}"/>
    <cellStyle name="Currency 2 2 2 2 4 7 2 3" xfId="18909" xr:uid="{2B65B7D0-A186-4A3B-9B88-AC95A87A6D36}"/>
    <cellStyle name="Currency 2 2 2 2 4 7 2 4" xfId="32599" xr:uid="{08814998-91DD-4334-A66B-8026CE4E6F36}"/>
    <cellStyle name="Currency 2 2 2 2 4 7 2 5" xfId="47483" xr:uid="{414E8763-8725-4228-BAF5-3DD1E09179A7}"/>
    <cellStyle name="Currency 2 2 2 2 4 7 3" xfId="22331" xr:uid="{E6C5D42D-039F-45CC-8EDA-1111F961DBAE}"/>
    <cellStyle name="Currency 2 2 2 2 4 7 3 2" xfId="36023" xr:uid="{6B1871E0-E2DB-4755-AEB2-2D6E6F229884}"/>
    <cellStyle name="Currency 2 2 2 2 4 7 3 3" xfId="50907" xr:uid="{3EA9BE4A-62D7-4C15-B6A7-4762944DD846}"/>
    <cellStyle name="Currency 2 2 2 2 4 7 4" xfId="15487" xr:uid="{FC7C2C04-AA6A-4F19-B660-5005F1C94F0A}"/>
    <cellStyle name="Currency 2 2 2 2 4 7 5" xfId="29177" xr:uid="{A1DCD063-6E7B-4785-A3EC-A00BC35BFAE5}"/>
    <cellStyle name="Currency 2 2 2 2 4 7 6" xfId="44061" xr:uid="{99606BBD-7F28-4FB8-A58D-D0F9195D9221}"/>
    <cellStyle name="Currency 2 2 2 2 4 8" xfId="10351" xr:uid="{26B6BB06-0BD9-4BC2-9911-1918D5685D1A}"/>
    <cellStyle name="Currency 2 2 2 2 4 8 2" xfId="24041" xr:uid="{62364AD0-5B4E-4797-A10B-31FA5657A05F}"/>
    <cellStyle name="Currency 2 2 2 2 4 8 2 2" xfId="37733" xr:uid="{3F7D0E9F-DA62-4BC7-B6BA-30AB5CC5E2E5}"/>
    <cellStyle name="Currency 2 2 2 2 4 8 2 3" xfId="52617" xr:uid="{7498984E-A4BA-4124-B743-0A9C9BCFADFF}"/>
    <cellStyle name="Currency 2 2 2 2 4 8 3" xfId="17197" xr:uid="{FEDA768D-3EF8-4BC0-A93A-371EB886F3F2}"/>
    <cellStyle name="Currency 2 2 2 2 4 8 4" xfId="30887" xr:uid="{3DA4FF9D-1C55-48B6-AE4D-85B63BE61789}"/>
    <cellStyle name="Currency 2 2 2 2 4 8 5" xfId="45771" xr:uid="{0C0782D0-ACDD-4DFA-9BCF-60679CCB6704}"/>
    <cellStyle name="Currency 2 2 2 2 4 9" xfId="20619" xr:uid="{564B3CE1-D198-41F2-8849-000201C16280}"/>
    <cellStyle name="Currency 2 2 2 2 4 9 2" xfId="34311" xr:uid="{D0039020-099A-4CA8-B5AB-0D42ABF26255}"/>
    <cellStyle name="Currency 2 2 2 2 4 9 3" xfId="49195" xr:uid="{10CF5F6D-C47C-4F19-B180-7DC53116B815}"/>
    <cellStyle name="Currency 2 2 2 2 5" xfId="6943" xr:uid="{FBED9CBC-5321-4074-8F70-255C1AFC36AB}"/>
    <cellStyle name="Currency 2 2 2 2 5 10" xfId="13790" xr:uid="{9FFB3468-F132-4E88-90B2-14447F7B1DCF}"/>
    <cellStyle name="Currency 2 2 2 2 5 11" xfId="27480" xr:uid="{B0352225-7319-408E-ABA8-37FEC14E3E23}"/>
    <cellStyle name="Currency 2 2 2 2 5 12" xfId="42364" xr:uid="{DEC92157-F7D5-4C71-8062-342F5A83C7E8}"/>
    <cellStyle name="Currency 2 2 2 2 5 2" xfId="6944" xr:uid="{F36B1047-E6CE-4936-A558-0189EF9D2F30}"/>
    <cellStyle name="Currency 2 2 2 2 5 2 10" xfId="42365" xr:uid="{368AA40C-2317-476D-8403-1AE8D4DB7AB0}"/>
    <cellStyle name="Currency 2 2 2 2 5 2 2" xfId="6945" xr:uid="{369E67B6-687D-4153-A5C3-3230DB70E507}"/>
    <cellStyle name="Currency 2 2 2 2 5 2 2 2" xfId="6946" xr:uid="{6EA1AF27-F11D-4C78-9E81-E8568A7990C9}"/>
    <cellStyle name="Currency 2 2 2 2 5 2 2 2 2" xfId="8659" xr:uid="{27BE6D60-2245-441C-97D5-607A86FD56ED}"/>
    <cellStyle name="Currency 2 2 2 2 5 2 2 2 2 2" xfId="12081" xr:uid="{447C1430-903C-4675-BDDB-14B5A4FE6A83}"/>
    <cellStyle name="Currency 2 2 2 2 5 2 2 2 2 2 2" xfId="25771" xr:uid="{772DE642-A302-4BA4-AA78-448F46B43B6F}"/>
    <cellStyle name="Currency 2 2 2 2 5 2 2 2 2 2 2 2" xfId="39463" xr:uid="{E882D9E8-F0D2-4073-A3B4-B644E51A4A14}"/>
    <cellStyle name="Currency 2 2 2 2 5 2 2 2 2 2 2 3" xfId="54347" xr:uid="{4517B30A-77BE-4A68-8E6A-9776796CD193}"/>
    <cellStyle name="Currency 2 2 2 2 5 2 2 2 2 2 3" xfId="18927" xr:uid="{C60A0CC9-C36B-43E7-B8AC-DF6BFFB6F91C}"/>
    <cellStyle name="Currency 2 2 2 2 5 2 2 2 2 2 4" xfId="32617" xr:uid="{022FD87F-10E1-4939-9639-5A411A518C00}"/>
    <cellStyle name="Currency 2 2 2 2 5 2 2 2 2 2 5" xfId="47501" xr:uid="{8E202146-5694-452C-A9F6-08606E9026FF}"/>
    <cellStyle name="Currency 2 2 2 2 5 2 2 2 2 3" xfId="22349" xr:uid="{86167E27-41D4-42A5-AC4C-C19CA91E6F97}"/>
    <cellStyle name="Currency 2 2 2 2 5 2 2 2 2 3 2" xfId="36041" xr:uid="{A7D42FDB-95BC-46A9-AB7E-43134098721A}"/>
    <cellStyle name="Currency 2 2 2 2 5 2 2 2 2 3 3" xfId="50925" xr:uid="{D65FFB78-0548-48E2-B869-E97E3BB70DA3}"/>
    <cellStyle name="Currency 2 2 2 2 5 2 2 2 2 4" xfId="15505" xr:uid="{EDE5C6C0-D148-411B-A919-70DDBA4B33A9}"/>
    <cellStyle name="Currency 2 2 2 2 5 2 2 2 2 5" xfId="29195" xr:uid="{1AB2555F-279A-4889-B7EE-86CCC98E636A}"/>
    <cellStyle name="Currency 2 2 2 2 5 2 2 2 2 6" xfId="44079" xr:uid="{72C92E0B-4340-4D2D-A1FC-F9563C29C60E}"/>
    <cellStyle name="Currency 2 2 2 2 5 2 2 2 3" xfId="10369" xr:uid="{BC58227F-A8A9-439E-BAE9-818FC004B914}"/>
    <cellStyle name="Currency 2 2 2 2 5 2 2 2 3 2" xfId="24059" xr:uid="{0CD771FB-29A8-4025-BCF4-A91AE1D83742}"/>
    <cellStyle name="Currency 2 2 2 2 5 2 2 2 3 2 2" xfId="37751" xr:uid="{31C5247E-839A-4C17-83A7-B29CE250776C}"/>
    <cellStyle name="Currency 2 2 2 2 5 2 2 2 3 2 3" xfId="52635" xr:uid="{9868334B-E0D1-49D9-8CAF-C482E913F1C7}"/>
    <cellStyle name="Currency 2 2 2 2 5 2 2 2 3 3" xfId="17215" xr:uid="{7B510D76-429E-4BAE-9F2E-ACA9AB6E8F60}"/>
    <cellStyle name="Currency 2 2 2 2 5 2 2 2 3 4" xfId="30905" xr:uid="{E3A15B25-54D0-4DBD-8461-24BCDFCC0E6F}"/>
    <cellStyle name="Currency 2 2 2 2 5 2 2 2 3 5" xfId="45789" xr:uid="{879B3638-6131-4B67-9475-9F77D93DCF26}"/>
    <cellStyle name="Currency 2 2 2 2 5 2 2 2 4" xfId="20637" xr:uid="{743CF9E4-533B-4B1C-9169-34C863A89825}"/>
    <cellStyle name="Currency 2 2 2 2 5 2 2 2 4 2" xfId="34329" xr:uid="{0F157D5B-80CF-4DC7-8C37-CA15ADEAC0BC}"/>
    <cellStyle name="Currency 2 2 2 2 5 2 2 2 4 3" xfId="49213" xr:uid="{556EFF77-0A26-45EA-9774-4B0C8DF51ADE}"/>
    <cellStyle name="Currency 2 2 2 2 5 2 2 2 5" xfId="13793" xr:uid="{C56EAA35-8ADA-4332-A7D6-1E8AB09FF301}"/>
    <cellStyle name="Currency 2 2 2 2 5 2 2 2 6" xfId="27483" xr:uid="{356089B2-6414-45AB-B638-A95139B0D558}"/>
    <cellStyle name="Currency 2 2 2 2 5 2 2 2 7" xfId="42367" xr:uid="{5E23C0FC-D407-43C3-8614-2AC4CC38D7B0}"/>
    <cellStyle name="Currency 2 2 2 2 5 2 2 3" xfId="8658" xr:uid="{5CAF037F-C4F0-4A29-AF09-D64ABB238F80}"/>
    <cellStyle name="Currency 2 2 2 2 5 2 2 3 2" xfId="12080" xr:uid="{8C8889A4-7037-4218-834A-C1CAD163C358}"/>
    <cellStyle name="Currency 2 2 2 2 5 2 2 3 2 2" xfId="25770" xr:uid="{37551A8E-CAD4-4088-8195-77B938DBAC52}"/>
    <cellStyle name="Currency 2 2 2 2 5 2 2 3 2 2 2" xfId="39462" xr:uid="{1D8A61E5-92F8-4468-BF1D-338E67ADEC9B}"/>
    <cellStyle name="Currency 2 2 2 2 5 2 2 3 2 2 3" xfId="54346" xr:uid="{01C8CF68-B10F-47D4-8024-AC4E9B7EE768}"/>
    <cellStyle name="Currency 2 2 2 2 5 2 2 3 2 3" xfId="18926" xr:uid="{ADF7261D-A66E-4CEF-B7A8-ED0FC4AB5E5E}"/>
    <cellStyle name="Currency 2 2 2 2 5 2 2 3 2 4" xfId="32616" xr:uid="{52F45C3F-FEBD-4365-BEED-205376076D5A}"/>
    <cellStyle name="Currency 2 2 2 2 5 2 2 3 2 5" xfId="47500" xr:uid="{755B63D6-825B-436E-9B8B-F30992A72FD3}"/>
    <cellStyle name="Currency 2 2 2 2 5 2 2 3 3" xfId="22348" xr:uid="{B0F3701B-B7F4-40AC-9E3A-8C1E065683EE}"/>
    <cellStyle name="Currency 2 2 2 2 5 2 2 3 3 2" xfId="36040" xr:uid="{AE9D5078-480F-4C7F-A6B7-BB88A12C3F6B}"/>
    <cellStyle name="Currency 2 2 2 2 5 2 2 3 3 3" xfId="50924" xr:uid="{B050A1EB-2F34-472D-8668-530C9B3949F4}"/>
    <cellStyle name="Currency 2 2 2 2 5 2 2 3 4" xfId="15504" xr:uid="{3E824CED-88E4-4055-A4A0-71379C4900FF}"/>
    <cellStyle name="Currency 2 2 2 2 5 2 2 3 5" xfId="29194" xr:uid="{65753492-23FC-4A6F-BF0F-3100A8B9D7BF}"/>
    <cellStyle name="Currency 2 2 2 2 5 2 2 3 6" xfId="44078" xr:uid="{A0CFA56E-B5A9-4DD5-B551-001C26E5E58A}"/>
    <cellStyle name="Currency 2 2 2 2 5 2 2 4" xfId="10368" xr:uid="{7358F8CF-9508-45FB-BF1D-DF40EF0613B3}"/>
    <cellStyle name="Currency 2 2 2 2 5 2 2 4 2" xfId="24058" xr:uid="{7A6A244A-88A7-4D1E-8D39-845372029A24}"/>
    <cellStyle name="Currency 2 2 2 2 5 2 2 4 2 2" xfId="37750" xr:uid="{6F5E8491-BE09-48C9-927F-BBEF587F7F68}"/>
    <cellStyle name="Currency 2 2 2 2 5 2 2 4 2 3" xfId="52634" xr:uid="{B520F6B5-B1C7-4392-A2D6-76BD487AA2EC}"/>
    <cellStyle name="Currency 2 2 2 2 5 2 2 4 3" xfId="17214" xr:uid="{677E8320-16D1-489E-AD4E-DBFA867C5E92}"/>
    <cellStyle name="Currency 2 2 2 2 5 2 2 4 4" xfId="30904" xr:uid="{9E66037E-342F-4060-AFDD-1CCE407E68DA}"/>
    <cellStyle name="Currency 2 2 2 2 5 2 2 4 5" xfId="45788" xr:uid="{42EF379D-077A-4C5D-9131-177DF0AAF71F}"/>
    <cellStyle name="Currency 2 2 2 2 5 2 2 5" xfId="20636" xr:uid="{B1305E2E-E820-4436-B163-A11C163B3F39}"/>
    <cellStyle name="Currency 2 2 2 2 5 2 2 5 2" xfId="34328" xr:uid="{E177CCC4-8E5E-4AC3-9B5D-E6BB32CECC0A}"/>
    <cellStyle name="Currency 2 2 2 2 5 2 2 5 3" xfId="49212" xr:uid="{03BD01ED-0C32-41DE-8658-0B5452E3B8BB}"/>
    <cellStyle name="Currency 2 2 2 2 5 2 2 6" xfId="13792" xr:uid="{7FD9D1F2-40DC-4ED0-8569-35A3F7B88A30}"/>
    <cellStyle name="Currency 2 2 2 2 5 2 2 7" xfId="27482" xr:uid="{79FCCEB2-3783-4F4C-AA59-27740A75D88F}"/>
    <cellStyle name="Currency 2 2 2 2 5 2 2 8" xfId="42366" xr:uid="{E1E3B449-CB02-4B59-8839-09FAE789EC4E}"/>
    <cellStyle name="Currency 2 2 2 2 5 2 3" xfId="6947" xr:uid="{F2B24B63-AE36-447E-B828-43AC4177CB61}"/>
    <cellStyle name="Currency 2 2 2 2 5 2 3 2" xfId="8660" xr:uid="{0D9985B8-B4F1-406B-9C7D-A518ADC972D8}"/>
    <cellStyle name="Currency 2 2 2 2 5 2 3 2 2" xfId="12082" xr:uid="{EA96F4E6-5BF7-4CA5-8836-393DE0A17D19}"/>
    <cellStyle name="Currency 2 2 2 2 5 2 3 2 2 2" xfId="25772" xr:uid="{F38336E3-907A-40DC-9212-57A1A62E7E58}"/>
    <cellStyle name="Currency 2 2 2 2 5 2 3 2 2 2 2" xfId="39464" xr:uid="{5FC0B08A-2B47-401C-AFD6-7DC4E20ED4C6}"/>
    <cellStyle name="Currency 2 2 2 2 5 2 3 2 2 2 3" xfId="54348" xr:uid="{BFCA34EB-D762-4E71-BB3B-A877D0EE02FD}"/>
    <cellStyle name="Currency 2 2 2 2 5 2 3 2 2 3" xfId="18928" xr:uid="{1E04F726-254E-4AFD-AC4D-74143D759469}"/>
    <cellStyle name="Currency 2 2 2 2 5 2 3 2 2 4" xfId="32618" xr:uid="{E25FDBFD-4E87-43DA-9446-55EA3E932846}"/>
    <cellStyle name="Currency 2 2 2 2 5 2 3 2 2 5" xfId="47502" xr:uid="{8495261E-10A0-435B-B9EA-907F28593DFF}"/>
    <cellStyle name="Currency 2 2 2 2 5 2 3 2 3" xfId="22350" xr:uid="{35DA7CD9-C86F-4328-AE02-26820AB217BA}"/>
    <cellStyle name="Currency 2 2 2 2 5 2 3 2 3 2" xfId="36042" xr:uid="{837F6E46-7F6A-4330-8509-E82D857367B3}"/>
    <cellStyle name="Currency 2 2 2 2 5 2 3 2 3 3" xfId="50926" xr:uid="{8BEDC38A-0C01-4CAD-8F0F-A4067E5592DE}"/>
    <cellStyle name="Currency 2 2 2 2 5 2 3 2 4" xfId="15506" xr:uid="{70AE37AC-26E6-44ED-B164-D5CFB30D3AD3}"/>
    <cellStyle name="Currency 2 2 2 2 5 2 3 2 5" xfId="29196" xr:uid="{354F39EF-C358-4F7D-A63A-78E7A53FC1C3}"/>
    <cellStyle name="Currency 2 2 2 2 5 2 3 2 6" xfId="44080" xr:uid="{93DD2CC4-BE0F-4084-99E8-3E8B298855D7}"/>
    <cellStyle name="Currency 2 2 2 2 5 2 3 3" xfId="10370" xr:uid="{DF1E8B75-6C66-4FC3-9AC5-888EFD72C11B}"/>
    <cellStyle name="Currency 2 2 2 2 5 2 3 3 2" xfId="24060" xr:uid="{E843DA57-755A-4C84-9E75-28E1708A6158}"/>
    <cellStyle name="Currency 2 2 2 2 5 2 3 3 2 2" xfId="37752" xr:uid="{19B7C1B4-BFCC-46E6-914B-8BB67E0EE65C}"/>
    <cellStyle name="Currency 2 2 2 2 5 2 3 3 2 3" xfId="52636" xr:uid="{F312AE72-A78F-4EAF-9ED3-EA0ACC689BF5}"/>
    <cellStyle name="Currency 2 2 2 2 5 2 3 3 3" xfId="17216" xr:uid="{BE645C6D-0654-46B7-B7F8-95D77EDF72D2}"/>
    <cellStyle name="Currency 2 2 2 2 5 2 3 3 4" xfId="30906" xr:uid="{A0BAB179-49B3-41FD-98E7-EC35CA12C0C5}"/>
    <cellStyle name="Currency 2 2 2 2 5 2 3 3 5" xfId="45790" xr:uid="{0C0A2E8B-2950-4EF2-A22F-0F4F3B0705CB}"/>
    <cellStyle name="Currency 2 2 2 2 5 2 3 4" xfId="20638" xr:uid="{202AF56D-BCA2-46E8-9489-4861A1CBEA61}"/>
    <cellStyle name="Currency 2 2 2 2 5 2 3 4 2" xfId="34330" xr:uid="{2129C180-8769-4A04-B014-0AFBD9DEA245}"/>
    <cellStyle name="Currency 2 2 2 2 5 2 3 4 3" xfId="49214" xr:uid="{DEE118F7-D6B4-4D15-B3D7-61528C250BE8}"/>
    <cellStyle name="Currency 2 2 2 2 5 2 3 5" xfId="13794" xr:uid="{FAE7085C-FED0-4C04-B553-A336F6551FBD}"/>
    <cellStyle name="Currency 2 2 2 2 5 2 3 6" xfId="27484" xr:uid="{1408036D-45C2-4907-925A-3D96C1738C2E}"/>
    <cellStyle name="Currency 2 2 2 2 5 2 3 7" xfId="42368" xr:uid="{9FBB8B8F-8679-4F34-B1CA-C46FE04046F5}"/>
    <cellStyle name="Currency 2 2 2 2 5 2 4" xfId="6948" xr:uid="{CA799DEE-28FA-47D8-94B4-C58BF9ED9142}"/>
    <cellStyle name="Currency 2 2 2 2 5 2 4 2" xfId="8661" xr:uid="{F7292AF6-B2A0-45E7-8E4A-67EC44369CD7}"/>
    <cellStyle name="Currency 2 2 2 2 5 2 4 2 2" xfId="12083" xr:uid="{45EB387C-C37C-423F-B4FD-C0E11C9E597C}"/>
    <cellStyle name="Currency 2 2 2 2 5 2 4 2 2 2" xfId="25773" xr:uid="{DBD125B8-9E15-4AB2-BC31-B3FBEF76D7B0}"/>
    <cellStyle name="Currency 2 2 2 2 5 2 4 2 2 2 2" xfId="39465" xr:uid="{EB4A345C-A997-4E5B-9E71-8E4E9F673224}"/>
    <cellStyle name="Currency 2 2 2 2 5 2 4 2 2 2 3" xfId="54349" xr:uid="{084C809A-78D4-495B-A1E5-786D0B74A03E}"/>
    <cellStyle name="Currency 2 2 2 2 5 2 4 2 2 3" xfId="18929" xr:uid="{49070624-5C75-4688-87A3-A0512A393C91}"/>
    <cellStyle name="Currency 2 2 2 2 5 2 4 2 2 4" xfId="32619" xr:uid="{8CC75AF8-282D-4707-BD78-6D4E36C9AC93}"/>
    <cellStyle name="Currency 2 2 2 2 5 2 4 2 2 5" xfId="47503" xr:uid="{20766E5E-59CA-4951-BE63-FBB90050D30E}"/>
    <cellStyle name="Currency 2 2 2 2 5 2 4 2 3" xfId="22351" xr:uid="{C0064CA3-3866-4475-851D-28642CC43E0E}"/>
    <cellStyle name="Currency 2 2 2 2 5 2 4 2 3 2" xfId="36043" xr:uid="{52D9BED9-C4E3-4CF0-802F-A257822BAE05}"/>
    <cellStyle name="Currency 2 2 2 2 5 2 4 2 3 3" xfId="50927" xr:uid="{ECC60AA1-E019-40D8-8BC3-8095674EA04C}"/>
    <cellStyle name="Currency 2 2 2 2 5 2 4 2 4" xfId="15507" xr:uid="{1DE8F73E-C696-45C8-919C-D69DB7A4387E}"/>
    <cellStyle name="Currency 2 2 2 2 5 2 4 2 5" xfId="29197" xr:uid="{F10A400C-B3BB-4DE0-AB54-76EF66DC83F8}"/>
    <cellStyle name="Currency 2 2 2 2 5 2 4 2 6" xfId="44081" xr:uid="{F9877241-BFA6-45C7-A054-FCD5A2141835}"/>
    <cellStyle name="Currency 2 2 2 2 5 2 4 3" xfId="10371" xr:uid="{D7E31013-542C-4579-840C-D7FD8E860CAC}"/>
    <cellStyle name="Currency 2 2 2 2 5 2 4 3 2" xfId="24061" xr:uid="{B7AE9C64-E73D-410C-97AD-FB3B47137567}"/>
    <cellStyle name="Currency 2 2 2 2 5 2 4 3 2 2" xfId="37753" xr:uid="{E7DC92E3-343F-49CC-A34F-BB0E6A9E409D}"/>
    <cellStyle name="Currency 2 2 2 2 5 2 4 3 2 3" xfId="52637" xr:uid="{17329D46-9509-47F3-8825-67E0DAF7868E}"/>
    <cellStyle name="Currency 2 2 2 2 5 2 4 3 3" xfId="17217" xr:uid="{0571ECD1-C102-4F96-9586-E8C1CDB49A7F}"/>
    <cellStyle name="Currency 2 2 2 2 5 2 4 3 4" xfId="30907" xr:uid="{E43FEE6B-3026-4B95-B945-0D0EBE570496}"/>
    <cellStyle name="Currency 2 2 2 2 5 2 4 3 5" xfId="45791" xr:uid="{8C3D6856-F3D0-4E3A-9953-411CDFB25447}"/>
    <cellStyle name="Currency 2 2 2 2 5 2 4 4" xfId="20639" xr:uid="{C4AA6639-0C37-423E-8DA0-034EBF3FE300}"/>
    <cellStyle name="Currency 2 2 2 2 5 2 4 4 2" xfId="34331" xr:uid="{26353265-3FDE-4DDD-9AF7-3D4E06526958}"/>
    <cellStyle name="Currency 2 2 2 2 5 2 4 4 3" xfId="49215" xr:uid="{E21642ED-F7E8-47BD-8F93-318EB7A7360E}"/>
    <cellStyle name="Currency 2 2 2 2 5 2 4 5" xfId="13795" xr:uid="{1109A57D-5DB4-4147-A16D-228E4147074F}"/>
    <cellStyle name="Currency 2 2 2 2 5 2 4 6" xfId="27485" xr:uid="{500943D3-F1BC-432D-A7E2-0788C1FEF7C2}"/>
    <cellStyle name="Currency 2 2 2 2 5 2 4 7" xfId="42369" xr:uid="{A587900C-3907-4B7F-A0D2-1E67ED87267B}"/>
    <cellStyle name="Currency 2 2 2 2 5 2 5" xfId="8657" xr:uid="{4DB19C7A-887E-468A-9D0E-57A9EE2F399C}"/>
    <cellStyle name="Currency 2 2 2 2 5 2 5 2" xfId="12079" xr:uid="{1E853208-A2F4-47FF-9512-70D80B40D332}"/>
    <cellStyle name="Currency 2 2 2 2 5 2 5 2 2" xfId="25769" xr:uid="{0D37327C-49B1-468F-B3B8-26D2066848F7}"/>
    <cellStyle name="Currency 2 2 2 2 5 2 5 2 2 2" xfId="39461" xr:uid="{DC33AF74-83F8-47B7-AEE6-B0DDC9022FEB}"/>
    <cellStyle name="Currency 2 2 2 2 5 2 5 2 2 3" xfId="54345" xr:uid="{59034540-F9C1-4E8A-AC65-E43474C1FDA1}"/>
    <cellStyle name="Currency 2 2 2 2 5 2 5 2 3" xfId="18925" xr:uid="{C906E919-DB3A-4F47-89CB-5C6EF65A973E}"/>
    <cellStyle name="Currency 2 2 2 2 5 2 5 2 4" xfId="32615" xr:uid="{6F5F9419-0660-4BC1-8043-DD7D2953C137}"/>
    <cellStyle name="Currency 2 2 2 2 5 2 5 2 5" xfId="47499" xr:uid="{5B78AAE8-486E-47D0-98B1-24561D20BDB3}"/>
    <cellStyle name="Currency 2 2 2 2 5 2 5 3" xfId="22347" xr:uid="{215C40C9-CAF4-4840-B752-B1B9E9F2BCEE}"/>
    <cellStyle name="Currency 2 2 2 2 5 2 5 3 2" xfId="36039" xr:uid="{79248790-E3BD-40F0-B51F-BEDC37722796}"/>
    <cellStyle name="Currency 2 2 2 2 5 2 5 3 3" xfId="50923" xr:uid="{7930D383-2410-4FF7-83F2-4C41F791D43C}"/>
    <cellStyle name="Currency 2 2 2 2 5 2 5 4" xfId="15503" xr:uid="{E6FBE9DD-1997-4748-9C94-701F1E4EAE93}"/>
    <cellStyle name="Currency 2 2 2 2 5 2 5 5" xfId="29193" xr:uid="{FF990E5C-9152-410E-96E2-4ADF630C65EB}"/>
    <cellStyle name="Currency 2 2 2 2 5 2 5 6" xfId="44077" xr:uid="{06764426-9DC5-4D04-B38C-61E4D581D6AB}"/>
    <cellStyle name="Currency 2 2 2 2 5 2 6" xfId="10367" xr:uid="{CFC1DCD5-8D80-4CF2-A93C-88961AD3970B}"/>
    <cellStyle name="Currency 2 2 2 2 5 2 6 2" xfId="24057" xr:uid="{007C8FC4-D3B4-416E-BC00-50FDC515EF84}"/>
    <cellStyle name="Currency 2 2 2 2 5 2 6 2 2" xfId="37749" xr:uid="{0DF6F42C-886E-4D70-BDA1-3E86D93EC98F}"/>
    <cellStyle name="Currency 2 2 2 2 5 2 6 2 3" xfId="52633" xr:uid="{47E479AB-5E2C-404C-804D-7359A8A55118}"/>
    <cellStyle name="Currency 2 2 2 2 5 2 6 3" xfId="17213" xr:uid="{34286B06-8A71-441C-8410-4FAB7ECA10EF}"/>
    <cellStyle name="Currency 2 2 2 2 5 2 6 4" xfId="30903" xr:uid="{C1DA0024-3CC9-46E0-A0A4-072EFE26E0E2}"/>
    <cellStyle name="Currency 2 2 2 2 5 2 6 5" xfId="45787" xr:uid="{8E117B7F-B7B8-4090-B388-24D224E8D57A}"/>
    <cellStyle name="Currency 2 2 2 2 5 2 7" xfId="20635" xr:uid="{B7024A2E-46D0-4D1A-9995-CC741D7CBC8D}"/>
    <cellStyle name="Currency 2 2 2 2 5 2 7 2" xfId="34327" xr:uid="{485133B6-749C-495F-954F-44057829610A}"/>
    <cellStyle name="Currency 2 2 2 2 5 2 7 3" xfId="49211" xr:uid="{60532BB5-D355-4ED4-8A25-40EFCA8C2611}"/>
    <cellStyle name="Currency 2 2 2 2 5 2 8" xfId="13791" xr:uid="{C1D0191D-261F-41C1-8F92-D409B5D72EDA}"/>
    <cellStyle name="Currency 2 2 2 2 5 2 9" xfId="27481" xr:uid="{F303A1DA-3B09-48EC-9E85-2EC8162E3372}"/>
    <cellStyle name="Currency 2 2 2 2 5 3" xfId="6949" xr:uid="{28663291-DFE3-4F9D-BFB5-C3C96EB3F586}"/>
    <cellStyle name="Currency 2 2 2 2 5 3 10" xfId="42370" xr:uid="{B154E8CB-C744-4BB3-B3E8-B0663BD7108F}"/>
    <cellStyle name="Currency 2 2 2 2 5 3 2" xfId="6950" xr:uid="{6F03F6CF-0D1F-4696-93C3-BFFAD628CF33}"/>
    <cellStyle name="Currency 2 2 2 2 5 3 2 2" xfId="6951" xr:uid="{AFC45AEE-E2F5-46E6-A079-8856C4AF9BD1}"/>
    <cellStyle name="Currency 2 2 2 2 5 3 2 2 2" xfId="8664" xr:uid="{A481A18C-88C8-4F71-AE81-3B4FD0BA888A}"/>
    <cellStyle name="Currency 2 2 2 2 5 3 2 2 2 2" xfId="12086" xr:uid="{82E9AF5F-E7EC-4AEB-BD2B-15B7992B8753}"/>
    <cellStyle name="Currency 2 2 2 2 5 3 2 2 2 2 2" xfId="25776" xr:uid="{248D6BDC-D657-4A23-B8D7-05E0FE55A080}"/>
    <cellStyle name="Currency 2 2 2 2 5 3 2 2 2 2 2 2" xfId="39468" xr:uid="{D9DA8230-FE1C-4382-B6EB-34DA8E7A654B}"/>
    <cellStyle name="Currency 2 2 2 2 5 3 2 2 2 2 2 3" xfId="54352" xr:uid="{751E1ECA-55AF-462C-B0BA-0F170D007971}"/>
    <cellStyle name="Currency 2 2 2 2 5 3 2 2 2 2 3" xfId="18932" xr:uid="{016157C5-F50F-44EF-8A66-EB43EE1E693E}"/>
    <cellStyle name="Currency 2 2 2 2 5 3 2 2 2 2 4" xfId="32622" xr:uid="{26EC265B-9412-4CE4-9755-CE9E17FB609C}"/>
    <cellStyle name="Currency 2 2 2 2 5 3 2 2 2 2 5" xfId="47506" xr:uid="{89BE106A-19A7-4DCF-B932-9E04EC88CF4C}"/>
    <cellStyle name="Currency 2 2 2 2 5 3 2 2 2 3" xfId="22354" xr:uid="{14EDF89F-9C40-4625-8254-D4DA5CEE135E}"/>
    <cellStyle name="Currency 2 2 2 2 5 3 2 2 2 3 2" xfId="36046" xr:uid="{614FFCBA-7B78-40CC-8DAC-FDE1AD8F898B}"/>
    <cellStyle name="Currency 2 2 2 2 5 3 2 2 2 3 3" xfId="50930" xr:uid="{BB894ACF-B8A5-4433-A0A1-7CBA4567F311}"/>
    <cellStyle name="Currency 2 2 2 2 5 3 2 2 2 4" xfId="15510" xr:uid="{D197D258-062B-49BE-8DF5-6ECB41D5388C}"/>
    <cellStyle name="Currency 2 2 2 2 5 3 2 2 2 5" xfId="29200" xr:uid="{7D4B4794-D02F-4D66-8B87-3FD8633E511C}"/>
    <cellStyle name="Currency 2 2 2 2 5 3 2 2 2 6" xfId="44084" xr:uid="{82720F60-7E69-490D-9416-5FB19B4411FF}"/>
    <cellStyle name="Currency 2 2 2 2 5 3 2 2 3" xfId="10374" xr:uid="{5A36B0C8-B6B1-4E01-A176-48CE8A49D9EE}"/>
    <cellStyle name="Currency 2 2 2 2 5 3 2 2 3 2" xfId="24064" xr:uid="{0826FEC0-1ADC-49B9-BCEB-154A58C5B10E}"/>
    <cellStyle name="Currency 2 2 2 2 5 3 2 2 3 2 2" xfId="37756" xr:uid="{90CDBE72-637E-4CFF-A92D-A12C762CBF4F}"/>
    <cellStyle name="Currency 2 2 2 2 5 3 2 2 3 2 3" xfId="52640" xr:uid="{1AE44918-17D4-4AD6-B880-F8223987B84A}"/>
    <cellStyle name="Currency 2 2 2 2 5 3 2 2 3 3" xfId="17220" xr:uid="{24A9BD38-AD51-4D33-865D-0B23F264953B}"/>
    <cellStyle name="Currency 2 2 2 2 5 3 2 2 3 4" xfId="30910" xr:uid="{A4A62876-FD32-4DEB-8D2D-F936F878A4E6}"/>
    <cellStyle name="Currency 2 2 2 2 5 3 2 2 3 5" xfId="45794" xr:uid="{23D03BF3-358E-44F9-B9C1-A7E000994106}"/>
    <cellStyle name="Currency 2 2 2 2 5 3 2 2 4" xfId="20642" xr:uid="{CC93AB1E-5915-4C50-A127-F867BD3D3C0F}"/>
    <cellStyle name="Currency 2 2 2 2 5 3 2 2 4 2" xfId="34334" xr:uid="{2B0F677C-80E8-445C-AF8C-44D474904D53}"/>
    <cellStyle name="Currency 2 2 2 2 5 3 2 2 4 3" xfId="49218" xr:uid="{B39DFACE-9532-4A7C-8357-902CF7439002}"/>
    <cellStyle name="Currency 2 2 2 2 5 3 2 2 5" xfId="13798" xr:uid="{5F04D6B9-4240-4091-8357-147D561D60F5}"/>
    <cellStyle name="Currency 2 2 2 2 5 3 2 2 6" xfId="27488" xr:uid="{956AAEA5-3644-4B5D-8B8D-FB09016688DA}"/>
    <cellStyle name="Currency 2 2 2 2 5 3 2 2 7" xfId="42372" xr:uid="{4BC333DF-F35E-4267-ABF8-56060A8B8CE6}"/>
    <cellStyle name="Currency 2 2 2 2 5 3 2 3" xfId="8663" xr:uid="{6162BF88-56DE-413E-AD59-FC3CD78217BE}"/>
    <cellStyle name="Currency 2 2 2 2 5 3 2 3 2" xfId="12085" xr:uid="{D4F13CA0-FE54-41E8-8606-CC7FD3C0D05A}"/>
    <cellStyle name="Currency 2 2 2 2 5 3 2 3 2 2" xfId="25775" xr:uid="{D4DBC780-621A-4116-A025-D80C00012481}"/>
    <cellStyle name="Currency 2 2 2 2 5 3 2 3 2 2 2" xfId="39467" xr:uid="{A69E2E0E-4588-45B4-93DB-C75986BAA46F}"/>
    <cellStyle name="Currency 2 2 2 2 5 3 2 3 2 2 3" xfId="54351" xr:uid="{85A223D6-3358-4B18-8521-1094CB9CEBC3}"/>
    <cellStyle name="Currency 2 2 2 2 5 3 2 3 2 3" xfId="18931" xr:uid="{708C5117-5E41-4C4E-A330-47F0C1226CE3}"/>
    <cellStyle name="Currency 2 2 2 2 5 3 2 3 2 4" xfId="32621" xr:uid="{4FC9BCAD-D86E-41E0-8FD3-3D675A09BF4D}"/>
    <cellStyle name="Currency 2 2 2 2 5 3 2 3 2 5" xfId="47505" xr:uid="{CBD2D76E-D8AC-46D2-90EB-0695038DBBD2}"/>
    <cellStyle name="Currency 2 2 2 2 5 3 2 3 3" xfId="22353" xr:uid="{660D676E-A73C-4C7C-9FDD-5D734F82C977}"/>
    <cellStyle name="Currency 2 2 2 2 5 3 2 3 3 2" xfId="36045" xr:uid="{563FED74-235B-437D-988A-C91A48B70204}"/>
    <cellStyle name="Currency 2 2 2 2 5 3 2 3 3 3" xfId="50929" xr:uid="{C3A42214-A95D-4498-80BE-CE7633BA7325}"/>
    <cellStyle name="Currency 2 2 2 2 5 3 2 3 4" xfId="15509" xr:uid="{63E145AD-0B8C-418D-80BD-00CC5600DBC2}"/>
    <cellStyle name="Currency 2 2 2 2 5 3 2 3 5" xfId="29199" xr:uid="{39C4B1AA-1FB2-4647-BC75-3A2D01C7C042}"/>
    <cellStyle name="Currency 2 2 2 2 5 3 2 3 6" xfId="44083" xr:uid="{E1D5874D-5FA7-414F-8788-F92EDCE33662}"/>
    <cellStyle name="Currency 2 2 2 2 5 3 2 4" xfId="10373" xr:uid="{ACCDAA96-6C04-4429-8D85-D00C75412B0A}"/>
    <cellStyle name="Currency 2 2 2 2 5 3 2 4 2" xfId="24063" xr:uid="{FB43E263-77DD-48BF-B2F7-A14E748C1B19}"/>
    <cellStyle name="Currency 2 2 2 2 5 3 2 4 2 2" xfId="37755" xr:uid="{D1123E64-E549-478D-B048-E8B1650A810D}"/>
    <cellStyle name="Currency 2 2 2 2 5 3 2 4 2 3" xfId="52639" xr:uid="{42EC888A-076F-4438-A9CF-AE40772EAD48}"/>
    <cellStyle name="Currency 2 2 2 2 5 3 2 4 3" xfId="17219" xr:uid="{8327AF8D-12FF-438B-BA31-C751E05BC6A7}"/>
    <cellStyle name="Currency 2 2 2 2 5 3 2 4 4" xfId="30909" xr:uid="{9C7548CB-DD1E-42BB-83EC-4721FD8D465D}"/>
    <cellStyle name="Currency 2 2 2 2 5 3 2 4 5" xfId="45793" xr:uid="{CB169A11-A6F3-481E-A792-41AF5AA18937}"/>
    <cellStyle name="Currency 2 2 2 2 5 3 2 5" xfId="20641" xr:uid="{BA1571E4-B6D3-437A-A809-95A1C9FE5B1A}"/>
    <cellStyle name="Currency 2 2 2 2 5 3 2 5 2" xfId="34333" xr:uid="{9DA6FF9D-C7F1-49D6-A50A-4BCE98DF6DAF}"/>
    <cellStyle name="Currency 2 2 2 2 5 3 2 5 3" xfId="49217" xr:uid="{7B20F98C-FE53-43B1-A8B6-9A287754A012}"/>
    <cellStyle name="Currency 2 2 2 2 5 3 2 6" xfId="13797" xr:uid="{E3EBBA42-DF9F-422B-88F0-6CCA03137018}"/>
    <cellStyle name="Currency 2 2 2 2 5 3 2 7" xfId="27487" xr:uid="{A2ADD03A-ADA2-4CB1-AB45-A67818E5D097}"/>
    <cellStyle name="Currency 2 2 2 2 5 3 2 8" xfId="42371" xr:uid="{06D98C56-E79F-4F35-BF96-7BBFEA3BA4B1}"/>
    <cellStyle name="Currency 2 2 2 2 5 3 3" xfId="6952" xr:uid="{25CCF404-3314-455B-A2C9-B465DB5003E7}"/>
    <cellStyle name="Currency 2 2 2 2 5 3 3 2" xfId="8665" xr:uid="{6350B181-8674-4260-A298-9119A10F1E68}"/>
    <cellStyle name="Currency 2 2 2 2 5 3 3 2 2" xfId="12087" xr:uid="{D6979946-AC95-4FCE-A3B8-01CFDF286691}"/>
    <cellStyle name="Currency 2 2 2 2 5 3 3 2 2 2" xfId="25777" xr:uid="{CF61FF29-A00A-46BD-AA1A-31CFBF4ACDFE}"/>
    <cellStyle name="Currency 2 2 2 2 5 3 3 2 2 2 2" xfId="39469" xr:uid="{CBB6E76B-33CB-4C0C-A7D2-3208E848CD2C}"/>
    <cellStyle name="Currency 2 2 2 2 5 3 3 2 2 2 3" xfId="54353" xr:uid="{99F27F9F-4366-45CB-889F-14095387CF25}"/>
    <cellStyle name="Currency 2 2 2 2 5 3 3 2 2 3" xfId="18933" xr:uid="{447664A8-6448-4748-9B4A-347F537BB301}"/>
    <cellStyle name="Currency 2 2 2 2 5 3 3 2 2 4" xfId="32623" xr:uid="{A347FC2B-3F57-47CC-BC3C-6DD52D0CE819}"/>
    <cellStyle name="Currency 2 2 2 2 5 3 3 2 2 5" xfId="47507" xr:uid="{4FC2D3A9-5D4A-4524-BE9C-DBB2B122AABF}"/>
    <cellStyle name="Currency 2 2 2 2 5 3 3 2 3" xfId="22355" xr:uid="{45A54A63-F8CA-4E7E-9593-D2AD79075584}"/>
    <cellStyle name="Currency 2 2 2 2 5 3 3 2 3 2" xfId="36047" xr:uid="{B2F8FFF2-EFFF-4051-B76E-5BF5A40CC2AE}"/>
    <cellStyle name="Currency 2 2 2 2 5 3 3 2 3 3" xfId="50931" xr:uid="{20469808-5B71-42AB-BAAC-39D13420A9B7}"/>
    <cellStyle name="Currency 2 2 2 2 5 3 3 2 4" xfId="15511" xr:uid="{3675E5A5-CE4B-4C88-B1E0-7650EE9BF776}"/>
    <cellStyle name="Currency 2 2 2 2 5 3 3 2 5" xfId="29201" xr:uid="{88EFBB6D-40C3-4F98-8CBE-1DE85B5E8278}"/>
    <cellStyle name="Currency 2 2 2 2 5 3 3 2 6" xfId="44085" xr:uid="{55AF2B43-AF45-4307-99F2-7F13B5B6A904}"/>
    <cellStyle name="Currency 2 2 2 2 5 3 3 3" xfId="10375" xr:uid="{CD46ED80-6993-4455-B280-D0E4331A8218}"/>
    <cellStyle name="Currency 2 2 2 2 5 3 3 3 2" xfId="24065" xr:uid="{2ACDDBAD-0401-41F4-93A5-F4244B601E33}"/>
    <cellStyle name="Currency 2 2 2 2 5 3 3 3 2 2" xfId="37757" xr:uid="{1945EE54-4623-48DF-AA14-BB14C0B0FD2A}"/>
    <cellStyle name="Currency 2 2 2 2 5 3 3 3 2 3" xfId="52641" xr:uid="{276759B4-7802-444C-9A35-D71FADF3B759}"/>
    <cellStyle name="Currency 2 2 2 2 5 3 3 3 3" xfId="17221" xr:uid="{129A9DA9-00E3-4E34-8FE9-207083087FC1}"/>
    <cellStyle name="Currency 2 2 2 2 5 3 3 3 4" xfId="30911" xr:uid="{0727516D-19D4-4EDF-A614-F2D622FAE036}"/>
    <cellStyle name="Currency 2 2 2 2 5 3 3 3 5" xfId="45795" xr:uid="{9825FBFB-5C92-43CF-A0F3-89518BF39937}"/>
    <cellStyle name="Currency 2 2 2 2 5 3 3 4" xfId="20643" xr:uid="{F94B752D-2156-4ACF-9C70-1FE47E8E4482}"/>
    <cellStyle name="Currency 2 2 2 2 5 3 3 4 2" xfId="34335" xr:uid="{3F175FD8-0C5F-42DD-815F-EB26D8E27863}"/>
    <cellStyle name="Currency 2 2 2 2 5 3 3 4 3" xfId="49219" xr:uid="{B03DD00B-5F4C-42B5-8E99-CF8FAC62682A}"/>
    <cellStyle name="Currency 2 2 2 2 5 3 3 5" xfId="13799" xr:uid="{AAE4138E-77AB-4AAD-B947-9001FD54B717}"/>
    <cellStyle name="Currency 2 2 2 2 5 3 3 6" xfId="27489" xr:uid="{6FC64D19-BE6E-417C-B4C4-BAC7471ABD4F}"/>
    <cellStyle name="Currency 2 2 2 2 5 3 3 7" xfId="42373" xr:uid="{54754A1C-09A4-4A71-AACA-97523A3A00AA}"/>
    <cellStyle name="Currency 2 2 2 2 5 3 4" xfId="6953" xr:uid="{FD561AB9-B826-4956-BA42-AE39858D7AE8}"/>
    <cellStyle name="Currency 2 2 2 2 5 3 4 2" xfId="8666" xr:uid="{09CE2FEE-A9F5-4455-B529-F834BEB62B9C}"/>
    <cellStyle name="Currency 2 2 2 2 5 3 4 2 2" xfId="12088" xr:uid="{5B2FFCBB-EB92-437F-BE18-6269B5AC8197}"/>
    <cellStyle name="Currency 2 2 2 2 5 3 4 2 2 2" xfId="25778" xr:uid="{172BF278-39EB-42F5-8DA1-99FEEAA805C7}"/>
    <cellStyle name="Currency 2 2 2 2 5 3 4 2 2 2 2" xfId="39470" xr:uid="{EBF03795-A091-4C69-9693-944A18235B76}"/>
    <cellStyle name="Currency 2 2 2 2 5 3 4 2 2 2 3" xfId="54354" xr:uid="{45E37524-2A70-4514-99F7-23A622CA0EC1}"/>
    <cellStyle name="Currency 2 2 2 2 5 3 4 2 2 3" xfId="18934" xr:uid="{DD778B72-1A98-4BFF-BE36-C471F1D10455}"/>
    <cellStyle name="Currency 2 2 2 2 5 3 4 2 2 4" xfId="32624" xr:uid="{F557CB80-8FB0-4ABE-A101-444FFB01D20E}"/>
    <cellStyle name="Currency 2 2 2 2 5 3 4 2 2 5" xfId="47508" xr:uid="{43C58055-4C5E-4441-86AB-D539D2B9280F}"/>
    <cellStyle name="Currency 2 2 2 2 5 3 4 2 3" xfId="22356" xr:uid="{2C916FAC-CEF9-4375-BD1E-60BA9D6F4752}"/>
    <cellStyle name="Currency 2 2 2 2 5 3 4 2 3 2" xfId="36048" xr:uid="{13848699-F9E0-4434-A29B-63504D463EAB}"/>
    <cellStyle name="Currency 2 2 2 2 5 3 4 2 3 3" xfId="50932" xr:uid="{BBB553B7-9097-4129-BAFB-8968CBA97BBC}"/>
    <cellStyle name="Currency 2 2 2 2 5 3 4 2 4" xfId="15512" xr:uid="{784FDBDC-0564-4329-B1DC-096C4D96BA92}"/>
    <cellStyle name="Currency 2 2 2 2 5 3 4 2 5" xfId="29202" xr:uid="{DD19DCC3-46C6-45D2-86D9-8DFC555CAD3B}"/>
    <cellStyle name="Currency 2 2 2 2 5 3 4 2 6" xfId="44086" xr:uid="{0EC9A22D-BF93-4A0C-B885-B1037C94B6CB}"/>
    <cellStyle name="Currency 2 2 2 2 5 3 4 3" xfId="10376" xr:uid="{935DB03D-C971-45D4-BF13-705336D5A0BA}"/>
    <cellStyle name="Currency 2 2 2 2 5 3 4 3 2" xfId="24066" xr:uid="{9B7276E4-2D81-488D-BEB9-EDF070320D84}"/>
    <cellStyle name="Currency 2 2 2 2 5 3 4 3 2 2" xfId="37758" xr:uid="{F53F937D-D5DE-4DE6-952D-6E5F15C50121}"/>
    <cellStyle name="Currency 2 2 2 2 5 3 4 3 2 3" xfId="52642" xr:uid="{F468DB27-0E06-44D8-8ABD-D76A80B8AD7D}"/>
    <cellStyle name="Currency 2 2 2 2 5 3 4 3 3" xfId="17222" xr:uid="{66E26C73-9065-405E-BACE-218A372A3E0E}"/>
    <cellStyle name="Currency 2 2 2 2 5 3 4 3 4" xfId="30912" xr:uid="{0CBB137B-AA40-4257-B3CE-6C127B36267E}"/>
    <cellStyle name="Currency 2 2 2 2 5 3 4 3 5" xfId="45796" xr:uid="{6602AF7E-DED5-4903-B0B0-D09FE9FE3C9D}"/>
    <cellStyle name="Currency 2 2 2 2 5 3 4 4" xfId="20644" xr:uid="{20765535-ED8D-48DC-8815-65A946D5D467}"/>
    <cellStyle name="Currency 2 2 2 2 5 3 4 4 2" xfId="34336" xr:uid="{781123FC-240D-4A20-A273-B89467B39C64}"/>
    <cellStyle name="Currency 2 2 2 2 5 3 4 4 3" xfId="49220" xr:uid="{D747F037-2D41-4CAC-90EB-D6493071724C}"/>
    <cellStyle name="Currency 2 2 2 2 5 3 4 5" xfId="13800" xr:uid="{75E3F75F-3FD6-47BC-B26F-E4B100A84EEC}"/>
    <cellStyle name="Currency 2 2 2 2 5 3 4 6" xfId="27490" xr:uid="{F4035A13-2771-4E77-93CD-19F6E738FAA4}"/>
    <cellStyle name="Currency 2 2 2 2 5 3 4 7" xfId="42374" xr:uid="{E027A738-C1C0-4514-AC05-B5D9E024E5BE}"/>
    <cellStyle name="Currency 2 2 2 2 5 3 5" xfId="8662" xr:uid="{A58C2286-0529-4CED-A7D2-A4AEDA7F0FD9}"/>
    <cellStyle name="Currency 2 2 2 2 5 3 5 2" xfId="12084" xr:uid="{3874C81D-D20E-41FB-9399-7C3FD3352977}"/>
    <cellStyle name="Currency 2 2 2 2 5 3 5 2 2" xfId="25774" xr:uid="{632FEFE6-7FBF-4D39-ABBF-6F744E42BCAF}"/>
    <cellStyle name="Currency 2 2 2 2 5 3 5 2 2 2" xfId="39466" xr:uid="{E509B191-F1BF-4E3F-94D6-D01EF6766C5C}"/>
    <cellStyle name="Currency 2 2 2 2 5 3 5 2 2 3" xfId="54350" xr:uid="{347BD290-1C6D-47FB-BAEA-812CA2BE949A}"/>
    <cellStyle name="Currency 2 2 2 2 5 3 5 2 3" xfId="18930" xr:uid="{625C593F-714B-4B3B-AF69-CF79FE78AE57}"/>
    <cellStyle name="Currency 2 2 2 2 5 3 5 2 4" xfId="32620" xr:uid="{8B3F5B6C-94A2-4ECC-A7AE-8CB01325FE27}"/>
    <cellStyle name="Currency 2 2 2 2 5 3 5 2 5" xfId="47504" xr:uid="{02BA44DE-289D-48BC-8F83-CEC79655282F}"/>
    <cellStyle name="Currency 2 2 2 2 5 3 5 3" xfId="22352" xr:uid="{21904478-B9C4-4CF4-B325-C608EE2BE03B}"/>
    <cellStyle name="Currency 2 2 2 2 5 3 5 3 2" xfId="36044" xr:uid="{70C4C585-6CB1-403A-954F-7CD73D696B5D}"/>
    <cellStyle name="Currency 2 2 2 2 5 3 5 3 3" xfId="50928" xr:uid="{2B1E4F9C-D433-45E2-8F39-849914BABD99}"/>
    <cellStyle name="Currency 2 2 2 2 5 3 5 4" xfId="15508" xr:uid="{0E894F95-894E-4B6B-8260-62AD0A1FDA5D}"/>
    <cellStyle name="Currency 2 2 2 2 5 3 5 5" xfId="29198" xr:uid="{9E86E4D4-C665-4267-A355-CA1177F547B7}"/>
    <cellStyle name="Currency 2 2 2 2 5 3 5 6" xfId="44082" xr:uid="{B2E25931-4581-4639-9196-F830FB9DC13D}"/>
    <cellStyle name="Currency 2 2 2 2 5 3 6" xfId="10372" xr:uid="{39395FFF-9A77-4A54-901C-389F4626B6EF}"/>
    <cellStyle name="Currency 2 2 2 2 5 3 6 2" xfId="24062" xr:uid="{C9C79EFC-60FF-4746-AA29-173854E2FB3B}"/>
    <cellStyle name="Currency 2 2 2 2 5 3 6 2 2" xfId="37754" xr:uid="{6C348E70-9FCA-4E06-B91D-51436D8EB36C}"/>
    <cellStyle name="Currency 2 2 2 2 5 3 6 2 3" xfId="52638" xr:uid="{EF2737B3-965F-4468-86F5-01431C6B8301}"/>
    <cellStyle name="Currency 2 2 2 2 5 3 6 3" xfId="17218" xr:uid="{4EEE94FA-1E0F-41AC-B1B1-1B95788D2CA4}"/>
    <cellStyle name="Currency 2 2 2 2 5 3 6 4" xfId="30908" xr:uid="{7DD9E21F-D896-4EE1-B307-22153909154B}"/>
    <cellStyle name="Currency 2 2 2 2 5 3 6 5" xfId="45792" xr:uid="{7ACAE4FB-C56B-49B0-92AD-8B7DFE5C6D2A}"/>
    <cellStyle name="Currency 2 2 2 2 5 3 7" xfId="20640" xr:uid="{776D0161-4D5B-4546-8FF3-B8B20913B28D}"/>
    <cellStyle name="Currency 2 2 2 2 5 3 7 2" xfId="34332" xr:uid="{DAF2FFDB-39AB-4BDB-A27B-81E809D84D4B}"/>
    <cellStyle name="Currency 2 2 2 2 5 3 7 3" xfId="49216" xr:uid="{BDBF3436-FB86-494F-B5F9-DFE6657750DE}"/>
    <cellStyle name="Currency 2 2 2 2 5 3 8" xfId="13796" xr:uid="{44018124-EEC8-4A6D-8645-4AA28D045FD3}"/>
    <cellStyle name="Currency 2 2 2 2 5 3 9" xfId="27486" xr:uid="{7C33ED33-F28F-4888-9319-372C3E5FB63C}"/>
    <cellStyle name="Currency 2 2 2 2 5 4" xfId="6954" xr:uid="{9EC2A0AC-D62A-499B-931E-8868119C5B18}"/>
    <cellStyle name="Currency 2 2 2 2 5 4 2" xfId="6955" xr:uid="{7D1295F2-0B13-4748-BBB5-695C90E71CE1}"/>
    <cellStyle name="Currency 2 2 2 2 5 4 2 2" xfId="8668" xr:uid="{32A66B08-CF20-4A0F-AF56-58FFE226CDAA}"/>
    <cellStyle name="Currency 2 2 2 2 5 4 2 2 2" xfId="12090" xr:uid="{EBA018A0-E8EA-40E9-80B1-C1BDAE4472D0}"/>
    <cellStyle name="Currency 2 2 2 2 5 4 2 2 2 2" xfId="25780" xr:uid="{296711E8-8D22-40B7-AF7B-A25F68AB4C87}"/>
    <cellStyle name="Currency 2 2 2 2 5 4 2 2 2 2 2" xfId="39472" xr:uid="{41531865-8D05-4097-AB63-BD8D85514169}"/>
    <cellStyle name="Currency 2 2 2 2 5 4 2 2 2 2 3" xfId="54356" xr:uid="{809A2CB6-3AB9-4270-9065-B75BCF96115F}"/>
    <cellStyle name="Currency 2 2 2 2 5 4 2 2 2 3" xfId="18936" xr:uid="{6E5C5C0F-9015-49FF-AA43-E4B599B72891}"/>
    <cellStyle name="Currency 2 2 2 2 5 4 2 2 2 4" xfId="32626" xr:uid="{2056A164-DD52-4DE5-A598-2E682F87C5E2}"/>
    <cellStyle name="Currency 2 2 2 2 5 4 2 2 2 5" xfId="47510" xr:uid="{5E24E92E-5669-4896-9765-C17BB476FDA6}"/>
    <cellStyle name="Currency 2 2 2 2 5 4 2 2 3" xfId="22358" xr:uid="{A4CFB954-430C-474E-BB55-DA896FBC7C66}"/>
    <cellStyle name="Currency 2 2 2 2 5 4 2 2 3 2" xfId="36050" xr:uid="{20F83490-0E3F-4754-8085-6E5BD73C7704}"/>
    <cellStyle name="Currency 2 2 2 2 5 4 2 2 3 3" xfId="50934" xr:uid="{201AA9A8-3A01-426F-A367-4CE581FAAE29}"/>
    <cellStyle name="Currency 2 2 2 2 5 4 2 2 4" xfId="15514" xr:uid="{ED7AFE88-F25D-4575-AF9C-413F9F45E6D8}"/>
    <cellStyle name="Currency 2 2 2 2 5 4 2 2 5" xfId="29204" xr:uid="{89FB1B3C-3E7F-4C20-820A-62F946D725CF}"/>
    <cellStyle name="Currency 2 2 2 2 5 4 2 2 6" xfId="44088" xr:uid="{ED674947-E4C4-40B1-8162-BCEB82543A69}"/>
    <cellStyle name="Currency 2 2 2 2 5 4 2 3" xfId="10378" xr:uid="{4C3EA57C-8E38-4D6B-B9A2-B79B1B204714}"/>
    <cellStyle name="Currency 2 2 2 2 5 4 2 3 2" xfId="24068" xr:uid="{26CE5705-BE1D-4FBE-958D-D92440BA04EA}"/>
    <cellStyle name="Currency 2 2 2 2 5 4 2 3 2 2" xfId="37760" xr:uid="{6C355FBA-C351-45A4-9A02-FF3CFD9BA19B}"/>
    <cellStyle name="Currency 2 2 2 2 5 4 2 3 2 3" xfId="52644" xr:uid="{417F236B-44AC-43EA-B117-FDFE712486C8}"/>
    <cellStyle name="Currency 2 2 2 2 5 4 2 3 3" xfId="17224" xr:uid="{D0522520-FEEE-40E5-9531-6E08414207FF}"/>
    <cellStyle name="Currency 2 2 2 2 5 4 2 3 4" xfId="30914" xr:uid="{B4871FC4-C7A3-4D67-9A59-8A01717D6518}"/>
    <cellStyle name="Currency 2 2 2 2 5 4 2 3 5" xfId="45798" xr:uid="{CD7325EF-A8FC-4512-8EB6-6A03F5654CDF}"/>
    <cellStyle name="Currency 2 2 2 2 5 4 2 4" xfId="20646" xr:uid="{53357BF8-E03A-416D-94DA-1B9C666D5099}"/>
    <cellStyle name="Currency 2 2 2 2 5 4 2 4 2" xfId="34338" xr:uid="{9DDEF540-FA21-4B22-BCBF-A6E0777BC405}"/>
    <cellStyle name="Currency 2 2 2 2 5 4 2 4 3" xfId="49222" xr:uid="{065DB2DD-EA61-42D5-B986-F13ECC5E1F61}"/>
    <cellStyle name="Currency 2 2 2 2 5 4 2 5" xfId="13802" xr:uid="{1FFFB17D-0188-4CDA-9D6D-A560FF72AC64}"/>
    <cellStyle name="Currency 2 2 2 2 5 4 2 6" xfId="27492" xr:uid="{59898103-7340-4FC3-A6C3-260372024AC9}"/>
    <cellStyle name="Currency 2 2 2 2 5 4 2 7" xfId="42376" xr:uid="{AE1A972F-1D6E-43CB-9F19-EE4104E8AF9E}"/>
    <cellStyle name="Currency 2 2 2 2 5 4 3" xfId="8667" xr:uid="{CDD75CF4-5F46-4321-A830-E2C130C143F5}"/>
    <cellStyle name="Currency 2 2 2 2 5 4 3 2" xfId="12089" xr:uid="{93D71680-A277-4551-855D-221F0F693308}"/>
    <cellStyle name="Currency 2 2 2 2 5 4 3 2 2" xfId="25779" xr:uid="{091B4DB4-94B4-4CE3-8F1A-4F481CBAA14F}"/>
    <cellStyle name="Currency 2 2 2 2 5 4 3 2 2 2" xfId="39471" xr:uid="{9584F6DF-3367-41C6-A3E8-4360D83EC0CB}"/>
    <cellStyle name="Currency 2 2 2 2 5 4 3 2 2 3" xfId="54355" xr:uid="{0071F029-8F2F-47DE-B5B0-5C5886F1594E}"/>
    <cellStyle name="Currency 2 2 2 2 5 4 3 2 3" xfId="18935" xr:uid="{F11911F7-3888-46BF-8686-CAB7697BE288}"/>
    <cellStyle name="Currency 2 2 2 2 5 4 3 2 4" xfId="32625" xr:uid="{4EE26EE6-B8C5-43CC-B7FF-C4A7C22ADA77}"/>
    <cellStyle name="Currency 2 2 2 2 5 4 3 2 5" xfId="47509" xr:uid="{037E3CC5-FFE3-4343-BC4F-8E5AC21F8330}"/>
    <cellStyle name="Currency 2 2 2 2 5 4 3 3" xfId="22357" xr:uid="{6E5C3C18-33BC-4796-A757-A2D0D7133C1A}"/>
    <cellStyle name="Currency 2 2 2 2 5 4 3 3 2" xfId="36049" xr:uid="{21B9F7DB-F389-4E21-B1BD-FD14C8EBFAFB}"/>
    <cellStyle name="Currency 2 2 2 2 5 4 3 3 3" xfId="50933" xr:uid="{669C0F4A-C9B2-49D5-9F89-A239099BC01E}"/>
    <cellStyle name="Currency 2 2 2 2 5 4 3 4" xfId="15513" xr:uid="{BEBAF6BF-A632-42B1-8C66-342B1172A5A3}"/>
    <cellStyle name="Currency 2 2 2 2 5 4 3 5" xfId="29203" xr:uid="{008BD6A0-3F9E-4825-8A5D-F6DEBB9D1815}"/>
    <cellStyle name="Currency 2 2 2 2 5 4 3 6" xfId="44087" xr:uid="{5174756C-3C8F-4147-89EC-97AAC036CA8D}"/>
    <cellStyle name="Currency 2 2 2 2 5 4 4" xfId="10377" xr:uid="{715535D2-9088-4077-AD09-69D33C34A8D9}"/>
    <cellStyle name="Currency 2 2 2 2 5 4 4 2" xfId="24067" xr:uid="{534C2A1D-27A4-4356-A905-F0847275F82C}"/>
    <cellStyle name="Currency 2 2 2 2 5 4 4 2 2" xfId="37759" xr:uid="{C74A0C90-EA82-4991-994E-790AA826F2FA}"/>
    <cellStyle name="Currency 2 2 2 2 5 4 4 2 3" xfId="52643" xr:uid="{4703C86F-6A3B-4ACF-B4D8-10C02FF0BA12}"/>
    <cellStyle name="Currency 2 2 2 2 5 4 4 3" xfId="17223" xr:uid="{74FBC250-1DD0-41BF-9165-E05BB0E265D7}"/>
    <cellStyle name="Currency 2 2 2 2 5 4 4 4" xfId="30913" xr:uid="{C7001A09-EB05-4FAE-AB73-11D6A25FCD89}"/>
    <cellStyle name="Currency 2 2 2 2 5 4 4 5" xfId="45797" xr:uid="{C1CB91E1-C3D9-4ED5-B03B-404105CF3402}"/>
    <cellStyle name="Currency 2 2 2 2 5 4 5" xfId="20645" xr:uid="{17D6B3FD-5322-4077-8992-6DEB4756CD1C}"/>
    <cellStyle name="Currency 2 2 2 2 5 4 5 2" xfId="34337" xr:uid="{CDB21A2D-A6A5-4DCC-8137-A4E29EF36680}"/>
    <cellStyle name="Currency 2 2 2 2 5 4 5 3" xfId="49221" xr:uid="{D09DF6C0-6BE4-4B0C-B97A-DCD688316E31}"/>
    <cellStyle name="Currency 2 2 2 2 5 4 6" xfId="13801" xr:uid="{7B3C4EC9-6098-4032-ADA5-A807CF158A65}"/>
    <cellStyle name="Currency 2 2 2 2 5 4 7" xfId="27491" xr:uid="{0FA08EEA-5FEC-4375-AAAE-10494DF3525A}"/>
    <cellStyle name="Currency 2 2 2 2 5 4 8" xfId="42375" xr:uid="{E81B0E8F-E36A-4B25-87FC-2DC0D86DE461}"/>
    <cellStyle name="Currency 2 2 2 2 5 5" xfId="6956" xr:uid="{07828B2F-7CC2-4B99-B24F-AADA4BE4EEC2}"/>
    <cellStyle name="Currency 2 2 2 2 5 5 2" xfId="8669" xr:uid="{8BD9453F-728E-42D9-A262-47535EFD173C}"/>
    <cellStyle name="Currency 2 2 2 2 5 5 2 2" xfId="12091" xr:uid="{D2347AFF-6493-47C6-8FAC-7412885B5DFF}"/>
    <cellStyle name="Currency 2 2 2 2 5 5 2 2 2" xfId="25781" xr:uid="{D86EDE83-6F7E-4682-B156-196A5D21DB64}"/>
    <cellStyle name="Currency 2 2 2 2 5 5 2 2 2 2" xfId="39473" xr:uid="{449EFF03-DB52-4167-99DE-1886078BDA0D}"/>
    <cellStyle name="Currency 2 2 2 2 5 5 2 2 2 3" xfId="54357" xr:uid="{9C410072-5F2A-41B6-8DAF-BE314494620A}"/>
    <cellStyle name="Currency 2 2 2 2 5 5 2 2 3" xfId="18937" xr:uid="{7F0E5FB5-600A-46D5-A128-015EB4D58063}"/>
    <cellStyle name="Currency 2 2 2 2 5 5 2 2 4" xfId="32627" xr:uid="{55E1C7A3-1294-4182-A54D-4E5A02480958}"/>
    <cellStyle name="Currency 2 2 2 2 5 5 2 2 5" xfId="47511" xr:uid="{75D57786-5771-4C22-BA15-64C65564C690}"/>
    <cellStyle name="Currency 2 2 2 2 5 5 2 3" xfId="22359" xr:uid="{A0D9CFCC-70B8-455E-AE14-D08CB9F43A6B}"/>
    <cellStyle name="Currency 2 2 2 2 5 5 2 3 2" xfId="36051" xr:uid="{7FC87BF5-EA4E-4D3F-8491-E9D28970F758}"/>
    <cellStyle name="Currency 2 2 2 2 5 5 2 3 3" xfId="50935" xr:uid="{0DD0EAF6-E1FA-4B95-B5B4-0473E205909A}"/>
    <cellStyle name="Currency 2 2 2 2 5 5 2 4" xfId="15515" xr:uid="{08E98962-A232-4BCE-B168-078E996BD187}"/>
    <cellStyle name="Currency 2 2 2 2 5 5 2 5" xfId="29205" xr:uid="{360D45F7-111B-4729-B463-90A1C8D4885E}"/>
    <cellStyle name="Currency 2 2 2 2 5 5 2 6" xfId="44089" xr:uid="{ECD28CFF-6791-4687-8233-23FC81114A42}"/>
    <cellStyle name="Currency 2 2 2 2 5 5 3" xfId="10379" xr:uid="{B5EB5855-9EA1-477F-AFA2-0A6A41B8600C}"/>
    <cellStyle name="Currency 2 2 2 2 5 5 3 2" xfId="24069" xr:uid="{CA4BA2A3-4836-460F-891C-1E3D7867B446}"/>
    <cellStyle name="Currency 2 2 2 2 5 5 3 2 2" xfId="37761" xr:uid="{16CD8366-6D40-4E32-A197-90FFA0472B72}"/>
    <cellStyle name="Currency 2 2 2 2 5 5 3 2 3" xfId="52645" xr:uid="{6297F531-5E52-44CE-B5BC-50896275645A}"/>
    <cellStyle name="Currency 2 2 2 2 5 5 3 3" xfId="17225" xr:uid="{5A5E752D-C40A-472B-87AC-D58EF988CFE7}"/>
    <cellStyle name="Currency 2 2 2 2 5 5 3 4" xfId="30915" xr:uid="{170E8D67-BEE0-4AFF-8106-24FA95B092D5}"/>
    <cellStyle name="Currency 2 2 2 2 5 5 3 5" xfId="45799" xr:uid="{76BF7321-224B-459F-AB3A-310884F19C8D}"/>
    <cellStyle name="Currency 2 2 2 2 5 5 4" xfId="20647" xr:uid="{1D0955C0-46AE-46CC-B9B9-A905FEE1F8A2}"/>
    <cellStyle name="Currency 2 2 2 2 5 5 4 2" xfId="34339" xr:uid="{407FEE16-5619-46F4-B0B9-F2F3513C9D35}"/>
    <cellStyle name="Currency 2 2 2 2 5 5 4 3" xfId="49223" xr:uid="{F8BA84C3-6DD4-4720-8874-9B84E45DAC25}"/>
    <cellStyle name="Currency 2 2 2 2 5 5 5" xfId="13803" xr:uid="{9C07D633-C338-4E62-8096-28AAF6E5C1E3}"/>
    <cellStyle name="Currency 2 2 2 2 5 5 6" xfId="27493" xr:uid="{F4A427A8-9976-44D6-8FFB-75BE2DD9874D}"/>
    <cellStyle name="Currency 2 2 2 2 5 5 7" xfId="42377" xr:uid="{DE9BED04-FC8E-45A6-B96C-156A3C3BBB69}"/>
    <cellStyle name="Currency 2 2 2 2 5 6" xfId="6957" xr:uid="{349D8FE9-D646-4F44-9C46-C1AE81011CF3}"/>
    <cellStyle name="Currency 2 2 2 2 5 6 2" xfId="8670" xr:uid="{AF0350F1-BB1E-4E46-B9F3-98F89AEB9D78}"/>
    <cellStyle name="Currency 2 2 2 2 5 6 2 2" xfId="12092" xr:uid="{D4830E28-F80E-4624-B3FA-DC984A9FB399}"/>
    <cellStyle name="Currency 2 2 2 2 5 6 2 2 2" xfId="25782" xr:uid="{9908F4DF-C4DD-436F-84FE-29166A104DDF}"/>
    <cellStyle name="Currency 2 2 2 2 5 6 2 2 2 2" xfId="39474" xr:uid="{323D64C0-2688-48C5-9298-92B0C80D07B3}"/>
    <cellStyle name="Currency 2 2 2 2 5 6 2 2 2 3" xfId="54358" xr:uid="{BB723A21-9839-4D4D-B22B-A71C1EC6B682}"/>
    <cellStyle name="Currency 2 2 2 2 5 6 2 2 3" xfId="18938" xr:uid="{CCCCFB6D-1095-4E7D-9AFA-A1BC655853B4}"/>
    <cellStyle name="Currency 2 2 2 2 5 6 2 2 4" xfId="32628" xr:uid="{83BC5CAB-B4BA-47AD-8649-D48787A37B57}"/>
    <cellStyle name="Currency 2 2 2 2 5 6 2 2 5" xfId="47512" xr:uid="{D6A22AC9-DFEB-4774-B2DE-554DE4DBBD10}"/>
    <cellStyle name="Currency 2 2 2 2 5 6 2 3" xfId="22360" xr:uid="{56CBDEA7-4ED6-42F9-9E98-B4654EB591F8}"/>
    <cellStyle name="Currency 2 2 2 2 5 6 2 3 2" xfId="36052" xr:uid="{03A5C75D-95DF-4530-8D27-1BC8F6EED19C}"/>
    <cellStyle name="Currency 2 2 2 2 5 6 2 3 3" xfId="50936" xr:uid="{6067AB8B-B214-4F09-B8F3-DCCF9B6ABC67}"/>
    <cellStyle name="Currency 2 2 2 2 5 6 2 4" xfId="15516" xr:uid="{A9E62AC3-5548-4E48-8C66-1B20B179A5D7}"/>
    <cellStyle name="Currency 2 2 2 2 5 6 2 5" xfId="29206" xr:uid="{53F4C2D2-E7C5-4EED-AB95-1211259BAE55}"/>
    <cellStyle name="Currency 2 2 2 2 5 6 2 6" xfId="44090" xr:uid="{018FD9AE-D90A-4239-99E1-FA0CA21C2525}"/>
    <cellStyle name="Currency 2 2 2 2 5 6 3" xfId="10380" xr:uid="{51189E81-3880-4813-AAFD-F02AD7444425}"/>
    <cellStyle name="Currency 2 2 2 2 5 6 3 2" xfId="24070" xr:uid="{7E449CB7-243D-49D0-B5A1-F465B19A2735}"/>
    <cellStyle name="Currency 2 2 2 2 5 6 3 2 2" xfId="37762" xr:uid="{9C360A69-BD88-409A-9790-D2A347CC6027}"/>
    <cellStyle name="Currency 2 2 2 2 5 6 3 2 3" xfId="52646" xr:uid="{E4ADF891-C0F6-47EB-BACF-0E5491C2FEA1}"/>
    <cellStyle name="Currency 2 2 2 2 5 6 3 3" xfId="17226" xr:uid="{A86697A3-D6E5-4355-A2EA-F0C1F5216829}"/>
    <cellStyle name="Currency 2 2 2 2 5 6 3 4" xfId="30916" xr:uid="{B7199F66-64FF-40C4-B4DE-9184F02BDFB6}"/>
    <cellStyle name="Currency 2 2 2 2 5 6 3 5" xfId="45800" xr:uid="{9FFE6E4B-4890-4D8F-93CC-FC2A49DEAF48}"/>
    <cellStyle name="Currency 2 2 2 2 5 6 4" xfId="20648" xr:uid="{9F3CEFA9-64A7-4ABC-8C60-C8163191B966}"/>
    <cellStyle name="Currency 2 2 2 2 5 6 4 2" xfId="34340" xr:uid="{B7F9BDBE-5BA3-4DFE-8A3C-F49093287382}"/>
    <cellStyle name="Currency 2 2 2 2 5 6 4 3" xfId="49224" xr:uid="{2B1E0A15-3E39-4854-820D-5923E30CCBA1}"/>
    <cellStyle name="Currency 2 2 2 2 5 6 5" xfId="13804" xr:uid="{5BB77E5E-E854-4E1F-B983-E4C74207235C}"/>
    <cellStyle name="Currency 2 2 2 2 5 6 6" xfId="27494" xr:uid="{99DD02B0-7FE9-4212-BB67-65609DED31A7}"/>
    <cellStyle name="Currency 2 2 2 2 5 6 7" xfId="42378" xr:uid="{3187DC68-5BA2-4121-ACA4-5BDD91656D8F}"/>
    <cellStyle name="Currency 2 2 2 2 5 7" xfId="8656" xr:uid="{264A323C-B100-4D9D-B098-84C4EB23200A}"/>
    <cellStyle name="Currency 2 2 2 2 5 7 2" xfId="12078" xr:uid="{89AD775D-2EEC-4DAB-96C4-3380D86EC825}"/>
    <cellStyle name="Currency 2 2 2 2 5 7 2 2" xfId="25768" xr:uid="{30790176-E285-4BC9-9475-8E634862A56C}"/>
    <cellStyle name="Currency 2 2 2 2 5 7 2 2 2" xfId="39460" xr:uid="{1921ED6E-7E70-4033-A7C7-F23E5A96B76A}"/>
    <cellStyle name="Currency 2 2 2 2 5 7 2 2 3" xfId="54344" xr:uid="{CABCF019-7D0D-4559-AB4F-453FF3318515}"/>
    <cellStyle name="Currency 2 2 2 2 5 7 2 3" xfId="18924" xr:uid="{40C4FB42-6BA1-4BB4-B065-3CB1ACC92287}"/>
    <cellStyle name="Currency 2 2 2 2 5 7 2 4" xfId="32614" xr:uid="{986C658C-0B07-4192-AFB2-7EC894C9A3AC}"/>
    <cellStyle name="Currency 2 2 2 2 5 7 2 5" xfId="47498" xr:uid="{9911E9E4-3F1B-4CFA-9848-717746FD8959}"/>
    <cellStyle name="Currency 2 2 2 2 5 7 3" xfId="22346" xr:uid="{3C807ADC-EB94-473A-A9C7-1B4C2FDB419C}"/>
    <cellStyle name="Currency 2 2 2 2 5 7 3 2" xfId="36038" xr:uid="{A66BFC65-5C1F-492E-A887-6CA88869D93D}"/>
    <cellStyle name="Currency 2 2 2 2 5 7 3 3" xfId="50922" xr:uid="{B6E7980C-2655-4968-B643-CA373822CC40}"/>
    <cellStyle name="Currency 2 2 2 2 5 7 4" xfId="15502" xr:uid="{980952D9-FDD8-4EF6-B4F3-0A2E971E72ED}"/>
    <cellStyle name="Currency 2 2 2 2 5 7 5" xfId="29192" xr:uid="{CD0EC2A2-E76B-4262-8831-29EB63047074}"/>
    <cellStyle name="Currency 2 2 2 2 5 7 6" xfId="44076" xr:uid="{C9421849-3864-4EC1-8ADA-E3AFE51DF7C6}"/>
    <cellStyle name="Currency 2 2 2 2 5 8" xfId="10366" xr:uid="{0C97F248-C0E3-4C9A-845A-37F39FF5D80F}"/>
    <cellStyle name="Currency 2 2 2 2 5 8 2" xfId="24056" xr:uid="{10A44B0E-FFCF-4959-B6AA-6E351970B868}"/>
    <cellStyle name="Currency 2 2 2 2 5 8 2 2" xfId="37748" xr:uid="{EEAD5EFC-DC1E-4351-B458-73B1165ACBB3}"/>
    <cellStyle name="Currency 2 2 2 2 5 8 2 3" xfId="52632" xr:uid="{38AF2288-1FAC-4713-890B-12A0B6849A24}"/>
    <cellStyle name="Currency 2 2 2 2 5 8 3" xfId="17212" xr:uid="{BBD5CBC5-FB78-40A1-89E6-EF93EE8D6AA2}"/>
    <cellStyle name="Currency 2 2 2 2 5 8 4" xfId="30902" xr:uid="{1A5AC685-E128-48A8-B94F-A7BBC0146D17}"/>
    <cellStyle name="Currency 2 2 2 2 5 8 5" xfId="45786" xr:uid="{5BE36822-459C-4AA6-9D6E-7E6F170FDC1C}"/>
    <cellStyle name="Currency 2 2 2 2 5 9" xfId="20634" xr:uid="{1EDF575D-9AB1-49F7-9C5A-AD580C422478}"/>
    <cellStyle name="Currency 2 2 2 2 5 9 2" xfId="34326" xr:uid="{3110AB76-24DD-4D9E-969F-2EA99C14475C}"/>
    <cellStyle name="Currency 2 2 2 2 5 9 3" xfId="49210" xr:uid="{A86D18ED-04B2-40E0-9937-FB62335D790A}"/>
    <cellStyle name="Currency 2 2 2 2 6" xfId="6958" xr:uid="{BF90A469-CE8A-4ADD-BA75-0A19B82F68E0}"/>
    <cellStyle name="Currency 2 2 2 2 6 10" xfId="42379" xr:uid="{ABA83334-717F-433C-8FFF-3ED3DB481C66}"/>
    <cellStyle name="Currency 2 2 2 2 6 2" xfId="6959" xr:uid="{E6B30A39-00F1-4F9F-B3F2-B9BDA7930AF1}"/>
    <cellStyle name="Currency 2 2 2 2 6 2 2" xfId="6960" xr:uid="{51F64D16-581B-4F3B-9593-945C2005EDBB}"/>
    <cellStyle name="Currency 2 2 2 2 6 2 2 2" xfId="8673" xr:uid="{A6FBF551-0D51-4587-BEC3-D24A04FD6E94}"/>
    <cellStyle name="Currency 2 2 2 2 6 2 2 2 2" xfId="12095" xr:uid="{7DCDB8E3-F764-4E2B-BB31-85F0FCD4B267}"/>
    <cellStyle name="Currency 2 2 2 2 6 2 2 2 2 2" xfId="25785" xr:uid="{470290E0-F882-4EA2-9DC8-744FE8C6184F}"/>
    <cellStyle name="Currency 2 2 2 2 6 2 2 2 2 2 2" xfId="39477" xr:uid="{8A8D2992-C745-4541-B9D1-7A8B37AE8C94}"/>
    <cellStyle name="Currency 2 2 2 2 6 2 2 2 2 2 3" xfId="54361" xr:uid="{BD75E950-7FF7-4E35-89E1-C1D31C8D0EC6}"/>
    <cellStyle name="Currency 2 2 2 2 6 2 2 2 2 3" xfId="18941" xr:uid="{81308B37-F920-451D-96B1-1419DC852E49}"/>
    <cellStyle name="Currency 2 2 2 2 6 2 2 2 2 4" xfId="32631" xr:uid="{290490D7-51D0-4604-B5A6-997BD9013F92}"/>
    <cellStyle name="Currency 2 2 2 2 6 2 2 2 2 5" xfId="47515" xr:uid="{26A01F31-6A5E-48D8-B1C3-62EAA050708C}"/>
    <cellStyle name="Currency 2 2 2 2 6 2 2 2 3" xfId="22363" xr:uid="{938F41CE-533F-4A46-A2BE-45DC9EB21023}"/>
    <cellStyle name="Currency 2 2 2 2 6 2 2 2 3 2" xfId="36055" xr:uid="{A9366F18-4064-4CED-A9AF-B916567B394D}"/>
    <cellStyle name="Currency 2 2 2 2 6 2 2 2 3 3" xfId="50939" xr:uid="{991863F4-529F-44EC-94FC-1BA999EE8451}"/>
    <cellStyle name="Currency 2 2 2 2 6 2 2 2 4" xfId="15519" xr:uid="{53EA2219-5CA0-438F-A50B-D4C53F80D809}"/>
    <cellStyle name="Currency 2 2 2 2 6 2 2 2 5" xfId="29209" xr:uid="{D08DD4A3-DE58-447D-9327-A2097B882C83}"/>
    <cellStyle name="Currency 2 2 2 2 6 2 2 2 6" xfId="44093" xr:uid="{53833745-D6DE-49B0-B685-45E5B4D1DDFB}"/>
    <cellStyle name="Currency 2 2 2 2 6 2 2 3" xfId="10383" xr:uid="{DD5E30A7-C769-4118-9C82-459EC6556CA5}"/>
    <cellStyle name="Currency 2 2 2 2 6 2 2 3 2" xfId="24073" xr:uid="{04CA5616-DF2A-4C7C-9BCE-912A5E33F31A}"/>
    <cellStyle name="Currency 2 2 2 2 6 2 2 3 2 2" xfId="37765" xr:uid="{FBF26041-D9C0-4666-AB8F-5321CB65C4ED}"/>
    <cellStyle name="Currency 2 2 2 2 6 2 2 3 2 3" xfId="52649" xr:uid="{93767015-DC3E-4720-9C90-7386362C6A1B}"/>
    <cellStyle name="Currency 2 2 2 2 6 2 2 3 3" xfId="17229" xr:uid="{747461C4-8244-4489-A95F-DE721292FA34}"/>
    <cellStyle name="Currency 2 2 2 2 6 2 2 3 4" xfId="30919" xr:uid="{8E49CBC6-4FB2-47C9-A523-024E96515ADC}"/>
    <cellStyle name="Currency 2 2 2 2 6 2 2 3 5" xfId="45803" xr:uid="{76176555-656B-4AFD-8ECC-FD165077C1C7}"/>
    <cellStyle name="Currency 2 2 2 2 6 2 2 4" xfId="20651" xr:uid="{6707CFEC-79B0-4DD8-94FA-DA0777769F63}"/>
    <cellStyle name="Currency 2 2 2 2 6 2 2 4 2" xfId="34343" xr:uid="{FE831469-8475-47F9-B200-DB5F6244EC12}"/>
    <cellStyle name="Currency 2 2 2 2 6 2 2 4 3" xfId="49227" xr:uid="{D1AE10BF-AF6E-45FF-820C-CDFA45E4CC75}"/>
    <cellStyle name="Currency 2 2 2 2 6 2 2 5" xfId="13807" xr:uid="{2931305B-9827-4F54-81C2-EDBB806F120C}"/>
    <cellStyle name="Currency 2 2 2 2 6 2 2 6" xfId="27497" xr:uid="{669E364D-A36A-40F0-9428-0409B0CC3614}"/>
    <cellStyle name="Currency 2 2 2 2 6 2 2 7" xfId="42381" xr:uid="{345A0CC2-0FEB-4BA8-A865-CB439CA7E1E3}"/>
    <cellStyle name="Currency 2 2 2 2 6 2 3" xfId="8672" xr:uid="{564FE3F6-9086-4304-AC0F-4805C1064065}"/>
    <cellStyle name="Currency 2 2 2 2 6 2 3 2" xfId="12094" xr:uid="{0726C468-25CA-4CB2-B178-81781F2B15EB}"/>
    <cellStyle name="Currency 2 2 2 2 6 2 3 2 2" xfId="25784" xr:uid="{8D651DCD-3DD3-4719-9A85-C7C3DD1E57A8}"/>
    <cellStyle name="Currency 2 2 2 2 6 2 3 2 2 2" xfId="39476" xr:uid="{FCB0BD10-FAAC-4575-BA65-04ACC2CF993E}"/>
    <cellStyle name="Currency 2 2 2 2 6 2 3 2 2 3" xfId="54360" xr:uid="{57D1C0D2-462E-4C44-A077-4BEDF85C6B44}"/>
    <cellStyle name="Currency 2 2 2 2 6 2 3 2 3" xfId="18940" xr:uid="{103AD328-ACFF-46D9-AE78-764100677D76}"/>
    <cellStyle name="Currency 2 2 2 2 6 2 3 2 4" xfId="32630" xr:uid="{B26116D0-A067-462D-B852-1FB5C053252E}"/>
    <cellStyle name="Currency 2 2 2 2 6 2 3 2 5" xfId="47514" xr:uid="{F2DF099D-2718-4FE7-AC06-A252192881F1}"/>
    <cellStyle name="Currency 2 2 2 2 6 2 3 3" xfId="22362" xr:uid="{320F51EE-0671-4090-98F9-6CDC1DDD00BE}"/>
    <cellStyle name="Currency 2 2 2 2 6 2 3 3 2" xfId="36054" xr:uid="{4710F358-1AC0-4818-AAF1-F9B52E9983F6}"/>
    <cellStyle name="Currency 2 2 2 2 6 2 3 3 3" xfId="50938" xr:uid="{B4F08E43-0536-4BB9-9BFF-EB7A2325249D}"/>
    <cellStyle name="Currency 2 2 2 2 6 2 3 4" xfId="15518" xr:uid="{36EFE0B5-5002-4122-ADD5-84C3DF17D1A6}"/>
    <cellStyle name="Currency 2 2 2 2 6 2 3 5" xfId="29208" xr:uid="{B81CDCB4-5BFD-4E91-BE2E-697EACC2A3B9}"/>
    <cellStyle name="Currency 2 2 2 2 6 2 3 6" xfId="44092" xr:uid="{60079041-7C80-4AD7-8F66-94730C87BFE1}"/>
    <cellStyle name="Currency 2 2 2 2 6 2 4" xfId="10382" xr:uid="{E44A3A5A-27E3-446D-8520-69B266330B9B}"/>
    <cellStyle name="Currency 2 2 2 2 6 2 4 2" xfId="24072" xr:uid="{A9F5787D-3E52-45B9-8ECA-D92B39E0B82B}"/>
    <cellStyle name="Currency 2 2 2 2 6 2 4 2 2" xfId="37764" xr:uid="{B3078C98-8CC4-453F-9AD7-1CC047ADDB2A}"/>
    <cellStyle name="Currency 2 2 2 2 6 2 4 2 3" xfId="52648" xr:uid="{32A87C18-C10B-4E45-AB03-3F4A6417CC2E}"/>
    <cellStyle name="Currency 2 2 2 2 6 2 4 3" xfId="17228" xr:uid="{5F269D74-DC88-4010-AD45-1FF9E91468C5}"/>
    <cellStyle name="Currency 2 2 2 2 6 2 4 4" xfId="30918" xr:uid="{582FCA0D-9F11-45F5-BE04-BAEBF4B5CA87}"/>
    <cellStyle name="Currency 2 2 2 2 6 2 4 5" xfId="45802" xr:uid="{160C5E96-0438-406D-BB25-9D762B6B22C3}"/>
    <cellStyle name="Currency 2 2 2 2 6 2 5" xfId="20650" xr:uid="{1B7F5F7C-F6D1-41BF-B803-9DD6915EFCE0}"/>
    <cellStyle name="Currency 2 2 2 2 6 2 5 2" xfId="34342" xr:uid="{1893850C-405F-4453-A972-41BD90E1FEBE}"/>
    <cellStyle name="Currency 2 2 2 2 6 2 5 3" xfId="49226" xr:uid="{473CF381-AD51-4421-AA3D-852ED77B4EB8}"/>
    <cellStyle name="Currency 2 2 2 2 6 2 6" xfId="13806" xr:uid="{EC43E430-CB06-4A83-B9B7-B59DAD97C686}"/>
    <cellStyle name="Currency 2 2 2 2 6 2 7" xfId="27496" xr:uid="{E0D2F20E-0916-4BB3-A1BF-FB7D7FF16C63}"/>
    <cellStyle name="Currency 2 2 2 2 6 2 8" xfId="42380" xr:uid="{9DEFDA08-72FE-4379-9DA7-344531135228}"/>
    <cellStyle name="Currency 2 2 2 2 6 3" xfId="6961" xr:uid="{4290DE10-42EE-4649-9AB0-CDB2B4E0EC94}"/>
    <cellStyle name="Currency 2 2 2 2 6 3 2" xfId="8674" xr:uid="{CA0F5357-8912-4E87-BB04-87AC4B339600}"/>
    <cellStyle name="Currency 2 2 2 2 6 3 2 2" xfId="12096" xr:uid="{7BA6C508-E413-40B3-A143-8AE40A6C3BA1}"/>
    <cellStyle name="Currency 2 2 2 2 6 3 2 2 2" xfId="25786" xr:uid="{F6591D50-448C-47DD-BFA9-44E186729DD1}"/>
    <cellStyle name="Currency 2 2 2 2 6 3 2 2 2 2" xfId="39478" xr:uid="{8B191A6B-84C0-467A-8A8C-363623420725}"/>
    <cellStyle name="Currency 2 2 2 2 6 3 2 2 2 3" xfId="54362" xr:uid="{848EF1A6-BE94-4345-92DA-703D3BA7F206}"/>
    <cellStyle name="Currency 2 2 2 2 6 3 2 2 3" xfId="18942" xr:uid="{2695BE8A-FBC2-42B2-89B0-779A4130D07F}"/>
    <cellStyle name="Currency 2 2 2 2 6 3 2 2 4" xfId="32632" xr:uid="{E64A5D80-B5E3-43B7-9242-57C30A97048B}"/>
    <cellStyle name="Currency 2 2 2 2 6 3 2 2 5" xfId="47516" xr:uid="{1DCCDBF1-6BE2-4208-92C4-0E9E9EDD6D02}"/>
    <cellStyle name="Currency 2 2 2 2 6 3 2 3" xfId="22364" xr:uid="{C4A5EF5D-714F-4B8B-81DA-1845477EDB84}"/>
    <cellStyle name="Currency 2 2 2 2 6 3 2 3 2" xfId="36056" xr:uid="{066C1977-7B0B-440C-99C9-230CB54E2E60}"/>
    <cellStyle name="Currency 2 2 2 2 6 3 2 3 3" xfId="50940" xr:uid="{6701F5BC-B86A-4B16-B691-E3B97C9B1442}"/>
    <cellStyle name="Currency 2 2 2 2 6 3 2 4" xfId="15520" xr:uid="{62F1C306-872F-41F9-8A97-ED914617CD77}"/>
    <cellStyle name="Currency 2 2 2 2 6 3 2 5" xfId="29210" xr:uid="{0B159DA9-C693-45D0-93EF-A47D577289A1}"/>
    <cellStyle name="Currency 2 2 2 2 6 3 2 6" xfId="44094" xr:uid="{52D0D6BF-06F7-4FF8-8C7E-EF30C40B5298}"/>
    <cellStyle name="Currency 2 2 2 2 6 3 3" xfId="10384" xr:uid="{DFAED6FB-E465-4710-AB3E-41052DD5904F}"/>
    <cellStyle name="Currency 2 2 2 2 6 3 3 2" xfId="24074" xr:uid="{0AD09987-F146-4645-B24D-2B5648C17607}"/>
    <cellStyle name="Currency 2 2 2 2 6 3 3 2 2" xfId="37766" xr:uid="{0FE09A26-F648-449B-9D7B-E5AFD24BBBA6}"/>
    <cellStyle name="Currency 2 2 2 2 6 3 3 2 3" xfId="52650" xr:uid="{9CA471BB-9859-450E-BCA0-6D02BD9479EA}"/>
    <cellStyle name="Currency 2 2 2 2 6 3 3 3" xfId="17230" xr:uid="{087C6A5F-2E6A-4BCE-AFDB-7EBC30E225EC}"/>
    <cellStyle name="Currency 2 2 2 2 6 3 3 4" xfId="30920" xr:uid="{23276B36-0374-48DB-BB45-E7759719714D}"/>
    <cellStyle name="Currency 2 2 2 2 6 3 3 5" xfId="45804" xr:uid="{085E9852-780E-46EC-8669-72B44A1F01C4}"/>
    <cellStyle name="Currency 2 2 2 2 6 3 4" xfId="20652" xr:uid="{8356E103-5102-42AF-9E6C-0BFE48A9DFFF}"/>
    <cellStyle name="Currency 2 2 2 2 6 3 4 2" xfId="34344" xr:uid="{21D57A96-BD17-4CB6-B7C0-22C87CA4BFF6}"/>
    <cellStyle name="Currency 2 2 2 2 6 3 4 3" xfId="49228" xr:uid="{E8562B5D-8DDC-4393-9D7B-0B24C5D078FF}"/>
    <cellStyle name="Currency 2 2 2 2 6 3 5" xfId="13808" xr:uid="{088CF2EF-6CA2-4F5E-B5D6-0FCABF4DA929}"/>
    <cellStyle name="Currency 2 2 2 2 6 3 6" xfId="27498" xr:uid="{87D31519-7CB4-4C44-9EE7-F1BAF8628B91}"/>
    <cellStyle name="Currency 2 2 2 2 6 3 7" xfId="42382" xr:uid="{32869373-B002-4275-B0C1-758405ADEF0E}"/>
    <cellStyle name="Currency 2 2 2 2 6 4" xfId="6962" xr:uid="{0D4B8233-745B-42DD-9039-B8A728DE61BD}"/>
    <cellStyle name="Currency 2 2 2 2 6 4 2" xfId="8675" xr:uid="{5C7F3263-5FE9-4469-A8EE-C04422DB8666}"/>
    <cellStyle name="Currency 2 2 2 2 6 4 2 2" xfId="12097" xr:uid="{5B6C0E8C-6F44-4918-BF8A-69C91B171376}"/>
    <cellStyle name="Currency 2 2 2 2 6 4 2 2 2" xfId="25787" xr:uid="{DB006A3F-53DC-4654-9423-B5C445530E45}"/>
    <cellStyle name="Currency 2 2 2 2 6 4 2 2 2 2" xfId="39479" xr:uid="{E74AE736-E123-4B73-90F3-B10D026E6EF3}"/>
    <cellStyle name="Currency 2 2 2 2 6 4 2 2 2 3" xfId="54363" xr:uid="{731A31EF-2485-462A-8CB9-9DED9B38D623}"/>
    <cellStyle name="Currency 2 2 2 2 6 4 2 2 3" xfId="18943" xr:uid="{66CA030C-9409-4EC6-B0CC-C3CB3E355ED6}"/>
    <cellStyle name="Currency 2 2 2 2 6 4 2 2 4" xfId="32633" xr:uid="{D5A01465-F57A-41B0-AFF3-3132D246AC46}"/>
    <cellStyle name="Currency 2 2 2 2 6 4 2 2 5" xfId="47517" xr:uid="{9F12AA79-46B6-4345-8C16-38A88C68A697}"/>
    <cellStyle name="Currency 2 2 2 2 6 4 2 3" xfId="22365" xr:uid="{558BB568-0289-4B89-8B5C-28E5C1D58C05}"/>
    <cellStyle name="Currency 2 2 2 2 6 4 2 3 2" xfId="36057" xr:uid="{EC369D2D-E747-4694-98F8-A79741B5C9F0}"/>
    <cellStyle name="Currency 2 2 2 2 6 4 2 3 3" xfId="50941" xr:uid="{45FD3000-FEB3-43EE-BE1C-FF5B8D52D22F}"/>
    <cellStyle name="Currency 2 2 2 2 6 4 2 4" xfId="15521" xr:uid="{C69F5E18-B99B-4ADA-85B5-CAE0D7915228}"/>
    <cellStyle name="Currency 2 2 2 2 6 4 2 5" xfId="29211" xr:uid="{A301F799-362B-4735-BD5F-EFDF183366E9}"/>
    <cellStyle name="Currency 2 2 2 2 6 4 2 6" xfId="44095" xr:uid="{661FD0F2-A6BB-45D7-B064-698FE01A66A5}"/>
    <cellStyle name="Currency 2 2 2 2 6 4 3" xfId="10385" xr:uid="{CD67CFAA-10F8-4937-8F43-B33F3AE71A40}"/>
    <cellStyle name="Currency 2 2 2 2 6 4 3 2" xfId="24075" xr:uid="{5534ECF6-60E3-4D0D-9B7F-C5950C05810E}"/>
    <cellStyle name="Currency 2 2 2 2 6 4 3 2 2" xfId="37767" xr:uid="{C3926DED-1520-488B-BF03-7D5EFC46C01D}"/>
    <cellStyle name="Currency 2 2 2 2 6 4 3 2 3" xfId="52651" xr:uid="{8ADAB8FD-0D1A-467A-A055-0B0A1399B00E}"/>
    <cellStyle name="Currency 2 2 2 2 6 4 3 3" xfId="17231" xr:uid="{3379CFDD-67F0-48F0-8B43-21753621E098}"/>
    <cellStyle name="Currency 2 2 2 2 6 4 3 4" xfId="30921" xr:uid="{F1D1B74E-10C9-4C64-B28A-A684A355BC23}"/>
    <cellStyle name="Currency 2 2 2 2 6 4 3 5" xfId="45805" xr:uid="{5271DB31-CAD7-49CE-BC6F-CACF10427EBF}"/>
    <cellStyle name="Currency 2 2 2 2 6 4 4" xfId="20653" xr:uid="{008AC699-C961-4856-BE9B-BAA16D0D5D4D}"/>
    <cellStyle name="Currency 2 2 2 2 6 4 4 2" xfId="34345" xr:uid="{A4F87531-FE74-40F6-9B28-E5D7A2C73F27}"/>
    <cellStyle name="Currency 2 2 2 2 6 4 4 3" xfId="49229" xr:uid="{B5E97263-492A-4F7E-8BDB-A1F88FE58DF9}"/>
    <cellStyle name="Currency 2 2 2 2 6 4 5" xfId="13809" xr:uid="{B5C13527-194D-487C-8E67-57F1C85A3A41}"/>
    <cellStyle name="Currency 2 2 2 2 6 4 6" xfId="27499" xr:uid="{E5049C22-459F-4558-AE2E-E06CB82B72DE}"/>
    <cellStyle name="Currency 2 2 2 2 6 4 7" xfId="42383" xr:uid="{075DF51A-4756-454F-8745-56BB1CF814FE}"/>
    <cellStyle name="Currency 2 2 2 2 6 5" xfId="8671" xr:uid="{EBFFFC27-01A7-4BA8-9002-F840FD696DF5}"/>
    <cellStyle name="Currency 2 2 2 2 6 5 2" xfId="12093" xr:uid="{CDFB310B-0863-474A-B1BA-D1B3E1A838BB}"/>
    <cellStyle name="Currency 2 2 2 2 6 5 2 2" xfId="25783" xr:uid="{4BC9C1F2-CB16-4F71-9F46-723596BBC798}"/>
    <cellStyle name="Currency 2 2 2 2 6 5 2 2 2" xfId="39475" xr:uid="{64B748FC-61BE-4DC4-8AF6-61C23735B169}"/>
    <cellStyle name="Currency 2 2 2 2 6 5 2 2 3" xfId="54359" xr:uid="{A4807A0D-55E4-4A5D-BF7D-3F4108807249}"/>
    <cellStyle name="Currency 2 2 2 2 6 5 2 3" xfId="18939" xr:uid="{762E017F-D01B-4D46-8D32-A568B15BB3DD}"/>
    <cellStyle name="Currency 2 2 2 2 6 5 2 4" xfId="32629" xr:uid="{53BEF4B5-CF33-4F93-B818-7143EF3B008A}"/>
    <cellStyle name="Currency 2 2 2 2 6 5 2 5" xfId="47513" xr:uid="{F39FB388-FBDB-4997-AE99-4C4E3045CFA1}"/>
    <cellStyle name="Currency 2 2 2 2 6 5 3" xfId="22361" xr:uid="{5C2C5BFC-A327-4416-B9B1-FADD6A640F65}"/>
    <cellStyle name="Currency 2 2 2 2 6 5 3 2" xfId="36053" xr:uid="{FD7F0B52-1338-4D51-9B9E-03223B6A6FD2}"/>
    <cellStyle name="Currency 2 2 2 2 6 5 3 3" xfId="50937" xr:uid="{0C8DB06A-53BB-4253-A548-0F7FEEF30AA4}"/>
    <cellStyle name="Currency 2 2 2 2 6 5 4" xfId="15517" xr:uid="{7B4BA728-7C00-42D8-89B9-877B7A1235E2}"/>
    <cellStyle name="Currency 2 2 2 2 6 5 5" xfId="29207" xr:uid="{DB6DB3A3-640F-4859-ACE4-9EE6365D9E6F}"/>
    <cellStyle name="Currency 2 2 2 2 6 5 6" xfId="44091" xr:uid="{3B41B3D6-4E46-4F50-9C0B-31C79C26DA2F}"/>
    <cellStyle name="Currency 2 2 2 2 6 6" xfId="10381" xr:uid="{731A09EC-9ADF-46D4-92C4-0AEAF99FA821}"/>
    <cellStyle name="Currency 2 2 2 2 6 6 2" xfId="24071" xr:uid="{EF17D687-5F53-41D1-8899-4A1DABD4F35B}"/>
    <cellStyle name="Currency 2 2 2 2 6 6 2 2" xfId="37763" xr:uid="{36174E51-5485-47FA-BFF6-F7BA742FBA26}"/>
    <cellStyle name="Currency 2 2 2 2 6 6 2 3" xfId="52647" xr:uid="{E3FC7DEB-ED51-430D-9381-F7C54B3C817A}"/>
    <cellStyle name="Currency 2 2 2 2 6 6 3" xfId="17227" xr:uid="{0E5A3EBD-C4C3-4023-82CC-8FC54E0DFDED}"/>
    <cellStyle name="Currency 2 2 2 2 6 6 4" xfId="30917" xr:uid="{DA38FB76-9101-45BF-8150-B7C227448B80}"/>
    <cellStyle name="Currency 2 2 2 2 6 6 5" xfId="45801" xr:uid="{09BBB063-00DD-4090-A6DC-B0A8067479D1}"/>
    <cellStyle name="Currency 2 2 2 2 6 7" xfId="20649" xr:uid="{7AC0AA99-7EC3-43B8-AFC2-5BA82D23CA4B}"/>
    <cellStyle name="Currency 2 2 2 2 6 7 2" xfId="34341" xr:uid="{CB1AE023-EF8D-42FA-9FBB-DBF00EBBAAFA}"/>
    <cellStyle name="Currency 2 2 2 2 6 7 3" xfId="49225" xr:uid="{C39A4386-B88B-4EC4-927F-8774FDBD6306}"/>
    <cellStyle name="Currency 2 2 2 2 6 8" xfId="13805" xr:uid="{1F8C710F-FB3C-430E-9BE0-01C341A6D54E}"/>
    <cellStyle name="Currency 2 2 2 2 6 9" xfId="27495" xr:uid="{80DA945A-A6F3-4FA4-83B1-3047DB939447}"/>
    <cellStyle name="Currency 2 2 2 2 7" xfId="6963" xr:uid="{9C7AF0A6-2BC8-4EA9-9648-BE13D1A43B55}"/>
    <cellStyle name="Currency 2 2 2 2 7 10" xfId="42384" xr:uid="{3687A44A-75BF-4243-9544-AFB896C27111}"/>
    <cellStyle name="Currency 2 2 2 2 7 2" xfId="6964" xr:uid="{14A6ADAF-4313-4F22-A95E-60B168961689}"/>
    <cellStyle name="Currency 2 2 2 2 7 2 2" xfId="6965" xr:uid="{8E823293-DE64-44E5-9B60-C39B8453A0F2}"/>
    <cellStyle name="Currency 2 2 2 2 7 2 2 2" xfId="8678" xr:uid="{122AF799-1064-4AD1-A5A0-B3E6E728E28E}"/>
    <cellStyle name="Currency 2 2 2 2 7 2 2 2 2" xfId="12100" xr:uid="{237E1B77-520C-4257-A293-F6BD49310051}"/>
    <cellStyle name="Currency 2 2 2 2 7 2 2 2 2 2" xfId="25790" xr:uid="{AFC1F70D-BDBF-4688-8183-6F12259D8F27}"/>
    <cellStyle name="Currency 2 2 2 2 7 2 2 2 2 2 2" xfId="39482" xr:uid="{025B8027-F41C-4640-836C-BA515E2CD64E}"/>
    <cellStyle name="Currency 2 2 2 2 7 2 2 2 2 2 3" xfId="54366" xr:uid="{34D77E0E-7377-45C1-B250-81C2DBA24B4C}"/>
    <cellStyle name="Currency 2 2 2 2 7 2 2 2 2 3" xfId="18946" xr:uid="{571DB82F-7CD7-478E-A894-F8C273D016D9}"/>
    <cellStyle name="Currency 2 2 2 2 7 2 2 2 2 4" xfId="32636" xr:uid="{0B09CDA7-BF7C-4904-A275-C196639D4085}"/>
    <cellStyle name="Currency 2 2 2 2 7 2 2 2 2 5" xfId="47520" xr:uid="{B37B9852-ECF5-419E-ABD9-2FC8A43523F8}"/>
    <cellStyle name="Currency 2 2 2 2 7 2 2 2 3" xfId="22368" xr:uid="{DEFB64B4-6D78-4E62-9DBD-D8F2F3484F38}"/>
    <cellStyle name="Currency 2 2 2 2 7 2 2 2 3 2" xfId="36060" xr:uid="{2F814343-5CD6-4554-A45D-D3FB4762EDF6}"/>
    <cellStyle name="Currency 2 2 2 2 7 2 2 2 3 3" xfId="50944" xr:uid="{D1625126-EAD9-445B-890D-856CFFA289D4}"/>
    <cellStyle name="Currency 2 2 2 2 7 2 2 2 4" xfId="15524" xr:uid="{CBDAD8BD-F5F5-45E2-B06C-D7F487FE500E}"/>
    <cellStyle name="Currency 2 2 2 2 7 2 2 2 5" xfId="29214" xr:uid="{F913BEFD-A552-4A4F-8A0A-F1F8798E6B3E}"/>
    <cellStyle name="Currency 2 2 2 2 7 2 2 2 6" xfId="44098" xr:uid="{9429D85C-9BF9-47F1-B15C-68EC572137A1}"/>
    <cellStyle name="Currency 2 2 2 2 7 2 2 3" xfId="10388" xr:uid="{58C27BBC-E1D7-4CC2-BDFF-C3FF83147913}"/>
    <cellStyle name="Currency 2 2 2 2 7 2 2 3 2" xfId="24078" xr:uid="{EDDAD700-269B-4A4C-9D65-42B0D2DBFC52}"/>
    <cellStyle name="Currency 2 2 2 2 7 2 2 3 2 2" xfId="37770" xr:uid="{8B68E6BA-2D0E-4540-AFE6-1285C01EF6B7}"/>
    <cellStyle name="Currency 2 2 2 2 7 2 2 3 2 3" xfId="52654" xr:uid="{899821D0-B1E8-41AC-82C7-906C2313B474}"/>
    <cellStyle name="Currency 2 2 2 2 7 2 2 3 3" xfId="17234" xr:uid="{2CB26688-C9E7-4C19-BA93-552ACE72485E}"/>
    <cellStyle name="Currency 2 2 2 2 7 2 2 3 4" xfId="30924" xr:uid="{9FE2D589-1507-400C-BA97-BBDA183D50B7}"/>
    <cellStyle name="Currency 2 2 2 2 7 2 2 3 5" xfId="45808" xr:uid="{082B9C09-1B53-4797-A31C-DE297CA1897C}"/>
    <cellStyle name="Currency 2 2 2 2 7 2 2 4" xfId="20656" xr:uid="{F59FC686-7E39-46B5-A109-FC906231A4CA}"/>
    <cellStyle name="Currency 2 2 2 2 7 2 2 4 2" xfId="34348" xr:uid="{AC29EFC6-7715-4614-BA98-ED55C6CE6E19}"/>
    <cellStyle name="Currency 2 2 2 2 7 2 2 4 3" xfId="49232" xr:uid="{DC65B3D1-3575-4B03-BBF8-A1973EBDEFB5}"/>
    <cellStyle name="Currency 2 2 2 2 7 2 2 5" xfId="13812" xr:uid="{E7432A1E-0CA2-4D18-95B8-E7B2121F9956}"/>
    <cellStyle name="Currency 2 2 2 2 7 2 2 6" xfId="27502" xr:uid="{39C6C8B8-031E-4F1E-8CE0-FEB9FDB128D0}"/>
    <cellStyle name="Currency 2 2 2 2 7 2 2 7" xfId="42386" xr:uid="{A6A52365-BF8E-45D4-97F0-12B50075F5BD}"/>
    <cellStyle name="Currency 2 2 2 2 7 2 3" xfId="8677" xr:uid="{FA8A2938-CD0C-4DE4-8CC3-12583E95067F}"/>
    <cellStyle name="Currency 2 2 2 2 7 2 3 2" xfId="12099" xr:uid="{BA7CC812-C16A-4382-9B29-DEA54D3895E3}"/>
    <cellStyle name="Currency 2 2 2 2 7 2 3 2 2" xfId="25789" xr:uid="{4D3BF263-257A-4D75-823E-80A57B8810C8}"/>
    <cellStyle name="Currency 2 2 2 2 7 2 3 2 2 2" xfId="39481" xr:uid="{1094CC4B-77DB-4FAD-89D4-D7ED491C8E6D}"/>
    <cellStyle name="Currency 2 2 2 2 7 2 3 2 2 3" xfId="54365" xr:uid="{EA6BDD65-94C0-42C4-AAA3-8D5D4EE7596C}"/>
    <cellStyle name="Currency 2 2 2 2 7 2 3 2 3" xfId="18945" xr:uid="{B1C77314-0F33-46BD-A864-AF0A6A134289}"/>
    <cellStyle name="Currency 2 2 2 2 7 2 3 2 4" xfId="32635" xr:uid="{2C3A23C9-001F-4D78-8E96-3C09685FE754}"/>
    <cellStyle name="Currency 2 2 2 2 7 2 3 2 5" xfId="47519" xr:uid="{5CB4AF2A-7667-4368-850A-71BED1F10A23}"/>
    <cellStyle name="Currency 2 2 2 2 7 2 3 3" xfId="22367" xr:uid="{B0894B3F-AEA2-4C15-8A0C-3EBD042A857C}"/>
    <cellStyle name="Currency 2 2 2 2 7 2 3 3 2" xfId="36059" xr:uid="{FFAFF2DF-9B63-4EF7-A37C-18D4DF384123}"/>
    <cellStyle name="Currency 2 2 2 2 7 2 3 3 3" xfId="50943" xr:uid="{76F783CC-2C1B-4D89-AB72-59AB7B2CBA88}"/>
    <cellStyle name="Currency 2 2 2 2 7 2 3 4" xfId="15523" xr:uid="{CC0A6492-C347-482A-A465-4FF6F4333DCA}"/>
    <cellStyle name="Currency 2 2 2 2 7 2 3 5" xfId="29213" xr:uid="{1C1CD2EF-6D98-4D73-8DE0-C0A5CC33CE71}"/>
    <cellStyle name="Currency 2 2 2 2 7 2 3 6" xfId="44097" xr:uid="{A192BA5D-F250-4F6F-B08B-D3335ECFBDB7}"/>
    <cellStyle name="Currency 2 2 2 2 7 2 4" xfId="10387" xr:uid="{007D9E30-280E-4C9F-B6C9-A668BCB458F2}"/>
    <cellStyle name="Currency 2 2 2 2 7 2 4 2" xfId="24077" xr:uid="{2AC550EA-686E-4985-8B24-7B16E3A63E64}"/>
    <cellStyle name="Currency 2 2 2 2 7 2 4 2 2" xfId="37769" xr:uid="{AC06E09B-DA03-45F1-A128-9703DC447C48}"/>
    <cellStyle name="Currency 2 2 2 2 7 2 4 2 3" xfId="52653" xr:uid="{C1DA59EF-8EF2-4F6C-B11B-6E49C1024811}"/>
    <cellStyle name="Currency 2 2 2 2 7 2 4 3" xfId="17233" xr:uid="{827FFC6B-6079-4E0C-A77C-D6E1E756C809}"/>
    <cellStyle name="Currency 2 2 2 2 7 2 4 4" xfId="30923" xr:uid="{5992C1BA-8157-4C9C-85CE-FF9050897A7C}"/>
    <cellStyle name="Currency 2 2 2 2 7 2 4 5" xfId="45807" xr:uid="{8ED3FBAF-43E7-4A13-AF81-4B80C19F344B}"/>
    <cellStyle name="Currency 2 2 2 2 7 2 5" xfId="20655" xr:uid="{A3421BF9-32A4-41BB-801A-39E4DD9ED6D8}"/>
    <cellStyle name="Currency 2 2 2 2 7 2 5 2" xfId="34347" xr:uid="{CCBD5726-EDE6-4A0A-AA32-AF1B29B1E435}"/>
    <cellStyle name="Currency 2 2 2 2 7 2 5 3" xfId="49231" xr:uid="{A15C0D3B-FF05-4CAF-AEB8-3EFD797B0EDE}"/>
    <cellStyle name="Currency 2 2 2 2 7 2 6" xfId="13811" xr:uid="{7962E7D3-B408-41DF-9E1F-7F274C2BED7A}"/>
    <cellStyle name="Currency 2 2 2 2 7 2 7" xfId="27501" xr:uid="{E26E59D8-9B2F-48AD-A16C-A84AC5A02972}"/>
    <cellStyle name="Currency 2 2 2 2 7 2 8" xfId="42385" xr:uid="{75F87385-8E09-4EC4-8BA8-2865AF4601EB}"/>
    <cellStyle name="Currency 2 2 2 2 7 3" xfId="6966" xr:uid="{CA08231D-6E32-4823-B1CE-7C1700EE51FE}"/>
    <cellStyle name="Currency 2 2 2 2 7 3 2" xfId="8679" xr:uid="{08831D94-990B-4159-BD79-F8D23F559176}"/>
    <cellStyle name="Currency 2 2 2 2 7 3 2 2" xfId="12101" xr:uid="{DA3A0F1F-F9AD-4424-AE15-068FCE7ADC1A}"/>
    <cellStyle name="Currency 2 2 2 2 7 3 2 2 2" xfId="25791" xr:uid="{605C63AD-EFBD-45AA-9A97-4A02D0D4A866}"/>
    <cellStyle name="Currency 2 2 2 2 7 3 2 2 2 2" xfId="39483" xr:uid="{89ACEF13-1911-4E40-BCB4-CF0E3F2BFFBD}"/>
    <cellStyle name="Currency 2 2 2 2 7 3 2 2 2 3" xfId="54367" xr:uid="{54A2F2EE-C54F-4417-82ED-0E053137811F}"/>
    <cellStyle name="Currency 2 2 2 2 7 3 2 2 3" xfId="18947" xr:uid="{F4D5E661-D930-4485-B465-DF6E2753FDE5}"/>
    <cellStyle name="Currency 2 2 2 2 7 3 2 2 4" xfId="32637" xr:uid="{A4F68093-B5B0-4C94-B0C5-7B4E265A21CB}"/>
    <cellStyle name="Currency 2 2 2 2 7 3 2 2 5" xfId="47521" xr:uid="{61833534-375D-4A1A-9BEC-E9EA04BFCF17}"/>
    <cellStyle name="Currency 2 2 2 2 7 3 2 3" xfId="22369" xr:uid="{8F5B6442-E138-419B-99AC-36AB5B074523}"/>
    <cellStyle name="Currency 2 2 2 2 7 3 2 3 2" xfId="36061" xr:uid="{C948D2D0-1935-4E84-8770-4532BF39E0FC}"/>
    <cellStyle name="Currency 2 2 2 2 7 3 2 3 3" xfId="50945" xr:uid="{6A2399E3-DA39-4C47-9E93-D691F1DEC3BF}"/>
    <cellStyle name="Currency 2 2 2 2 7 3 2 4" xfId="15525" xr:uid="{91747611-1C07-4AF8-AED0-F8A2049A9B40}"/>
    <cellStyle name="Currency 2 2 2 2 7 3 2 5" xfId="29215" xr:uid="{25EC4E9A-8F2F-4DA2-8B13-7112040E916F}"/>
    <cellStyle name="Currency 2 2 2 2 7 3 2 6" xfId="44099" xr:uid="{2BB6595D-8E28-4961-80C2-71A65E62A7FF}"/>
    <cellStyle name="Currency 2 2 2 2 7 3 3" xfId="10389" xr:uid="{49FA9391-2E97-403D-9D1D-0CA774CD4F80}"/>
    <cellStyle name="Currency 2 2 2 2 7 3 3 2" xfId="24079" xr:uid="{BBD0FC2D-75FC-4274-97E2-2A771562F690}"/>
    <cellStyle name="Currency 2 2 2 2 7 3 3 2 2" xfId="37771" xr:uid="{4544C571-AF0C-49D6-B033-EBC4280F9565}"/>
    <cellStyle name="Currency 2 2 2 2 7 3 3 2 3" xfId="52655" xr:uid="{81A7E847-008E-4DE2-B9D6-D9CD0EA6CE61}"/>
    <cellStyle name="Currency 2 2 2 2 7 3 3 3" xfId="17235" xr:uid="{5A2273DC-86C2-4ECD-8F95-CDBA1BAAFB83}"/>
    <cellStyle name="Currency 2 2 2 2 7 3 3 4" xfId="30925" xr:uid="{E43D96FC-DF9C-4924-AA4F-529A3E6C041E}"/>
    <cellStyle name="Currency 2 2 2 2 7 3 3 5" xfId="45809" xr:uid="{387F7268-B472-45DB-B30A-E338C4AF6436}"/>
    <cellStyle name="Currency 2 2 2 2 7 3 4" xfId="20657" xr:uid="{883901E4-EB82-40FC-9207-E2A4CCF97D96}"/>
    <cellStyle name="Currency 2 2 2 2 7 3 4 2" xfId="34349" xr:uid="{A56BC1FB-5471-4508-A4C7-F5E59C098678}"/>
    <cellStyle name="Currency 2 2 2 2 7 3 4 3" xfId="49233" xr:uid="{A7DDEA2A-F54B-419D-A9E1-D6FD53409DA7}"/>
    <cellStyle name="Currency 2 2 2 2 7 3 5" xfId="13813" xr:uid="{3B8F8A3C-AD6F-405A-9D11-EF8081F737A1}"/>
    <cellStyle name="Currency 2 2 2 2 7 3 6" xfId="27503" xr:uid="{063FE614-BA22-416E-8BB7-5D24E2B86F64}"/>
    <cellStyle name="Currency 2 2 2 2 7 3 7" xfId="42387" xr:uid="{53AA0696-43FD-494E-9461-F43A9C9CD083}"/>
    <cellStyle name="Currency 2 2 2 2 7 4" xfId="6967" xr:uid="{AD39DF93-23F8-45D4-8CEF-45A9F8B351A5}"/>
    <cellStyle name="Currency 2 2 2 2 7 4 2" xfId="8680" xr:uid="{A6BBFB40-2889-4FF7-8651-BE62C2ADCAF1}"/>
    <cellStyle name="Currency 2 2 2 2 7 4 2 2" xfId="12102" xr:uid="{57E572D9-40C7-4482-A19E-2FF053B223DB}"/>
    <cellStyle name="Currency 2 2 2 2 7 4 2 2 2" xfId="25792" xr:uid="{5A8FEF0B-3CE5-4490-BDEB-89A160A705A1}"/>
    <cellStyle name="Currency 2 2 2 2 7 4 2 2 2 2" xfId="39484" xr:uid="{0DC929B1-6798-4E0B-A2F6-8886B7FFA606}"/>
    <cellStyle name="Currency 2 2 2 2 7 4 2 2 2 3" xfId="54368" xr:uid="{1C583BD5-F544-456C-94AB-A498CAC3C2E4}"/>
    <cellStyle name="Currency 2 2 2 2 7 4 2 2 3" xfId="18948" xr:uid="{DA8A8456-B0CD-4A24-9F8F-15A4C18D3749}"/>
    <cellStyle name="Currency 2 2 2 2 7 4 2 2 4" xfId="32638" xr:uid="{24F0371D-5381-4226-8F33-BC2917F5B048}"/>
    <cellStyle name="Currency 2 2 2 2 7 4 2 2 5" xfId="47522" xr:uid="{ED3AD066-747D-48D3-9CEE-E550FDFDF40B}"/>
    <cellStyle name="Currency 2 2 2 2 7 4 2 3" xfId="22370" xr:uid="{C57D9782-F278-4338-9A65-6420BD061B23}"/>
    <cellStyle name="Currency 2 2 2 2 7 4 2 3 2" xfId="36062" xr:uid="{DA6635CE-18CA-42A9-BDC9-EB7D815E9A93}"/>
    <cellStyle name="Currency 2 2 2 2 7 4 2 3 3" xfId="50946" xr:uid="{EF1598A1-196D-435E-8AF8-AABEDD82BAD9}"/>
    <cellStyle name="Currency 2 2 2 2 7 4 2 4" xfId="15526" xr:uid="{8AF10F04-095D-4F33-BB22-FFB5B8222AC8}"/>
    <cellStyle name="Currency 2 2 2 2 7 4 2 5" xfId="29216" xr:uid="{E114B1D8-165E-4B0E-A4CB-A603A5DA9270}"/>
    <cellStyle name="Currency 2 2 2 2 7 4 2 6" xfId="44100" xr:uid="{54537B1C-8C98-4F76-95C9-3D924B4C067D}"/>
    <cellStyle name="Currency 2 2 2 2 7 4 3" xfId="10390" xr:uid="{E183D9F3-5C0B-4C82-8672-9377017193F4}"/>
    <cellStyle name="Currency 2 2 2 2 7 4 3 2" xfId="24080" xr:uid="{04837459-4509-4620-9935-2B434BE78F1F}"/>
    <cellStyle name="Currency 2 2 2 2 7 4 3 2 2" xfId="37772" xr:uid="{0E2614B5-3223-4EE5-B5F7-FCB4B8828FCF}"/>
    <cellStyle name="Currency 2 2 2 2 7 4 3 2 3" xfId="52656" xr:uid="{1EAB11B1-3E77-4569-A8D6-20E4152F046B}"/>
    <cellStyle name="Currency 2 2 2 2 7 4 3 3" xfId="17236" xr:uid="{63DDF5FF-7DEC-4E11-91CB-C6A27DDCF2A3}"/>
    <cellStyle name="Currency 2 2 2 2 7 4 3 4" xfId="30926" xr:uid="{861F2C51-2887-4F41-A893-10B9AAE524A9}"/>
    <cellStyle name="Currency 2 2 2 2 7 4 3 5" xfId="45810" xr:uid="{A23F0453-4B77-4866-91EE-B753E3BE7933}"/>
    <cellStyle name="Currency 2 2 2 2 7 4 4" xfId="20658" xr:uid="{912778DB-4A23-4A73-9248-57A4FB7AD66E}"/>
    <cellStyle name="Currency 2 2 2 2 7 4 4 2" xfId="34350" xr:uid="{DD326FED-6FA5-48F6-9465-97F36305345E}"/>
    <cellStyle name="Currency 2 2 2 2 7 4 4 3" xfId="49234" xr:uid="{EEB6F325-0DA3-413E-8DF8-D473D09EDFE9}"/>
    <cellStyle name="Currency 2 2 2 2 7 4 5" xfId="13814" xr:uid="{4DD365BE-9A3D-43A2-AEE0-A8D317920CF9}"/>
    <cellStyle name="Currency 2 2 2 2 7 4 6" xfId="27504" xr:uid="{1FB9333F-13AF-4D02-BCDD-996D01BB4B05}"/>
    <cellStyle name="Currency 2 2 2 2 7 4 7" xfId="42388" xr:uid="{E929AC25-B20F-4E64-A24E-BCA7B4AFF363}"/>
    <cellStyle name="Currency 2 2 2 2 7 5" xfId="8676" xr:uid="{23420AAE-6701-42BA-949B-9569703AE1F3}"/>
    <cellStyle name="Currency 2 2 2 2 7 5 2" xfId="12098" xr:uid="{EBFEC198-10D7-4170-8266-410D0748084C}"/>
    <cellStyle name="Currency 2 2 2 2 7 5 2 2" xfId="25788" xr:uid="{0180510D-20ED-4B39-A47E-FFCD9DCEAD09}"/>
    <cellStyle name="Currency 2 2 2 2 7 5 2 2 2" xfId="39480" xr:uid="{30215A34-452D-495E-A092-6750F8224065}"/>
    <cellStyle name="Currency 2 2 2 2 7 5 2 2 3" xfId="54364" xr:uid="{30263F50-399E-4B8C-8C14-8F7D02790C82}"/>
    <cellStyle name="Currency 2 2 2 2 7 5 2 3" xfId="18944" xr:uid="{28BF6085-D5C2-43C1-BFF4-5CDA812D5502}"/>
    <cellStyle name="Currency 2 2 2 2 7 5 2 4" xfId="32634" xr:uid="{95C0C642-8260-4C4E-86A0-3B36CA2C508E}"/>
    <cellStyle name="Currency 2 2 2 2 7 5 2 5" xfId="47518" xr:uid="{4DB0BE64-3701-493F-92DC-B47BD792823F}"/>
    <cellStyle name="Currency 2 2 2 2 7 5 3" xfId="22366" xr:uid="{3218ECBF-A3AD-40BA-8B9A-226A77003C6D}"/>
    <cellStyle name="Currency 2 2 2 2 7 5 3 2" xfId="36058" xr:uid="{95D4499F-149B-44D4-93B5-C7FD55194FDA}"/>
    <cellStyle name="Currency 2 2 2 2 7 5 3 3" xfId="50942" xr:uid="{36F5E7FD-6E47-4AE3-93EF-0C940A9AD6D3}"/>
    <cellStyle name="Currency 2 2 2 2 7 5 4" xfId="15522" xr:uid="{FA666502-3410-4673-8800-E5AF417AB28E}"/>
    <cellStyle name="Currency 2 2 2 2 7 5 5" xfId="29212" xr:uid="{C6C90ADC-E27B-42D4-802E-5F6C066979F0}"/>
    <cellStyle name="Currency 2 2 2 2 7 5 6" xfId="44096" xr:uid="{35149BC2-0722-490A-BD18-676E9F522656}"/>
    <cellStyle name="Currency 2 2 2 2 7 6" xfId="10386" xr:uid="{8555E84B-1725-447B-8A8B-0407657E937C}"/>
    <cellStyle name="Currency 2 2 2 2 7 6 2" xfId="24076" xr:uid="{067143EE-2699-40AE-A630-8CED4C804571}"/>
    <cellStyle name="Currency 2 2 2 2 7 6 2 2" xfId="37768" xr:uid="{7871256F-2507-439E-A3C0-433FAD8AD0B1}"/>
    <cellStyle name="Currency 2 2 2 2 7 6 2 3" xfId="52652" xr:uid="{D8AADCF4-E8D9-4EC4-9C0C-C13BF34008D1}"/>
    <cellStyle name="Currency 2 2 2 2 7 6 3" xfId="17232" xr:uid="{41C43642-8328-4A48-87FC-9B5D74689B24}"/>
    <cellStyle name="Currency 2 2 2 2 7 6 4" xfId="30922" xr:uid="{48747E65-D4C6-47C2-9F06-C06CBB42B45D}"/>
    <cellStyle name="Currency 2 2 2 2 7 6 5" xfId="45806" xr:uid="{C860F458-7169-49E3-9D50-B34704C482C3}"/>
    <cellStyle name="Currency 2 2 2 2 7 7" xfId="20654" xr:uid="{8419ED86-1FC2-4C6C-A7D2-6F5CE28996CA}"/>
    <cellStyle name="Currency 2 2 2 2 7 7 2" xfId="34346" xr:uid="{7448B2D4-5E08-4910-BB9C-EFE30668AEAF}"/>
    <cellStyle name="Currency 2 2 2 2 7 7 3" xfId="49230" xr:uid="{A683682A-AF69-4C61-96B4-12ED81CD4156}"/>
    <cellStyle name="Currency 2 2 2 2 7 8" xfId="13810" xr:uid="{CBE482A4-219D-4487-A235-813A6CC76614}"/>
    <cellStyle name="Currency 2 2 2 2 7 9" xfId="27500" xr:uid="{DFBBD12D-DC95-4B65-8F6E-1D8D492D43D1}"/>
    <cellStyle name="Currency 2 2 2 2 8" xfId="6968" xr:uid="{0FA5E7C3-ECE0-4B54-8322-3FAC2EA64781}"/>
    <cellStyle name="Currency 2 2 2 2 8 2" xfId="6969" xr:uid="{3E1BF620-C7B5-488F-8BF1-1024E6A24075}"/>
    <cellStyle name="Currency 2 2 2 2 8 2 2" xfId="8682" xr:uid="{9402E531-223F-4D61-A72B-8C0A855E6B43}"/>
    <cellStyle name="Currency 2 2 2 2 8 2 2 2" xfId="12104" xr:uid="{02E6587D-F9C2-424B-91C1-000C37F2174E}"/>
    <cellStyle name="Currency 2 2 2 2 8 2 2 2 2" xfId="25794" xr:uid="{FCE109E9-C688-4FAB-8F90-E26F4113DAB4}"/>
    <cellStyle name="Currency 2 2 2 2 8 2 2 2 2 2" xfId="39486" xr:uid="{B168C581-DD32-4CE6-89F5-BE2E1C224A07}"/>
    <cellStyle name="Currency 2 2 2 2 8 2 2 2 2 3" xfId="54370" xr:uid="{47821AD0-6A8F-434E-A3A0-41AC24360F77}"/>
    <cellStyle name="Currency 2 2 2 2 8 2 2 2 3" xfId="18950" xr:uid="{46DC67E7-A18D-4E30-8E69-C18E099AD360}"/>
    <cellStyle name="Currency 2 2 2 2 8 2 2 2 4" xfId="32640" xr:uid="{08EE4073-92EF-4ED2-AF80-D5604521B284}"/>
    <cellStyle name="Currency 2 2 2 2 8 2 2 2 5" xfId="47524" xr:uid="{124E0386-342B-49CB-9C96-82967E4BFD50}"/>
    <cellStyle name="Currency 2 2 2 2 8 2 2 3" xfId="22372" xr:uid="{79F558EB-C1A0-44B3-BFFD-467D59237691}"/>
    <cellStyle name="Currency 2 2 2 2 8 2 2 3 2" xfId="36064" xr:uid="{DB381436-5100-444C-B0D5-1E231C373270}"/>
    <cellStyle name="Currency 2 2 2 2 8 2 2 3 3" xfId="50948" xr:uid="{48FB4334-DF7F-4E90-9727-8EAE6A322179}"/>
    <cellStyle name="Currency 2 2 2 2 8 2 2 4" xfId="15528" xr:uid="{20753401-B450-4FC9-8699-54A66CDE82F7}"/>
    <cellStyle name="Currency 2 2 2 2 8 2 2 5" xfId="29218" xr:uid="{F4854930-A9F5-463D-8474-30B1FCDCBC2A}"/>
    <cellStyle name="Currency 2 2 2 2 8 2 2 6" xfId="44102" xr:uid="{3396615E-CC04-48DA-9664-92F0EF723277}"/>
    <cellStyle name="Currency 2 2 2 2 8 2 3" xfId="10392" xr:uid="{D85E07F9-3721-436E-8E08-68281334B844}"/>
    <cellStyle name="Currency 2 2 2 2 8 2 3 2" xfId="24082" xr:uid="{A9DB9EFC-E5EB-4CA2-9D86-1B622668F075}"/>
    <cellStyle name="Currency 2 2 2 2 8 2 3 2 2" xfId="37774" xr:uid="{67D7C5A3-2603-454C-9B0B-6DE0EC232B23}"/>
    <cellStyle name="Currency 2 2 2 2 8 2 3 2 3" xfId="52658" xr:uid="{5501F4C6-C4A2-4729-95C4-F566553C2001}"/>
    <cellStyle name="Currency 2 2 2 2 8 2 3 3" xfId="17238" xr:uid="{F3A83963-716B-465E-BF3D-BC52AC86C046}"/>
    <cellStyle name="Currency 2 2 2 2 8 2 3 4" xfId="30928" xr:uid="{D3F00F9D-FBD2-4719-9767-87EF61F37629}"/>
    <cellStyle name="Currency 2 2 2 2 8 2 3 5" xfId="45812" xr:uid="{DCDD9DA5-EC68-4F31-BF82-E192C39C2DA0}"/>
    <cellStyle name="Currency 2 2 2 2 8 2 4" xfId="20660" xr:uid="{173A1086-4F40-477A-B9EC-13FFC893B458}"/>
    <cellStyle name="Currency 2 2 2 2 8 2 4 2" xfId="34352" xr:uid="{1F6824D6-42C9-4271-A199-F2C9A559B2B4}"/>
    <cellStyle name="Currency 2 2 2 2 8 2 4 3" xfId="49236" xr:uid="{080F66C5-923E-4EF4-B555-1ACECA828480}"/>
    <cellStyle name="Currency 2 2 2 2 8 2 5" xfId="13816" xr:uid="{20D208EE-A7FC-43AC-86C5-3C6001E4D28C}"/>
    <cellStyle name="Currency 2 2 2 2 8 2 6" xfId="27506" xr:uid="{ECE5A9DA-5969-4606-885B-3C647619E6F2}"/>
    <cellStyle name="Currency 2 2 2 2 8 2 7" xfId="42390" xr:uid="{84DE1514-A14F-4251-A832-F87FAC058110}"/>
    <cellStyle name="Currency 2 2 2 2 8 3" xfId="8681" xr:uid="{425F35FB-10EC-458D-8521-6F90D647D118}"/>
    <cellStyle name="Currency 2 2 2 2 8 3 2" xfId="12103" xr:uid="{EAAD5EF2-D3CF-4C28-A305-0EB7CF0C6C67}"/>
    <cellStyle name="Currency 2 2 2 2 8 3 2 2" xfId="25793" xr:uid="{DD2E5A5F-A49D-4109-8D1D-670A365E8216}"/>
    <cellStyle name="Currency 2 2 2 2 8 3 2 2 2" xfId="39485" xr:uid="{09230162-CD2C-4C02-8126-B4C9FC907392}"/>
    <cellStyle name="Currency 2 2 2 2 8 3 2 2 3" xfId="54369" xr:uid="{4C4B7E3D-7F5A-46AB-840A-868E0ADDBA75}"/>
    <cellStyle name="Currency 2 2 2 2 8 3 2 3" xfId="18949" xr:uid="{2054F545-986E-42FC-8020-BE5C3B265A38}"/>
    <cellStyle name="Currency 2 2 2 2 8 3 2 4" xfId="32639" xr:uid="{E5455B0B-AF13-469C-94FA-FDBBCD555920}"/>
    <cellStyle name="Currency 2 2 2 2 8 3 2 5" xfId="47523" xr:uid="{83260809-0EEA-4467-AC8E-EB9024E069E8}"/>
    <cellStyle name="Currency 2 2 2 2 8 3 3" xfId="22371" xr:uid="{0139723D-F90D-4D65-8059-06655467DFF7}"/>
    <cellStyle name="Currency 2 2 2 2 8 3 3 2" xfId="36063" xr:uid="{1956D8E3-E13B-4AAB-AFAA-5B8AE978B525}"/>
    <cellStyle name="Currency 2 2 2 2 8 3 3 3" xfId="50947" xr:uid="{52796189-72DD-48F6-858E-00923FC4C409}"/>
    <cellStyle name="Currency 2 2 2 2 8 3 4" xfId="15527" xr:uid="{49DCDE8E-110B-4C6D-ACD5-FD053B312462}"/>
    <cellStyle name="Currency 2 2 2 2 8 3 5" xfId="29217" xr:uid="{10259BD2-A4F4-4DA9-BF75-2A9DC6AB17E1}"/>
    <cellStyle name="Currency 2 2 2 2 8 3 6" xfId="44101" xr:uid="{78AA71A0-C909-42CC-BFA4-E9F0AA4C4E2A}"/>
    <cellStyle name="Currency 2 2 2 2 8 4" xfId="10391" xr:uid="{2DD2D713-33D8-40A2-B4AE-E8A4A8AD95F5}"/>
    <cellStyle name="Currency 2 2 2 2 8 4 2" xfId="24081" xr:uid="{E3FDCCB5-DFBF-482F-8524-E8CB91349485}"/>
    <cellStyle name="Currency 2 2 2 2 8 4 2 2" xfId="37773" xr:uid="{C63F67B5-6F02-4E02-BCCA-365C409C1258}"/>
    <cellStyle name="Currency 2 2 2 2 8 4 2 3" xfId="52657" xr:uid="{62A04740-BD96-4842-80BF-77C26E9ECA7A}"/>
    <cellStyle name="Currency 2 2 2 2 8 4 3" xfId="17237" xr:uid="{B3EB84FC-2766-48A5-89D9-6E519005F2CD}"/>
    <cellStyle name="Currency 2 2 2 2 8 4 4" xfId="30927" xr:uid="{3F8F68B9-CE13-4FC3-B4BC-D5AD371209A7}"/>
    <cellStyle name="Currency 2 2 2 2 8 4 5" xfId="45811" xr:uid="{722189F2-B812-4C7E-975A-BD4CFC1A389D}"/>
    <cellStyle name="Currency 2 2 2 2 8 5" xfId="20659" xr:uid="{96F011C9-9E1F-49FA-B4D2-1BE06F6861C6}"/>
    <cellStyle name="Currency 2 2 2 2 8 5 2" xfId="34351" xr:uid="{0CE21F97-49A5-4257-9885-F4F2E938F817}"/>
    <cellStyle name="Currency 2 2 2 2 8 5 3" xfId="49235" xr:uid="{6B16817B-35F9-4AAB-8080-B9BA480A72B3}"/>
    <cellStyle name="Currency 2 2 2 2 8 6" xfId="13815" xr:uid="{A030390B-5C7F-40D0-AF6E-8B9236468477}"/>
    <cellStyle name="Currency 2 2 2 2 8 7" xfId="27505" xr:uid="{207EA3A8-7C8D-4EDD-86F8-E609930A4B7C}"/>
    <cellStyle name="Currency 2 2 2 2 8 8" xfId="42389" xr:uid="{C82AC3FD-5C46-433B-8D14-DD2A625904A4}"/>
    <cellStyle name="Currency 2 2 2 2 9" xfId="6970" xr:uid="{5FBA6D44-4D83-4B78-92D0-0FF3251C7513}"/>
    <cellStyle name="Currency 2 2 2 2 9 2" xfId="8683" xr:uid="{25701E10-2C47-423A-8603-5785C32B466B}"/>
    <cellStyle name="Currency 2 2 2 2 9 2 2" xfId="12105" xr:uid="{D7A8A656-078F-40D0-9691-2CB7FA7317EB}"/>
    <cellStyle name="Currency 2 2 2 2 9 2 2 2" xfId="25795" xr:uid="{1CE4ED04-A3C8-4E32-A6D9-2FA0037A4B91}"/>
    <cellStyle name="Currency 2 2 2 2 9 2 2 2 2" xfId="39487" xr:uid="{F62705B9-019C-4178-BF67-C1229BEEA940}"/>
    <cellStyle name="Currency 2 2 2 2 9 2 2 2 3" xfId="54371" xr:uid="{960F57FA-B761-4957-862E-0ECAA0072A85}"/>
    <cellStyle name="Currency 2 2 2 2 9 2 2 3" xfId="18951" xr:uid="{214040F7-0CB2-41B8-B788-9D5AC4345382}"/>
    <cellStyle name="Currency 2 2 2 2 9 2 2 4" xfId="32641" xr:uid="{6D890C17-28CE-4F25-B6C5-029896143ABD}"/>
    <cellStyle name="Currency 2 2 2 2 9 2 2 5" xfId="47525" xr:uid="{634F8AE7-0A83-4B72-9A82-B24FAB39677E}"/>
    <cellStyle name="Currency 2 2 2 2 9 2 3" xfId="22373" xr:uid="{C7C47B22-F5A8-4DF9-93C9-B00193413493}"/>
    <cellStyle name="Currency 2 2 2 2 9 2 3 2" xfId="36065" xr:uid="{2948EE6E-225B-48F8-8295-4D56F8360465}"/>
    <cellStyle name="Currency 2 2 2 2 9 2 3 3" xfId="50949" xr:uid="{2816AC3D-B567-4E03-9E73-D2BC95D76A4B}"/>
    <cellStyle name="Currency 2 2 2 2 9 2 4" xfId="15529" xr:uid="{4CC76A9C-6AC5-4B29-A5F1-8428D22FA3D8}"/>
    <cellStyle name="Currency 2 2 2 2 9 2 5" xfId="29219" xr:uid="{962D402A-62A5-41F6-A16A-D7E5628CC6F6}"/>
    <cellStyle name="Currency 2 2 2 2 9 2 6" xfId="44103" xr:uid="{125BD6F9-5C9B-46DC-A359-B66D4281D1E5}"/>
    <cellStyle name="Currency 2 2 2 2 9 3" xfId="10393" xr:uid="{42F9AD67-A113-4014-8D6F-7B8A4623D543}"/>
    <cellStyle name="Currency 2 2 2 2 9 3 2" xfId="24083" xr:uid="{B550F854-21CA-4FE5-AF43-21F379012186}"/>
    <cellStyle name="Currency 2 2 2 2 9 3 2 2" xfId="37775" xr:uid="{B53E6E64-4B10-43F6-B8D6-322C1113EA97}"/>
    <cellStyle name="Currency 2 2 2 2 9 3 2 3" xfId="52659" xr:uid="{CC5C69F9-A13D-4445-8246-A22E22D90E61}"/>
    <cellStyle name="Currency 2 2 2 2 9 3 3" xfId="17239" xr:uid="{0F8866A2-09A3-48DF-B8AE-7872D7B44609}"/>
    <cellStyle name="Currency 2 2 2 2 9 3 4" xfId="30929" xr:uid="{28F5377A-504F-45AF-8897-E28DC58D45A8}"/>
    <cellStyle name="Currency 2 2 2 2 9 3 5" xfId="45813" xr:uid="{BA6A5856-57EB-48D4-84F7-2355D3A29AA4}"/>
    <cellStyle name="Currency 2 2 2 2 9 4" xfId="20661" xr:uid="{FC659C35-7CCF-4233-9A70-D98D93805FEA}"/>
    <cellStyle name="Currency 2 2 2 2 9 4 2" xfId="34353" xr:uid="{1E78F6F6-4D02-4730-A018-B2AACA921EEF}"/>
    <cellStyle name="Currency 2 2 2 2 9 4 3" xfId="49237" xr:uid="{12116323-63FE-4AEF-B754-8953D34DE574}"/>
    <cellStyle name="Currency 2 2 2 2 9 5" xfId="13817" xr:uid="{24CC56E3-BEED-47D9-B54F-73B22F9DE5A3}"/>
    <cellStyle name="Currency 2 2 2 2 9 6" xfId="27507" xr:uid="{855E975B-9ECD-489D-A21C-5454DB4B42B9}"/>
    <cellStyle name="Currency 2 2 2 2 9 7" xfId="42391" xr:uid="{0392A342-FF3C-4E53-B0D4-2A5EEA1DB9B3}"/>
    <cellStyle name="Currency 2 2 2 3" xfId="24" xr:uid="{164500C6-D05B-4775-9F58-42FEF4F4D92D}"/>
    <cellStyle name="Currency 2 2 2 3 2" xfId="214" xr:uid="{9237CE4F-81E5-417C-ADF4-BFD7DFAF6B27}"/>
    <cellStyle name="Currency 2 2 2 3 2 2" xfId="4627" xr:uid="{F786BF34-9EF8-4584-BEE3-3BBDC271928F}"/>
    <cellStyle name="Currency 2 2 2 3 3" xfId="4523" xr:uid="{A4C0443E-E27E-49E0-A160-5A87348F0703}"/>
    <cellStyle name="Currency 2 2 2 4" xfId="215" xr:uid="{83E639B5-2BBF-4DC7-95F9-00AE88540360}"/>
    <cellStyle name="Currency 2 2 2 4 2" xfId="4628" xr:uid="{C49EE434-EE5F-4E80-8644-2E2DAA38252B}"/>
    <cellStyle name="Currency 2 2 2 5" xfId="4522" xr:uid="{B0578240-FA82-4FF3-B1C6-15778ABA0A9C}"/>
    <cellStyle name="Currency 2 2 3" xfId="216" xr:uid="{6EB81B24-E5E9-441A-966D-D8B7EB7A3821}"/>
    <cellStyle name="Currency 2 2 3 2" xfId="4629" xr:uid="{939A90A0-65C7-47B9-8527-D1B9C1D7515F}"/>
    <cellStyle name="Currency 2 2 4" xfId="4521" xr:uid="{9973785C-EE4B-416B-A37C-8EF64F5604A5}"/>
    <cellStyle name="Currency 2 3" xfId="25" xr:uid="{8D35ABE0-9311-4D9A-B73F-CB6D1059169C}"/>
    <cellStyle name="Currency 2 3 2" xfId="217" xr:uid="{B81E19DC-C20A-4EB0-A1F7-5534605A0B4A}"/>
    <cellStyle name="Currency 2 3 2 2" xfId="4630" xr:uid="{2A3B4E5C-0C28-4CA5-AF28-7E3E86AFB1F2}"/>
    <cellStyle name="Currency 2 3 3" xfId="4524" xr:uid="{2EB08888-6604-41FD-A70E-E6A0787D9CC4}"/>
    <cellStyle name="Currency 2 4" xfId="218" xr:uid="{1D69A321-C01D-4AD5-9B84-209C0390F7A1}"/>
    <cellStyle name="Currency 2 4 2" xfId="219" xr:uid="{A50B3A87-A2EA-4164-8FA3-D8FD77291276}"/>
    <cellStyle name="Currency 2 5" xfId="220" xr:uid="{FA030420-9488-4AD1-B1F6-327D60686F5D}"/>
    <cellStyle name="Currency 2 5 2" xfId="221" xr:uid="{8B7CD159-4055-48CC-8800-5BED2C804272}"/>
    <cellStyle name="Currency 2 6" xfId="222" xr:uid="{3D74C3BF-2E6C-46B2-A459-20EF7343DC9F}"/>
    <cellStyle name="Currency 3" xfId="26" xr:uid="{332107D0-B045-4EDA-80A4-AFAA69762123}"/>
    <cellStyle name="Currency 3 2" xfId="27" xr:uid="{835B80E6-51C6-4685-9312-095EC340214D}"/>
    <cellStyle name="Currency 3 2 2" xfId="223" xr:uid="{8FC141BB-FF71-4123-A55B-F8658473D7F6}"/>
    <cellStyle name="Currency 3 2 2 2" xfId="4631" xr:uid="{F4D9F65B-60D7-4A0C-8EC2-F1A49362A322}"/>
    <cellStyle name="Currency 3 2 3" xfId="4526" xr:uid="{AB6023E3-D11A-41A3-A70D-6AE58865E5AA}"/>
    <cellStyle name="Currency 3 3" xfId="28" xr:uid="{FC02EEBD-A0F4-42B4-90B7-A7251DC52A33}"/>
    <cellStyle name="Currency 3 3 2" xfId="224" xr:uid="{CEEE1C2E-C365-4BBC-BACC-043FCAAB4386}"/>
    <cellStyle name="Currency 3 3 2 2" xfId="4632" xr:uid="{0A3F980D-B688-47A2-AC45-AF5A2CE72176}"/>
    <cellStyle name="Currency 3 3 3" xfId="4527" xr:uid="{B4D29911-FE00-493F-BF40-3463CB75593C}"/>
    <cellStyle name="Currency 3 4" xfId="29" xr:uid="{6F6D3D53-CC3E-40BE-B197-645C33FF206C}"/>
    <cellStyle name="Currency 3 4 2" xfId="225" xr:uid="{8887EA2E-26D1-42F1-A4CD-C5DADA2139AA}"/>
    <cellStyle name="Currency 3 4 2 2" xfId="4633" xr:uid="{88DE9924-C1AC-4F24-8AA7-6AFA6895DF4E}"/>
    <cellStyle name="Currency 3 4 3" xfId="4528" xr:uid="{80C0B430-80C8-4732-99D7-9B6408E8D8E5}"/>
    <cellStyle name="Currency 3 5" xfId="226" xr:uid="{31AA730F-6320-49D5-A4A4-712CED567C73}"/>
    <cellStyle name="Currency 3 5 2" xfId="4634" xr:uid="{3B960668-E090-4CB7-9265-A0520FFC17B9}"/>
    <cellStyle name="Currency 3 6" xfId="4525" xr:uid="{B92C51F5-AFC1-4DDA-BB0A-C3A871DC7020}"/>
    <cellStyle name="Currency 4" xfId="30" xr:uid="{37BF5EE4-B99E-439A-B8F4-45E8C624268B}"/>
    <cellStyle name="Currency 4 2" xfId="31" xr:uid="{2D123001-661C-45D7-B23A-36D5A5FAFAFE}"/>
    <cellStyle name="Currency 4 2 2" xfId="227" xr:uid="{A28A6C0E-B436-45F5-8AC6-060B755179B9}"/>
    <cellStyle name="Currency 4 2 2 2" xfId="4635" xr:uid="{2E9E5D22-DC48-4D36-A63C-F82A5C6A85FE}"/>
    <cellStyle name="Currency 4 2 3" xfId="4530" xr:uid="{A6BEF8AD-CEBC-4FD8-895F-087AA1E57048}"/>
    <cellStyle name="Currency 4 3" xfId="32" xr:uid="{7BB22B3E-F232-4CCC-847D-BA9407E841D4}"/>
    <cellStyle name="Currency 4 3 2" xfId="228" xr:uid="{E5F12913-11A0-404D-8A1F-3D1439F53E9D}"/>
    <cellStyle name="Currency 4 3 2 2" xfId="4636" xr:uid="{A4B0FC05-299D-4425-A4F8-E6F9E77A8CA5}"/>
    <cellStyle name="Currency 4 3 3" xfId="4531" xr:uid="{8CADEE70-82DF-428E-97FD-F55BBDFFCED3}"/>
    <cellStyle name="Currency 4 4" xfId="229" xr:uid="{C9C60CED-B8EF-4E12-BE95-DC5F627E41F2}"/>
    <cellStyle name="Currency 4 4 2" xfId="4637" xr:uid="{B776DB99-631B-44B3-AA5F-BB94BCB437E6}"/>
    <cellStyle name="Currency 4 5" xfId="4326" xr:uid="{8A7E4CCB-85F1-42BB-B3AA-96B77156DE58}"/>
    <cellStyle name="Currency 4 5 2" xfId="4441" xr:uid="{79627E53-FB4E-4390-9147-A718D1502535}"/>
    <cellStyle name="Currency 4 5 3" xfId="4723" xr:uid="{2AACA998-06A5-44E8-926D-1EAEB6EE82D9}"/>
    <cellStyle name="Currency 4 5 3 2" xfId="5318" xr:uid="{DFD8CF14-6C4F-499F-86A2-1D775BC1A8D6}"/>
    <cellStyle name="Currency 4 5 3 2 2" xfId="41932" xr:uid="{D76A3F7C-F75C-4D3A-9958-80301C89F593}"/>
    <cellStyle name="Currency 4 5 3 2 3" xfId="6515" xr:uid="{70EF8033-FB44-4C27-BB1B-305C01DD80A0}"/>
    <cellStyle name="Currency 4 5 3 2 4" xfId="5923" xr:uid="{8B63F647-D40D-448D-9F81-F76CDDD4D7C8}"/>
    <cellStyle name="Currency 4 5 3 3" xfId="4763" xr:uid="{05038F5B-709D-4202-8209-6FD7AE251D86}"/>
    <cellStyle name="Currency 4 5 3 4" xfId="41380" xr:uid="{9ADBE1A8-46BA-4B3E-ADA6-6326B3803007}"/>
    <cellStyle name="Currency 4 5 3 5" xfId="5971" xr:uid="{0AE24B4F-44C0-4253-BE6B-D3525FDA51CC}"/>
    <cellStyle name="Currency 4 5 3 6" xfId="5379" xr:uid="{EE79583D-C125-4DC8-AE5E-E0DC0817D5BF}"/>
    <cellStyle name="Currency 4 5 4" xfId="4700" xr:uid="{941B6FD2-6DCB-4DE5-8B44-7AA6D79390F9}"/>
    <cellStyle name="Currency 4 5 5" xfId="41326" xr:uid="{B54CC4E2-7B88-4BC0-AEB6-E6F5B1311D04}"/>
    <cellStyle name="Currency 4 5 6" xfId="5948" xr:uid="{4D3936E0-7807-49AC-B02D-C807758DD1DF}"/>
    <cellStyle name="Currency 4 5 7" xfId="5356" xr:uid="{3DD620EF-C7A6-41D8-9851-914ECDEF5855}"/>
    <cellStyle name="Currency 4 6" xfId="4529" xr:uid="{46F27CED-4C05-4C16-8986-F89FE51B2F06}"/>
    <cellStyle name="Currency 5" xfId="33" xr:uid="{C736E768-9A69-43DD-BCB3-1E4D0E1A5B3E}"/>
    <cellStyle name="Currency 5 10" xfId="6972" xr:uid="{1E9F4AC0-ADB5-41AB-92A0-9F3E4AAE32D0}"/>
    <cellStyle name="Currency 5 10 2" xfId="8685" xr:uid="{77733957-FE93-494D-B53D-279CFF5D3C1D}"/>
    <cellStyle name="Currency 5 10 2 2" xfId="12107" xr:uid="{C3734DC6-3A3C-40B1-8CC2-29E5D4BA0014}"/>
    <cellStyle name="Currency 5 10 2 2 2" xfId="25797" xr:uid="{D2BC8152-5079-4E7C-89B8-548B70338384}"/>
    <cellStyle name="Currency 5 10 2 2 2 2" xfId="39489" xr:uid="{782FB51A-0116-4317-A38F-4AAD28CE2CE5}"/>
    <cellStyle name="Currency 5 10 2 2 2 3" xfId="54373" xr:uid="{D2F0DC51-19AF-476A-A98E-705DA535A7CC}"/>
    <cellStyle name="Currency 5 10 2 2 3" xfId="18953" xr:uid="{A44272D2-7B71-43A7-92C5-DAE63A3DFD1E}"/>
    <cellStyle name="Currency 5 10 2 2 4" xfId="32643" xr:uid="{42AE698E-EE9C-4DCF-A8ED-ED4EAB157767}"/>
    <cellStyle name="Currency 5 10 2 2 5" xfId="47527" xr:uid="{FD5FDED3-CEA4-4B55-9D18-33614733FC50}"/>
    <cellStyle name="Currency 5 10 2 3" xfId="22375" xr:uid="{54F044C6-A9D6-4D9E-81D8-8A34B5787066}"/>
    <cellStyle name="Currency 5 10 2 3 2" xfId="36067" xr:uid="{99E29720-F33C-4277-AF2B-B49A222AD066}"/>
    <cellStyle name="Currency 5 10 2 3 3" xfId="50951" xr:uid="{172D6221-0960-4C78-949D-4581B5DD1482}"/>
    <cellStyle name="Currency 5 10 2 4" xfId="15531" xr:uid="{B25653E7-E3A8-4559-91D0-9611E828930E}"/>
    <cellStyle name="Currency 5 10 2 5" xfId="29221" xr:uid="{0E960671-94A1-42B9-8F1F-87091137CE10}"/>
    <cellStyle name="Currency 5 10 2 6" xfId="44105" xr:uid="{B3805D30-BC48-4C68-9061-1A10E8F0595E}"/>
    <cellStyle name="Currency 5 10 3" xfId="10395" xr:uid="{D2C37124-3A92-42CF-8145-4BB435D4A321}"/>
    <cellStyle name="Currency 5 10 3 2" xfId="24085" xr:uid="{728C2953-C352-4AF0-8ABE-592738626DC7}"/>
    <cellStyle name="Currency 5 10 3 2 2" xfId="37777" xr:uid="{4433663E-889B-4ABF-97A4-8517AC2CB3DC}"/>
    <cellStyle name="Currency 5 10 3 2 3" xfId="52661" xr:uid="{27E7157C-0BA3-4214-B0C5-FD295E0A7D3F}"/>
    <cellStyle name="Currency 5 10 3 3" xfId="17241" xr:uid="{2BD79E14-43A5-4CE5-ACEF-EACB44E38BE6}"/>
    <cellStyle name="Currency 5 10 3 4" xfId="30931" xr:uid="{457A1BC1-0E4B-42C1-9500-FADB2D362F22}"/>
    <cellStyle name="Currency 5 10 3 5" xfId="45815" xr:uid="{7B0AC7BF-57B0-4DFC-9F1A-35A8EF87FC43}"/>
    <cellStyle name="Currency 5 10 4" xfId="20663" xr:uid="{7ABB8028-40D3-490F-92F4-D9CBA1195678}"/>
    <cellStyle name="Currency 5 10 4 2" xfId="34355" xr:uid="{D8C1C0B9-00DF-4028-9E08-FD4516DB3BEA}"/>
    <cellStyle name="Currency 5 10 4 3" xfId="49239" xr:uid="{F4B1913F-DC4E-488A-91B1-0903A3D8F2CD}"/>
    <cellStyle name="Currency 5 10 5" xfId="13819" xr:uid="{54944E8B-3B97-4CEE-A6FB-E425FB01FCB2}"/>
    <cellStyle name="Currency 5 10 6" xfId="27509" xr:uid="{65479194-ADF2-4333-B138-3D6FCFED9B06}"/>
    <cellStyle name="Currency 5 10 7" xfId="42393" xr:uid="{9703A355-6563-4623-A89D-3601C8D0FA1B}"/>
    <cellStyle name="Currency 5 11" xfId="6973" xr:uid="{130D2DEE-CC8E-4BD5-A101-23DA97723118}"/>
    <cellStyle name="Currency 5 11 2" xfId="8686" xr:uid="{69E20343-83FB-49B2-8AB5-DC021BE12D1E}"/>
    <cellStyle name="Currency 5 11 2 2" xfId="12108" xr:uid="{3568C683-B63E-4D55-8205-23027297536F}"/>
    <cellStyle name="Currency 5 11 2 2 2" xfId="25798" xr:uid="{30AAF089-B563-46D5-BEBC-BE2F2FD753DA}"/>
    <cellStyle name="Currency 5 11 2 2 2 2" xfId="39490" xr:uid="{4C2CCCED-AA68-4880-95B5-C92306DA932C}"/>
    <cellStyle name="Currency 5 11 2 2 2 3" xfId="54374" xr:uid="{39DDF24F-F9EE-4164-8AA0-C411B4A8A9E6}"/>
    <cellStyle name="Currency 5 11 2 2 3" xfId="18954" xr:uid="{AA36FE07-056A-43B1-B9AC-4A9DD62007DA}"/>
    <cellStyle name="Currency 5 11 2 2 4" xfId="32644" xr:uid="{FA81162E-9F2B-4634-8E21-A45691E7E74C}"/>
    <cellStyle name="Currency 5 11 2 2 5" xfId="47528" xr:uid="{E3AFAAC3-9DCB-4579-9F2B-6936C20B683E}"/>
    <cellStyle name="Currency 5 11 2 3" xfId="22376" xr:uid="{AE2983ED-0C84-49BE-A488-20DE8BDF8160}"/>
    <cellStyle name="Currency 5 11 2 3 2" xfId="36068" xr:uid="{AC3318DC-EBFA-40EC-9C98-380FDEE4AFED}"/>
    <cellStyle name="Currency 5 11 2 3 3" xfId="50952" xr:uid="{12795712-86D1-4541-8658-03832A433724}"/>
    <cellStyle name="Currency 5 11 2 4" xfId="15532" xr:uid="{4D42C6EA-01E4-43F6-A2CB-9AB8ACA177C1}"/>
    <cellStyle name="Currency 5 11 2 5" xfId="29222" xr:uid="{2EDE501F-FD9C-4C12-A6BB-708867591067}"/>
    <cellStyle name="Currency 5 11 2 6" xfId="44106" xr:uid="{2BD0557C-AC43-4D49-9BF4-7F8249A6910A}"/>
    <cellStyle name="Currency 5 11 3" xfId="10396" xr:uid="{C7801EC2-7802-4AC8-95C6-3243DBAD8CA4}"/>
    <cellStyle name="Currency 5 11 3 2" xfId="24086" xr:uid="{F6ABE2BA-D850-4BBD-85DC-956EB074B7F8}"/>
    <cellStyle name="Currency 5 11 3 2 2" xfId="37778" xr:uid="{207E7BF0-C6FB-4D12-A8FC-A76CE9DA6128}"/>
    <cellStyle name="Currency 5 11 3 2 3" xfId="52662" xr:uid="{EF4CD343-D8FC-4159-B2AB-7F5FD41F8C47}"/>
    <cellStyle name="Currency 5 11 3 3" xfId="17242" xr:uid="{620AB64E-876E-4311-B756-3E13A70AFCDD}"/>
    <cellStyle name="Currency 5 11 3 4" xfId="30932" xr:uid="{C830E23F-CDFF-46C4-A3C0-F79794B5251D}"/>
    <cellStyle name="Currency 5 11 3 5" xfId="45816" xr:uid="{F16757DD-EAB6-456A-BDED-A9DA666930D7}"/>
    <cellStyle name="Currency 5 11 4" xfId="20664" xr:uid="{4A130DE2-6BD5-493E-ACD5-7E8A400E0048}"/>
    <cellStyle name="Currency 5 11 4 2" xfId="34356" xr:uid="{03DC2BBB-4A09-4D83-A416-3272DD1EB7AB}"/>
    <cellStyle name="Currency 5 11 4 3" xfId="49240" xr:uid="{2FBA4478-05AD-4C25-8C26-8488E11A9AE6}"/>
    <cellStyle name="Currency 5 11 5" xfId="13820" xr:uid="{E6BBD783-A29C-435D-9D8A-7E15967C273A}"/>
    <cellStyle name="Currency 5 11 6" xfId="27510" xr:uid="{150A09AB-DC5C-4569-BB44-D42916FED988}"/>
    <cellStyle name="Currency 5 11 7" xfId="42394" xr:uid="{7CC61B24-A4C4-4799-89CA-607B723A7677}"/>
    <cellStyle name="Currency 5 12" xfId="8684" xr:uid="{9B8620FF-3F9F-4925-AE5F-192092F27503}"/>
    <cellStyle name="Currency 5 12 2" xfId="12106" xr:uid="{774336EB-4B84-4087-978E-ECB0CD0CD967}"/>
    <cellStyle name="Currency 5 12 2 2" xfId="25796" xr:uid="{6322520E-29BC-4FBE-8E90-E3B7970B71F9}"/>
    <cellStyle name="Currency 5 12 2 2 2" xfId="39488" xr:uid="{5F758DEC-15A2-44D3-B13C-9379B93E4F43}"/>
    <cellStyle name="Currency 5 12 2 2 3" xfId="54372" xr:uid="{188FDC63-72B1-40AB-9E04-B0B1F4707E67}"/>
    <cellStyle name="Currency 5 12 2 3" xfId="18952" xr:uid="{98B427D6-2780-40E3-9E4A-A25688580484}"/>
    <cellStyle name="Currency 5 12 2 4" xfId="32642" xr:uid="{1F780F8A-4328-4CCF-950A-9404D7BFA060}"/>
    <cellStyle name="Currency 5 12 2 5" xfId="47526" xr:uid="{162D8D1E-D87F-4D56-88DA-986AC95AB12F}"/>
    <cellStyle name="Currency 5 12 3" xfId="22374" xr:uid="{5F76DB90-2040-4176-A99D-CC0BE47A989E}"/>
    <cellStyle name="Currency 5 12 3 2" xfId="36066" xr:uid="{F466DAB5-B49C-473D-842E-DE85E5C02054}"/>
    <cellStyle name="Currency 5 12 3 3" xfId="50950" xr:uid="{3D7CDC5F-4B0D-4267-BD41-2AD0C960058F}"/>
    <cellStyle name="Currency 5 12 4" xfId="15530" xr:uid="{233A9996-93DC-478F-B71D-8F2C910BF18B}"/>
    <cellStyle name="Currency 5 12 5" xfId="29220" xr:uid="{CA9F335B-E88F-4243-B353-2140B98FE246}"/>
    <cellStyle name="Currency 5 12 6" xfId="44104" xr:uid="{C292768B-71C8-448B-9E29-D1BC3927F0B5}"/>
    <cellStyle name="Currency 5 13" xfId="10394" xr:uid="{5CC3A2C2-6A55-4B71-8EA2-67D3A475CB13}"/>
    <cellStyle name="Currency 5 13 2" xfId="24084" xr:uid="{DAC6673E-9896-41AF-8EB1-9F2AC13D509E}"/>
    <cellStyle name="Currency 5 13 2 2" xfId="37776" xr:uid="{3FF3EA51-51E2-4FED-95ED-8D2815B87856}"/>
    <cellStyle name="Currency 5 13 2 3" xfId="52660" xr:uid="{E8B329F5-47F2-4796-8D74-4BDF35A7348E}"/>
    <cellStyle name="Currency 5 13 3" xfId="17240" xr:uid="{A374AAAF-D50E-423B-9B53-43DE0312533B}"/>
    <cellStyle name="Currency 5 13 4" xfId="30930" xr:uid="{57533A0A-0595-4F06-A4A7-31981F134789}"/>
    <cellStyle name="Currency 5 13 5" xfId="45814" xr:uid="{D33CABD3-4B6A-4BCD-81A0-B7E6588A3E65}"/>
    <cellStyle name="Currency 5 14" xfId="20662" xr:uid="{40699C71-74B5-4E8F-AC44-1325E0ADBC5A}"/>
    <cellStyle name="Currency 5 14 2" xfId="34354" xr:uid="{464D8975-E9AD-4726-BE65-CA61FA691002}"/>
    <cellStyle name="Currency 5 14 3" xfId="49238" xr:uid="{25294162-0058-43F8-99C7-954EFDB397C1}"/>
    <cellStyle name="Currency 5 15" xfId="13818" xr:uid="{1B606398-8710-407E-9C7A-4EF45115F780}"/>
    <cellStyle name="Currency 5 15 2" xfId="40755" xr:uid="{5A5798B5-886C-4644-ACD5-528C0868A300}"/>
    <cellStyle name="Currency 5 16" xfId="27508" xr:uid="{D76DB1A9-7336-4F41-A3BC-BC979D040141}"/>
    <cellStyle name="Currency 5 17" xfId="42392" xr:uid="{964D85FC-0D74-4366-8082-9E2C821F62F5}"/>
    <cellStyle name="Currency 5 18" xfId="6971" xr:uid="{2EDA555E-C1F2-4B0C-9B77-86300ECAC744}"/>
    <cellStyle name="Currency 5 19" xfId="5933" xr:uid="{6C850142-E45C-45D0-A62B-93867FFFA057}"/>
    <cellStyle name="Currency 5 2" xfId="34" xr:uid="{EA063CFA-0C3B-411F-87EF-C7C64F80C785}"/>
    <cellStyle name="Currency 5 2 2" xfId="230" xr:uid="{9279E04C-E607-4FFB-9928-99801DEACF29}"/>
    <cellStyle name="Currency 5 2 2 2" xfId="4638" xr:uid="{6AEA614B-8944-45FF-91A2-DA95E98E7781}"/>
    <cellStyle name="Currency 5 2 3" xfId="4532" xr:uid="{9563B263-0976-4374-B8E9-1978A55B1208}"/>
    <cellStyle name="Currency 5 20" xfId="5341" xr:uid="{28D0C39E-3D27-452A-97A5-B188ADA99163}"/>
    <cellStyle name="Currency 5 3" xfId="4327" xr:uid="{CCBED91C-088D-4EF0-90B0-713DB6675EBE}"/>
    <cellStyle name="Currency 5 3 10" xfId="8687" xr:uid="{94D1A639-A643-4A77-B567-8BC77890A000}"/>
    <cellStyle name="Currency 5 3 10 2" xfId="12109" xr:uid="{6F6EF0D7-9AB7-4CE8-989F-E446D4FFA28B}"/>
    <cellStyle name="Currency 5 3 10 2 2" xfId="25799" xr:uid="{5F0D2E21-745E-44B5-9556-595590C45824}"/>
    <cellStyle name="Currency 5 3 10 2 2 2" xfId="39491" xr:uid="{BC0570EC-5F60-4F3D-B019-9B13411B3DB9}"/>
    <cellStyle name="Currency 5 3 10 2 2 3" xfId="54375" xr:uid="{0CBF970A-926C-41D1-BDD6-FCFA77D25DE0}"/>
    <cellStyle name="Currency 5 3 10 2 3" xfId="18955" xr:uid="{20EC34A5-E4F6-437D-9697-456DF9826ABE}"/>
    <cellStyle name="Currency 5 3 10 2 4" xfId="32645" xr:uid="{262822CA-6CD1-44DC-9F98-82AB9A0C1AF3}"/>
    <cellStyle name="Currency 5 3 10 2 5" xfId="47529" xr:uid="{BA76C5A3-B55B-4814-9A0D-1034A8AFD5A4}"/>
    <cellStyle name="Currency 5 3 10 3" xfId="22377" xr:uid="{B3D21E7B-0964-410C-9339-78BCF42E2517}"/>
    <cellStyle name="Currency 5 3 10 3 2" xfId="36069" xr:uid="{0447697E-D88F-448A-9989-9241720D424B}"/>
    <cellStyle name="Currency 5 3 10 3 3" xfId="50953" xr:uid="{F49FAA3B-7281-47A6-A5BD-70B470E67192}"/>
    <cellStyle name="Currency 5 3 10 4" xfId="15533" xr:uid="{64E1224B-BB3A-400B-AD25-86E5628679DA}"/>
    <cellStyle name="Currency 5 3 10 5" xfId="29223" xr:uid="{65961CF8-B66F-4305-83C2-674A881C8C40}"/>
    <cellStyle name="Currency 5 3 10 6" xfId="44107" xr:uid="{AF41FB1A-E219-4D72-9475-34EDC7A16134}"/>
    <cellStyle name="Currency 5 3 11" xfId="10397" xr:uid="{5C65C8FE-F404-429F-958F-CADD12472EAA}"/>
    <cellStyle name="Currency 5 3 11 2" xfId="24087" xr:uid="{70240255-C017-4A94-8227-85D91E327DDA}"/>
    <cellStyle name="Currency 5 3 11 2 2" xfId="37779" xr:uid="{43402B31-3FA9-43C2-BDF4-48025D6397F4}"/>
    <cellStyle name="Currency 5 3 11 2 3" xfId="52663" xr:uid="{BF719CEB-F712-46B3-A10C-EB132149A6F5}"/>
    <cellStyle name="Currency 5 3 11 3" xfId="17243" xr:uid="{F6423920-A0D4-4616-9C07-CFD97E5FFBF4}"/>
    <cellStyle name="Currency 5 3 11 4" xfId="30933" xr:uid="{3430888B-9F00-466F-83FB-46FF575E8EB1}"/>
    <cellStyle name="Currency 5 3 11 5" xfId="45817" xr:uid="{501E545B-619D-4553-A7D7-7B6818B645AF}"/>
    <cellStyle name="Currency 5 3 12" xfId="20665" xr:uid="{1D8E15B0-B8FC-48BB-8D41-7F2CD562A2AB}"/>
    <cellStyle name="Currency 5 3 12 2" xfId="34357" xr:uid="{313CC2E2-5244-48CF-AF64-85AC431555C6}"/>
    <cellStyle name="Currency 5 3 12 3" xfId="49241" xr:uid="{1F139BA1-7014-47CE-B8BB-E1BC8AEB8E14}"/>
    <cellStyle name="Currency 5 3 13" xfId="13821" xr:uid="{3D5E21C0-BD5F-41B8-894B-91DBB63E3630}"/>
    <cellStyle name="Currency 5 3 13 2" xfId="41327" xr:uid="{0D2E1A02-4A19-4E82-ACB7-CC2D3159041E}"/>
    <cellStyle name="Currency 5 3 14" xfId="27511" xr:uid="{64980D61-4C3B-4624-90C2-C4395CA7C9A5}"/>
    <cellStyle name="Currency 5 3 15" xfId="42395" xr:uid="{10928AD0-E49A-469F-B36F-C2725BF70B4F}"/>
    <cellStyle name="Currency 5 3 16" xfId="6974" xr:uid="{CDB3857A-F4D4-4EA6-9D89-C3C491602331}"/>
    <cellStyle name="Currency 5 3 17" xfId="5949" xr:uid="{B607A9CD-E0E1-4FAE-983C-97EEC5A4A8CF}"/>
    <cellStyle name="Currency 5 3 18" xfId="5357" xr:uid="{516D2656-45B1-4384-84EB-7E3B02890721}"/>
    <cellStyle name="Currency 5 3 2" xfId="4442" xr:uid="{C80AE8E1-88E6-4E25-8CB8-310A361CE2DA}"/>
    <cellStyle name="Currency 5 3 2 10" xfId="20666" xr:uid="{577315FA-6CC0-4F1C-98D6-BBEDEE3646F8}"/>
    <cellStyle name="Currency 5 3 2 10 2" xfId="34358" xr:uid="{F1F8A9CB-F706-4ABB-AA11-D3C8D65F2D61}"/>
    <cellStyle name="Currency 5 3 2 10 3" xfId="49242" xr:uid="{E521F725-EE8C-4C9A-9D23-BBDF0309856E}"/>
    <cellStyle name="Currency 5 3 2 11" xfId="13822" xr:uid="{9EB77568-07D7-4ABE-8DE2-AC551FE3E054}"/>
    <cellStyle name="Currency 5 3 2 11 2" xfId="41344" xr:uid="{6ADCB839-526C-4B63-921E-01E677AEEC6E}"/>
    <cellStyle name="Currency 5 3 2 12" xfId="27512" xr:uid="{1269D34B-2A05-4350-AA23-D59008F4DDEB}"/>
    <cellStyle name="Currency 5 3 2 13" xfId="42396" xr:uid="{DA40382A-F9BA-428E-9E09-5591F525654F}"/>
    <cellStyle name="Currency 5 3 2 14" xfId="6975" xr:uid="{6BBF99DA-5E08-4C66-AD88-1E51CACECA63}"/>
    <cellStyle name="Currency 5 3 2 2" xfId="5308" xr:uid="{44851729-9CF7-47AD-A92C-116204DF8EF8}"/>
    <cellStyle name="Currency 5 3 2 2 10" xfId="13823" xr:uid="{771393E3-A89C-4E40-A117-4EA9AE670806}"/>
    <cellStyle name="Currency 5 3 2 2 10 2" xfId="41930" xr:uid="{8977F1BF-BB73-4217-827C-D0FF0E06C912}"/>
    <cellStyle name="Currency 5 3 2 2 11" xfId="27513" xr:uid="{DCE977DE-6E99-48ED-A663-88E77C0CDB25}"/>
    <cellStyle name="Currency 5 3 2 2 12" xfId="42397" xr:uid="{FE3E8EB9-C7C0-4159-BA43-EC9A15CC2D96}"/>
    <cellStyle name="Currency 5 3 2 2 13" xfId="6976" xr:uid="{7BD7253B-EABA-4153-98EE-5AF500A8C956}"/>
    <cellStyle name="Currency 5 3 2 2 2" xfId="6977" xr:uid="{4FB574DC-BC6A-4B53-BE4C-C2B241CF24F8}"/>
    <cellStyle name="Currency 5 3 2 2 2 10" xfId="42398" xr:uid="{3AE70AF4-A3D4-4BB9-8AEF-111E8C579CB2}"/>
    <cellStyle name="Currency 5 3 2 2 2 2" xfId="6978" xr:uid="{E04D142F-2CA1-41E8-8B0E-D791E12E821F}"/>
    <cellStyle name="Currency 5 3 2 2 2 2 2" xfId="6979" xr:uid="{B41FC2C9-1369-4309-9193-7C516AF4E9B1}"/>
    <cellStyle name="Currency 5 3 2 2 2 2 2 2" xfId="8692" xr:uid="{647896D8-BEC7-4059-9810-3C9F339EE7A6}"/>
    <cellStyle name="Currency 5 3 2 2 2 2 2 2 2" xfId="12114" xr:uid="{D93C0B7B-1DDC-44E6-B40D-BEB0125FCEDE}"/>
    <cellStyle name="Currency 5 3 2 2 2 2 2 2 2 2" xfId="25804" xr:uid="{9935F152-B01E-42DD-B5A4-16BE907084B9}"/>
    <cellStyle name="Currency 5 3 2 2 2 2 2 2 2 2 2" xfId="39496" xr:uid="{9B09FE2D-E009-4305-8CD1-F996019C9940}"/>
    <cellStyle name="Currency 5 3 2 2 2 2 2 2 2 2 3" xfId="54380" xr:uid="{E8314CDA-3C44-4F8D-9D79-07935A14E271}"/>
    <cellStyle name="Currency 5 3 2 2 2 2 2 2 2 3" xfId="18960" xr:uid="{FB847A8C-217C-4390-AE24-9766EAABDCE7}"/>
    <cellStyle name="Currency 5 3 2 2 2 2 2 2 2 4" xfId="32650" xr:uid="{695DCCAE-6DD7-4E28-9DD8-C7B0D3D1C02F}"/>
    <cellStyle name="Currency 5 3 2 2 2 2 2 2 2 5" xfId="47534" xr:uid="{F3EB2D63-F29F-4E8B-B268-1469312D952B}"/>
    <cellStyle name="Currency 5 3 2 2 2 2 2 2 3" xfId="22382" xr:uid="{F938538E-A0A1-49A2-A799-79EA0DDBCBF7}"/>
    <cellStyle name="Currency 5 3 2 2 2 2 2 2 3 2" xfId="36074" xr:uid="{E12E87DF-AA4C-4281-BA90-494FAB2C5206}"/>
    <cellStyle name="Currency 5 3 2 2 2 2 2 2 3 3" xfId="50958" xr:uid="{2E85C96D-C4DB-4C06-AA18-D111CA64FABC}"/>
    <cellStyle name="Currency 5 3 2 2 2 2 2 2 4" xfId="15538" xr:uid="{D125B9B3-EB19-4D9B-87B5-C1B54B11B87C}"/>
    <cellStyle name="Currency 5 3 2 2 2 2 2 2 5" xfId="29228" xr:uid="{62596655-20AC-41C5-94A0-505E362F74F1}"/>
    <cellStyle name="Currency 5 3 2 2 2 2 2 2 6" xfId="44112" xr:uid="{B172F7BD-4A31-41B9-A310-F78359ADE0B6}"/>
    <cellStyle name="Currency 5 3 2 2 2 2 2 3" xfId="10402" xr:uid="{E459C9A8-8FC9-471D-8A9C-E9BDC6DB5451}"/>
    <cellStyle name="Currency 5 3 2 2 2 2 2 3 2" xfId="24092" xr:uid="{55C58E95-B35A-4662-B216-DE05E1AF6C94}"/>
    <cellStyle name="Currency 5 3 2 2 2 2 2 3 2 2" xfId="37784" xr:uid="{8C5FE57B-FB71-43F3-BCF2-118C8B13D729}"/>
    <cellStyle name="Currency 5 3 2 2 2 2 2 3 2 3" xfId="52668" xr:uid="{CEE81940-600D-49FC-BF26-ECFDD6796A11}"/>
    <cellStyle name="Currency 5 3 2 2 2 2 2 3 3" xfId="17248" xr:uid="{CC7C7987-4170-47D5-B468-D0EB422C93C4}"/>
    <cellStyle name="Currency 5 3 2 2 2 2 2 3 4" xfId="30938" xr:uid="{65D81CD0-E31D-4BB3-9FA8-29094ECBFC10}"/>
    <cellStyle name="Currency 5 3 2 2 2 2 2 3 5" xfId="45822" xr:uid="{B8361F6A-F5D0-48DE-95F7-C2038A39F851}"/>
    <cellStyle name="Currency 5 3 2 2 2 2 2 4" xfId="20670" xr:uid="{1945B92A-E84C-4F52-B89C-51CE7A1CB1E7}"/>
    <cellStyle name="Currency 5 3 2 2 2 2 2 4 2" xfId="34362" xr:uid="{9450D043-7074-48E7-9EE5-75BCA0FC6358}"/>
    <cellStyle name="Currency 5 3 2 2 2 2 2 4 3" xfId="49246" xr:uid="{D213E84C-6EBE-40C7-A2A8-B86E5DC3998B}"/>
    <cellStyle name="Currency 5 3 2 2 2 2 2 5" xfId="13826" xr:uid="{4951AA51-9E4E-4DC0-8E0C-BCC4E093748A}"/>
    <cellStyle name="Currency 5 3 2 2 2 2 2 6" xfId="27516" xr:uid="{CE4CB98E-38DF-408F-8721-908C99FD2F2B}"/>
    <cellStyle name="Currency 5 3 2 2 2 2 2 7" xfId="42400" xr:uid="{8F420636-326F-4ABE-AA44-BA8A3451D964}"/>
    <cellStyle name="Currency 5 3 2 2 2 2 3" xfId="8691" xr:uid="{86814D94-6883-4CAB-A405-0B9BD1F253CA}"/>
    <cellStyle name="Currency 5 3 2 2 2 2 3 2" xfId="12113" xr:uid="{35C7A1DD-3072-41CB-AAC4-15D1D62A3258}"/>
    <cellStyle name="Currency 5 3 2 2 2 2 3 2 2" xfId="25803" xr:uid="{20A9F521-E0E6-4B37-A756-454C6B694C8B}"/>
    <cellStyle name="Currency 5 3 2 2 2 2 3 2 2 2" xfId="39495" xr:uid="{8882CCB2-16A5-4DC1-8E34-8443680373B2}"/>
    <cellStyle name="Currency 5 3 2 2 2 2 3 2 2 3" xfId="54379" xr:uid="{31600B2F-C3C1-4871-B899-657DFA76C2AD}"/>
    <cellStyle name="Currency 5 3 2 2 2 2 3 2 3" xfId="18959" xr:uid="{A9C8DB81-E7BA-48C0-BECC-BE15C5682FC2}"/>
    <cellStyle name="Currency 5 3 2 2 2 2 3 2 4" xfId="32649" xr:uid="{A7A0C182-E9FC-414D-9185-8B5AA67AC4D9}"/>
    <cellStyle name="Currency 5 3 2 2 2 2 3 2 5" xfId="47533" xr:uid="{56ADB520-C05F-4116-9816-C6BF3EF66693}"/>
    <cellStyle name="Currency 5 3 2 2 2 2 3 3" xfId="22381" xr:uid="{CE425450-C005-4750-963E-501A256A75D6}"/>
    <cellStyle name="Currency 5 3 2 2 2 2 3 3 2" xfId="36073" xr:uid="{FA08FBF7-339B-4508-9E7E-6D1EF02FF25E}"/>
    <cellStyle name="Currency 5 3 2 2 2 2 3 3 3" xfId="50957" xr:uid="{11D95A6B-FC43-49CB-8986-D07D7B652301}"/>
    <cellStyle name="Currency 5 3 2 2 2 2 3 4" xfId="15537" xr:uid="{616E7C81-6159-40E8-B91C-54AC5142BD4B}"/>
    <cellStyle name="Currency 5 3 2 2 2 2 3 5" xfId="29227" xr:uid="{B3018F48-2F8C-49AD-ADFD-729D5F0A7F51}"/>
    <cellStyle name="Currency 5 3 2 2 2 2 3 6" xfId="44111" xr:uid="{D03F2A47-1FD9-49BF-A941-043A953217AC}"/>
    <cellStyle name="Currency 5 3 2 2 2 2 4" xfId="10401" xr:uid="{3267648E-0A19-43F2-9E56-EFF35C0A4CEF}"/>
    <cellStyle name="Currency 5 3 2 2 2 2 4 2" xfId="24091" xr:uid="{C3B5FD08-0E64-4478-8FF0-C860BCC79020}"/>
    <cellStyle name="Currency 5 3 2 2 2 2 4 2 2" xfId="37783" xr:uid="{B2783E17-86CE-4E65-8070-6778E24109B8}"/>
    <cellStyle name="Currency 5 3 2 2 2 2 4 2 3" xfId="52667" xr:uid="{92DB0892-4A92-4D14-98F2-CFB0DB6C4C38}"/>
    <cellStyle name="Currency 5 3 2 2 2 2 4 3" xfId="17247" xr:uid="{6305E016-3924-4223-B150-E4DEC1F79F07}"/>
    <cellStyle name="Currency 5 3 2 2 2 2 4 4" xfId="30937" xr:uid="{1926BC62-CF41-43B6-A4E4-76068041372A}"/>
    <cellStyle name="Currency 5 3 2 2 2 2 4 5" xfId="45821" xr:uid="{FCDA67D5-152D-465C-8C5F-B19C8EDBBFF9}"/>
    <cellStyle name="Currency 5 3 2 2 2 2 5" xfId="20669" xr:uid="{A1625BF6-3F30-4BCC-ADDC-26B5A84E536C}"/>
    <cellStyle name="Currency 5 3 2 2 2 2 5 2" xfId="34361" xr:uid="{3A9EBCE9-C099-41C0-A0B3-442834F414E0}"/>
    <cellStyle name="Currency 5 3 2 2 2 2 5 3" xfId="49245" xr:uid="{07161916-521C-4DFE-8598-B225898BFD3B}"/>
    <cellStyle name="Currency 5 3 2 2 2 2 6" xfId="13825" xr:uid="{7E653BE7-A24A-4B7B-A951-8907124149C5}"/>
    <cellStyle name="Currency 5 3 2 2 2 2 7" xfId="27515" xr:uid="{87B280C2-6B2D-4441-9BAF-A59E1D152948}"/>
    <cellStyle name="Currency 5 3 2 2 2 2 8" xfId="42399" xr:uid="{912C6084-8533-4B40-80E3-E03746E5F4E6}"/>
    <cellStyle name="Currency 5 3 2 2 2 3" xfId="6980" xr:uid="{DED3984E-915D-4D6B-B338-60AC8DEF1D90}"/>
    <cellStyle name="Currency 5 3 2 2 2 3 2" xfId="8693" xr:uid="{0B259274-E465-4CFA-9EA9-113906FC4014}"/>
    <cellStyle name="Currency 5 3 2 2 2 3 2 2" xfId="12115" xr:uid="{0458079B-8A4C-4445-BD14-C474D6A00436}"/>
    <cellStyle name="Currency 5 3 2 2 2 3 2 2 2" xfId="25805" xr:uid="{2FC4DEFD-4C96-4F8C-B1D6-5F3CAAA00D6A}"/>
    <cellStyle name="Currency 5 3 2 2 2 3 2 2 2 2" xfId="39497" xr:uid="{10A28909-9826-45FE-8881-C259215C34E3}"/>
    <cellStyle name="Currency 5 3 2 2 2 3 2 2 2 3" xfId="54381" xr:uid="{0ACB69EA-7D9D-422F-9D5C-62E84FD58960}"/>
    <cellStyle name="Currency 5 3 2 2 2 3 2 2 3" xfId="18961" xr:uid="{4FE36DDF-86FD-410F-A975-F80415B361E2}"/>
    <cellStyle name="Currency 5 3 2 2 2 3 2 2 4" xfId="32651" xr:uid="{0E6834D0-1B4A-417D-8544-E470844E231F}"/>
    <cellStyle name="Currency 5 3 2 2 2 3 2 2 5" xfId="47535" xr:uid="{6BEED688-5F00-466F-BDB6-540F67826CE6}"/>
    <cellStyle name="Currency 5 3 2 2 2 3 2 3" xfId="22383" xr:uid="{1ABDD832-A10B-4D37-B676-02A166C62EB5}"/>
    <cellStyle name="Currency 5 3 2 2 2 3 2 3 2" xfId="36075" xr:uid="{A96817D9-EC80-4E80-8471-B33F86FB735D}"/>
    <cellStyle name="Currency 5 3 2 2 2 3 2 3 3" xfId="50959" xr:uid="{43A282B4-5468-4C10-8372-4BAC0436AB74}"/>
    <cellStyle name="Currency 5 3 2 2 2 3 2 4" xfId="15539" xr:uid="{1278AC48-E63E-4578-834E-BB3F43363641}"/>
    <cellStyle name="Currency 5 3 2 2 2 3 2 5" xfId="29229" xr:uid="{67820AC4-366A-4549-A913-7AACCA54DFF7}"/>
    <cellStyle name="Currency 5 3 2 2 2 3 2 6" xfId="44113" xr:uid="{C0D35E75-A379-4F06-BE1E-837031A4EC6A}"/>
    <cellStyle name="Currency 5 3 2 2 2 3 3" xfId="10403" xr:uid="{9BC12D11-FDDF-4EB9-B9E3-FBEDCEEC170E}"/>
    <cellStyle name="Currency 5 3 2 2 2 3 3 2" xfId="24093" xr:uid="{A921D8C5-0CEC-4FEC-BC54-4F8120ABB4F9}"/>
    <cellStyle name="Currency 5 3 2 2 2 3 3 2 2" xfId="37785" xr:uid="{47AE8789-E5E5-4996-BD6E-8A26EDDA5373}"/>
    <cellStyle name="Currency 5 3 2 2 2 3 3 2 3" xfId="52669" xr:uid="{3C2FD16F-D3BD-4049-B281-C97FFCADD9EC}"/>
    <cellStyle name="Currency 5 3 2 2 2 3 3 3" xfId="17249" xr:uid="{904B2E4B-EA3B-4ACD-ABDC-CBCBEEEC07DB}"/>
    <cellStyle name="Currency 5 3 2 2 2 3 3 4" xfId="30939" xr:uid="{D9B316ED-7220-4BB4-A9B3-23F839F9292A}"/>
    <cellStyle name="Currency 5 3 2 2 2 3 3 5" xfId="45823" xr:uid="{560294D7-DC5F-4F77-B560-7A4E0F718CA4}"/>
    <cellStyle name="Currency 5 3 2 2 2 3 4" xfId="20671" xr:uid="{A6D32A3F-3FFB-4823-AB43-59C6613E6691}"/>
    <cellStyle name="Currency 5 3 2 2 2 3 4 2" xfId="34363" xr:uid="{353A5B26-00BE-4235-9728-16B7EB94296C}"/>
    <cellStyle name="Currency 5 3 2 2 2 3 4 3" xfId="49247" xr:uid="{0747EC39-030E-4597-99A2-919F280C6BE4}"/>
    <cellStyle name="Currency 5 3 2 2 2 3 5" xfId="13827" xr:uid="{9197AD74-4579-486F-B45B-E58866FADBBE}"/>
    <cellStyle name="Currency 5 3 2 2 2 3 6" xfId="27517" xr:uid="{D969A799-FFC6-423D-B5DD-2CCB97789E94}"/>
    <cellStyle name="Currency 5 3 2 2 2 3 7" xfId="42401" xr:uid="{E5704885-B6F9-4CEB-AC19-C969C141486D}"/>
    <cellStyle name="Currency 5 3 2 2 2 4" xfId="6981" xr:uid="{8E9EABF2-1BCD-45E0-A65E-24CEE30E2D89}"/>
    <cellStyle name="Currency 5 3 2 2 2 4 2" xfId="8694" xr:uid="{E53965ED-CD70-4F43-9920-45E972B38627}"/>
    <cellStyle name="Currency 5 3 2 2 2 4 2 2" xfId="12116" xr:uid="{ED0A5703-F019-4409-97F7-6BF95257A97D}"/>
    <cellStyle name="Currency 5 3 2 2 2 4 2 2 2" xfId="25806" xr:uid="{C7DF7714-0945-452C-9253-BD52C19A6B94}"/>
    <cellStyle name="Currency 5 3 2 2 2 4 2 2 2 2" xfId="39498" xr:uid="{135B057A-5F37-44C0-ADD4-D0F0481F0E7C}"/>
    <cellStyle name="Currency 5 3 2 2 2 4 2 2 2 3" xfId="54382" xr:uid="{DA0DF631-4CD2-47EE-94DB-7F63F6308218}"/>
    <cellStyle name="Currency 5 3 2 2 2 4 2 2 3" xfId="18962" xr:uid="{50712700-571C-4A8F-80AB-D39024B12E2C}"/>
    <cellStyle name="Currency 5 3 2 2 2 4 2 2 4" xfId="32652" xr:uid="{203628C9-5FD1-4171-AFF8-5B3429E2B03D}"/>
    <cellStyle name="Currency 5 3 2 2 2 4 2 2 5" xfId="47536" xr:uid="{18F30BB3-C372-4D89-8A23-FB8BBFBCB8A3}"/>
    <cellStyle name="Currency 5 3 2 2 2 4 2 3" xfId="22384" xr:uid="{046C06E2-9F9E-4C71-B23F-151A75B04093}"/>
    <cellStyle name="Currency 5 3 2 2 2 4 2 3 2" xfId="36076" xr:uid="{C8993056-BEFE-4BE6-A304-24427AE6166F}"/>
    <cellStyle name="Currency 5 3 2 2 2 4 2 3 3" xfId="50960" xr:uid="{5BA618E6-58AD-4FEA-A7F4-89552F717EE1}"/>
    <cellStyle name="Currency 5 3 2 2 2 4 2 4" xfId="15540" xr:uid="{2C582541-FB44-469C-A1E2-9BAEF3571799}"/>
    <cellStyle name="Currency 5 3 2 2 2 4 2 5" xfId="29230" xr:uid="{E792A049-8EB7-4E26-B162-F2D53A54A025}"/>
    <cellStyle name="Currency 5 3 2 2 2 4 2 6" xfId="44114" xr:uid="{354C4F01-B453-4E1D-9E9E-5C7F5821295E}"/>
    <cellStyle name="Currency 5 3 2 2 2 4 3" xfId="10404" xr:uid="{FB804B58-DBB8-4BE2-8E6C-7F78CA8BA3D1}"/>
    <cellStyle name="Currency 5 3 2 2 2 4 3 2" xfId="24094" xr:uid="{4A8C66DA-F656-4FDB-B46E-54E0173B588C}"/>
    <cellStyle name="Currency 5 3 2 2 2 4 3 2 2" xfId="37786" xr:uid="{D12F512E-72B2-4AEF-900A-1D4DD3ECE176}"/>
    <cellStyle name="Currency 5 3 2 2 2 4 3 2 3" xfId="52670" xr:uid="{DE4AF75D-972F-4499-8358-5E90346E4230}"/>
    <cellStyle name="Currency 5 3 2 2 2 4 3 3" xfId="17250" xr:uid="{16715C3F-D819-483B-8BD8-A5877C3C9549}"/>
    <cellStyle name="Currency 5 3 2 2 2 4 3 4" xfId="30940" xr:uid="{558801B8-C20D-490B-8527-68E5B17EDB4C}"/>
    <cellStyle name="Currency 5 3 2 2 2 4 3 5" xfId="45824" xr:uid="{40400AC4-16D8-4D33-8841-AECDD60904C2}"/>
    <cellStyle name="Currency 5 3 2 2 2 4 4" xfId="20672" xr:uid="{F9914CAA-96FC-4344-967D-23D26EEAC883}"/>
    <cellStyle name="Currency 5 3 2 2 2 4 4 2" xfId="34364" xr:uid="{A9D94691-11B7-457F-A207-A14B423F8BD6}"/>
    <cellStyle name="Currency 5 3 2 2 2 4 4 3" xfId="49248" xr:uid="{D24A09F7-663D-492C-8F87-282FDA9A3683}"/>
    <cellStyle name="Currency 5 3 2 2 2 4 5" xfId="13828" xr:uid="{957EBBF5-643C-4030-B8FB-138F1212370F}"/>
    <cellStyle name="Currency 5 3 2 2 2 4 6" xfId="27518" xr:uid="{FD7E8655-3C63-4385-B3D3-1D2827E24999}"/>
    <cellStyle name="Currency 5 3 2 2 2 4 7" xfId="42402" xr:uid="{BA68636F-4729-4BFA-B09B-6F16FBD6C14A}"/>
    <cellStyle name="Currency 5 3 2 2 2 5" xfId="8690" xr:uid="{FB643C01-61CC-4724-9A31-5722415CB483}"/>
    <cellStyle name="Currency 5 3 2 2 2 5 2" xfId="12112" xr:uid="{4C4791AD-91A0-4B59-AF64-018E7877DA72}"/>
    <cellStyle name="Currency 5 3 2 2 2 5 2 2" xfId="25802" xr:uid="{D8C7021A-A41C-4E5D-9DE6-0B0FE3AA7129}"/>
    <cellStyle name="Currency 5 3 2 2 2 5 2 2 2" xfId="39494" xr:uid="{38EE5ED7-0EAC-4543-907B-CA377417DF68}"/>
    <cellStyle name="Currency 5 3 2 2 2 5 2 2 3" xfId="54378" xr:uid="{3B0B4963-0700-4DF9-9E39-780DD13FE233}"/>
    <cellStyle name="Currency 5 3 2 2 2 5 2 3" xfId="18958" xr:uid="{4106403C-1BE4-43A3-AFFA-151B5FDFBDDB}"/>
    <cellStyle name="Currency 5 3 2 2 2 5 2 4" xfId="32648" xr:uid="{5BBAE0A9-E918-40E0-A0E4-2F1413A56E0A}"/>
    <cellStyle name="Currency 5 3 2 2 2 5 2 5" xfId="47532" xr:uid="{278F7593-6981-40EE-82B5-619C1AAF5D80}"/>
    <cellStyle name="Currency 5 3 2 2 2 5 3" xfId="22380" xr:uid="{1CFD0F33-5137-405B-97DA-43913A04DCE3}"/>
    <cellStyle name="Currency 5 3 2 2 2 5 3 2" xfId="36072" xr:uid="{85B0C3AA-94B8-4800-9A7E-2BA59063C68D}"/>
    <cellStyle name="Currency 5 3 2 2 2 5 3 3" xfId="50956" xr:uid="{B2603843-7724-46A5-BD90-43EE2D3451F0}"/>
    <cellStyle name="Currency 5 3 2 2 2 5 4" xfId="15536" xr:uid="{08623D95-B004-4F2C-842D-DFE0E434146D}"/>
    <cellStyle name="Currency 5 3 2 2 2 5 5" xfId="29226" xr:uid="{8B8E7251-6CFF-4B79-95A7-FEBF499EB625}"/>
    <cellStyle name="Currency 5 3 2 2 2 5 6" xfId="44110" xr:uid="{83ABF8CA-61B7-403B-BD66-81C3F73FF24C}"/>
    <cellStyle name="Currency 5 3 2 2 2 6" xfId="10400" xr:uid="{E4498EE7-91EB-4029-8084-5B69DCF94640}"/>
    <cellStyle name="Currency 5 3 2 2 2 6 2" xfId="24090" xr:uid="{201618BE-EF78-428F-96C1-9D78C7C07F19}"/>
    <cellStyle name="Currency 5 3 2 2 2 6 2 2" xfId="37782" xr:uid="{6EEBA9AB-CE1E-4E68-AF76-20B486751EB7}"/>
    <cellStyle name="Currency 5 3 2 2 2 6 2 3" xfId="52666" xr:uid="{608102E3-FA3D-4708-964E-9279860B0C4C}"/>
    <cellStyle name="Currency 5 3 2 2 2 6 3" xfId="17246" xr:uid="{44E65543-CFFC-4F72-9186-D5726F618C6A}"/>
    <cellStyle name="Currency 5 3 2 2 2 6 4" xfId="30936" xr:uid="{9BD88E3A-7D4E-4A75-A33D-47EA5AA6BA04}"/>
    <cellStyle name="Currency 5 3 2 2 2 6 5" xfId="45820" xr:uid="{0BA7E206-1113-4C24-BA52-1B62F42D1C74}"/>
    <cellStyle name="Currency 5 3 2 2 2 7" xfId="20668" xr:uid="{2ACCC194-2E0F-40FC-9592-EA38B44E0163}"/>
    <cellStyle name="Currency 5 3 2 2 2 7 2" xfId="34360" xr:uid="{3E338EB8-F0FB-45BA-B129-3C269B8F0D5F}"/>
    <cellStyle name="Currency 5 3 2 2 2 7 3" xfId="49244" xr:uid="{036C52C7-8E71-4F01-A720-D0244458E5A9}"/>
    <cellStyle name="Currency 5 3 2 2 2 8" xfId="13824" xr:uid="{E1CBDAD2-554A-4508-A33E-C2CEF10859F1}"/>
    <cellStyle name="Currency 5 3 2 2 2 9" xfId="27514" xr:uid="{5469EA91-8FCD-465A-83CA-E974244321AB}"/>
    <cellStyle name="Currency 5 3 2 2 3" xfId="6982" xr:uid="{5C3A0AD2-1CE6-4824-A20F-787DA4120746}"/>
    <cellStyle name="Currency 5 3 2 2 3 10" xfId="42403" xr:uid="{B50CE746-20FF-4CF3-9478-B471F37D55FD}"/>
    <cellStyle name="Currency 5 3 2 2 3 2" xfId="6983" xr:uid="{220CDE6F-997A-48E0-8DFE-C3D32FC00908}"/>
    <cellStyle name="Currency 5 3 2 2 3 2 2" xfId="6984" xr:uid="{6EAA5FCB-071E-4D6C-B420-EDEEEEEADDBA}"/>
    <cellStyle name="Currency 5 3 2 2 3 2 2 2" xfId="8697" xr:uid="{3E78358C-2535-4B9A-879B-F2B0EE8A4A3F}"/>
    <cellStyle name="Currency 5 3 2 2 3 2 2 2 2" xfId="12119" xr:uid="{8DAEE657-2445-4923-8DA8-1035A1B6AB9B}"/>
    <cellStyle name="Currency 5 3 2 2 3 2 2 2 2 2" xfId="25809" xr:uid="{0F774714-1C9B-4C66-81C9-A6FFACB231CA}"/>
    <cellStyle name="Currency 5 3 2 2 3 2 2 2 2 2 2" xfId="39501" xr:uid="{7A28C996-7BE1-4E1E-923D-7051861D1CCB}"/>
    <cellStyle name="Currency 5 3 2 2 3 2 2 2 2 2 3" xfId="54385" xr:uid="{A06F56DE-FA32-483B-867E-5FD094318FA5}"/>
    <cellStyle name="Currency 5 3 2 2 3 2 2 2 2 3" xfId="18965" xr:uid="{7CDA5499-763B-4A48-B02D-37F9A9153912}"/>
    <cellStyle name="Currency 5 3 2 2 3 2 2 2 2 4" xfId="32655" xr:uid="{81BC3FEC-5AB4-4545-A938-AED7B575832F}"/>
    <cellStyle name="Currency 5 3 2 2 3 2 2 2 2 5" xfId="47539" xr:uid="{BFB3FE92-922B-449B-8BD7-D742A8A96D63}"/>
    <cellStyle name="Currency 5 3 2 2 3 2 2 2 3" xfId="22387" xr:uid="{78CE36BF-7F6B-4C5A-AA79-1B6242149A34}"/>
    <cellStyle name="Currency 5 3 2 2 3 2 2 2 3 2" xfId="36079" xr:uid="{A1C5F8D6-EAF9-46FF-9148-39F40A72F97B}"/>
    <cellStyle name="Currency 5 3 2 2 3 2 2 2 3 3" xfId="50963" xr:uid="{703AB14C-F1F8-4D88-BDFE-FF4008B24C75}"/>
    <cellStyle name="Currency 5 3 2 2 3 2 2 2 4" xfId="15543" xr:uid="{060C1E8E-2469-4D15-9B08-142B56DD3898}"/>
    <cellStyle name="Currency 5 3 2 2 3 2 2 2 5" xfId="29233" xr:uid="{03ABB2D9-844C-403A-8838-6FE20AC59670}"/>
    <cellStyle name="Currency 5 3 2 2 3 2 2 2 6" xfId="44117" xr:uid="{74D65FC0-9FB6-494B-9A14-52A5D09832CF}"/>
    <cellStyle name="Currency 5 3 2 2 3 2 2 3" xfId="10407" xr:uid="{7A227DE0-C769-459D-A5B6-D3222BF47AFF}"/>
    <cellStyle name="Currency 5 3 2 2 3 2 2 3 2" xfId="24097" xr:uid="{AB92D9C4-F728-4C9A-B6F4-E24371E6D5A7}"/>
    <cellStyle name="Currency 5 3 2 2 3 2 2 3 2 2" xfId="37789" xr:uid="{7B4F7723-2EEB-4CBB-AF49-D7FB2B2E42D4}"/>
    <cellStyle name="Currency 5 3 2 2 3 2 2 3 2 3" xfId="52673" xr:uid="{47384216-EA17-4E0A-A5E7-8FCFCB2488A2}"/>
    <cellStyle name="Currency 5 3 2 2 3 2 2 3 3" xfId="17253" xr:uid="{BF359DA0-40BD-4F39-9792-3305DE058944}"/>
    <cellStyle name="Currency 5 3 2 2 3 2 2 3 4" xfId="30943" xr:uid="{57064734-2B60-42B8-9476-6E42EDC82FE0}"/>
    <cellStyle name="Currency 5 3 2 2 3 2 2 3 5" xfId="45827" xr:uid="{77B789AC-0DA5-4BAD-B3A9-7EFE61DCCA47}"/>
    <cellStyle name="Currency 5 3 2 2 3 2 2 4" xfId="20675" xr:uid="{7A98B482-B062-4533-880A-08DCCC4729A8}"/>
    <cellStyle name="Currency 5 3 2 2 3 2 2 4 2" xfId="34367" xr:uid="{F9775F9B-2A44-43D4-9BF4-EF5BD34C15F5}"/>
    <cellStyle name="Currency 5 3 2 2 3 2 2 4 3" xfId="49251" xr:uid="{3D19D783-0394-4F87-9DA5-1085EE6C39E5}"/>
    <cellStyle name="Currency 5 3 2 2 3 2 2 5" xfId="13831" xr:uid="{6D942DA0-BD4B-4C0E-8403-FCE61EF2D308}"/>
    <cellStyle name="Currency 5 3 2 2 3 2 2 6" xfId="27521" xr:uid="{B7AA75D6-318A-4A33-9A28-FFD546166643}"/>
    <cellStyle name="Currency 5 3 2 2 3 2 2 7" xfId="42405" xr:uid="{908B48FC-FB37-4179-BE87-0B73EC04FFCB}"/>
    <cellStyle name="Currency 5 3 2 2 3 2 3" xfId="8696" xr:uid="{3DCFF821-B756-493A-8319-17CC30C41812}"/>
    <cellStyle name="Currency 5 3 2 2 3 2 3 2" xfId="12118" xr:uid="{5D334BE1-8F67-4F67-B3D4-E5E9FCBEEBDB}"/>
    <cellStyle name="Currency 5 3 2 2 3 2 3 2 2" xfId="25808" xr:uid="{074153D0-AB75-4F91-BE3B-64B21BC06980}"/>
    <cellStyle name="Currency 5 3 2 2 3 2 3 2 2 2" xfId="39500" xr:uid="{BE860417-F55A-4628-9FDD-F4E0F985DAAA}"/>
    <cellStyle name="Currency 5 3 2 2 3 2 3 2 2 3" xfId="54384" xr:uid="{D4F5B12B-B096-4AB6-818D-E43DE2A279E3}"/>
    <cellStyle name="Currency 5 3 2 2 3 2 3 2 3" xfId="18964" xr:uid="{AC33333E-45F8-478E-8322-1D1A66ACAE35}"/>
    <cellStyle name="Currency 5 3 2 2 3 2 3 2 4" xfId="32654" xr:uid="{FDC3D8D8-459F-4060-803C-56675F096C5F}"/>
    <cellStyle name="Currency 5 3 2 2 3 2 3 2 5" xfId="47538" xr:uid="{A7315A47-44C3-40E7-9E55-0110F2B175F2}"/>
    <cellStyle name="Currency 5 3 2 2 3 2 3 3" xfId="22386" xr:uid="{2423A5C1-EFD5-44AC-AF74-031C1A0CBA91}"/>
    <cellStyle name="Currency 5 3 2 2 3 2 3 3 2" xfId="36078" xr:uid="{A5DA6D54-CE43-4163-9830-0DAF69F3DE79}"/>
    <cellStyle name="Currency 5 3 2 2 3 2 3 3 3" xfId="50962" xr:uid="{8AC60D24-7893-4659-B5E1-CD2E95C2D32A}"/>
    <cellStyle name="Currency 5 3 2 2 3 2 3 4" xfId="15542" xr:uid="{97C058A5-2217-452D-886E-BC1A9E8BF702}"/>
    <cellStyle name="Currency 5 3 2 2 3 2 3 5" xfId="29232" xr:uid="{5FA864FB-7D71-43F8-9764-632A6396DADD}"/>
    <cellStyle name="Currency 5 3 2 2 3 2 3 6" xfId="44116" xr:uid="{A1E1B74D-5D29-4EAB-8F71-80A3E18B9889}"/>
    <cellStyle name="Currency 5 3 2 2 3 2 4" xfId="10406" xr:uid="{7B1615B0-B799-4279-9146-F02B29E476A3}"/>
    <cellStyle name="Currency 5 3 2 2 3 2 4 2" xfId="24096" xr:uid="{EF020FB4-CCFB-4D91-BDB0-80E02E561C1F}"/>
    <cellStyle name="Currency 5 3 2 2 3 2 4 2 2" xfId="37788" xr:uid="{3F4F8558-466A-4927-A191-62846AA10841}"/>
    <cellStyle name="Currency 5 3 2 2 3 2 4 2 3" xfId="52672" xr:uid="{029A0E5E-3E9C-4599-A5A2-93216501F7AE}"/>
    <cellStyle name="Currency 5 3 2 2 3 2 4 3" xfId="17252" xr:uid="{419B3666-BF52-42A3-ABAD-328F3BDB8FBE}"/>
    <cellStyle name="Currency 5 3 2 2 3 2 4 4" xfId="30942" xr:uid="{B0363D5E-638D-447B-BABB-38F8DE06BA29}"/>
    <cellStyle name="Currency 5 3 2 2 3 2 4 5" xfId="45826" xr:uid="{61BD3BCC-B811-459A-B5F9-2C5D61C9163B}"/>
    <cellStyle name="Currency 5 3 2 2 3 2 5" xfId="20674" xr:uid="{9215D7A3-FE00-4DF6-AFEC-FACF3FB4C37E}"/>
    <cellStyle name="Currency 5 3 2 2 3 2 5 2" xfId="34366" xr:uid="{186D8729-F991-4493-8BF4-55965164B73E}"/>
    <cellStyle name="Currency 5 3 2 2 3 2 5 3" xfId="49250" xr:uid="{22A224AA-B658-480D-B3A1-3C579934963B}"/>
    <cellStyle name="Currency 5 3 2 2 3 2 6" xfId="13830" xr:uid="{04E07463-397C-4A5B-8FC5-53E9FD2A90DE}"/>
    <cellStyle name="Currency 5 3 2 2 3 2 7" xfId="27520" xr:uid="{C4FAF97A-92F3-42E7-993E-665B6B7D3E79}"/>
    <cellStyle name="Currency 5 3 2 2 3 2 8" xfId="42404" xr:uid="{CCA1CD7C-49DC-420B-9747-A1496AD862D3}"/>
    <cellStyle name="Currency 5 3 2 2 3 3" xfId="6985" xr:uid="{61C35479-3E4B-4842-8BCA-58F5141304B5}"/>
    <cellStyle name="Currency 5 3 2 2 3 3 2" xfId="8698" xr:uid="{E4761140-1654-4668-977F-EA4AF8BC1D5A}"/>
    <cellStyle name="Currency 5 3 2 2 3 3 2 2" xfId="12120" xr:uid="{BA087019-723C-4996-99E7-C3A005016EF4}"/>
    <cellStyle name="Currency 5 3 2 2 3 3 2 2 2" xfId="25810" xr:uid="{5B6B0914-CF67-4D53-9DAF-5EF8673D7A6F}"/>
    <cellStyle name="Currency 5 3 2 2 3 3 2 2 2 2" xfId="39502" xr:uid="{A188E4B8-A06B-4394-A5FF-5AC0477F7C39}"/>
    <cellStyle name="Currency 5 3 2 2 3 3 2 2 2 3" xfId="54386" xr:uid="{FEC18D19-97B2-49C7-BE56-D424D79DB7C9}"/>
    <cellStyle name="Currency 5 3 2 2 3 3 2 2 3" xfId="18966" xr:uid="{91D3B53F-9862-4E9D-9836-98D31FFDADF2}"/>
    <cellStyle name="Currency 5 3 2 2 3 3 2 2 4" xfId="32656" xr:uid="{78B27BD2-035A-498A-AF7E-581CB0174F2C}"/>
    <cellStyle name="Currency 5 3 2 2 3 3 2 2 5" xfId="47540" xr:uid="{D3CAC365-894F-4C36-B63C-0CC4D102DE33}"/>
    <cellStyle name="Currency 5 3 2 2 3 3 2 3" xfId="22388" xr:uid="{C093143F-EB75-432E-AA18-C18676DFA368}"/>
    <cellStyle name="Currency 5 3 2 2 3 3 2 3 2" xfId="36080" xr:uid="{616D982F-2967-4D44-8AD9-107CE03FCE70}"/>
    <cellStyle name="Currency 5 3 2 2 3 3 2 3 3" xfId="50964" xr:uid="{5F6D9406-FB1C-4AF4-98DD-04AB89DA67A2}"/>
    <cellStyle name="Currency 5 3 2 2 3 3 2 4" xfId="15544" xr:uid="{4E12E84D-ACC0-42F3-A079-C12B5EC82FB6}"/>
    <cellStyle name="Currency 5 3 2 2 3 3 2 5" xfId="29234" xr:uid="{F1ACEE57-C120-40F2-AD95-075D28CCFE78}"/>
    <cellStyle name="Currency 5 3 2 2 3 3 2 6" xfId="44118" xr:uid="{79092E0A-74A0-4B8C-84ED-689FF08A49F8}"/>
    <cellStyle name="Currency 5 3 2 2 3 3 3" xfId="10408" xr:uid="{C62F77AF-6B25-4A3B-8599-1AB2A5E44C40}"/>
    <cellStyle name="Currency 5 3 2 2 3 3 3 2" xfId="24098" xr:uid="{D42700F9-0A22-4C50-8292-56848D8261E6}"/>
    <cellStyle name="Currency 5 3 2 2 3 3 3 2 2" xfId="37790" xr:uid="{ABCD1F06-F11A-4587-9DDD-C308AFEA0295}"/>
    <cellStyle name="Currency 5 3 2 2 3 3 3 2 3" xfId="52674" xr:uid="{1D12D875-71F9-436E-B75C-6B5742B374CF}"/>
    <cellStyle name="Currency 5 3 2 2 3 3 3 3" xfId="17254" xr:uid="{7C713C71-9FC2-4DA2-93A5-43734606CE04}"/>
    <cellStyle name="Currency 5 3 2 2 3 3 3 4" xfId="30944" xr:uid="{295E0C0B-72ED-40D5-8FD2-9D79C750ABC8}"/>
    <cellStyle name="Currency 5 3 2 2 3 3 3 5" xfId="45828" xr:uid="{0F1F6213-311E-4B35-8262-3A3D13315D04}"/>
    <cellStyle name="Currency 5 3 2 2 3 3 4" xfId="20676" xr:uid="{B7F24AEF-82F6-448F-BE25-185994149B44}"/>
    <cellStyle name="Currency 5 3 2 2 3 3 4 2" xfId="34368" xr:uid="{3E8F9FD2-DD58-40E4-BF82-550D58D8AEB4}"/>
    <cellStyle name="Currency 5 3 2 2 3 3 4 3" xfId="49252" xr:uid="{9030A204-D847-4DCC-8DA6-F2E3D16CFFDB}"/>
    <cellStyle name="Currency 5 3 2 2 3 3 5" xfId="13832" xr:uid="{5D7DC687-71E5-446D-B1DC-4574874D6999}"/>
    <cellStyle name="Currency 5 3 2 2 3 3 6" xfId="27522" xr:uid="{F1190AD4-7AA0-4259-B6D4-BAEC2E96744B}"/>
    <cellStyle name="Currency 5 3 2 2 3 3 7" xfId="42406" xr:uid="{5DF8917D-ADE1-4121-A796-B58642EE2BAB}"/>
    <cellStyle name="Currency 5 3 2 2 3 4" xfId="6986" xr:uid="{CC80E7B7-F5E8-4EC6-9B60-21A836CB4643}"/>
    <cellStyle name="Currency 5 3 2 2 3 4 2" xfId="8699" xr:uid="{A22372D4-AE2D-4A38-BE79-01959939D502}"/>
    <cellStyle name="Currency 5 3 2 2 3 4 2 2" xfId="12121" xr:uid="{AE9DA50A-2932-42AB-A0C6-8FA045B9A1A8}"/>
    <cellStyle name="Currency 5 3 2 2 3 4 2 2 2" xfId="25811" xr:uid="{A75E43E2-A8CD-4BC2-9E48-753734F91753}"/>
    <cellStyle name="Currency 5 3 2 2 3 4 2 2 2 2" xfId="39503" xr:uid="{FC98085E-7D0B-4674-899A-A0F25AA4DAE5}"/>
    <cellStyle name="Currency 5 3 2 2 3 4 2 2 2 3" xfId="54387" xr:uid="{AB13D0D6-4CC1-4C6A-A236-6277E7598AFD}"/>
    <cellStyle name="Currency 5 3 2 2 3 4 2 2 3" xfId="18967" xr:uid="{72BD980F-940A-4BED-9B31-B73CB59A0A7E}"/>
    <cellStyle name="Currency 5 3 2 2 3 4 2 2 4" xfId="32657" xr:uid="{F64F7188-58CF-4BAF-AE99-4F2B4B37B153}"/>
    <cellStyle name="Currency 5 3 2 2 3 4 2 2 5" xfId="47541" xr:uid="{2DAEF85B-25CD-48BF-B3B3-EA7A77E48CD7}"/>
    <cellStyle name="Currency 5 3 2 2 3 4 2 3" xfId="22389" xr:uid="{399AAB50-C7A7-4406-88C3-5CBB81909B0E}"/>
    <cellStyle name="Currency 5 3 2 2 3 4 2 3 2" xfId="36081" xr:uid="{8B5452ED-C853-4DB4-A2C9-C945B66B3A86}"/>
    <cellStyle name="Currency 5 3 2 2 3 4 2 3 3" xfId="50965" xr:uid="{937DC2F1-BFEB-4E1E-9475-54B6A51D89E4}"/>
    <cellStyle name="Currency 5 3 2 2 3 4 2 4" xfId="15545" xr:uid="{B007921C-4B32-404E-89EE-8C47266A30B5}"/>
    <cellStyle name="Currency 5 3 2 2 3 4 2 5" xfId="29235" xr:uid="{F699243A-A3C0-4963-BD68-F4366E7788BF}"/>
    <cellStyle name="Currency 5 3 2 2 3 4 2 6" xfId="44119" xr:uid="{B36C5E67-24B2-4789-98A5-B08512E6D1C1}"/>
    <cellStyle name="Currency 5 3 2 2 3 4 3" xfId="10409" xr:uid="{FADFE216-83B9-49FC-979F-BCD7F124C2F5}"/>
    <cellStyle name="Currency 5 3 2 2 3 4 3 2" xfId="24099" xr:uid="{47CE4847-BBF6-4E18-97B7-BB5B00ADBD31}"/>
    <cellStyle name="Currency 5 3 2 2 3 4 3 2 2" xfId="37791" xr:uid="{2056F3DD-DCE8-45FF-92DC-63824891FFD0}"/>
    <cellStyle name="Currency 5 3 2 2 3 4 3 2 3" xfId="52675" xr:uid="{A7FDB644-0B41-4D18-8820-3E63E7D793F3}"/>
    <cellStyle name="Currency 5 3 2 2 3 4 3 3" xfId="17255" xr:uid="{12D8CED4-D818-45AF-9D16-93D7D60736F0}"/>
    <cellStyle name="Currency 5 3 2 2 3 4 3 4" xfId="30945" xr:uid="{FA26EC1A-9B70-488C-B7DD-414770C3DA7F}"/>
    <cellStyle name="Currency 5 3 2 2 3 4 3 5" xfId="45829" xr:uid="{60320B43-C278-4552-937C-649590D9B314}"/>
    <cellStyle name="Currency 5 3 2 2 3 4 4" xfId="20677" xr:uid="{6E99B3AC-C145-42FD-A0D5-58A254726120}"/>
    <cellStyle name="Currency 5 3 2 2 3 4 4 2" xfId="34369" xr:uid="{77E8D45B-5C85-4544-B103-6D1ABCA22BCB}"/>
    <cellStyle name="Currency 5 3 2 2 3 4 4 3" xfId="49253" xr:uid="{20D28E3E-716F-4BC0-8D43-C07FFB3CC697}"/>
    <cellStyle name="Currency 5 3 2 2 3 4 5" xfId="13833" xr:uid="{17718D4B-3331-4AB8-AA3E-52ADF1C6F45C}"/>
    <cellStyle name="Currency 5 3 2 2 3 4 6" xfId="27523" xr:uid="{30340608-8B21-4705-B404-F17006BC2890}"/>
    <cellStyle name="Currency 5 3 2 2 3 4 7" xfId="42407" xr:uid="{529B5454-6E68-4CB4-A6D6-B516BF0EAD93}"/>
    <cellStyle name="Currency 5 3 2 2 3 5" xfId="8695" xr:uid="{B104B45A-5ADF-4685-B05A-F4B6E73CCD1E}"/>
    <cellStyle name="Currency 5 3 2 2 3 5 2" xfId="12117" xr:uid="{0495C4F0-DAA3-4DE6-B801-2541729A2C90}"/>
    <cellStyle name="Currency 5 3 2 2 3 5 2 2" xfId="25807" xr:uid="{32FED539-E323-4DB9-852C-A9690AA6C648}"/>
    <cellStyle name="Currency 5 3 2 2 3 5 2 2 2" xfId="39499" xr:uid="{5775B9A1-5A95-4F91-88FB-23EE4AAA6CDD}"/>
    <cellStyle name="Currency 5 3 2 2 3 5 2 2 3" xfId="54383" xr:uid="{0E9DB0D7-0F1A-4F4A-9207-7F1A86A83BB7}"/>
    <cellStyle name="Currency 5 3 2 2 3 5 2 3" xfId="18963" xr:uid="{56C9D10E-6366-453C-90D9-064F699CDE02}"/>
    <cellStyle name="Currency 5 3 2 2 3 5 2 4" xfId="32653" xr:uid="{8E30E422-0337-4A0F-956E-B1F62E9B1313}"/>
    <cellStyle name="Currency 5 3 2 2 3 5 2 5" xfId="47537" xr:uid="{015456BF-6D3C-4331-B5BB-A677FEB110A9}"/>
    <cellStyle name="Currency 5 3 2 2 3 5 3" xfId="22385" xr:uid="{EEFB0F92-6B12-4F24-8431-59692FA62E3D}"/>
    <cellStyle name="Currency 5 3 2 2 3 5 3 2" xfId="36077" xr:uid="{35B23C8D-E652-4642-89FC-3AD73E2270A0}"/>
    <cellStyle name="Currency 5 3 2 2 3 5 3 3" xfId="50961" xr:uid="{40439063-8D0B-485E-905A-A180ECAD5783}"/>
    <cellStyle name="Currency 5 3 2 2 3 5 4" xfId="15541" xr:uid="{71BB851D-1C22-47FA-B210-EA320537F3EC}"/>
    <cellStyle name="Currency 5 3 2 2 3 5 5" xfId="29231" xr:uid="{BEA72127-C9FE-4862-8936-0933B3B948AB}"/>
    <cellStyle name="Currency 5 3 2 2 3 5 6" xfId="44115" xr:uid="{2C63420C-62CE-47ED-A730-AB53D6B13FD1}"/>
    <cellStyle name="Currency 5 3 2 2 3 6" xfId="10405" xr:uid="{98664268-E539-4D7F-A8DA-06372B4E9AE0}"/>
    <cellStyle name="Currency 5 3 2 2 3 6 2" xfId="24095" xr:uid="{AF12B55C-D80D-4DC0-A250-991BAA75BEE7}"/>
    <cellStyle name="Currency 5 3 2 2 3 6 2 2" xfId="37787" xr:uid="{FAC2CEBD-C42D-4D42-A33B-EE6E8E560FB9}"/>
    <cellStyle name="Currency 5 3 2 2 3 6 2 3" xfId="52671" xr:uid="{D0B6DF3B-2A99-4DC7-AFC3-66A8DBA20A43}"/>
    <cellStyle name="Currency 5 3 2 2 3 6 3" xfId="17251" xr:uid="{0F394D8F-BDD5-4DBE-AD0B-E016BDBA9594}"/>
    <cellStyle name="Currency 5 3 2 2 3 6 4" xfId="30941" xr:uid="{F4F412EB-3A24-4381-82A1-867271187694}"/>
    <cellStyle name="Currency 5 3 2 2 3 6 5" xfId="45825" xr:uid="{31F48253-D7D8-4409-99BF-6828E6E5E61A}"/>
    <cellStyle name="Currency 5 3 2 2 3 7" xfId="20673" xr:uid="{FB45DADF-6D12-44A1-BF43-B1A89BA6AA31}"/>
    <cellStyle name="Currency 5 3 2 2 3 7 2" xfId="34365" xr:uid="{2588E96C-59BA-4991-AFBA-2F7F6C96E603}"/>
    <cellStyle name="Currency 5 3 2 2 3 7 3" xfId="49249" xr:uid="{3DF32FFB-F32B-4412-8B22-A31A61658AF8}"/>
    <cellStyle name="Currency 5 3 2 2 3 8" xfId="13829" xr:uid="{AC6C9B8F-092D-413B-9CDB-4DB39ABB9D65}"/>
    <cellStyle name="Currency 5 3 2 2 3 9" xfId="27519" xr:uid="{3266AA89-19B7-4E83-AE1A-E93CFAE9BFF3}"/>
    <cellStyle name="Currency 5 3 2 2 4" xfId="6987" xr:uid="{189E05D4-C7C8-4A35-A4A2-A6F9CC0AAAA0}"/>
    <cellStyle name="Currency 5 3 2 2 4 2" xfId="6988" xr:uid="{C58056E1-DC06-4B25-B59A-835FE41C35B4}"/>
    <cellStyle name="Currency 5 3 2 2 4 2 2" xfId="8701" xr:uid="{CB33A42A-9235-4E4C-91F9-B1332935615C}"/>
    <cellStyle name="Currency 5 3 2 2 4 2 2 2" xfId="12123" xr:uid="{883BBA69-81C6-43D5-81C7-D9F0E99BB969}"/>
    <cellStyle name="Currency 5 3 2 2 4 2 2 2 2" xfId="25813" xr:uid="{243776C5-DAF9-4A69-8706-1B691AAF3D5C}"/>
    <cellStyle name="Currency 5 3 2 2 4 2 2 2 2 2" xfId="39505" xr:uid="{617DC8D4-91AD-4030-9016-83403B8D81FA}"/>
    <cellStyle name="Currency 5 3 2 2 4 2 2 2 2 3" xfId="54389" xr:uid="{C579316E-F02D-4B45-8774-5020EE091196}"/>
    <cellStyle name="Currency 5 3 2 2 4 2 2 2 3" xfId="18969" xr:uid="{C211EA52-7E6F-48E8-B13B-FE828408408E}"/>
    <cellStyle name="Currency 5 3 2 2 4 2 2 2 4" xfId="32659" xr:uid="{10452309-A193-4D12-B419-2ACF0EBF846A}"/>
    <cellStyle name="Currency 5 3 2 2 4 2 2 2 5" xfId="47543" xr:uid="{C105C323-9234-444F-A200-50550A839699}"/>
    <cellStyle name="Currency 5 3 2 2 4 2 2 3" xfId="22391" xr:uid="{431E0ABE-0DF7-41C6-BD2C-015CF6C99B6D}"/>
    <cellStyle name="Currency 5 3 2 2 4 2 2 3 2" xfId="36083" xr:uid="{EBEAECB9-1914-4163-BE1F-6E185DD3FE09}"/>
    <cellStyle name="Currency 5 3 2 2 4 2 2 3 3" xfId="50967" xr:uid="{A367B96C-7CE5-43A8-8B30-3E74EBD1333B}"/>
    <cellStyle name="Currency 5 3 2 2 4 2 2 4" xfId="15547" xr:uid="{C0C48850-2E1F-48E0-B97B-21B397DEB118}"/>
    <cellStyle name="Currency 5 3 2 2 4 2 2 5" xfId="29237" xr:uid="{2D1A453D-4933-47E5-8F22-A6942FE3B10F}"/>
    <cellStyle name="Currency 5 3 2 2 4 2 2 6" xfId="44121" xr:uid="{C77B9A8D-B67E-4AC0-9D33-5A86293E57FF}"/>
    <cellStyle name="Currency 5 3 2 2 4 2 3" xfId="10411" xr:uid="{A2EB21CA-AB70-4658-BDFF-C39BAD95AA20}"/>
    <cellStyle name="Currency 5 3 2 2 4 2 3 2" xfId="24101" xr:uid="{6CA2BE65-2EAE-4485-B730-427D3FD76268}"/>
    <cellStyle name="Currency 5 3 2 2 4 2 3 2 2" xfId="37793" xr:uid="{5BA757CA-CDD8-423D-89FF-A39E36E466CE}"/>
    <cellStyle name="Currency 5 3 2 2 4 2 3 2 3" xfId="52677" xr:uid="{95F6A6F8-E447-476C-BD88-48D7E9458E4B}"/>
    <cellStyle name="Currency 5 3 2 2 4 2 3 3" xfId="17257" xr:uid="{8FF05317-FD48-496A-A3A6-18004A3D6A35}"/>
    <cellStyle name="Currency 5 3 2 2 4 2 3 4" xfId="30947" xr:uid="{1F1F3F2C-6CC2-4626-81B7-094D2E3FACA7}"/>
    <cellStyle name="Currency 5 3 2 2 4 2 3 5" xfId="45831" xr:uid="{28480F12-17F3-4E6E-9205-7B2E1173D89C}"/>
    <cellStyle name="Currency 5 3 2 2 4 2 4" xfId="20679" xr:uid="{350DA0FF-AE89-403F-BE01-2385544F535C}"/>
    <cellStyle name="Currency 5 3 2 2 4 2 4 2" xfId="34371" xr:uid="{41223A3F-2FCA-425D-B97C-63CEC5EC664B}"/>
    <cellStyle name="Currency 5 3 2 2 4 2 4 3" xfId="49255" xr:uid="{0AD3B6D4-0337-4290-8FE0-5537DB2E3EF5}"/>
    <cellStyle name="Currency 5 3 2 2 4 2 5" xfId="13835" xr:uid="{8B333A91-A1DA-4475-8345-996C261C3817}"/>
    <cellStyle name="Currency 5 3 2 2 4 2 6" xfId="27525" xr:uid="{15C48AD2-1F4D-48A0-8655-43B679A32902}"/>
    <cellStyle name="Currency 5 3 2 2 4 2 7" xfId="42409" xr:uid="{8417D66A-73BF-4569-81E1-E61341FE4375}"/>
    <cellStyle name="Currency 5 3 2 2 4 3" xfId="8700" xr:uid="{8963AA89-BB8C-4AB8-A374-791257687966}"/>
    <cellStyle name="Currency 5 3 2 2 4 3 2" xfId="12122" xr:uid="{11F20B1D-07C8-4C49-AE83-A5AD27F4B228}"/>
    <cellStyle name="Currency 5 3 2 2 4 3 2 2" xfId="25812" xr:uid="{9C563B82-DA66-45D0-A8EF-D984629314D2}"/>
    <cellStyle name="Currency 5 3 2 2 4 3 2 2 2" xfId="39504" xr:uid="{C291EDA8-BD28-4C71-BBCB-A0F2CBFBF8EC}"/>
    <cellStyle name="Currency 5 3 2 2 4 3 2 2 3" xfId="54388" xr:uid="{0473B9B6-2628-40BB-A81C-8323E9503478}"/>
    <cellStyle name="Currency 5 3 2 2 4 3 2 3" xfId="18968" xr:uid="{9AF50E62-2BF3-4A91-A842-F9FCFC90BD8F}"/>
    <cellStyle name="Currency 5 3 2 2 4 3 2 4" xfId="32658" xr:uid="{A59EAA75-132A-4385-BBA0-890CD1AAFBCD}"/>
    <cellStyle name="Currency 5 3 2 2 4 3 2 5" xfId="47542" xr:uid="{DE53D5FB-3679-4D80-8153-1098AB3EDB47}"/>
    <cellStyle name="Currency 5 3 2 2 4 3 3" xfId="22390" xr:uid="{9728857F-B242-4FFE-95B9-F82CD7AE62B3}"/>
    <cellStyle name="Currency 5 3 2 2 4 3 3 2" xfId="36082" xr:uid="{1B40AC62-4519-4F79-BF00-0F86BA615BA1}"/>
    <cellStyle name="Currency 5 3 2 2 4 3 3 3" xfId="50966" xr:uid="{AB09F5DF-6F40-454F-91EE-03CD5C6DA7F7}"/>
    <cellStyle name="Currency 5 3 2 2 4 3 4" xfId="15546" xr:uid="{223DF3A5-147F-4EBA-ADBA-F26593409FE3}"/>
    <cellStyle name="Currency 5 3 2 2 4 3 5" xfId="29236" xr:uid="{607C507A-1E9C-4E13-B56C-E988B110FC0C}"/>
    <cellStyle name="Currency 5 3 2 2 4 3 6" xfId="44120" xr:uid="{7F7AE69E-AE4C-41F1-A9EC-1F67D2613686}"/>
    <cellStyle name="Currency 5 3 2 2 4 4" xfId="10410" xr:uid="{AAB93D4B-3618-44CA-9414-C6BAE0010BA7}"/>
    <cellStyle name="Currency 5 3 2 2 4 4 2" xfId="24100" xr:uid="{EF41D33A-E531-47A8-8941-E31BD943EB91}"/>
    <cellStyle name="Currency 5 3 2 2 4 4 2 2" xfId="37792" xr:uid="{27028067-DB18-4721-97C5-0E1DDBFD067C}"/>
    <cellStyle name="Currency 5 3 2 2 4 4 2 3" xfId="52676" xr:uid="{90EDD12A-57DB-456D-9AB3-BE4CD030A7FE}"/>
    <cellStyle name="Currency 5 3 2 2 4 4 3" xfId="17256" xr:uid="{3397CAD2-4C14-4768-A525-25DAE422FDC1}"/>
    <cellStyle name="Currency 5 3 2 2 4 4 4" xfId="30946" xr:uid="{D7BDAF0F-0E10-468A-83D2-1E9DF4787A55}"/>
    <cellStyle name="Currency 5 3 2 2 4 4 5" xfId="45830" xr:uid="{A0BB3A74-A046-4C35-9F16-983B5551B155}"/>
    <cellStyle name="Currency 5 3 2 2 4 5" xfId="20678" xr:uid="{6094E20D-9CA9-4F18-8773-4A0EDED18EA7}"/>
    <cellStyle name="Currency 5 3 2 2 4 5 2" xfId="34370" xr:uid="{3F6EAF54-693A-4700-9DF1-DDEC6EC18A48}"/>
    <cellStyle name="Currency 5 3 2 2 4 5 3" xfId="49254" xr:uid="{1375DF40-BCC9-4DE2-907A-FCF69B400C27}"/>
    <cellStyle name="Currency 5 3 2 2 4 6" xfId="13834" xr:uid="{58EC5479-158F-4F29-AD16-657A9199909A}"/>
    <cellStyle name="Currency 5 3 2 2 4 7" xfId="27524" xr:uid="{9A59165C-6301-4B6B-90F2-A3C30E8CEFBF}"/>
    <cellStyle name="Currency 5 3 2 2 4 8" xfId="42408" xr:uid="{E0460300-B337-49B7-8324-0B5740E5EA2B}"/>
    <cellStyle name="Currency 5 3 2 2 5" xfId="6989" xr:uid="{B780786C-29F9-43DC-9AD8-588D1B6E3136}"/>
    <cellStyle name="Currency 5 3 2 2 5 2" xfId="8702" xr:uid="{9B440852-4932-4967-B42F-FE49A71B565E}"/>
    <cellStyle name="Currency 5 3 2 2 5 2 2" xfId="12124" xr:uid="{9817DF44-770E-46B0-97CA-F009810106CC}"/>
    <cellStyle name="Currency 5 3 2 2 5 2 2 2" xfId="25814" xr:uid="{FE55BD06-8BF8-49A5-A195-B88C4E836151}"/>
    <cellStyle name="Currency 5 3 2 2 5 2 2 2 2" xfId="39506" xr:uid="{3228A63F-B627-42D2-BD72-D8EDE782D00C}"/>
    <cellStyle name="Currency 5 3 2 2 5 2 2 2 3" xfId="54390" xr:uid="{32484AFF-64B9-4078-B3AE-E7E55913F325}"/>
    <cellStyle name="Currency 5 3 2 2 5 2 2 3" xfId="18970" xr:uid="{88F5F310-5121-45B2-9FC2-E63C1BF6EDD2}"/>
    <cellStyle name="Currency 5 3 2 2 5 2 2 4" xfId="32660" xr:uid="{0464B4E3-1025-4095-B962-21A9BBA79396}"/>
    <cellStyle name="Currency 5 3 2 2 5 2 2 5" xfId="47544" xr:uid="{E5022017-BA71-4ACE-BF67-008A638FD4CF}"/>
    <cellStyle name="Currency 5 3 2 2 5 2 3" xfId="22392" xr:uid="{E9DE9083-5818-463D-9708-CAB6ECD4C6FD}"/>
    <cellStyle name="Currency 5 3 2 2 5 2 3 2" xfId="36084" xr:uid="{71F5AA81-A2A6-4BAE-9BEC-25DD738F17DF}"/>
    <cellStyle name="Currency 5 3 2 2 5 2 3 3" xfId="50968" xr:uid="{D5BF2363-91EE-4219-8200-7A8ABFEFF596}"/>
    <cellStyle name="Currency 5 3 2 2 5 2 4" xfId="15548" xr:uid="{7C999539-C4CD-4D56-AEFF-E95EF5D996B4}"/>
    <cellStyle name="Currency 5 3 2 2 5 2 5" xfId="29238" xr:uid="{C2FE295E-1544-4D98-8272-CC29C4E44630}"/>
    <cellStyle name="Currency 5 3 2 2 5 2 6" xfId="44122" xr:uid="{4EB9B1A9-1319-4C6F-B633-31BE3DBA0275}"/>
    <cellStyle name="Currency 5 3 2 2 5 3" xfId="10412" xr:uid="{3F2CE72D-E5A3-4326-91B8-4AAFAEAA81BF}"/>
    <cellStyle name="Currency 5 3 2 2 5 3 2" xfId="24102" xr:uid="{633EA1D6-3F8E-4F63-8BD5-E40372E71087}"/>
    <cellStyle name="Currency 5 3 2 2 5 3 2 2" xfId="37794" xr:uid="{36E13CD3-F856-44E7-80FC-5B8601BE3B9A}"/>
    <cellStyle name="Currency 5 3 2 2 5 3 2 3" xfId="52678" xr:uid="{390878DE-FBBF-4C33-8405-700C6D1DBF36}"/>
    <cellStyle name="Currency 5 3 2 2 5 3 3" xfId="17258" xr:uid="{0B799BEC-EF5A-45C0-93CA-85BFC89E991F}"/>
    <cellStyle name="Currency 5 3 2 2 5 3 4" xfId="30948" xr:uid="{D27284B5-1F4C-4E3B-9058-A94228A564AD}"/>
    <cellStyle name="Currency 5 3 2 2 5 3 5" xfId="45832" xr:uid="{C3DDBEF5-BF72-4402-AC81-54BDD799FD65}"/>
    <cellStyle name="Currency 5 3 2 2 5 4" xfId="20680" xr:uid="{E370CCC7-DBFD-4B37-AC36-C2E8FEA96FA9}"/>
    <cellStyle name="Currency 5 3 2 2 5 4 2" xfId="34372" xr:uid="{09B22107-641B-43E7-B780-0C28B67BC7B1}"/>
    <cellStyle name="Currency 5 3 2 2 5 4 3" xfId="49256" xr:uid="{5929F14C-E8DD-452B-AFA3-D134DBA50912}"/>
    <cellStyle name="Currency 5 3 2 2 5 5" xfId="13836" xr:uid="{3D63110C-CC2D-4F0F-99C5-13A9CD138F32}"/>
    <cellStyle name="Currency 5 3 2 2 5 6" xfId="27526" xr:uid="{6249BCA7-CCD5-4632-AB58-B216A70C62DA}"/>
    <cellStyle name="Currency 5 3 2 2 5 7" xfId="42410" xr:uid="{0EE83F89-91F4-4E70-977E-DDDDED1552A8}"/>
    <cellStyle name="Currency 5 3 2 2 6" xfId="6990" xr:uid="{E89AD3CD-7F14-4B33-8177-D0CB263EF10C}"/>
    <cellStyle name="Currency 5 3 2 2 6 2" xfId="8703" xr:uid="{CCD10DB4-062D-4119-B409-D2C69470A997}"/>
    <cellStyle name="Currency 5 3 2 2 6 2 2" xfId="12125" xr:uid="{EDEF6764-CC22-4219-96F5-B104E862F7FC}"/>
    <cellStyle name="Currency 5 3 2 2 6 2 2 2" xfId="25815" xr:uid="{07269BBF-547D-450D-AF5F-D50B1643FC74}"/>
    <cellStyle name="Currency 5 3 2 2 6 2 2 2 2" xfId="39507" xr:uid="{EF03524F-C1C1-493C-926B-68888469C315}"/>
    <cellStyle name="Currency 5 3 2 2 6 2 2 2 3" xfId="54391" xr:uid="{C2E43BC5-29AE-415A-A844-FA57E5FA4E08}"/>
    <cellStyle name="Currency 5 3 2 2 6 2 2 3" xfId="18971" xr:uid="{69CD6C84-1DDE-4D09-919D-57905327D0A7}"/>
    <cellStyle name="Currency 5 3 2 2 6 2 2 4" xfId="32661" xr:uid="{4C946CCA-166B-4775-B3A4-5EDF5EE0514D}"/>
    <cellStyle name="Currency 5 3 2 2 6 2 2 5" xfId="47545" xr:uid="{53AE2369-692B-4DB9-B0C2-FC41700D646E}"/>
    <cellStyle name="Currency 5 3 2 2 6 2 3" xfId="22393" xr:uid="{34775D50-4B74-4157-B297-1C8FA3005FEB}"/>
    <cellStyle name="Currency 5 3 2 2 6 2 3 2" xfId="36085" xr:uid="{3D5438F5-CB67-4E68-8942-FD7F396C6B11}"/>
    <cellStyle name="Currency 5 3 2 2 6 2 3 3" xfId="50969" xr:uid="{C819DC03-F138-4690-9758-AA0C65576FC9}"/>
    <cellStyle name="Currency 5 3 2 2 6 2 4" xfId="15549" xr:uid="{2EEBFEB0-B504-4C2B-A4DA-D7E9DA5E8429}"/>
    <cellStyle name="Currency 5 3 2 2 6 2 5" xfId="29239" xr:uid="{28A41FD3-829F-4290-B364-EC726BE48D7B}"/>
    <cellStyle name="Currency 5 3 2 2 6 2 6" xfId="44123" xr:uid="{B35FC8C4-D949-4A5A-B079-487264B20119}"/>
    <cellStyle name="Currency 5 3 2 2 6 3" xfId="10413" xr:uid="{C2975CEE-D094-4E11-8A32-F79ADF95CF72}"/>
    <cellStyle name="Currency 5 3 2 2 6 3 2" xfId="24103" xr:uid="{5D9D642C-CFA0-4C29-B347-D61B5C176FBF}"/>
    <cellStyle name="Currency 5 3 2 2 6 3 2 2" xfId="37795" xr:uid="{358A9045-6E1B-455D-9ED3-01FCEE25188C}"/>
    <cellStyle name="Currency 5 3 2 2 6 3 2 3" xfId="52679" xr:uid="{1ABBEF0D-D36F-4251-87FB-735AFC7C7F8D}"/>
    <cellStyle name="Currency 5 3 2 2 6 3 3" xfId="17259" xr:uid="{90D91B68-9512-449C-995C-E85E37AD9236}"/>
    <cellStyle name="Currency 5 3 2 2 6 3 4" xfId="30949" xr:uid="{1C8E7E75-4B66-44DA-847B-EDB8FA33BD73}"/>
    <cellStyle name="Currency 5 3 2 2 6 3 5" xfId="45833" xr:uid="{E188D1A7-CC41-417F-AA86-C9DBD639EF45}"/>
    <cellStyle name="Currency 5 3 2 2 6 4" xfId="20681" xr:uid="{173AEE8F-85DA-4A62-9EF0-392D12CC6EFC}"/>
    <cellStyle name="Currency 5 3 2 2 6 4 2" xfId="34373" xr:uid="{A2D0D903-D062-4C11-A250-40112BF55E5A}"/>
    <cellStyle name="Currency 5 3 2 2 6 4 3" xfId="49257" xr:uid="{55500199-8CF9-4336-9325-805FBF301781}"/>
    <cellStyle name="Currency 5 3 2 2 6 5" xfId="13837" xr:uid="{93A14F96-755E-4556-B698-9D65ADE6C95D}"/>
    <cellStyle name="Currency 5 3 2 2 6 6" xfId="27527" xr:uid="{F934EC5C-6626-4BD9-B24E-60BE51285BC9}"/>
    <cellStyle name="Currency 5 3 2 2 6 7" xfId="42411" xr:uid="{45803DC5-F8D3-4CDA-93FC-3D38DDF6F7BB}"/>
    <cellStyle name="Currency 5 3 2 2 7" xfId="8689" xr:uid="{45ADC3BA-7A5B-4FAF-97E3-2032F27C399B}"/>
    <cellStyle name="Currency 5 3 2 2 7 2" xfId="12111" xr:uid="{4B1347F3-3826-47AA-8C6F-699E95BE6630}"/>
    <cellStyle name="Currency 5 3 2 2 7 2 2" xfId="25801" xr:uid="{DE5EF6F7-2D38-4256-A474-E747BCBACD11}"/>
    <cellStyle name="Currency 5 3 2 2 7 2 2 2" xfId="39493" xr:uid="{65D7C056-0227-4285-834C-CF3570296184}"/>
    <cellStyle name="Currency 5 3 2 2 7 2 2 3" xfId="54377" xr:uid="{2F288452-D014-473D-B91A-1F1838123B94}"/>
    <cellStyle name="Currency 5 3 2 2 7 2 3" xfId="18957" xr:uid="{745551E9-ED4E-43B9-A879-07D4D7F24F1B}"/>
    <cellStyle name="Currency 5 3 2 2 7 2 4" xfId="32647" xr:uid="{5A14B582-F9B4-4344-B312-CDDD36BD9C13}"/>
    <cellStyle name="Currency 5 3 2 2 7 2 5" xfId="47531" xr:uid="{358D8BDB-5C15-401D-AB43-679EE12B7D58}"/>
    <cellStyle name="Currency 5 3 2 2 7 3" xfId="22379" xr:uid="{2260518F-0D4B-49F8-917A-68B650BD6D5C}"/>
    <cellStyle name="Currency 5 3 2 2 7 3 2" xfId="36071" xr:uid="{5FC45809-71FF-4D88-8F87-A2BBB20CCCDA}"/>
    <cellStyle name="Currency 5 3 2 2 7 3 3" xfId="50955" xr:uid="{90BAD12B-1916-4440-8341-092F1976C407}"/>
    <cellStyle name="Currency 5 3 2 2 7 4" xfId="15535" xr:uid="{72182A44-6F55-4DC2-B383-AA65D4B73513}"/>
    <cellStyle name="Currency 5 3 2 2 7 5" xfId="29225" xr:uid="{15ABA546-046E-485F-8AF9-561DA270B9CD}"/>
    <cellStyle name="Currency 5 3 2 2 7 6" xfId="44109" xr:uid="{7AB911E8-9AC5-4C61-BDBB-29219F472163}"/>
    <cellStyle name="Currency 5 3 2 2 8" xfId="10399" xr:uid="{6A6C509E-A623-44F3-948C-492929139ECA}"/>
    <cellStyle name="Currency 5 3 2 2 8 2" xfId="24089" xr:uid="{3FD03CC6-D150-4B32-9970-711132809E24}"/>
    <cellStyle name="Currency 5 3 2 2 8 2 2" xfId="37781" xr:uid="{0AA6D5A8-0CC8-44C4-A27A-D193BAE7B4DE}"/>
    <cellStyle name="Currency 5 3 2 2 8 2 3" xfId="52665" xr:uid="{97BFF52A-2C08-4436-A943-9464E08AA5EE}"/>
    <cellStyle name="Currency 5 3 2 2 8 3" xfId="17245" xr:uid="{676892AB-1937-4585-8034-ECA2C0435B3D}"/>
    <cellStyle name="Currency 5 3 2 2 8 4" xfId="30935" xr:uid="{F8A2B1A7-8400-4EFB-BC76-DF32FE4E0F18}"/>
    <cellStyle name="Currency 5 3 2 2 8 5" xfId="45819" xr:uid="{6B60BBB2-9929-4509-A07E-E15D38710262}"/>
    <cellStyle name="Currency 5 3 2 2 9" xfId="20667" xr:uid="{83EE939A-AF98-46BD-82C7-4A7E698111A0}"/>
    <cellStyle name="Currency 5 3 2 2 9 2" xfId="34359" xr:uid="{06AC50B6-2E54-4967-B37C-94C2F0E48119}"/>
    <cellStyle name="Currency 5 3 2 2 9 3" xfId="49243" xr:uid="{9A2425C5-7201-4BA0-ADEE-4845C89A5417}"/>
    <cellStyle name="Currency 5 3 2 3" xfId="4765" xr:uid="{1FD6C1B9-D5F3-4A49-BB62-F13EDB5E8DA0}"/>
    <cellStyle name="Currency 5 3 2 3 10" xfId="42412" xr:uid="{9BB59CA4-C347-4641-BF8C-CC0A6BF983EA}"/>
    <cellStyle name="Currency 5 3 2 3 11" xfId="6991" xr:uid="{6CBC663A-9253-4F3D-9C03-9ADE5DB74D51}"/>
    <cellStyle name="Currency 5 3 2 3 2" xfId="6992" xr:uid="{557D42AC-5A52-476D-ADE1-CDD2A7EBC359}"/>
    <cellStyle name="Currency 5 3 2 3 2 2" xfId="6993" xr:uid="{5FB5175C-7C24-4E19-A9E7-CF033C08DFAE}"/>
    <cellStyle name="Currency 5 3 2 3 2 2 2" xfId="8706" xr:uid="{1E507B76-96BC-4E15-8871-C33970D730E7}"/>
    <cellStyle name="Currency 5 3 2 3 2 2 2 2" xfId="12128" xr:uid="{31A91F71-41BA-42CE-AB15-34D8D8A79964}"/>
    <cellStyle name="Currency 5 3 2 3 2 2 2 2 2" xfId="25818" xr:uid="{D8E59651-2669-4A76-AAAF-EDFDBF7E1DCB}"/>
    <cellStyle name="Currency 5 3 2 3 2 2 2 2 2 2" xfId="39510" xr:uid="{7E5EE934-5DA7-4C89-B21F-52A8A730C27D}"/>
    <cellStyle name="Currency 5 3 2 3 2 2 2 2 2 3" xfId="54394" xr:uid="{F01EF886-D04D-40C1-B425-DBC41CB4E540}"/>
    <cellStyle name="Currency 5 3 2 3 2 2 2 2 3" xfId="18974" xr:uid="{E425D2A5-AB61-4A47-8CE7-FB0BDA700AB6}"/>
    <cellStyle name="Currency 5 3 2 3 2 2 2 2 4" xfId="32664" xr:uid="{E1FF1827-355E-4741-8E38-249BFCF7B747}"/>
    <cellStyle name="Currency 5 3 2 3 2 2 2 2 5" xfId="47548" xr:uid="{25CEC26B-90B2-4E66-B20C-B5F0C02CF4CF}"/>
    <cellStyle name="Currency 5 3 2 3 2 2 2 3" xfId="22396" xr:uid="{494640BD-6527-419F-AD78-C01EC020109C}"/>
    <cellStyle name="Currency 5 3 2 3 2 2 2 3 2" xfId="36088" xr:uid="{48784C83-7BCE-4DFF-8AAF-634F88423EC1}"/>
    <cellStyle name="Currency 5 3 2 3 2 2 2 3 3" xfId="50972" xr:uid="{A3D515E8-6443-4AD0-9AA0-5D955056E11F}"/>
    <cellStyle name="Currency 5 3 2 3 2 2 2 4" xfId="15552" xr:uid="{7175E791-7074-40DE-99F9-219A9AD220EB}"/>
    <cellStyle name="Currency 5 3 2 3 2 2 2 5" xfId="29242" xr:uid="{7F2D76B5-95D5-418C-9B2A-F78DABE42EF5}"/>
    <cellStyle name="Currency 5 3 2 3 2 2 2 6" xfId="44126" xr:uid="{56EB16C9-80E3-42D4-98EA-5FE664E47812}"/>
    <cellStyle name="Currency 5 3 2 3 2 2 3" xfId="10416" xr:uid="{5DA9DB79-261B-4778-9188-1BF39A81F0F9}"/>
    <cellStyle name="Currency 5 3 2 3 2 2 3 2" xfId="24106" xr:uid="{847E98D4-6831-48CB-BFFD-196257153BA7}"/>
    <cellStyle name="Currency 5 3 2 3 2 2 3 2 2" xfId="37798" xr:uid="{F176F30F-26E1-4C73-B623-4C9F74F06503}"/>
    <cellStyle name="Currency 5 3 2 3 2 2 3 2 3" xfId="52682" xr:uid="{E94732A8-3887-4630-89A1-DD6CB1D9E3FF}"/>
    <cellStyle name="Currency 5 3 2 3 2 2 3 3" xfId="17262" xr:uid="{60032136-F82C-451B-95A5-7F0AFD131A0F}"/>
    <cellStyle name="Currency 5 3 2 3 2 2 3 4" xfId="30952" xr:uid="{F726D899-A452-480F-9DF9-0302FF4B3B48}"/>
    <cellStyle name="Currency 5 3 2 3 2 2 3 5" xfId="45836" xr:uid="{F3F7F6AB-A3E0-4F1B-8469-0CCEFB902B9A}"/>
    <cellStyle name="Currency 5 3 2 3 2 2 4" xfId="20684" xr:uid="{16B854E6-0D30-4D2E-B19B-9988AEB6EAF3}"/>
    <cellStyle name="Currency 5 3 2 3 2 2 4 2" xfId="34376" xr:uid="{00DD4865-3B49-4936-A374-8C90BDB460EB}"/>
    <cellStyle name="Currency 5 3 2 3 2 2 4 3" xfId="49260" xr:uid="{307DE984-3E15-482F-BA89-1B5C81B8E1F2}"/>
    <cellStyle name="Currency 5 3 2 3 2 2 5" xfId="13840" xr:uid="{8E1C7D86-8FAD-422E-A359-49EBA3CB61F9}"/>
    <cellStyle name="Currency 5 3 2 3 2 2 6" xfId="27530" xr:uid="{9E1196AB-920C-433B-97EC-71C404B7DFD2}"/>
    <cellStyle name="Currency 5 3 2 3 2 2 7" xfId="42414" xr:uid="{BF28340C-69FC-42F4-8F3B-8F33DA318E09}"/>
    <cellStyle name="Currency 5 3 2 3 2 3" xfId="8705" xr:uid="{F9B1EC9C-85E8-4095-B783-AECB54DFE85F}"/>
    <cellStyle name="Currency 5 3 2 3 2 3 2" xfId="12127" xr:uid="{CF836F3F-7788-4324-B710-62FB06ABAFB6}"/>
    <cellStyle name="Currency 5 3 2 3 2 3 2 2" xfId="25817" xr:uid="{33D980FB-6672-4764-9068-A2ED80C0326E}"/>
    <cellStyle name="Currency 5 3 2 3 2 3 2 2 2" xfId="39509" xr:uid="{BF6923B4-C5B8-4E09-959C-000AA8AA5431}"/>
    <cellStyle name="Currency 5 3 2 3 2 3 2 2 3" xfId="54393" xr:uid="{A0258A9D-F4DB-44F3-9E97-E80F22447617}"/>
    <cellStyle name="Currency 5 3 2 3 2 3 2 3" xfId="18973" xr:uid="{1B475C39-87D4-4EE4-A06D-361820576BE7}"/>
    <cellStyle name="Currency 5 3 2 3 2 3 2 4" xfId="32663" xr:uid="{2CEF7752-DB3C-4B24-97A0-5B938DF90512}"/>
    <cellStyle name="Currency 5 3 2 3 2 3 2 5" xfId="47547" xr:uid="{6617CB29-DB0F-40CC-A5CF-E6EDF32DD735}"/>
    <cellStyle name="Currency 5 3 2 3 2 3 3" xfId="22395" xr:uid="{1A664C26-0AE2-4B3D-9040-8EAEC8F65300}"/>
    <cellStyle name="Currency 5 3 2 3 2 3 3 2" xfId="36087" xr:uid="{CE4D5538-24F1-4A0A-AA42-4C9E63BC1114}"/>
    <cellStyle name="Currency 5 3 2 3 2 3 3 3" xfId="50971" xr:uid="{134EF19D-FCF0-44E5-8B92-207B7CC1DE04}"/>
    <cellStyle name="Currency 5 3 2 3 2 3 4" xfId="15551" xr:uid="{351F6565-EC96-4F1C-B13F-697A531CA644}"/>
    <cellStyle name="Currency 5 3 2 3 2 3 5" xfId="29241" xr:uid="{4D3BD66E-EE31-4CBF-8C06-1BFFEEA423F7}"/>
    <cellStyle name="Currency 5 3 2 3 2 3 6" xfId="44125" xr:uid="{0ABF4F74-9D5C-4596-B0EF-4595C3A31CAE}"/>
    <cellStyle name="Currency 5 3 2 3 2 4" xfId="10415" xr:uid="{114E6A21-6754-4F47-B1A2-E1EFF2973F1C}"/>
    <cellStyle name="Currency 5 3 2 3 2 4 2" xfId="24105" xr:uid="{E8D04617-3207-466D-A952-AA060C8589F2}"/>
    <cellStyle name="Currency 5 3 2 3 2 4 2 2" xfId="37797" xr:uid="{134E26F8-240D-4DA0-AE1D-74F4DBC17298}"/>
    <cellStyle name="Currency 5 3 2 3 2 4 2 3" xfId="52681" xr:uid="{C13F229E-9191-4112-AAFF-D3D651663E80}"/>
    <cellStyle name="Currency 5 3 2 3 2 4 3" xfId="17261" xr:uid="{804B999B-6DEB-4732-BC1D-2FDFBF3E222C}"/>
    <cellStyle name="Currency 5 3 2 3 2 4 4" xfId="30951" xr:uid="{3A872AE5-23B0-4754-A327-EFC26B2AE282}"/>
    <cellStyle name="Currency 5 3 2 3 2 4 5" xfId="45835" xr:uid="{A0B69545-5E78-43A9-9E7C-BBC27D08CA36}"/>
    <cellStyle name="Currency 5 3 2 3 2 5" xfId="20683" xr:uid="{1CE9ACD3-3E2B-48D7-9670-A1639793E96F}"/>
    <cellStyle name="Currency 5 3 2 3 2 5 2" xfId="34375" xr:uid="{70E3CDC7-B57D-427D-BA6B-CEA13788F515}"/>
    <cellStyle name="Currency 5 3 2 3 2 5 3" xfId="49259" xr:uid="{1E16DD76-7611-446D-AC0B-B47E44264C04}"/>
    <cellStyle name="Currency 5 3 2 3 2 6" xfId="13839" xr:uid="{82346FC0-C91E-4E4C-A4A7-4DB4F8945772}"/>
    <cellStyle name="Currency 5 3 2 3 2 7" xfId="27529" xr:uid="{745398F0-F2A8-4C8C-9798-C3AAECAE5D0F}"/>
    <cellStyle name="Currency 5 3 2 3 2 8" xfId="42413" xr:uid="{28F1F25B-1693-4873-8873-3FDB7D4B3C16}"/>
    <cellStyle name="Currency 5 3 2 3 3" xfId="6994" xr:uid="{C4422923-3548-4605-BE44-5C0EF6BCF981}"/>
    <cellStyle name="Currency 5 3 2 3 3 2" xfId="8707" xr:uid="{924BC074-895F-492B-9F9B-945904D78557}"/>
    <cellStyle name="Currency 5 3 2 3 3 2 2" xfId="12129" xr:uid="{8DE1B8AC-A20D-45B6-B402-A136AFBAF225}"/>
    <cellStyle name="Currency 5 3 2 3 3 2 2 2" xfId="25819" xr:uid="{725E2A7E-9A5B-4A05-8D70-DEABE898F038}"/>
    <cellStyle name="Currency 5 3 2 3 3 2 2 2 2" xfId="39511" xr:uid="{82F085CA-17C9-4EFD-B0CF-5E4B3030324E}"/>
    <cellStyle name="Currency 5 3 2 3 3 2 2 2 3" xfId="54395" xr:uid="{0E75F396-91FE-4387-A58E-D925045E017D}"/>
    <cellStyle name="Currency 5 3 2 3 3 2 2 3" xfId="18975" xr:uid="{93D06ED8-EA77-482A-A6E7-E222A7DF23C3}"/>
    <cellStyle name="Currency 5 3 2 3 3 2 2 4" xfId="32665" xr:uid="{9CC2337D-88BB-4DFA-963E-37390EE35019}"/>
    <cellStyle name="Currency 5 3 2 3 3 2 2 5" xfId="47549" xr:uid="{12F55A94-6017-46EC-A762-1BE484024143}"/>
    <cellStyle name="Currency 5 3 2 3 3 2 3" xfId="22397" xr:uid="{4AB03F65-B050-4228-B478-2637569A9620}"/>
    <cellStyle name="Currency 5 3 2 3 3 2 3 2" xfId="36089" xr:uid="{DD2BACBC-1E43-4FD4-9FD4-04374F25C29F}"/>
    <cellStyle name="Currency 5 3 2 3 3 2 3 3" xfId="50973" xr:uid="{A253B76F-A840-4E59-98DA-37E067BDE805}"/>
    <cellStyle name="Currency 5 3 2 3 3 2 4" xfId="15553" xr:uid="{329BA7F0-82BB-401A-AFFD-5DE09C80E7A4}"/>
    <cellStyle name="Currency 5 3 2 3 3 2 5" xfId="29243" xr:uid="{95EF1F5F-2E70-4822-A5A0-2CCB3F0C741F}"/>
    <cellStyle name="Currency 5 3 2 3 3 2 6" xfId="44127" xr:uid="{FDA8550B-466B-4F24-9159-47F1EDB626F4}"/>
    <cellStyle name="Currency 5 3 2 3 3 3" xfId="10417" xr:uid="{2E7EB3B2-43FD-421E-B503-F6EE9C3DDF54}"/>
    <cellStyle name="Currency 5 3 2 3 3 3 2" xfId="24107" xr:uid="{AA813F20-A044-498D-B923-48E2A67DA0FC}"/>
    <cellStyle name="Currency 5 3 2 3 3 3 2 2" xfId="37799" xr:uid="{9A53D6FE-8DAF-485C-93CB-08CDDD42F4A7}"/>
    <cellStyle name="Currency 5 3 2 3 3 3 2 3" xfId="52683" xr:uid="{C8890414-DBAE-44DC-8900-15E10FE00BC6}"/>
    <cellStyle name="Currency 5 3 2 3 3 3 3" xfId="17263" xr:uid="{48558CAA-CFE6-4F21-B0D6-D4A5E06EA4A2}"/>
    <cellStyle name="Currency 5 3 2 3 3 3 4" xfId="30953" xr:uid="{D86D1E43-D511-4E6D-B3B4-0062A1D2E612}"/>
    <cellStyle name="Currency 5 3 2 3 3 3 5" xfId="45837" xr:uid="{3475E91F-6E87-4EAF-A8DE-B9159CDFD26B}"/>
    <cellStyle name="Currency 5 3 2 3 3 4" xfId="20685" xr:uid="{41204D5E-DAFC-40D3-AF42-D3E6D25D2B6F}"/>
    <cellStyle name="Currency 5 3 2 3 3 4 2" xfId="34377" xr:uid="{C9725DFF-3936-4300-85D7-6C2C82FB5B95}"/>
    <cellStyle name="Currency 5 3 2 3 3 4 3" xfId="49261" xr:uid="{CB5152CD-100A-434C-98E1-7A42F040D802}"/>
    <cellStyle name="Currency 5 3 2 3 3 5" xfId="13841" xr:uid="{411322BE-7E91-4386-9153-6DB4690E4D69}"/>
    <cellStyle name="Currency 5 3 2 3 3 6" xfId="27531" xr:uid="{67BF96D1-B1AB-432C-A3F0-8C127A51B894}"/>
    <cellStyle name="Currency 5 3 2 3 3 7" xfId="42415" xr:uid="{8DD0A495-2406-4E87-BA3D-EB97A6A8BCFF}"/>
    <cellStyle name="Currency 5 3 2 3 4" xfId="6995" xr:uid="{7E628A41-24AB-4419-9ED4-5123EE1ABA08}"/>
    <cellStyle name="Currency 5 3 2 3 4 2" xfId="8708" xr:uid="{6AD942FD-E2A8-4F42-8A6C-10650C2A6D44}"/>
    <cellStyle name="Currency 5 3 2 3 4 2 2" xfId="12130" xr:uid="{B053EDD3-1EBB-4233-A72E-31B7620D9324}"/>
    <cellStyle name="Currency 5 3 2 3 4 2 2 2" xfId="25820" xr:uid="{698A463C-3F4B-4651-8807-10189E712CD2}"/>
    <cellStyle name="Currency 5 3 2 3 4 2 2 2 2" xfId="39512" xr:uid="{E3405765-D66B-4600-B683-7C08F362172A}"/>
    <cellStyle name="Currency 5 3 2 3 4 2 2 2 3" xfId="54396" xr:uid="{ACC66330-9AA3-4497-9744-529FCD1BE7D9}"/>
    <cellStyle name="Currency 5 3 2 3 4 2 2 3" xfId="18976" xr:uid="{3D3E2D27-2383-4F26-B873-52947C1C01DA}"/>
    <cellStyle name="Currency 5 3 2 3 4 2 2 4" xfId="32666" xr:uid="{56B8C861-84C5-4487-B93F-E743AF7B0E15}"/>
    <cellStyle name="Currency 5 3 2 3 4 2 2 5" xfId="47550" xr:uid="{76B9C113-7152-4E65-8AAA-D64349E6B052}"/>
    <cellStyle name="Currency 5 3 2 3 4 2 3" xfId="22398" xr:uid="{B200C495-0C59-4503-8A7E-7271ADBF8A3A}"/>
    <cellStyle name="Currency 5 3 2 3 4 2 3 2" xfId="36090" xr:uid="{E7B77359-872B-446F-9FA0-886E618C5B66}"/>
    <cellStyle name="Currency 5 3 2 3 4 2 3 3" xfId="50974" xr:uid="{F466F907-4444-47EE-A562-BBFE28E9DE9B}"/>
    <cellStyle name="Currency 5 3 2 3 4 2 4" xfId="15554" xr:uid="{5E5F1B6B-4E46-47A2-9856-79F37C34F4FC}"/>
    <cellStyle name="Currency 5 3 2 3 4 2 5" xfId="29244" xr:uid="{FC45688E-9ADA-4E97-B787-7B06144C8A33}"/>
    <cellStyle name="Currency 5 3 2 3 4 2 6" xfId="44128" xr:uid="{B64BCA1F-FAE4-4879-8D2E-386537A7CEEF}"/>
    <cellStyle name="Currency 5 3 2 3 4 3" xfId="10418" xr:uid="{0DF372EB-9191-488D-864A-F0FED1C694AA}"/>
    <cellStyle name="Currency 5 3 2 3 4 3 2" xfId="24108" xr:uid="{1D2EF094-9782-4D93-8908-54598E6D23A4}"/>
    <cellStyle name="Currency 5 3 2 3 4 3 2 2" xfId="37800" xr:uid="{7C5866D1-BD6C-4D60-BD47-95C702D340B7}"/>
    <cellStyle name="Currency 5 3 2 3 4 3 2 3" xfId="52684" xr:uid="{125A8573-8A42-486E-8416-5CA27F6C1421}"/>
    <cellStyle name="Currency 5 3 2 3 4 3 3" xfId="17264" xr:uid="{A43560AB-08C3-4587-BA54-29C2203AFAEB}"/>
    <cellStyle name="Currency 5 3 2 3 4 3 4" xfId="30954" xr:uid="{6677E269-2D9D-4614-B601-6DC05EA95CA7}"/>
    <cellStyle name="Currency 5 3 2 3 4 3 5" xfId="45838" xr:uid="{F518903C-218A-4B0D-A501-B06DBBCE043E}"/>
    <cellStyle name="Currency 5 3 2 3 4 4" xfId="20686" xr:uid="{A091968A-FA56-4194-8D57-D1B0A0526567}"/>
    <cellStyle name="Currency 5 3 2 3 4 4 2" xfId="34378" xr:uid="{639CB785-44AB-4FE1-9F87-0F1BE2CCDBA2}"/>
    <cellStyle name="Currency 5 3 2 3 4 4 3" xfId="49262" xr:uid="{C8E0A165-A82C-4C95-AAE8-C2D3BBC34E15}"/>
    <cellStyle name="Currency 5 3 2 3 4 5" xfId="13842" xr:uid="{CFBEEC3A-5D01-4BC0-993B-0B595EAEFE8E}"/>
    <cellStyle name="Currency 5 3 2 3 4 6" xfId="27532" xr:uid="{3A0EB2EF-E71C-4A9B-ACF6-1958E1D66A0A}"/>
    <cellStyle name="Currency 5 3 2 3 4 7" xfId="42416" xr:uid="{DB0A0ABD-F3DC-44E7-A3E0-FFA652540E41}"/>
    <cellStyle name="Currency 5 3 2 3 5" xfId="8704" xr:uid="{D3AB44D1-ED10-456F-A556-298A31077EFA}"/>
    <cellStyle name="Currency 5 3 2 3 5 2" xfId="12126" xr:uid="{8B2F7F5C-A970-46DA-9375-971413292135}"/>
    <cellStyle name="Currency 5 3 2 3 5 2 2" xfId="25816" xr:uid="{E6DB57C8-E8ED-46A2-BB67-18A7C962F69B}"/>
    <cellStyle name="Currency 5 3 2 3 5 2 2 2" xfId="39508" xr:uid="{4CCBAFC9-2CF7-4549-B142-E7B36D70DD23}"/>
    <cellStyle name="Currency 5 3 2 3 5 2 2 3" xfId="54392" xr:uid="{9F88C78A-FA4E-466E-AC58-F5EA9E2A3B24}"/>
    <cellStyle name="Currency 5 3 2 3 5 2 3" xfId="18972" xr:uid="{4EB2E1AB-F2CA-4F25-AE79-1B46FC92623F}"/>
    <cellStyle name="Currency 5 3 2 3 5 2 4" xfId="32662" xr:uid="{73190232-8F1C-4FE8-B627-C249B2D37E74}"/>
    <cellStyle name="Currency 5 3 2 3 5 2 5" xfId="47546" xr:uid="{7A873E6E-2D94-48E0-B6E6-5B7BDB9937A0}"/>
    <cellStyle name="Currency 5 3 2 3 5 3" xfId="22394" xr:uid="{8A782FE8-B93E-4F37-AB38-90AF217A6271}"/>
    <cellStyle name="Currency 5 3 2 3 5 3 2" xfId="36086" xr:uid="{7488B435-422B-480F-AB61-B6458C49F5D8}"/>
    <cellStyle name="Currency 5 3 2 3 5 3 3" xfId="50970" xr:uid="{5D315631-0E66-45D7-9C54-720C63EEA226}"/>
    <cellStyle name="Currency 5 3 2 3 5 4" xfId="15550" xr:uid="{FE205EF5-CB62-494B-B245-6577F61856A9}"/>
    <cellStyle name="Currency 5 3 2 3 5 5" xfId="29240" xr:uid="{ADED026B-C0F9-4897-8F0E-A110DD1D73F2}"/>
    <cellStyle name="Currency 5 3 2 3 5 6" xfId="44124" xr:uid="{76D3E3E3-34C2-4F71-880F-460753D51C9B}"/>
    <cellStyle name="Currency 5 3 2 3 6" xfId="10414" xr:uid="{6C102506-44B5-4F85-BC20-044F590994C0}"/>
    <cellStyle name="Currency 5 3 2 3 6 2" xfId="24104" xr:uid="{2F5E671E-1275-4399-85A7-FE7361C9CBD0}"/>
    <cellStyle name="Currency 5 3 2 3 6 2 2" xfId="37796" xr:uid="{F218A1D9-6B16-421D-B944-28CE717B2714}"/>
    <cellStyle name="Currency 5 3 2 3 6 2 3" xfId="52680" xr:uid="{526A5A58-B02B-422E-9E87-5A84AC13C5D3}"/>
    <cellStyle name="Currency 5 3 2 3 6 3" xfId="17260" xr:uid="{8491ED26-863D-4E6A-8F7C-A0073E7582B1}"/>
    <cellStyle name="Currency 5 3 2 3 6 4" xfId="30950" xr:uid="{44899805-EF2F-4A7F-8677-FBB7599C1741}"/>
    <cellStyle name="Currency 5 3 2 3 6 5" xfId="45834" xr:uid="{930D577B-41CF-45E8-A69A-41CB7A344D05}"/>
    <cellStyle name="Currency 5 3 2 3 7" xfId="20682" xr:uid="{05C86C53-081D-438B-B66A-06CFC928F7A5}"/>
    <cellStyle name="Currency 5 3 2 3 7 2" xfId="34374" xr:uid="{F5FDE059-87EF-4A5B-80E5-1DF92569CEA0}"/>
    <cellStyle name="Currency 5 3 2 3 7 3" xfId="49258" xr:uid="{A12EAEED-36BE-4E75-9C3F-2B6E9140E94A}"/>
    <cellStyle name="Currency 5 3 2 3 8" xfId="13838" xr:uid="{7BA21608-9C75-4620-952C-0170824F0109}"/>
    <cellStyle name="Currency 5 3 2 3 8 2" xfId="41393" xr:uid="{D14AB81E-42A7-4FD7-8352-9216CB91395C}"/>
    <cellStyle name="Currency 5 3 2 3 9" xfId="27528" xr:uid="{5DD1F295-5A4F-4606-A70B-A1F7DA214337}"/>
    <cellStyle name="Currency 5 3 2 4" xfId="6996" xr:uid="{6B4AE92B-6EC4-4EAB-9A54-7C92ABF050AA}"/>
    <cellStyle name="Currency 5 3 2 4 10" xfId="42417" xr:uid="{F06FFD34-E41E-4DB7-81BD-8780DE827A01}"/>
    <cellStyle name="Currency 5 3 2 4 2" xfId="6997" xr:uid="{E882873D-5778-4257-B81B-E883D81BA899}"/>
    <cellStyle name="Currency 5 3 2 4 2 2" xfId="6998" xr:uid="{99F36386-CB75-40E2-B3CF-BBCE24DB8393}"/>
    <cellStyle name="Currency 5 3 2 4 2 2 2" xfId="8711" xr:uid="{862C4F54-BA87-4A66-A724-DCE8B6FF98B4}"/>
    <cellStyle name="Currency 5 3 2 4 2 2 2 2" xfId="12133" xr:uid="{3133ED1B-CA2D-48BE-843E-62AA4819CAF2}"/>
    <cellStyle name="Currency 5 3 2 4 2 2 2 2 2" xfId="25823" xr:uid="{46879135-CCB4-4741-82BC-974EB6A0941F}"/>
    <cellStyle name="Currency 5 3 2 4 2 2 2 2 2 2" xfId="39515" xr:uid="{49299DFB-E755-4605-9ABE-622E3E032C6E}"/>
    <cellStyle name="Currency 5 3 2 4 2 2 2 2 2 3" xfId="54399" xr:uid="{1822C5C3-CDE1-47C1-A3DF-A70D1334E450}"/>
    <cellStyle name="Currency 5 3 2 4 2 2 2 2 3" xfId="18979" xr:uid="{18E3232E-F9CC-4D62-9474-EF8F798CEE61}"/>
    <cellStyle name="Currency 5 3 2 4 2 2 2 2 4" xfId="32669" xr:uid="{2D92CA6A-2AB0-4EBB-BC4B-F47515684399}"/>
    <cellStyle name="Currency 5 3 2 4 2 2 2 2 5" xfId="47553" xr:uid="{6141CAF5-956D-49F4-8642-211FC6EBB5A3}"/>
    <cellStyle name="Currency 5 3 2 4 2 2 2 3" xfId="22401" xr:uid="{942A6D44-7930-48D2-BF9A-6754B2B3BA54}"/>
    <cellStyle name="Currency 5 3 2 4 2 2 2 3 2" xfId="36093" xr:uid="{CA6F6100-D459-449B-AE01-01EC3C3384AE}"/>
    <cellStyle name="Currency 5 3 2 4 2 2 2 3 3" xfId="50977" xr:uid="{D8796AA5-4F79-43C1-BD0A-E1E5ED6462D8}"/>
    <cellStyle name="Currency 5 3 2 4 2 2 2 4" xfId="15557" xr:uid="{05E37F8E-68CE-4A6D-8F3F-D6BAB12CE801}"/>
    <cellStyle name="Currency 5 3 2 4 2 2 2 5" xfId="29247" xr:uid="{20A1D8CA-A637-4DAB-91EA-419792D5E302}"/>
    <cellStyle name="Currency 5 3 2 4 2 2 2 6" xfId="44131" xr:uid="{BDB4D310-20B9-463F-958C-8A5AC120B35D}"/>
    <cellStyle name="Currency 5 3 2 4 2 2 3" xfId="10421" xr:uid="{7A1A9B20-BA73-4AF6-9C10-2945886821CC}"/>
    <cellStyle name="Currency 5 3 2 4 2 2 3 2" xfId="24111" xr:uid="{BAAE10E0-D76A-478C-A34B-1D3095E582D0}"/>
    <cellStyle name="Currency 5 3 2 4 2 2 3 2 2" xfId="37803" xr:uid="{FC00E430-3DDC-4FDB-82C6-6F4B5100C49D}"/>
    <cellStyle name="Currency 5 3 2 4 2 2 3 2 3" xfId="52687" xr:uid="{156C8984-70B8-433B-9618-B010A74F0E4C}"/>
    <cellStyle name="Currency 5 3 2 4 2 2 3 3" xfId="17267" xr:uid="{BF8B8F54-3837-49E9-957B-41ADA4EF3D3F}"/>
    <cellStyle name="Currency 5 3 2 4 2 2 3 4" xfId="30957" xr:uid="{8AE755ED-0699-41C9-AEB6-5E4C4B3DFE8D}"/>
    <cellStyle name="Currency 5 3 2 4 2 2 3 5" xfId="45841" xr:uid="{BC1EBD9D-8B78-4A90-A956-97C9972F4710}"/>
    <cellStyle name="Currency 5 3 2 4 2 2 4" xfId="20689" xr:uid="{1B7BD465-9E17-4325-B42F-EE572AE9A4F8}"/>
    <cellStyle name="Currency 5 3 2 4 2 2 4 2" xfId="34381" xr:uid="{9E659E14-2684-4D43-9518-33F2BF967145}"/>
    <cellStyle name="Currency 5 3 2 4 2 2 4 3" xfId="49265" xr:uid="{18C8DADB-BC7A-49EF-864F-D21EF85C716A}"/>
    <cellStyle name="Currency 5 3 2 4 2 2 5" xfId="13845" xr:uid="{3A4FB673-E2C8-47B1-8810-AEF8F5A888A9}"/>
    <cellStyle name="Currency 5 3 2 4 2 2 6" xfId="27535" xr:uid="{1E10553D-F9C5-4502-9EED-E9ECE7E571C3}"/>
    <cellStyle name="Currency 5 3 2 4 2 2 7" xfId="42419" xr:uid="{7BA59941-7C67-4404-B93F-F6D93A54BC24}"/>
    <cellStyle name="Currency 5 3 2 4 2 3" xfId="8710" xr:uid="{6766D5AC-8EB9-4BF0-94FC-13A431FC094F}"/>
    <cellStyle name="Currency 5 3 2 4 2 3 2" xfId="12132" xr:uid="{E4809726-1651-418B-BF75-DD031EAD260D}"/>
    <cellStyle name="Currency 5 3 2 4 2 3 2 2" xfId="25822" xr:uid="{AF67C23C-C000-436A-85AD-D298E1ADA25B}"/>
    <cellStyle name="Currency 5 3 2 4 2 3 2 2 2" xfId="39514" xr:uid="{BF47CE7A-4E8E-454C-979C-F690693BFA63}"/>
    <cellStyle name="Currency 5 3 2 4 2 3 2 2 3" xfId="54398" xr:uid="{5077C913-5338-4F45-8133-B2134A50E6A5}"/>
    <cellStyle name="Currency 5 3 2 4 2 3 2 3" xfId="18978" xr:uid="{0CE34975-F784-4563-9C70-73AE7E7B5820}"/>
    <cellStyle name="Currency 5 3 2 4 2 3 2 4" xfId="32668" xr:uid="{AE875369-21EA-44BB-A247-AE4CF6F3A4FB}"/>
    <cellStyle name="Currency 5 3 2 4 2 3 2 5" xfId="47552" xr:uid="{275774C0-7B5A-4439-8885-D10FAB4C4219}"/>
    <cellStyle name="Currency 5 3 2 4 2 3 3" xfId="22400" xr:uid="{411AC515-6D16-4842-A1D3-15BD2A4C6978}"/>
    <cellStyle name="Currency 5 3 2 4 2 3 3 2" xfId="36092" xr:uid="{66374444-D8F4-456C-9C44-DC3FAACB8266}"/>
    <cellStyle name="Currency 5 3 2 4 2 3 3 3" xfId="50976" xr:uid="{ABAA4E3B-69F8-4402-92BB-633F1A58B809}"/>
    <cellStyle name="Currency 5 3 2 4 2 3 4" xfId="15556" xr:uid="{334AF140-FB3A-4EEA-8C16-3B5E9B7AFB63}"/>
    <cellStyle name="Currency 5 3 2 4 2 3 5" xfId="29246" xr:uid="{44076FC1-4A16-4A0B-9E12-2531026B35B9}"/>
    <cellStyle name="Currency 5 3 2 4 2 3 6" xfId="44130" xr:uid="{DF858CDB-400C-4EDB-8A18-1D83E6893EE9}"/>
    <cellStyle name="Currency 5 3 2 4 2 4" xfId="10420" xr:uid="{DD6711A4-FA5F-4C6D-AB82-3831BBBE1CCA}"/>
    <cellStyle name="Currency 5 3 2 4 2 4 2" xfId="24110" xr:uid="{58A66051-E9DD-491B-B3D9-19EC71B2F702}"/>
    <cellStyle name="Currency 5 3 2 4 2 4 2 2" xfId="37802" xr:uid="{61414536-0A98-45C2-BCB7-53609EA111D7}"/>
    <cellStyle name="Currency 5 3 2 4 2 4 2 3" xfId="52686" xr:uid="{2A402BFA-C1EB-44BF-8F22-6E9EE88DA33D}"/>
    <cellStyle name="Currency 5 3 2 4 2 4 3" xfId="17266" xr:uid="{B617F5DF-44A9-47F1-873F-6A040B2EC5E7}"/>
    <cellStyle name="Currency 5 3 2 4 2 4 4" xfId="30956" xr:uid="{4BF82DFF-8B41-4CC8-9DF2-BBCACD38EC17}"/>
    <cellStyle name="Currency 5 3 2 4 2 4 5" xfId="45840" xr:uid="{AB1B4E3A-8E16-4416-9A96-5F3C9B49B34C}"/>
    <cellStyle name="Currency 5 3 2 4 2 5" xfId="20688" xr:uid="{AFEB6A95-B722-4129-B620-53A2402E3F21}"/>
    <cellStyle name="Currency 5 3 2 4 2 5 2" xfId="34380" xr:uid="{E37D12CF-1EB7-4C86-9DBE-E2F5E2564E4D}"/>
    <cellStyle name="Currency 5 3 2 4 2 5 3" xfId="49264" xr:uid="{3867E823-3DE2-4FE8-B95D-490B5428742B}"/>
    <cellStyle name="Currency 5 3 2 4 2 6" xfId="13844" xr:uid="{154F59B3-F55C-4D89-8658-A2076D0E810F}"/>
    <cellStyle name="Currency 5 3 2 4 2 7" xfId="27534" xr:uid="{36BDCCD6-19A6-4924-97E3-210EA0645A77}"/>
    <cellStyle name="Currency 5 3 2 4 2 8" xfId="42418" xr:uid="{9B768A4F-F417-4417-97E3-603A2D0AE7C4}"/>
    <cellStyle name="Currency 5 3 2 4 3" xfId="6999" xr:uid="{326172F3-DC1C-4DB2-A6F0-D4B8CF50F173}"/>
    <cellStyle name="Currency 5 3 2 4 3 2" xfId="8712" xr:uid="{9237EB03-F2FE-4C9C-9E77-1B5C3DF6E179}"/>
    <cellStyle name="Currency 5 3 2 4 3 2 2" xfId="12134" xr:uid="{1CC6BE69-AA23-4E0F-AA94-F567266D3967}"/>
    <cellStyle name="Currency 5 3 2 4 3 2 2 2" xfId="25824" xr:uid="{6B0A4DC6-090A-4BB9-9497-7E302A163F69}"/>
    <cellStyle name="Currency 5 3 2 4 3 2 2 2 2" xfId="39516" xr:uid="{41B19BFC-C7A6-404E-B01C-6BB6482F9277}"/>
    <cellStyle name="Currency 5 3 2 4 3 2 2 2 3" xfId="54400" xr:uid="{843466C9-68F6-4261-A1A3-749E95BEBFCE}"/>
    <cellStyle name="Currency 5 3 2 4 3 2 2 3" xfId="18980" xr:uid="{6F8A36DD-2B01-4F78-B98E-7AE229F6C00B}"/>
    <cellStyle name="Currency 5 3 2 4 3 2 2 4" xfId="32670" xr:uid="{97BA5CD1-C602-462A-882A-9470DA2E8DA6}"/>
    <cellStyle name="Currency 5 3 2 4 3 2 2 5" xfId="47554" xr:uid="{9A626792-4D91-4E3F-A4F4-3E46C3BCB04F}"/>
    <cellStyle name="Currency 5 3 2 4 3 2 3" xfId="22402" xr:uid="{25EF71B3-6C50-446D-850F-26605959821E}"/>
    <cellStyle name="Currency 5 3 2 4 3 2 3 2" xfId="36094" xr:uid="{EA1CB6C3-1C58-49D7-803E-5E0CB40406D8}"/>
    <cellStyle name="Currency 5 3 2 4 3 2 3 3" xfId="50978" xr:uid="{20B8A153-5934-4E12-BFC4-132A8CCBC396}"/>
    <cellStyle name="Currency 5 3 2 4 3 2 4" xfId="15558" xr:uid="{9C3C07DB-304E-4A61-BA50-0A3DBA87DFD4}"/>
    <cellStyle name="Currency 5 3 2 4 3 2 5" xfId="29248" xr:uid="{6167E3B5-CAEA-4203-98A0-B47CFC7CC26B}"/>
    <cellStyle name="Currency 5 3 2 4 3 2 6" xfId="44132" xr:uid="{B09F09D1-201C-403B-89AD-362838F06237}"/>
    <cellStyle name="Currency 5 3 2 4 3 3" xfId="10422" xr:uid="{60C7D7FD-FDC2-436D-BD15-B8872B91E557}"/>
    <cellStyle name="Currency 5 3 2 4 3 3 2" xfId="24112" xr:uid="{B799EEC5-AA17-497B-9A14-86A9F80754DD}"/>
    <cellStyle name="Currency 5 3 2 4 3 3 2 2" xfId="37804" xr:uid="{DFF711D1-60B7-485F-8C7A-1A8A3EAF26F2}"/>
    <cellStyle name="Currency 5 3 2 4 3 3 2 3" xfId="52688" xr:uid="{90AC3D82-8CF3-448B-89CE-9470E2311BBE}"/>
    <cellStyle name="Currency 5 3 2 4 3 3 3" xfId="17268" xr:uid="{AFD1D831-0649-4C54-BCF0-5ED119A1AAA3}"/>
    <cellStyle name="Currency 5 3 2 4 3 3 4" xfId="30958" xr:uid="{B68C965E-899F-4ECD-80EB-88152093842C}"/>
    <cellStyle name="Currency 5 3 2 4 3 3 5" xfId="45842" xr:uid="{B29B5D97-D810-4A54-B5C5-E4CEFA68411A}"/>
    <cellStyle name="Currency 5 3 2 4 3 4" xfId="20690" xr:uid="{F5ACDD06-C7FF-43A7-AA23-8AA79A04E4FE}"/>
    <cellStyle name="Currency 5 3 2 4 3 4 2" xfId="34382" xr:uid="{E34C0548-01C4-4766-8C84-4B157F6D256B}"/>
    <cellStyle name="Currency 5 3 2 4 3 4 3" xfId="49266" xr:uid="{CD521108-3EE0-4AA7-B5FF-D69B5EE3B0A0}"/>
    <cellStyle name="Currency 5 3 2 4 3 5" xfId="13846" xr:uid="{79AA2988-6B0A-4A93-B878-69EB011326BF}"/>
    <cellStyle name="Currency 5 3 2 4 3 6" xfId="27536" xr:uid="{E07730DE-5337-438F-ACE1-3AA97C67F0ED}"/>
    <cellStyle name="Currency 5 3 2 4 3 7" xfId="42420" xr:uid="{6F6B2999-00F0-47EF-B2D8-6C960B854287}"/>
    <cellStyle name="Currency 5 3 2 4 4" xfId="7000" xr:uid="{DC57D032-2EE6-46F4-A263-B6A852B62152}"/>
    <cellStyle name="Currency 5 3 2 4 4 2" xfId="8713" xr:uid="{D813D34E-3A9F-4B86-8452-AB3A83EA0C30}"/>
    <cellStyle name="Currency 5 3 2 4 4 2 2" xfId="12135" xr:uid="{E5D80B25-235D-4BBE-9AF8-AD13ED27DAAD}"/>
    <cellStyle name="Currency 5 3 2 4 4 2 2 2" xfId="25825" xr:uid="{63692EF4-5139-4A8C-A9D4-E63E99074C0D}"/>
    <cellStyle name="Currency 5 3 2 4 4 2 2 2 2" xfId="39517" xr:uid="{13D495BE-C9EB-4AEA-BBF5-8792C53D3A21}"/>
    <cellStyle name="Currency 5 3 2 4 4 2 2 2 3" xfId="54401" xr:uid="{D94D964E-B65E-4A4E-94C0-92E388AB36AF}"/>
    <cellStyle name="Currency 5 3 2 4 4 2 2 3" xfId="18981" xr:uid="{153CFC3B-C77A-4F27-81DF-290492D3784D}"/>
    <cellStyle name="Currency 5 3 2 4 4 2 2 4" xfId="32671" xr:uid="{A75EB6A9-33FE-453C-95A6-4C9FA56B843E}"/>
    <cellStyle name="Currency 5 3 2 4 4 2 2 5" xfId="47555" xr:uid="{090E649B-41DD-4ADB-B1CC-E9367BAE76AF}"/>
    <cellStyle name="Currency 5 3 2 4 4 2 3" xfId="22403" xr:uid="{854A425C-BAB4-47B7-AE28-DD8973D25D70}"/>
    <cellStyle name="Currency 5 3 2 4 4 2 3 2" xfId="36095" xr:uid="{A2FC193D-87B6-4908-A761-24B080B69CFF}"/>
    <cellStyle name="Currency 5 3 2 4 4 2 3 3" xfId="50979" xr:uid="{B68DBB8D-CFDD-4569-8E0A-DB2E826D3F15}"/>
    <cellStyle name="Currency 5 3 2 4 4 2 4" xfId="15559" xr:uid="{2E3410CF-7511-4757-B2DE-097B714DB397}"/>
    <cellStyle name="Currency 5 3 2 4 4 2 5" xfId="29249" xr:uid="{372E35D5-825A-4E4F-98FC-A441FB0176D6}"/>
    <cellStyle name="Currency 5 3 2 4 4 2 6" xfId="44133" xr:uid="{536B653C-A209-4CC6-B729-7D9B00C0D10F}"/>
    <cellStyle name="Currency 5 3 2 4 4 3" xfId="10423" xr:uid="{BBDE88BB-3A60-4FF4-965B-D21F83B71C04}"/>
    <cellStyle name="Currency 5 3 2 4 4 3 2" xfId="24113" xr:uid="{4019D82A-3524-42EE-B081-6885CDF0C0B1}"/>
    <cellStyle name="Currency 5 3 2 4 4 3 2 2" xfId="37805" xr:uid="{1E294D3D-942B-44FC-A7D3-ED6AA5EC3B58}"/>
    <cellStyle name="Currency 5 3 2 4 4 3 2 3" xfId="52689" xr:uid="{EB7EA212-A098-44B3-B32A-95DEE9D6AAA9}"/>
    <cellStyle name="Currency 5 3 2 4 4 3 3" xfId="17269" xr:uid="{C61DA94E-12D1-4215-BDFD-FD7D63EA4265}"/>
    <cellStyle name="Currency 5 3 2 4 4 3 4" xfId="30959" xr:uid="{C96B01AD-875C-496A-9B3F-8D1E617B3EEA}"/>
    <cellStyle name="Currency 5 3 2 4 4 3 5" xfId="45843" xr:uid="{0212B4C7-A7DD-4E77-87E5-623E917AB1A4}"/>
    <cellStyle name="Currency 5 3 2 4 4 4" xfId="20691" xr:uid="{02EA51C0-823B-496C-ACAB-443982FEE007}"/>
    <cellStyle name="Currency 5 3 2 4 4 4 2" xfId="34383" xr:uid="{6D48CB9F-6430-4114-8615-7F7DE1BCACF1}"/>
    <cellStyle name="Currency 5 3 2 4 4 4 3" xfId="49267" xr:uid="{C1168DE7-49BD-49F5-A324-D55F6D7A690C}"/>
    <cellStyle name="Currency 5 3 2 4 4 5" xfId="13847" xr:uid="{3113817F-2E31-4E24-9B5D-7A49D7FBDD1A}"/>
    <cellStyle name="Currency 5 3 2 4 4 6" xfId="27537" xr:uid="{2A87D0B7-B52C-4746-B761-66F4EEF49D1E}"/>
    <cellStyle name="Currency 5 3 2 4 4 7" xfId="42421" xr:uid="{1CDFFFAC-3231-45B4-90AD-503A6482016C}"/>
    <cellStyle name="Currency 5 3 2 4 5" xfId="8709" xr:uid="{AEF50E62-B0C1-412C-9FDA-25339091C9FE}"/>
    <cellStyle name="Currency 5 3 2 4 5 2" xfId="12131" xr:uid="{3C2FD48D-7273-421D-9544-4212805CC2E7}"/>
    <cellStyle name="Currency 5 3 2 4 5 2 2" xfId="25821" xr:uid="{E575471B-598C-4015-A327-EDA876A81E22}"/>
    <cellStyle name="Currency 5 3 2 4 5 2 2 2" xfId="39513" xr:uid="{2DA392CB-823B-4BB0-802B-8D58DB85623A}"/>
    <cellStyle name="Currency 5 3 2 4 5 2 2 3" xfId="54397" xr:uid="{9C857E19-2D04-4036-92E7-EBF3059DC965}"/>
    <cellStyle name="Currency 5 3 2 4 5 2 3" xfId="18977" xr:uid="{3A17CFA0-6E62-46A0-A698-DBAC3A933C61}"/>
    <cellStyle name="Currency 5 3 2 4 5 2 4" xfId="32667" xr:uid="{89852ED7-1233-4A87-A5FF-79D9B151F7A3}"/>
    <cellStyle name="Currency 5 3 2 4 5 2 5" xfId="47551" xr:uid="{DBDBE843-A2BF-45DF-844C-DC98334EF43A}"/>
    <cellStyle name="Currency 5 3 2 4 5 3" xfId="22399" xr:uid="{BD4C4570-CF3F-4B8A-AA18-AFD969BA1F8D}"/>
    <cellStyle name="Currency 5 3 2 4 5 3 2" xfId="36091" xr:uid="{2E97F960-E53F-4999-B872-1DFDB0F6D4E0}"/>
    <cellStyle name="Currency 5 3 2 4 5 3 3" xfId="50975" xr:uid="{9F5D5068-B9CF-49B5-B1E6-779D1A56A520}"/>
    <cellStyle name="Currency 5 3 2 4 5 4" xfId="15555" xr:uid="{A2FC87A0-3A9B-43B5-A62F-590950C46430}"/>
    <cellStyle name="Currency 5 3 2 4 5 5" xfId="29245" xr:uid="{001D9DAF-2BA9-467F-8017-C30E54CA3A39}"/>
    <cellStyle name="Currency 5 3 2 4 5 6" xfId="44129" xr:uid="{AF6414A6-A6DC-43ED-B6E5-D3E116E177CD}"/>
    <cellStyle name="Currency 5 3 2 4 6" xfId="10419" xr:uid="{8EB5CB68-DE74-4E62-A86B-5611C9C95BC7}"/>
    <cellStyle name="Currency 5 3 2 4 6 2" xfId="24109" xr:uid="{87AC73BE-A5E1-4E37-B3F8-76857EDF078B}"/>
    <cellStyle name="Currency 5 3 2 4 6 2 2" xfId="37801" xr:uid="{D1D56704-D969-4CAB-9D9A-2361F3F3E956}"/>
    <cellStyle name="Currency 5 3 2 4 6 2 3" xfId="52685" xr:uid="{7224DB3E-9B75-421A-A358-33FFDFB90C8E}"/>
    <cellStyle name="Currency 5 3 2 4 6 3" xfId="17265" xr:uid="{D089F3A0-FC11-4085-98A0-EC331B829101}"/>
    <cellStyle name="Currency 5 3 2 4 6 4" xfId="30955" xr:uid="{AACD9105-332A-4F4E-8D11-2AB519CD4E05}"/>
    <cellStyle name="Currency 5 3 2 4 6 5" xfId="45839" xr:uid="{97E9434A-2551-4CD4-9845-477AF77E6616}"/>
    <cellStyle name="Currency 5 3 2 4 7" xfId="20687" xr:uid="{72B50AC7-DEF6-4524-A4CB-1A4771426724}"/>
    <cellStyle name="Currency 5 3 2 4 7 2" xfId="34379" xr:uid="{D6CD86BE-3509-4111-B84D-CCBEAC8F3244}"/>
    <cellStyle name="Currency 5 3 2 4 7 3" xfId="49263" xr:uid="{827AF355-A34F-46A8-A177-80704F180B95}"/>
    <cellStyle name="Currency 5 3 2 4 8" xfId="13843" xr:uid="{F295E2A0-365A-4E89-9019-E43B161196D3}"/>
    <cellStyle name="Currency 5 3 2 4 9" xfId="27533" xr:uid="{E93B2B3D-D9F3-454E-9A07-A46742FEFEFB}"/>
    <cellStyle name="Currency 5 3 2 5" xfId="7001" xr:uid="{5E2A6B2B-408D-4817-8EA8-3586DE2A043F}"/>
    <cellStyle name="Currency 5 3 2 5 2" xfId="7002" xr:uid="{34FAD13E-BE78-4C09-AE72-C973561C6AD0}"/>
    <cellStyle name="Currency 5 3 2 5 2 2" xfId="8715" xr:uid="{2D0ECD62-2EF9-4B8A-BF53-D359C94C1214}"/>
    <cellStyle name="Currency 5 3 2 5 2 2 2" xfId="12137" xr:uid="{0D6D99B7-C0C7-4C3F-921B-CAA11AF41EBA}"/>
    <cellStyle name="Currency 5 3 2 5 2 2 2 2" xfId="25827" xr:uid="{C2A35C05-DF49-4B01-85EB-58E01FA2CAF0}"/>
    <cellStyle name="Currency 5 3 2 5 2 2 2 2 2" xfId="39519" xr:uid="{C4DB89F3-7872-46E8-B27C-9ECC368804F3}"/>
    <cellStyle name="Currency 5 3 2 5 2 2 2 2 3" xfId="54403" xr:uid="{2FB8F9AF-1726-4220-8517-B4EFCCFC1EAE}"/>
    <cellStyle name="Currency 5 3 2 5 2 2 2 3" xfId="18983" xr:uid="{31F8D205-E721-4F6A-8403-F8EE0A147234}"/>
    <cellStyle name="Currency 5 3 2 5 2 2 2 4" xfId="32673" xr:uid="{A8DBD3F3-2285-4D18-94DE-DC4FAC055304}"/>
    <cellStyle name="Currency 5 3 2 5 2 2 2 5" xfId="47557" xr:uid="{E4CA35A0-3467-4426-8AA2-5AC2759BCFB8}"/>
    <cellStyle name="Currency 5 3 2 5 2 2 3" xfId="22405" xr:uid="{C8930819-3A6F-4CDC-A444-28F5EA05A830}"/>
    <cellStyle name="Currency 5 3 2 5 2 2 3 2" xfId="36097" xr:uid="{E1944415-760C-4BD6-A52E-48D652A41D28}"/>
    <cellStyle name="Currency 5 3 2 5 2 2 3 3" xfId="50981" xr:uid="{C6AD0B7E-F3BB-432B-8DEA-A55B998FAF8E}"/>
    <cellStyle name="Currency 5 3 2 5 2 2 4" xfId="15561" xr:uid="{22302AFE-D7EB-46F8-BA4E-93EB095467A8}"/>
    <cellStyle name="Currency 5 3 2 5 2 2 5" xfId="29251" xr:uid="{7E3A7406-2E5A-458B-8B1B-A59584F5075E}"/>
    <cellStyle name="Currency 5 3 2 5 2 2 6" xfId="44135" xr:uid="{A6A5A727-F267-45F8-B147-E2E2579F351B}"/>
    <cellStyle name="Currency 5 3 2 5 2 3" xfId="10425" xr:uid="{61873C41-B199-404C-9E45-922ECBC63160}"/>
    <cellStyle name="Currency 5 3 2 5 2 3 2" xfId="24115" xr:uid="{2DE5ED7B-A2CC-4432-9775-FB1277DE1C88}"/>
    <cellStyle name="Currency 5 3 2 5 2 3 2 2" xfId="37807" xr:uid="{FCD7F755-FF30-4EAD-B6A8-D70DD0550330}"/>
    <cellStyle name="Currency 5 3 2 5 2 3 2 3" xfId="52691" xr:uid="{C1D8B8E5-21BF-4FAE-B940-8963B912AB7B}"/>
    <cellStyle name="Currency 5 3 2 5 2 3 3" xfId="17271" xr:uid="{9FA3C6C6-4D7A-42FF-B1E4-88C4BC788BFA}"/>
    <cellStyle name="Currency 5 3 2 5 2 3 4" xfId="30961" xr:uid="{9ACC9442-D87C-4EA9-853F-71FF5C862CF9}"/>
    <cellStyle name="Currency 5 3 2 5 2 3 5" xfId="45845" xr:uid="{4EB61D9D-59CB-48F8-8BD6-337315A20498}"/>
    <cellStyle name="Currency 5 3 2 5 2 4" xfId="20693" xr:uid="{AD47498B-5F7E-4180-A99C-8D42CBD5C81C}"/>
    <cellStyle name="Currency 5 3 2 5 2 4 2" xfId="34385" xr:uid="{E3A5A39C-2634-4BC4-BAE0-070408352BCC}"/>
    <cellStyle name="Currency 5 3 2 5 2 4 3" xfId="49269" xr:uid="{BBAD3F83-3405-460A-B845-A64525C11A91}"/>
    <cellStyle name="Currency 5 3 2 5 2 5" xfId="13849" xr:uid="{2FDF44C3-369C-454A-B6C6-082F8AC0D17D}"/>
    <cellStyle name="Currency 5 3 2 5 2 6" xfId="27539" xr:uid="{074DADCE-A77E-47ED-A9E4-DB59D0C687FC}"/>
    <cellStyle name="Currency 5 3 2 5 2 7" xfId="42423" xr:uid="{CDE281AE-B5FB-4805-8EBB-12284C02DB2F}"/>
    <cellStyle name="Currency 5 3 2 5 3" xfId="8714" xr:uid="{712650EE-6A8B-4A86-967F-DBD8D36BACE0}"/>
    <cellStyle name="Currency 5 3 2 5 3 2" xfId="12136" xr:uid="{128258E8-AE9E-45BB-9DD7-835A4B2BC33A}"/>
    <cellStyle name="Currency 5 3 2 5 3 2 2" xfId="25826" xr:uid="{CCA93702-69C1-45ED-BC0F-B2CF3B3C3525}"/>
    <cellStyle name="Currency 5 3 2 5 3 2 2 2" xfId="39518" xr:uid="{6FB3EE3A-5264-4B4F-8112-674EE3AAEC56}"/>
    <cellStyle name="Currency 5 3 2 5 3 2 2 3" xfId="54402" xr:uid="{05D8CEDB-99B6-4773-B8BA-F2D2B55DDF7D}"/>
    <cellStyle name="Currency 5 3 2 5 3 2 3" xfId="18982" xr:uid="{27E7A9E6-A9B2-454C-96E4-F2369B8F9979}"/>
    <cellStyle name="Currency 5 3 2 5 3 2 4" xfId="32672" xr:uid="{61C07F95-75D3-43D2-8C86-DBCCB6DEDF58}"/>
    <cellStyle name="Currency 5 3 2 5 3 2 5" xfId="47556" xr:uid="{8A3327F4-62D0-4B75-A7E2-00407410858B}"/>
    <cellStyle name="Currency 5 3 2 5 3 3" xfId="22404" xr:uid="{1A4DBC82-6A5B-4DA4-951F-A7D832286392}"/>
    <cellStyle name="Currency 5 3 2 5 3 3 2" xfId="36096" xr:uid="{0BB12BC5-CE94-4071-BDD6-81D8B37A11DD}"/>
    <cellStyle name="Currency 5 3 2 5 3 3 3" xfId="50980" xr:uid="{D6B4F295-6C26-47C7-B881-7E0928D299E9}"/>
    <cellStyle name="Currency 5 3 2 5 3 4" xfId="15560" xr:uid="{A838B430-E3F2-4537-BFAF-B17C98F1D7A2}"/>
    <cellStyle name="Currency 5 3 2 5 3 5" xfId="29250" xr:uid="{E9A49FC8-89C8-4C5A-9CB2-3899A34A357C}"/>
    <cellStyle name="Currency 5 3 2 5 3 6" xfId="44134" xr:uid="{CD905920-5D27-4AFB-8FAE-9E3D9A4AB1BE}"/>
    <cellStyle name="Currency 5 3 2 5 4" xfId="10424" xr:uid="{2B440931-41C2-42C0-BAE3-6382FA03C2D9}"/>
    <cellStyle name="Currency 5 3 2 5 4 2" xfId="24114" xr:uid="{701FEA6B-A079-4C75-B1A0-E9A8892BB6B5}"/>
    <cellStyle name="Currency 5 3 2 5 4 2 2" xfId="37806" xr:uid="{E49FB5A8-507E-443D-950A-A2B9D1E8D59D}"/>
    <cellStyle name="Currency 5 3 2 5 4 2 3" xfId="52690" xr:uid="{6933AA9B-6168-4251-9679-81CE42841AFA}"/>
    <cellStyle name="Currency 5 3 2 5 4 3" xfId="17270" xr:uid="{3ECBB1FE-2CCB-42BC-8EE0-703F09171CB1}"/>
    <cellStyle name="Currency 5 3 2 5 4 4" xfId="30960" xr:uid="{B1F066B6-41AA-4508-9763-6CF0BB1E8DFB}"/>
    <cellStyle name="Currency 5 3 2 5 4 5" xfId="45844" xr:uid="{74866099-3873-41F1-BAE1-F94F1A72999F}"/>
    <cellStyle name="Currency 5 3 2 5 5" xfId="20692" xr:uid="{6BA29C43-B8D0-45B9-B902-929637483DFD}"/>
    <cellStyle name="Currency 5 3 2 5 5 2" xfId="34384" xr:uid="{E13AFBEB-CF02-4C57-B29D-278E3A5CB580}"/>
    <cellStyle name="Currency 5 3 2 5 5 3" xfId="49268" xr:uid="{4D789A37-AF2C-42FB-AA10-8D174CF895F8}"/>
    <cellStyle name="Currency 5 3 2 5 6" xfId="13848" xr:uid="{1D376669-2DE4-4189-A85A-D184E3C3C91E}"/>
    <cellStyle name="Currency 5 3 2 5 7" xfId="27538" xr:uid="{3CE50840-9C8B-4AEC-9DB8-1F4D9F1ED380}"/>
    <cellStyle name="Currency 5 3 2 5 8" xfId="42422" xr:uid="{EF9A70D6-BDC7-40FB-9298-42704F2E09EB}"/>
    <cellStyle name="Currency 5 3 2 6" xfId="7003" xr:uid="{C48A3BEF-941E-4F31-96C7-31CE412158B9}"/>
    <cellStyle name="Currency 5 3 2 6 2" xfId="8716" xr:uid="{D508CE32-1BF9-47CB-B1B2-E0A5E76A082E}"/>
    <cellStyle name="Currency 5 3 2 6 2 2" xfId="12138" xr:uid="{75D30607-D306-4EB0-A103-3130C8549F53}"/>
    <cellStyle name="Currency 5 3 2 6 2 2 2" xfId="25828" xr:uid="{11AFED54-7B1D-4AB2-AF8C-8CABD3A598BA}"/>
    <cellStyle name="Currency 5 3 2 6 2 2 2 2" xfId="39520" xr:uid="{F496A82F-3A36-473C-BC43-B5BE6E2A8BCD}"/>
    <cellStyle name="Currency 5 3 2 6 2 2 2 3" xfId="54404" xr:uid="{9C33EACD-29AA-4CA1-8B88-56BBAB276A2F}"/>
    <cellStyle name="Currency 5 3 2 6 2 2 3" xfId="18984" xr:uid="{4A84C3E7-9E79-4BDC-8720-9BF046AC8EB5}"/>
    <cellStyle name="Currency 5 3 2 6 2 2 4" xfId="32674" xr:uid="{43426082-D90C-48D7-B31F-D2AA570F4E58}"/>
    <cellStyle name="Currency 5 3 2 6 2 2 5" xfId="47558" xr:uid="{E002DCCB-52A1-4B8A-8C0F-58F0CE28C901}"/>
    <cellStyle name="Currency 5 3 2 6 2 3" xfId="22406" xr:uid="{D7E92CCA-37FB-4660-B0BA-4A472B143CBF}"/>
    <cellStyle name="Currency 5 3 2 6 2 3 2" xfId="36098" xr:uid="{292C15CA-AAC2-4D1A-86E7-BACDAEE8AB9F}"/>
    <cellStyle name="Currency 5 3 2 6 2 3 3" xfId="50982" xr:uid="{E7F95B98-8BD9-4107-8EB7-9969B6B79F13}"/>
    <cellStyle name="Currency 5 3 2 6 2 4" xfId="15562" xr:uid="{3CBB16B3-5296-4173-8DFB-5BE35B910101}"/>
    <cellStyle name="Currency 5 3 2 6 2 5" xfId="29252" xr:uid="{4BF67BD2-53FD-406E-80DD-CAAB0137EC7A}"/>
    <cellStyle name="Currency 5 3 2 6 2 6" xfId="44136" xr:uid="{6019EDF9-946E-48D7-8BE8-CF6D8E5C5BC3}"/>
    <cellStyle name="Currency 5 3 2 6 3" xfId="10426" xr:uid="{BBD0A21E-9D4D-4777-BC86-3EBAA686B33E}"/>
    <cellStyle name="Currency 5 3 2 6 3 2" xfId="24116" xr:uid="{578ED2AB-5A59-42E5-9D83-3DC190313564}"/>
    <cellStyle name="Currency 5 3 2 6 3 2 2" xfId="37808" xr:uid="{262E1A0E-6CD1-421C-A7B1-D4320D8EF75E}"/>
    <cellStyle name="Currency 5 3 2 6 3 2 3" xfId="52692" xr:uid="{C87F1CA7-9A00-4F5F-83EA-1100D3A605B5}"/>
    <cellStyle name="Currency 5 3 2 6 3 3" xfId="17272" xr:uid="{E3AAB1F0-0F6A-4FDA-8BCF-8CF11A5D19C8}"/>
    <cellStyle name="Currency 5 3 2 6 3 4" xfId="30962" xr:uid="{47B59422-79E5-4905-893A-BE30199FCC8F}"/>
    <cellStyle name="Currency 5 3 2 6 3 5" xfId="45846" xr:uid="{B7918AE4-DEF2-4EF8-BFCE-090278211FED}"/>
    <cellStyle name="Currency 5 3 2 6 4" xfId="20694" xr:uid="{B48194AC-0BFE-4220-BAF1-A8C92789FCBA}"/>
    <cellStyle name="Currency 5 3 2 6 4 2" xfId="34386" xr:uid="{0334CFCA-D20A-4F11-8DF1-8C83722B1830}"/>
    <cellStyle name="Currency 5 3 2 6 4 3" xfId="49270" xr:uid="{6383F528-FBFA-4274-B265-CE28EE7A5702}"/>
    <cellStyle name="Currency 5 3 2 6 5" xfId="13850" xr:uid="{3A86819F-EAD1-4FF4-8B06-679698330B36}"/>
    <cellStyle name="Currency 5 3 2 6 6" xfId="27540" xr:uid="{8D98DFC7-0F4E-4D74-BD5E-CBE0C4A6AD16}"/>
    <cellStyle name="Currency 5 3 2 6 7" xfId="42424" xr:uid="{4E5B3DD0-A97F-4E23-8EB6-1065A620B784}"/>
    <cellStyle name="Currency 5 3 2 7" xfId="7004" xr:uid="{91A37493-FC75-44EF-81B8-DBB7CB653B2A}"/>
    <cellStyle name="Currency 5 3 2 7 2" xfId="8717" xr:uid="{116123CA-F244-48CF-B9D1-519CF6C65BBA}"/>
    <cellStyle name="Currency 5 3 2 7 2 2" xfId="12139" xr:uid="{FAF5FE1D-9D93-4900-8C87-47F8B0D976A5}"/>
    <cellStyle name="Currency 5 3 2 7 2 2 2" xfId="25829" xr:uid="{D0B923FD-6EEF-4DE5-B746-09D019561989}"/>
    <cellStyle name="Currency 5 3 2 7 2 2 2 2" xfId="39521" xr:uid="{0C6799B8-F815-4BC3-B0DE-AEF700A3C6E6}"/>
    <cellStyle name="Currency 5 3 2 7 2 2 2 3" xfId="54405" xr:uid="{2398078B-E1D4-4080-83B5-12E1407D0D06}"/>
    <cellStyle name="Currency 5 3 2 7 2 2 3" xfId="18985" xr:uid="{8F427CCC-D9B7-45AC-B19E-38FC653950F5}"/>
    <cellStyle name="Currency 5 3 2 7 2 2 4" xfId="32675" xr:uid="{BAE038C4-3D15-4C01-A046-E90E7974D6E8}"/>
    <cellStyle name="Currency 5 3 2 7 2 2 5" xfId="47559" xr:uid="{28359631-94D6-4434-94DA-543B313D601B}"/>
    <cellStyle name="Currency 5 3 2 7 2 3" xfId="22407" xr:uid="{A1A57053-3749-4AA3-B0F9-1875478EF670}"/>
    <cellStyle name="Currency 5 3 2 7 2 3 2" xfId="36099" xr:uid="{CB92036A-B0B8-4EBB-B752-7A26A5A10E19}"/>
    <cellStyle name="Currency 5 3 2 7 2 3 3" xfId="50983" xr:uid="{580BA820-579E-4DF7-9FDB-8A00AB18D6D6}"/>
    <cellStyle name="Currency 5 3 2 7 2 4" xfId="15563" xr:uid="{BAE65F56-B763-4DFA-A43A-7EA008F6E34A}"/>
    <cellStyle name="Currency 5 3 2 7 2 5" xfId="29253" xr:uid="{A13C50A5-1A6D-4EE1-A886-61E6425872ED}"/>
    <cellStyle name="Currency 5 3 2 7 2 6" xfId="44137" xr:uid="{21ECE87E-3C96-44C7-B6AA-38233FC0F90D}"/>
    <cellStyle name="Currency 5 3 2 7 3" xfId="10427" xr:uid="{5AEA211D-CB04-4F88-9D57-84AC1B3E31F4}"/>
    <cellStyle name="Currency 5 3 2 7 3 2" xfId="24117" xr:uid="{5F744CFD-7676-45C5-B7A5-1208717D7788}"/>
    <cellStyle name="Currency 5 3 2 7 3 2 2" xfId="37809" xr:uid="{8B4BCA1B-1BA7-4AB4-80CB-1B58BCB05809}"/>
    <cellStyle name="Currency 5 3 2 7 3 2 3" xfId="52693" xr:uid="{836280A5-2104-4249-80F6-5FC2B3314EC5}"/>
    <cellStyle name="Currency 5 3 2 7 3 3" xfId="17273" xr:uid="{A56262A4-A938-41F3-A22F-3C385F65C73F}"/>
    <cellStyle name="Currency 5 3 2 7 3 4" xfId="30963" xr:uid="{3EB51C8F-C66D-4CFC-A519-13ABAE2508F0}"/>
    <cellStyle name="Currency 5 3 2 7 3 5" xfId="45847" xr:uid="{51048F16-35FC-4292-9DD2-CAC7CC34164C}"/>
    <cellStyle name="Currency 5 3 2 7 4" xfId="20695" xr:uid="{42EB8F56-A15F-4E17-B740-1D47AE44C3DE}"/>
    <cellStyle name="Currency 5 3 2 7 4 2" xfId="34387" xr:uid="{D3FE966A-51F6-4D15-B2F6-A470D0509D17}"/>
    <cellStyle name="Currency 5 3 2 7 4 3" xfId="49271" xr:uid="{314D3EDE-49D0-46F5-AAFA-AD3634E4C65D}"/>
    <cellStyle name="Currency 5 3 2 7 5" xfId="13851" xr:uid="{1882B0CD-2183-40A7-B16D-3928F7254B11}"/>
    <cellStyle name="Currency 5 3 2 7 6" xfId="27541" xr:uid="{FAFEC3B8-9011-4874-8CE8-65AABE20EF3F}"/>
    <cellStyle name="Currency 5 3 2 7 7" xfId="42425" xr:uid="{11569358-131D-4235-8244-D18AC6E785AE}"/>
    <cellStyle name="Currency 5 3 2 8" xfId="8688" xr:uid="{EEF3C53F-9DF6-4F89-9D48-CB842941DC8C}"/>
    <cellStyle name="Currency 5 3 2 8 2" xfId="12110" xr:uid="{041778EF-E839-44AF-9117-636AE211E61A}"/>
    <cellStyle name="Currency 5 3 2 8 2 2" xfId="25800" xr:uid="{B3C3D7D7-F19B-4277-8B98-C490E46E8578}"/>
    <cellStyle name="Currency 5 3 2 8 2 2 2" xfId="39492" xr:uid="{6BE8AB48-F371-4FB9-AC4F-3C0A213F51EA}"/>
    <cellStyle name="Currency 5 3 2 8 2 2 3" xfId="54376" xr:uid="{FF8B9312-675F-44F3-AF88-1A849465F930}"/>
    <cellStyle name="Currency 5 3 2 8 2 3" xfId="18956" xr:uid="{6DD15441-A5AA-49A1-BA5F-23469F3F1C0C}"/>
    <cellStyle name="Currency 5 3 2 8 2 4" xfId="32646" xr:uid="{F16FCA73-1F3C-457B-839B-8D1A01DD2018}"/>
    <cellStyle name="Currency 5 3 2 8 2 5" xfId="47530" xr:uid="{368E6FC4-6875-48FD-9200-897FBD475CC2}"/>
    <cellStyle name="Currency 5 3 2 8 3" xfId="22378" xr:uid="{E794482B-F656-40EE-A145-E4BA03FF25A3}"/>
    <cellStyle name="Currency 5 3 2 8 3 2" xfId="36070" xr:uid="{3A113121-7BCC-4D69-B30D-F9F98EFD97C5}"/>
    <cellStyle name="Currency 5 3 2 8 3 3" xfId="50954" xr:uid="{D84E4198-1286-4447-96BF-EAD12DFAEB35}"/>
    <cellStyle name="Currency 5 3 2 8 4" xfId="15534" xr:uid="{F428E5B2-A3B9-410B-A633-76EED63C3688}"/>
    <cellStyle name="Currency 5 3 2 8 5" xfId="29224" xr:uid="{36E199F8-8529-4A04-8F73-0FE865896C2A}"/>
    <cellStyle name="Currency 5 3 2 8 6" xfId="44108" xr:uid="{BF0C61D6-B7A1-49F9-B8C8-4FD91C7DD890}"/>
    <cellStyle name="Currency 5 3 2 9" xfId="10398" xr:uid="{828EDBBB-47E5-4195-BFDB-F13BBECE526A}"/>
    <cellStyle name="Currency 5 3 2 9 2" xfId="24088" xr:uid="{E8080E38-0082-4FC4-97C3-B62EF0D9F85B}"/>
    <cellStyle name="Currency 5 3 2 9 2 2" xfId="37780" xr:uid="{5C05EE5F-D88F-4A10-89A3-6792BAF3B6A5}"/>
    <cellStyle name="Currency 5 3 2 9 2 3" xfId="52664" xr:uid="{0568A17F-4CFE-4EE6-A14E-EF814AEF30A7}"/>
    <cellStyle name="Currency 5 3 2 9 3" xfId="17244" xr:uid="{05BD4E1C-0393-4679-B9AE-B2B42CA3AC4E}"/>
    <cellStyle name="Currency 5 3 2 9 4" xfId="30934" xr:uid="{32645D3E-A05C-425B-A513-4B7964F5724F}"/>
    <cellStyle name="Currency 5 3 2 9 5" xfId="45818" xr:uid="{E31BF283-B3E7-4741-B4C8-0B88DF4B35E6}"/>
    <cellStyle name="Currency 5 3 3" xfId="7005" xr:uid="{7304C506-5342-4E0D-B3EA-2862BC0C326C}"/>
    <cellStyle name="Currency 5 3 3 10" xfId="13852" xr:uid="{969F2DC4-B123-43E5-A557-C8BBFA5C34B0}"/>
    <cellStyle name="Currency 5 3 3 11" xfId="27542" xr:uid="{FDF5F3FC-C18A-41B1-8CB5-F3E21B179BE5}"/>
    <cellStyle name="Currency 5 3 3 12" xfId="42426" xr:uid="{46F8F541-38B2-4183-A9E1-640773FFF419}"/>
    <cellStyle name="Currency 5 3 3 2" xfId="7006" xr:uid="{17EED6FE-93AC-439C-B20F-DB879044F029}"/>
    <cellStyle name="Currency 5 3 3 2 10" xfId="42427" xr:uid="{936334D2-0067-4FFD-8C68-E9F3F5F50CE4}"/>
    <cellStyle name="Currency 5 3 3 2 2" xfId="7007" xr:uid="{CEC707E2-B070-4F67-B06E-BB042422F786}"/>
    <cellStyle name="Currency 5 3 3 2 2 2" xfId="7008" xr:uid="{4C459141-91CE-4060-8256-359A0A32BF38}"/>
    <cellStyle name="Currency 5 3 3 2 2 2 2" xfId="8721" xr:uid="{54E96F14-5AA8-46ED-BDEB-01AB9E2D4C1B}"/>
    <cellStyle name="Currency 5 3 3 2 2 2 2 2" xfId="12143" xr:uid="{DB63B4A6-5975-4E82-8303-F955505236AB}"/>
    <cellStyle name="Currency 5 3 3 2 2 2 2 2 2" xfId="25833" xr:uid="{B8B097B2-5B83-4E7F-9A0C-8C2E1C10F96F}"/>
    <cellStyle name="Currency 5 3 3 2 2 2 2 2 2 2" xfId="39525" xr:uid="{0A2D70DF-FDC4-4A06-8A22-23E96283E6DB}"/>
    <cellStyle name="Currency 5 3 3 2 2 2 2 2 2 3" xfId="54409" xr:uid="{2E44255A-A3B0-428B-BEF4-CB5E67C3CEB5}"/>
    <cellStyle name="Currency 5 3 3 2 2 2 2 2 3" xfId="18989" xr:uid="{E1DEDF0F-C257-4010-81B8-262638332F37}"/>
    <cellStyle name="Currency 5 3 3 2 2 2 2 2 4" xfId="32679" xr:uid="{1CA2A5C1-768E-4E4B-B28C-7C222AC81FC7}"/>
    <cellStyle name="Currency 5 3 3 2 2 2 2 2 5" xfId="47563" xr:uid="{EEDAB461-710A-47D0-AAE7-A8E4F152885B}"/>
    <cellStyle name="Currency 5 3 3 2 2 2 2 3" xfId="22411" xr:uid="{54F5C7E2-8BC9-40CD-B342-C57270C5965D}"/>
    <cellStyle name="Currency 5 3 3 2 2 2 2 3 2" xfId="36103" xr:uid="{89AE4FC5-5AFD-4078-BA68-C55821CEAFAA}"/>
    <cellStyle name="Currency 5 3 3 2 2 2 2 3 3" xfId="50987" xr:uid="{DB2BCE75-10C3-4A44-8592-44D97B7792C3}"/>
    <cellStyle name="Currency 5 3 3 2 2 2 2 4" xfId="15567" xr:uid="{991DACD1-6636-429C-AA76-E73A2B4EDDA5}"/>
    <cellStyle name="Currency 5 3 3 2 2 2 2 5" xfId="29257" xr:uid="{68CF5423-C896-451C-9BC2-D6FB3C58C56C}"/>
    <cellStyle name="Currency 5 3 3 2 2 2 2 6" xfId="44141" xr:uid="{127F2689-BF76-4171-AF55-F30A7B7DFB6C}"/>
    <cellStyle name="Currency 5 3 3 2 2 2 3" xfId="10431" xr:uid="{0A49BF12-DCF0-4A47-BF68-4B53579D5FE2}"/>
    <cellStyle name="Currency 5 3 3 2 2 2 3 2" xfId="24121" xr:uid="{4BE11822-68F3-4661-AC42-1E03686AB653}"/>
    <cellStyle name="Currency 5 3 3 2 2 2 3 2 2" xfId="37813" xr:uid="{C78B9E8D-DAE2-425B-943B-532AFFC1015D}"/>
    <cellStyle name="Currency 5 3 3 2 2 2 3 2 3" xfId="52697" xr:uid="{DB0BEE92-90E6-4E64-B9D2-B5AA614B63BE}"/>
    <cellStyle name="Currency 5 3 3 2 2 2 3 3" xfId="17277" xr:uid="{A8575510-3652-4C72-A8F2-DDCD4C35358F}"/>
    <cellStyle name="Currency 5 3 3 2 2 2 3 4" xfId="30967" xr:uid="{262D7648-0908-44C2-AB20-EDAC88DAC464}"/>
    <cellStyle name="Currency 5 3 3 2 2 2 3 5" xfId="45851" xr:uid="{6E0B4CC7-2410-4C96-9FEF-9077B01AD68E}"/>
    <cellStyle name="Currency 5 3 3 2 2 2 4" xfId="20699" xr:uid="{49FC8B84-9E8F-4ADA-83FE-33EF5E94F12B}"/>
    <cellStyle name="Currency 5 3 3 2 2 2 4 2" xfId="34391" xr:uid="{60444930-7060-4DFF-9951-8DD757587868}"/>
    <cellStyle name="Currency 5 3 3 2 2 2 4 3" xfId="49275" xr:uid="{F31F7575-29DB-488B-A978-CFA12BFD0C41}"/>
    <cellStyle name="Currency 5 3 3 2 2 2 5" xfId="13855" xr:uid="{A0C9C09F-DEF1-47BE-8509-63F3A312650B}"/>
    <cellStyle name="Currency 5 3 3 2 2 2 6" xfId="27545" xr:uid="{62DEB448-21B0-4022-A521-5AA79077AD34}"/>
    <cellStyle name="Currency 5 3 3 2 2 2 7" xfId="42429" xr:uid="{FEA5D4D5-3821-42C9-85DE-0984F690E4B3}"/>
    <cellStyle name="Currency 5 3 3 2 2 3" xfId="8720" xr:uid="{A112FE7A-A139-4F2D-868E-B7BA448A02FC}"/>
    <cellStyle name="Currency 5 3 3 2 2 3 2" xfId="12142" xr:uid="{9CB91B29-90EA-4CF7-B7FE-A1C93208E24B}"/>
    <cellStyle name="Currency 5 3 3 2 2 3 2 2" xfId="25832" xr:uid="{8FB2ADE6-1F19-437D-BA5E-4C0731E1D252}"/>
    <cellStyle name="Currency 5 3 3 2 2 3 2 2 2" xfId="39524" xr:uid="{F7493C21-9B08-4C1B-A87F-0DE517C2EBFA}"/>
    <cellStyle name="Currency 5 3 3 2 2 3 2 2 3" xfId="54408" xr:uid="{12EB2A67-E454-42E6-96D0-6D68B146CC7E}"/>
    <cellStyle name="Currency 5 3 3 2 2 3 2 3" xfId="18988" xr:uid="{2E106E6C-03D5-444F-974F-3B10289B31C4}"/>
    <cellStyle name="Currency 5 3 3 2 2 3 2 4" xfId="32678" xr:uid="{1350D599-2B21-4573-9A81-FE98C84FC3BC}"/>
    <cellStyle name="Currency 5 3 3 2 2 3 2 5" xfId="47562" xr:uid="{0BFC3068-8772-4A68-BCF5-47DF5DDA2FBC}"/>
    <cellStyle name="Currency 5 3 3 2 2 3 3" xfId="22410" xr:uid="{6CD630C4-9842-45FC-AE3F-8430808D3766}"/>
    <cellStyle name="Currency 5 3 3 2 2 3 3 2" xfId="36102" xr:uid="{3D200E4B-CA60-480D-9EA6-7F2AB38476AE}"/>
    <cellStyle name="Currency 5 3 3 2 2 3 3 3" xfId="50986" xr:uid="{1361AD98-7FCE-4440-BB5B-A82CBD825C56}"/>
    <cellStyle name="Currency 5 3 3 2 2 3 4" xfId="15566" xr:uid="{EB377BFF-6C26-4391-ACD3-E13C5DB7F16A}"/>
    <cellStyle name="Currency 5 3 3 2 2 3 5" xfId="29256" xr:uid="{D9CD7875-C4EE-49D3-8295-0AA6F6278396}"/>
    <cellStyle name="Currency 5 3 3 2 2 3 6" xfId="44140" xr:uid="{CD168F6A-818B-4A0F-B930-CC95CDD59763}"/>
    <cellStyle name="Currency 5 3 3 2 2 4" xfId="10430" xr:uid="{FD29F0F1-9B26-471E-A5B9-6A03A255DF06}"/>
    <cellStyle name="Currency 5 3 3 2 2 4 2" xfId="24120" xr:uid="{3B52428E-C497-4808-A7A3-8C302A81635B}"/>
    <cellStyle name="Currency 5 3 3 2 2 4 2 2" xfId="37812" xr:uid="{1B6F7F71-A07B-47CE-9E2E-2E43919C1FFA}"/>
    <cellStyle name="Currency 5 3 3 2 2 4 2 3" xfId="52696" xr:uid="{1B0106B0-4B4E-49CF-A1B9-B08F700DDC86}"/>
    <cellStyle name="Currency 5 3 3 2 2 4 3" xfId="17276" xr:uid="{685AA4BC-EC53-4441-AABF-E2CA8F64A702}"/>
    <cellStyle name="Currency 5 3 3 2 2 4 4" xfId="30966" xr:uid="{F6C385A4-F227-423D-B356-154B3D6692B4}"/>
    <cellStyle name="Currency 5 3 3 2 2 4 5" xfId="45850" xr:uid="{926867F4-4A3B-4936-AD01-387EA4646F4D}"/>
    <cellStyle name="Currency 5 3 3 2 2 5" xfId="20698" xr:uid="{929F888C-D5DF-48C5-BE4A-9EEA5958D086}"/>
    <cellStyle name="Currency 5 3 3 2 2 5 2" xfId="34390" xr:uid="{02172E03-2535-4A56-B7EA-C4BE587D71DC}"/>
    <cellStyle name="Currency 5 3 3 2 2 5 3" xfId="49274" xr:uid="{95FD478D-5AED-4234-8971-D167C6B850E3}"/>
    <cellStyle name="Currency 5 3 3 2 2 6" xfId="13854" xr:uid="{03BB8D1E-0EC8-4232-8DDA-477C560D267F}"/>
    <cellStyle name="Currency 5 3 3 2 2 7" xfId="27544" xr:uid="{4FE2B7C8-124C-43C9-B689-B10210ADC113}"/>
    <cellStyle name="Currency 5 3 3 2 2 8" xfId="42428" xr:uid="{428DCBA8-D08D-4988-B5C2-FE77C77ED303}"/>
    <cellStyle name="Currency 5 3 3 2 3" xfId="7009" xr:uid="{83EB1645-1C17-4EFE-87FB-ADD8AE25B68B}"/>
    <cellStyle name="Currency 5 3 3 2 3 2" xfId="8722" xr:uid="{285553FC-7AD2-431D-B207-8EB41D309372}"/>
    <cellStyle name="Currency 5 3 3 2 3 2 2" xfId="12144" xr:uid="{4C223AFC-A5E6-4B85-92CA-68EEE92B7A4E}"/>
    <cellStyle name="Currency 5 3 3 2 3 2 2 2" xfId="25834" xr:uid="{C560B7AC-1B90-4D07-8D46-5F7800DCD788}"/>
    <cellStyle name="Currency 5 3 3 2 3 2 2 2 2" xfId="39526" xr:uid="{D6C6AD56-A21D-4331-8D99-0E7EDE8508DF}"/>
    <cellStyle name="Currency 5 3 3 2 3 2 2 2 3" xfId="54410" xr:uid="{2711F82F-9204-4C0C-9911-CD06C0DF8DE1}"/>
    <cellStyle name="Currency 5 3 3 2 3 2 2 3" xfId="18990" xr:uid="{B801E43A-5B68-468B-B8DD-1DF1CA115459}"/>
    <cellStyle name="Currency 5 3 3 2 3 2 2 4" xfId="32680" xr:uid="{7AAAD2EF-960E-45BB-90CE-E8B8D6C62D0B}"/>
    <cellStyle name="Currency 5 3 3 2 3 2 2 5" xfId="47564" xr:uid="{DD6AF44C-73D7-4A21-878A-D74EABC7B04A}"/>
    <cellStyle name="Currency 5 3 3 2 3 2 3" xfId="22412" xr:uid="{7AF37B98-09F1-41AD-81A1-F1A061EA8973}"/>
    <cellStyle name="Currency 5 3 3 2 3 2 3 2" xfId="36104" xr:uid="{2BBF4A79-C04C-4CA3-836F-CF49AE83CBF9}"/>
    <cellStyle name="Currency 5 3 3 2 3 2 3 3" xfId="50988" xr:uid="{67D4F919-599F-4E5C-AAE1-4B0204C2AAFE}"/>
    <cellStyle name="Currency 5 3 3 2 3 2 4" xfId="15568" xr:uid="{A3C17CF1-B734-4298-A804-AA53516B72DA}"/>
    <cellStyle name="Currency 5 3 3 2 3 2 5" xfId="29258" xr:uid="{A09F7D6C-5E10-4F4B-B779-69025903A960}"/>
    <cellStyle name="Currency 5 3 3 2 3 2 6" xfId="44142" xr:uid="{8426E3A0-A49F-4A45-9486-05A2B6FDA87A}"/>
    <cellStyle name="Currency 5 3 3 2 3 3" xfId="10432" xr:uid="{7C0D7D17-0362-4123-AD54-23E38DED652A}"/>
    <cellStyle name="Currency 5 3 3 2 3 3 2" xfId="24122" xr:uid="{CA779B9C-667B-4E00-B231-B8476FCB5F95}"/>
    <cellStyle name="Currency 5 3 3 2 3 3 2 2" xfId="37814" xr:uid="{D3C8318A-FE43-4528-A2C7-E78F195E0F35}"/>
    <cellStyle name="Currency 5 3 3 2 3 3 2 3" xfId="52698" xr:uid="{DC0917B4-ACD9-4AAC-AB43-45EF2F7A3A27}"/>
    <cellStyle name="Currency 5 3 3 2 3 3 3" xfId="17278" xr:uid="{21035CAD-99B3-4AC2-BC2A-53FD858DCEA1}"/>
    <cellStyle name="Currency 5 3 3 2 3 3 4" xfId="30968" xr:uid="{6AE21E24-2BE9-435A-A40F-FFC9A9FCBE5E}"/>
    <cellStyle name="Currency 5 3 3 2 3 3 5" xfId="45852" xr:uid="{71F9590D-48E0-46BF-A192-213C6E99B357}"/>
    <cellStyle name="Currency 5 3 3 2 3 4" xfId="20700" xr:uid="{5EC6BABF-00BB-4004-B8BA-40E05BF10518}"/>
    <cellStyle name="Currency 5 3 3 2 3 4 2" xfId="34392" xr:uid="{1E472504-AF6C-4D0C-BC7A-70CFA76130DF}"/>
    <cellStyle name="Currency 5 3 3 2 3 4 3" xfId="49276" xr:uid="{FB854D80-072A-4533-8C37-07A5DFDE03F7}"/>
    <cellStyle name="Currency 5 3 3 2 3 5" xfId="13856" xr:uid="{A85D01CC-9564-4D6C-A76B-B89D30DC70E1}"/>
    <cellStyle name="Currency 5 3 3 2 3 6" xfId="27546" xr:uid="{8CB7C428-FF62-4B87-9ED2-885B4AEB0F57}"/>
    <cellStyle name="Currency 5 3 3 2 3 7" xfId="42430" xr:uid="{345AAECE-B599-455D-B631-5E8EE23C887E}"/>
    <cellStyle name="Currency 5 3 3 2 4" xfId="7010" xr:uid="{EC3228C2-992B-43B0-8311-97F4ECA786ED}"/>
    <cellStyle name="Currency 5 3 3 2 4 2" xfId="8723" xr:uid="{2FF84A43-AA21-4EB2-8B6C-B3C477AA3FD3}"/>
    <cellStyle name="Currency 5 3 3 2 4 2 2" xfId="12145" xr:uid="{DCAD4E6B-6FF1-4E12-8238-DBA010DD5B58}"/>
    <cellStyle name="Currency 5 3 3 2 4 2 2 2" xfId="25835" xr:uid="{8CF1F313-6101-4835-8E8E-BD981193BD46}"/>
    <cellStyle name="Currency 5 3 3 2 4 2 2 2 2" xfId="39527" xr:uid="{40EE6C06-BBC4-4620-A7CE-48C4916977D5}"/>
    <cellStyle name="Currency 5 3 3 2 4 2 2 2 3" xfId="54411" xr:uid="{5B10F513-16EB-44AA-B920-0180ABB52DD3}"/>
    <cellStyle name="Currency 5 3 3 2 4 2 2 3" xfId="18991" xr:uid="{F8671B2E-0C02-4F39-A004-0E033A377D05}"/>
    <cellStyle name="Currency 5 3 3 2 4 2 2 4" xfId="32681" xr:uid="{68CB0E74-E4E2-46EF-B51B-E234ECBC0D50}"/>
    <cellStyle name="Currency 5 3 3 2 4 2 2 5" xfId="47565" xr:uid="{613687C5-3C36-4B6B-9541-140744C26860}"/>
    <cellStyle name="Currency 5 3 3 2 4 2 3" xfId="22413" xr:uid="{FA478892-AA4E-447A-9653-4C20481B04CE}"/>
    <cellStyle name="Currency 5 3 3 2 4 2 3 2" xfId="36105" xr:uid="{5D86DAFB-1C3D-42EA-8D0A-8B7E700C6A57}"/>
    <cellStyle name="Currency 5 3 3 2 4 2 3 3" xfId="50989" xr:uid="{48CF775C-9721-4CA3-A40D-56D864095744}"/>
    <cellStyle name="Currency 5 3 3 2 4 2 4" xfId="15569" xr:uid="{55475178-BAC0-4BE0-A122-72EE51DDC4C0}"/>
    <cellStyle name="Currency 5 3 3 2 4 2 5" xfId="29259" xr:uid="{722E6849-057A-45A9-B843-A0CEF0E47AFB}"/>
    <cellStyle name="Currency 5 3 3 2 4 2 6" xfId="44143" xr:uid="{A5933F94-8AB3-4528-ADA5-DCD3E153BDB9}"/>
    <cellStyle name="Currency 5 3 3 2 4 3" xfId="10433" xr:uid="{55C9C2D9-324E-4871-A62E-B672B57E1B3D}"/>
    <cellStyle name="Currency 5 3 3 2 4 3 2" xfId="24123" xr:uid="{7829DB69-1B59-40FA-BF6A-D9F7FBC9AFDF}"/>
    <cellStyle name="Currency 5 3 3 2 4 3 2 2" xfId="37815" xr:uid="{F0847480-CE5E-42EE-AD25-8F6AF83B9E68}"/>
    <cellStyle name="Currency 5 3 3 2 4 3 2 3" xfId="52699" xr:uid="{C5A998AB-BE61-4BB3-9DED-AAB0ED3D38C0}"/>
    <cellStyle name="Currency 5 3 3 2 4 3 3" xfId="17279" xr:uid="{3C98AC58-0E1C-43E3-9A11-0F280D14FD5D}"/>
    <cellStyle name="Currency 5 3 3 2 4 3 4" xfId="30969" xr:uid="{0C218AC2-14DB-4E5D-AC7E-0D3FD2FD21BF}"/>
    <cellStyle name="Currency 5 3 3 2 4 3 5" xfId="45853" xr:uid="{6AACE301-EFA5-4907-86EC-BC5F9892F7B2}"/>
    <cellStyle name="Currency 5 3 3 2 4 4" xfId="20701" xr:uid="{8BC54592-ADAB-4F9C-A62C-64C8AB9A5662}"/>
    <cellStyle name="Currency 5 3 3 2 4 4 2" xfId="34393" xr:uid="{4EDC3E80-3BC4-4441-BD9C-70806EE6A54B}"/>
    <cellStyle name="Currency 5 3 3 2 4 4 3" xfId="49277" xr:uid="{C71941E9-BFE1-4FE2-9CE6-EE4E863D1F3C}"/>
    <cellStyle name="Currency 5 3 3 2 4 5" xfId="13857" xr:uid="{516C76F5-3791-467E-93D3-DF2314FFCC22}"/>
    <cellStyle name="Currency 5 3 3 2 4 6" xfId="27547" xr:uid="{F4A3E6D0-1342-4475-9F81-1098DAEA1E2D}"/>
    <cellStyle name="Currency 5 3 3 2 4 7" xfId="42431" xr:uid="{F74B7852-35FA-4E4A-9FD7-4684C779B4C4}"/>
    <cellStyle name="Currency 5 3 3 2 5" xfId="8719" xr:uid="{E6EF513A-DA62-4056-9CB0-D0A6216B4642}"/>
    <cellStyle name="Currency 5 3 3 2 5 2" xfId="12141" xr:uid="{9C001077-E5F6-4A59-B116-B4B9C78191A3}"/>
    <cellStyle name="Currency 5 3 3 2 5 2 2" xfId="25831" xr:uid="{D09CF6C9-51A1-4FC1-B7C4-8F5154F9DC63}"/>
    <cellStyle name="Currency 5 3 3 2 5 2 2 2" xfId="39523" xr:uid="{5108B1DD-05EF-4EBF-AA78-AE11205E2A6B}"/>
    <cellStyle name="Currency 5 3 3 2 5 2 2 3" xfId="54407" xr:uid="{CF68617E-B0B0-437B-B60F-D42E7B04209D}"/>
    <cellStyle name="Currency 5 3 3 2 5 2 3" xfId="18987" xr:uid="{C017C288-84E9-49D9-BEA9-A98926D4C99B}"/>
    <cellStyle name="Currency 5 3 3 2 5 2 4" xfId="32677" xr:uid="{75958E8A-A015-4D39-BBD0-5160EC0E5546}"/>
    <cellStyle name="Currency 5 3 3 2 5 2 5" xfId="47561" xr:uid="{C16A9682-3403-4A29-BF5D-070667742482}"/>
    <cellStyle name="Currency 5 3 3 2 5 3" xfId="22409" xr:uid="{9C37803C-1480-411C-95C8-02A0BFF6EDE5}"/>
    <cellStyle name="Currency 5 3 3 2 5 3 2" xfId="36101" xr:uid="{A6BA173D-86E9-47E6-AFD6-823CCC061211}"/>
    <cellStyle name="Currency 5 3 3 2 5 3 3" xfId="50985" xr:uid="{74F0EFAB-AE92-4144-A03D-42982114735F}"/>
    <cellStyle name="Currency 5 3 3 2 5 4" xfId="15565" xr:uid="{E5342E33-690A-4A0B-A8D9-A19340E628F1}"/>
    <cellStyle name="Currency 5 3 3 2 5 5" xfId="29255" xr:uid="{1F52E928-B11F-44D3-9789-7D5226237D4E}"/>
    <cellStyle name="Currency 5 3 3 2 5 6" xfId="44139" xr:uid="{BDCD2BCA-5E1B-424E-8B00-C6D5106D7971}"/>
    <cellStyle name="Currency 5 3 3 2 6" xfId="10429" xr:uid="{97E96028-7B51-47A9-B25C-AF87E63DA634}"/>
    <cellStyle name="Currency 5 3 3 2 6 2" xfId="24119" xr:uid="{80D43586-3105-4245-9129-2C05026A0F48}"/>
    <cellStyle name="Currency 5 3 3 2 6 2 2" xfId="37811" xr:uid="{011D7683-4C10-4933-86F3-F15D66E8E76D}"/>
    <cellStyle name="Currency 5 3 3 2 6 2 3" xfId="52695" xr:uid="{85048F56-08B8-48FD-8FEA-65D5B24AA228}"/>
    <cellStyle name="Currency 5 3 3 2 6 3" xfId="17275" xr:uid="{A3D0661F-D914-4979-A9B6-F0321090DA24}"/>
    <cellStyle name="Currency 5 3 3 2 6 4" xfId="30965" xr:uid="{3B1646DC-5177-4B5A-A25A-2150C72A2DFF}"/>
    <cellStyle name="Currency 5 3 3 2 6 5" xfId="45849" xr:uid="{A521F14C-79F2-419F-9362-A473C51CD17B}"/>
    <cellStyle name="Currency 5 3 3 2 7" xfId="20697" xr:uid="{31D531E6-4CA5-4C4B-B69F-C2C20B8AA2CD}"/>
    <cellStyle name="Currency 5 3 3 2 7 2" xfId="34389" xr:uid="{289ED0BD-E8D8-459F-AC1C-9C5BE8E771CD}"/>
    <cellStyle name="Currency 5 3 3 2 7 3" xfId="49273" xr:uid="{60FEFBE0-5A19-47F3-835A-AE62B3D41901}"/>
    <cellStyle name="Currency 5 3 3 2 8" xfId="13853" xr:uid="{B1985C8E-B399-4629-83A7-892DFE1679FB}"/>
    <cellStyle name="Currency 5 3 3 2 9" xfId="27543" xr:uid="{1E970AE9-0AC6-4D11-B534-67E381B49101}"/>
    <cellStyle name="Currency 5 3 3 3" xfId="7011" xr:uid="{DB55F210-FA33-4411-A7C7-AADB5EAB02A7}"/>
    <cellStyle name="Currency 5 3 3 3 10" xfId="42432" xr:uid="{55DE6A7D-1973-4454-9A20-424F25B82D17}"/>
    <cellStyle name="Currency 5 3 3 3 2" xfId="7012" xr:uid="{A3F53319-6D38-4955-A363-258E5AD118D1}"/>
    <cellStyle name="Currency 5 3 3 3 2 2" xfId="7013" xr:uid="{74D14B9E-EF2E-43BB-8537-ADFA16EC736A}"/>
    <cellStyle name="Currency 5 3 3 3 2 2 2" xfId="8726" xr:uid="{B85CBF6C-B7A9-4357-A3C0-16051069EE90}"/>
    <cellStyle name="Currency 5 3 3 3 2 2 2 2" xfId="12148" xr:uid="{56F2CB81-2222-4785-BAF8-FF68B0541823}"/>
    <cellStyle name="Currency 5 3 3 3 2 2 2 2 2" xfId="25838" xr:uid="{B2589794-1F2D-490F-9FAB-6C4BD13239DE}"/>
    <cellStyle name="Currency 5 3 3 3 2 2 2 2 2 2" xfId="39530" xr:uid="{C263582E-22DF-4474-A7C3-510472A5BC84}"/>
    <cellStyle name="Currency 5 3 3 3 2 2 2 2 2 3" xfId="54414" xr:uid="{17213AB6-A52F-474D-A550-6A79BF7BA988}"/>
    <cellStyle name="Currency 5 3 3 3 2 2 2 2 3" xfId="18994" xr:uid="{95557EA2-1B01-4BA3-9ECE-6FD61362A3DF}"/>
    <cellStyle name="Currency 5 3 3 3 2 2 2 2 4" xfId="32684" xr:uid="{022C52AD-CCE7-4597-88D7-8A75F387863F}"/>
    <cellStyle name="Currency 5 3 3 3 2 2 2 2 5" xfId="47568" xr:uid="{1525DACE-4D4C-44A2-A41E-77732FE60C0E}"/>
    <cellStyle name="Currency 5 3 3 3 2 2 2 3" xfId="22416" xr:uid="{0F43E199-DB8B-413D-A892-45A420E6D827}"/>
    <cellStyle name="Currency 5 3 3 3 2 2 2 3 2" xfId="36108" xr:uid="{5D568547-EFDE-4394-B1B1-8EA5F8AACA54}"/>
    <cellStyle name="Currency 5 3 3 3 2 2 2 3 3" xfId="50992" xr:uid="{9ECFDEF9-4C00-4DB6-9FF2-6701D7D2495A}"/>
    <cellStyle name="Currency 5 3 3 3 2 2 2 4" xfId="15572" xr:uid="{81745255-1112-4B56-B3E9-73E7103E6DCE}"/>
    <cellStyle name="Currency 5 3 3 3 2 2 2 5" xfId="29262" xr:uid="{BB00CAE8-EEA4-4C22-B114-1310ADB96EC6}"/>
    <cellStyle name="Currency 5 3 3 3 2 2 2 6" xfId="44146" xr:uid="{546F6305-7691-4555-B21D-95FD4245C448}"/>
    <cellStyle name="Currency 5 3 3 3 2 2 3" xfId="10436" xr:uid="{5D1F3915-65D9-40DC-BA46-C5C04FE6253F}"/>
    <cellStyle name="Currency 5 3 3 3 2 2 3 2" xfId="24126" xr:uid="{CDB0EC9B-FBCA-4EE5-8265-36A0D0BED14E}"/>
    <cellStyle name="Currency 5 3 3 3 2 2 3 2 2" xfId="37818" xr:uid="{EF61977C-FA25-41A5-956B-92879CDEB8E6}"/>
    <cellStyle name="Currency 5 3 3 3 2 2 3 2 3" xfId="52702" xr:uid="{43963749-ABDA-4B13-9D55-FF58A836253B}"/>
    <cellStyle name="Currency 5 3 3 3 2 2 3 3" xfId="17282" xr:uid="{8FABD631-48CE-407E-BB4C-402150E86BC7}"/>
    <cellStyle name="Currency 5 3 3 3 2 2 3 4" xfId="30972" xr:uid="{01DA41E6-FEAA-4E03-9A26-7F7FBD61AC76}"/>
    <cellStyle name="Currency 5 3 3 3 2 2 3 5" xfId="45856" xr:uid="{0DA3CD6C-914B-444B-85D1-3F66F2F5DCA8}"/>
    <cellStyle name="Currency 5 3 3 3 2 2 4" xfId="20704" xr:uid="{4775A740-C205-4DB5-AA15-171352A9FC47}"/>
    <cellStyle name="Currency 5 3 3 3 2 2 4 2" xfId="34396" xr:uid="{8E08F05E-A000-48BE-A9B7-D2C0B94EEAE5}"/>
    <cellStyle name="Currency 5 3 3 3 2 2 4 3" xfId="49280" xr:uid="{2E72FC7A-9A48-468D-8D9D-CDD8F7CFB0B0}"/>
    <cellStyle name="Currency 5 3 3 3 2 2 5" xfId="13860" xr:uid="{42245365-C3C6-4ED9-9678-1FE20739C686}"/>
    <cellStyle name="Currency 5 3 3 3 2 2 6" xfId="27550" xr:uid="{AA5648EB-0D51-4376-B24D-08D4BA469ADA}"/>
    <cellStyle name="Currency 5 3 3 3 2 2 7" xfId="42434" xr:uid="{84458639-BE0F-4B84-AA90-4666E6616095}"/>
    <cellStyle name="Currency 5 3 3 3 2 3" xfId="8725" xr:uid="{E315F6A7-7A3B-4B07-9279-B924B307FA2F}"/>
    <cellStyle name="Currency 5 3 3 3 2 3 2" xfId="12147" xr:uid="{750DF3AD-E743-4620-A4D6-87DE68C376E2}"/>
    <cellStyle name="Currency 5 3 3 3 2 3 2 2" xfId="25837" xr:uid="{2AE8D9DE-CDB9-46E1-A940-B0D1C3805CEB}"/>
    <cellStyle name="Currency 5 3 3 3 2 3 2 2 2" xfId="39529" xr:uid="{463326A6-F046-40CC-A383-EBE23FE99907}"/>
    <cellStyle name="Currency 5 3 3 3 2 3 2 2 3" xfId="54413" xr:uid="{B0823433-5128-4814-B111-A259A2C26D08}"/>
    <cellStyle name="Currency 5 3 3 3 2 3 2 3" xfId="18993" xr:uid="{D3ED03DE-FD02-4002-AB9B-0F0F98434970}"/>
    <cellStyle name="Currency 5 3 3 3 2 3 2 4" xfId="32683" xr:uid="{CDA5DA7D-2C4E-4085-A4EC-1CD8FF30EBDC}"/>
    <cellStyle name="Currency 5 3 3 3 2 3 2 5" xfId="47567" xr:uid="{1223B3A1-64BB-462B-AD10-899FF5B6C2CB}"/>
    <cellStyle name="Currency 5 3 3 3 2 3 3" xfId="22415" xr:uid="{4A87DA0A-C9DC-4D1A-9AFA-99CD71186F76}"/>
    <cellStyle name="Currency 5 3 3 3 2 3 3 2" xfId="36107" xr:uid="{E921FFA0-F5E4-4B7B-A0DF-D83FCE9B9284}"/>
    <cellStyle name="Currency 5 3 3 3 2 3 3 3" xfId="50991" xr:uid="{6D044FC0-8D8E-4020-A923-39EB83176013}"/>
    <cellStyle name="Currency 5 3 3 3 2 3 4" xfId="15571" xr:uid="{F369119F-44D2-4C71-AF98-244BD3350FDE}"/>
    <cellStyle name="Currency 5 3 3 3 2 3 5" xfId="29261" xr:uid="{FDF62640-792F-43E0-8692-0B2DBD8AEAB1}"/>
    <cellStyle name="Currency 5 3 3 3 2 3 6" xfId="44145" xr:uid="{7F69A9D6-D2E4-489A-8361-46105F4D2B9A}"/>
    <cellStyle name="Currency 5 3 3 3 2 4" xfId="10435" xr:uid="{F497AA3D-36A9-448A-8E27-D87BE05A3E8E}"/>
    <cellStyle name="Currency 5 3 3 3 2 4 2" xfId="24125" xr:uid="{92B05BF6-09BB-4348-B07B-BB8DEB590599}"/>
    <cellStyle name="Currency 5 3 3 3 2 4 2 2" xfId="37817" xr:uid="{D45CCA24-A296-45F4-ACCA-E8AD52C3AA78}"/>
    <cellStyle name="Currency 5 3 3 3 2 4 2 3" xfId="52701" xr:uid="{C18ECD63-FCAA-47B2-9AC5-6A0972AEEF81}"/>
    <cellStyle name="Currency 5 3 3 3 2 4 3" xfId="17281" xr:uid="{3B5D1836-163F-47A1-9332-8A7AC364327F}"/>
    <cellStyle name="Currency 5 3 3 3 2 4 4" xfId="30971" xr:uid="{244AF4A8-5185-4CC9-B448-F25868FB0D5B}"/>
    <cellStyle name="Currency 5 3 3 3 2 4 5" xfId="45855" xr:uid="{31B18DB9-A887-42AE-A74F-840DA8BA4380}"/>
    <cellStyle name="Currency 5 3 3 3 2 5" xfId="20703" xr:uid="{75642FF1-E57D-4088-9EA4-CBF9322910C8}"/>
    <cellStyle name="Currency 5 3 3 3 2 5 2" xfId="34395" xr:uid="{E43B9C50-A856-4815-B99B-F99B22DB919C}"/>
    <cellStyle name="Currency 5 3 3 3 2 5 3" xfId="49279" xr:uid="{455B6210-269E-408C-91D5-376622B12461}"/>
    <cellStyle name="Currency 5 3 3 3 2 6" xfId="13859" xr:uid="{AA3C038D-6142-4957-8E34-AB013966B9D3}"/>
    <cellStyle name="Currency 5 3 3 3 2 7" xfId="27549" xr:uid="{32B061C3-BD9F-4025-AAAA-DC02C8F5E8D7}"/>
    <cellStyle name="Currency 5 3 3 3 2 8" xfId="42433" xr:uid="{6302F717-F293-4E80-9534-C172B4F9B823}"/>
    <cellStyle name="Currency 5 3 3 3 3" xfId="7014" xr:uid="{949E8B3F-507F-4CF8-A0E7-C337F14B2BB9}"/>
    <cellStyle name="Currency 5 3 3 3 3 2" xfId="8727" xr:uid="{B2959F79-C111-41AC-A856-AC2EC4EEADE4}"/>
    <cellStyle name="Currency 5 3 3 3 3 2 2" xfId="12149" xr:uid="{D4A68E10-513E-4062-952F-DF3405BB5CB6}"/>
    <cellStyle name="Currency 5 3 3 3 3 2 2 2" xfId="25839" xr:uid="{6C7C17BB-92E6-4511-B0FE-372352A5EE6E}"/>
    <cellStyle name="Currency 5 3 3 3 3 2 2 2 2" xfId="39531" xr:uid="{433E7E65-E91E-4B70-93E6-5F79732FC87E}"/>
    <cellStyle name="Currency 5 3 3 3 3 2 2 2 3" xfId="54415" xr:uid="{8911759F-9311-4746-9FAB-28C45487DD34}"/>
    <cellStyle name="Currency 5 3 3 3 3 2 2 3" xfId="18995" xr:uid="{DABDB201-E9E2-4B86-887E-75C08B991DDF}"/>
    <cellStyle name="Currency 5 3 3 3 3 2 2 4" xfId="32685" xr:uid="{1501A092-76CF-40BB-AFBC-C01B88046C83}"/>
    <cellStyle name="Currency 5 3 3 3 3 2 2 5" xfId="47569" xr:uid="{6B9E37BF-520A-4ADA-80FB-03D2C4FCA3D7}"/>
    <cellStyle name="Currency 5 3 3 3 3 2 3" xfId="22417" xr:uid="{81AD6562-A71D-44F5-9AC3-1CE1BAC3EDC1}"/>
    <cellStyle name="Currency 5 3 3 3 3 2 3 2" xfId="36109" xr:uid="{744C102A-FBAC-4F8D-96C8-C056B824F998}"/>
    <cellStyle name="Currency 5 3 3 3 3 2 3 3" xfId="50993" xr:uid="{5E67E71B-EDAA-4E8C-AB06-29FCFC8F6455}"/>
    <cellStyle name="Currency 5 3 3 3 3 2 4" xfId="15573" xr:uid="{E8F301E7-96DC-4964-987E-D820766857BC}"/>
    <cellStyle name="Currency 5 3 3 3 3 2 5" xfId="29263" xr:uid="{8AEE5659-2C57-4287-8340-56194D113345}"/>
    <cellStyle name="Currency 5 3 3 3 3 2 6" xfId="44147" xr:uid="{545D79CF-A3C6-4F86-B1E9-1F2BB17580E6}"/>
    <cellStyle name="Currency 5 3 3 3 3 3" xfId="10437" xr:uid="{602909B4-3FBA-4BA9-B32D-BB038145A451}"/>
    <cellStyle name="Currency 5 3 3 3 3 3 2" xfId="24127" xr:uid="{25F01F51-2B4D-466D-8C50-E3A8B8DE8C03}"/>
    <cellStyle name="Currency 5 3 3 3 3 3 2 2" xfId="37819" xr:uid="{BEA4DBE2-6DD9-4D96-85FE-75A2D80B59E9}"/>
    <cellStyle name="Currency 5 3 3 3 3 3 2 3" xfId="52703" xr:uid="{29E3726D-E3A6-48B7-82F8-66742624C748}"/>
    <cellStyle name="Currency 5 3 3 3 3 3 3" xfId="17283" xr:uid="{94627535-9C7D-4BC2-A224-656F5EAD3D69}"/>
    <cellStyle name="Currency 5 3 3 3 3 3 4" xfId="30973" xr:uid="{F31522F1-02FF-41DB-8647-95CC6564F025}"/>
    <cellStyle name="Currency 5 3 3 3 3 3 5" xfId="45857" xr:uid="{619F8D2D-46B5-4557-B27C-C08EB32FE623}"/>
    <cellStyle name="Currency 5 3 3 3 3 4" xfId="20705" xr:uid="{ED839330-C356-4750-8EB0-C88B02E46F09}"/>
    <cellStyle name="Currency 5 3 3 3 3 4 2" xfId="34397" xr:uid="{2E31D1DE-9BB7-4815-A3B1-9C4A591905B8}"/>
    <cellStyle name="Currency 5 3 3 3 3 4 3" xfId="49281" xr:uid="{DEF72534-EF05-4531-8F00-C8CBB41986B7}"/>
    <cellStyle name="Currency 5 3 3 3 3 5" xfId="13861" xr:uid="{6F1D0643-02A9-4E11-A722-2DB5E965A9F8}"/>
    <cellStyle name="Currency 5 3 3 3 3 6" xfId="27551" xr:uid="{95F9BEB0-521B-47D8-8DD1-01A3B1748B09}"/>
    <cellStyle name="Currency 5 3 3 3 3 7" xfId="42435" xr:uid="{CA677557-3DA2-4C40-8FAC-51AA861D1665}"/>
    <cellStyle name="Currency 5 3 3 3 4" xfId="7015" xr:uid="{B7A6253A-B80D-4EDB-BB4A-C68FE91A6D3F}"/>
    <cellStyle name="Currency 5 3 3 3 4 2" xfId="8728" xr:uid="{BCFB7564-AE4A-49EC-AD5A-A2DFAF93AD65}"/>
    <cellStyle name="Currency 5 3 3 3 4 2 2" xfId="12150" xr:uid="{B8580BE0-7B01-44C5-8F49-F5097A1C56E9}"/>
    <cellStyle name="Currency 5 3 3 3 4 2 2 2" xfId="25840" xr:uid="{0590EF25-8F16-4598-80E5-F2492FD20B16}"/>
    <cellStyle name="Currency 5 3 3 3 4 2 2 2 2" xfId="39532" xr:uid="{A932BDB3-B428-4ACD-BA55-1A2A47934015}"/>
    <cellStyle name="Currency 5 3 3 3 4 2 2 2 3" xfId="54416" xr:uid="{38880F8A-8985-443C-8A54-99B66E95B04C}"/>
    <cellStyle name="Currency 5 3 3 3 4 2 2 3" xfId="18996" xr:uid="{81DB8CCE-3E16-4445-BCF6-54336A3123D2}"/>
    <cellStyle name="Currency 5 3 3 3 4 2 2 4" xfId="32686" xr:uid="{D0AE4927-57EA-4776-BABF-779F9A08AEF9}"/>
    <cellStyle name="Currency 5 3 3 3 4 2 2 5" xfId="47570" xr:uid="{9D2C26D3-BF1A-43F5-BEFC-DA3E20BADF06}"/>
    <cellStyle name="Currency 5 3 3 3 4 2 3" xfId="22418" xr:uid="{9A6D4926-341E-443A-8BDB-0D79BE868108}"/>
    <cellStyle name="Currency 5 3 3 3 4 2 3 2" xfId="36110" xr:uid="{A521EF02-BBD8-4BE9-9AB1-72D4DCF48CEF}"/>
    <cellStyle name="Currency 5 3 3 3 4 2 3 3" xfId="50994" xr:uid="{DFCAF990-D126-4B7F-8FC7-202BBEBC14DA}"/>
    <cellStyle name="Currency 5 3 3 3 4 2 4" xfId="15574" xr:uid="{576A7068-CEE8-4605-99D7-F8474171A9D3}"/>
    <cellStyle name="Currency 5 3 3 3 4 2 5" xfId="29264" xr:uid="{FCA664CB-E303-41CF-9DF3-CCBD23395A6B}"/>
    <cellStyle name="Currency 5 3 3 3 4 2 6" xfId="44148" xr:uid="{E503BD7A-C306-49E6-BE7E-77F706913041}"/>
    <cellStyle name="Currency 5 3 3 3 4 3" xfId="10438" xr:uid="{7DD794C7-1161-4DF1-B218-077FB9D3E0E9}"/>
    <cellStyle name="Currency 5 3 3 3 4 3 2" xfId="24128" xr:uid="{E1A1CB79-DA75-4E01-8C37-50EF09BC5B00}"/>
    <cellStyle name="Currency 5 3 3 3 4 3 2 2" xfId="37820" xr:uid="{EA39DCEA-902C-451C-857C-FD8DA333E7E3}"/>
    <cellStyle name="Currency 5 3 3 3 4 3 2 3" xfId="52704" xr:uid="{F3AFF816-15B8-4949-B0EC-195E20084B35}"/>
    <cellStyle name="Currency 5 3 3 3 4 3 3" xfId="17284" xr:uid="{73D63CD1-4227-4A70-9670-210F52765349}"/>
    <cellStyle name="Currency 5 3 3 3 4 3 4" xfId="30974" xr:uid="{58A3E952-D764-4766-86E0-7F0D9BCE033C}"/>
    <cellStyle name="Currency 5 3 3 3 4 3 5" xfId="45858" xr:uid="{1139FD22-FB35-41C6-8BD9-99DAF81E829D}"/>
    <cellStyle name="Currency 5 3 3 3 4 4" xfId="20706" xr:uid="{424F5C45-1022-40E9-9BB3-1252B52B74C2}"/>
    <cellStyle name="Currency 5 3 3 3 4 4 2" xfId="34398" xr:uid="{6875C202-A367-4AB3-B9CE-F8DFFAB289A1}"/>
    <cellStyle name="Currency 5 3 3 3 4 4 3" xfId="49282" xr:uid="{1CB3E2F4-F3E2-46E3-9F7E-876A7A333074}"/>
    <cellStyle name="Currency 5 3 3 3 4 5" xfId="13862" xr:uid="{D41C557B-3D47-4947-98CB-609C98EDF5BE}"/>
    <cellStyle name="Currency 5 3 3 3 4 6" xfId="27552" xr:uid="{390EC875-7E5A-4848-888D-3F847FA2D51D}"/>
    <cellStyle name="Currency 5 3 3 3 4 7" xfId="42436" xr:uid="{88287585-312E-4DED-A844-EED5CBA4EF7A}"/>
    <cellStyle name="Currency 5 3 3 3 5" xfId="8724" xr:uid="{D98AC779-C585-4259-A468-D8056E1667E0}"/>
    <cellStyle name="Currency 5 3 3 3 5 2" xfId="12146" xr:uid="{152824D4-76F1-4973-80A2-737E9158E4C9}"/>
    <cellStyle name="Currency 5 3 3 3 5 2 2" xfId="25836" xr:uid="{E167EF49-C758-42FF-99CE-3EF286778AE3}"/>
    <cellStyle name="Currency 5 3 3 3 5 2 2 2" xfId="39528" xr:uid="{504296F8-414A-416D-A1E4-9A8608D18550}"/>
    <cellStyle name="Currency 5 3 3 3 5 2 2 3" xfId="54412" xr:uid="{36CF19EA-59A3-4649-8B0D-E190F985444C}"/>
    <cellStyle name="Currency 5 3 3 3 5 2 3" xfId="18992" xr:uid="{90A4E7A2-187D-4A04-AB3A-04AE5EEF1827}"/>
    <cellStyle name="Currency 5 3 3 3 5 2 4" xfId="32682" xr:uid="{24EE04E2-DFDE-40BC-8A6A-CC735D3CE3FF}"/>
    <cellStyle name="Currency 5 3 3 3 5 2 5" xfId="47566" xr:uid="{6A1E0642-B4EF-4FE1-A27F-351D106DA0E6}"/>
    <cellStyle name="Currency 5 3 3 3 5 3" xfId="22414" xr:uid="{35B47E5E-DECF-4D70-802E-C12AE25C0CD3}"/>
    <cellStyle name="Currency 5 3 3 3 5 3 2" xfId="36106" xr:uid="{DD01B53A-5875-466A-A748-A6B0215A929B}"/>
    <cellStyle name="Currency 5 3 3 3 5 3 3" xfId="50990" xr:uid="{40BAD3FE-E816-4453-8CDC-714DCEEB6DC3}"/>
    <cellStyle name="Currency 5 3 3 3 5 4" xfId="15570" xr:uid="{1228F814-D6E4-41B4-92F8-FD958F90D8E2}"/>
    <cellStyle name="Currency 5 3 3 3 5 5" xfId="29260" xr:uid="{0A6866F9-F538-4A5B-9C0D-E4B30C5C6581}"/>
    <cellStyle name="Currency 5 3 3 3 5 6" xfId="44144" xr:uid="{9CF70195-0000-4D0F-AE25-1372600F644D}"/>
    <cellStyle name="Currency 5 3 3 3 6" xfId="10434" xr:uid="{981FF5FB-5548-49D0-9295-948909D0870B}"/>
    <cellStyle name="Currency 5 3 3 3 6 2" xfId="24124" xr:uid="{1C5FBE02-9E73-46A0-84B1-B8091ACB12A9}"/>
    <cellStyle name="Currency 5 3 3 3 6 2 2" xfId="37816" xr:uid="{B227A7C1-D0EA-4A0C-9026-2959696F287C}"/>
    <cellStyle name="Currency 5 3 3 3 6 2 3" xfId="52700" xr:uid="{C93638B4-BD9B-41DD-A2B3-34539726CCFC}"/>
    <cellStyle name="Currency 5 3 3 3 6 3" xfId="17280" xr:uid="{AD2CCCE0-52A5-4407-B3AA-869F005E2735}"/>
    <cellStyle name="Currency 5 3 3 3 6 4" xfId="30970" xr:uid="{2935C3E1-C71C-4F78-9501-B29B1F64F7F8}"/>
    <cellStyle name="Currency 5 3 3 3 6 5" xfId="45854" xr:uid="{DF679888-EC9F-43A5-9D8A-77CF06BDAF3A}"/>
    <cellStyle name="Currency 5 3 3 3 7" xfId="20702" xr:uid="{D9D67622-F0BD-4371-BAE1-3DF5E437F314}"/>
    <cellStyle name="Currency 5 3 3 3 7 2" xfId="34394" xr:uid="{B9B7D753-4B23-4681-9BDD-3BE280C6A81E}"/>
    <cellStyle name="Currency 5 3 3 3 7 3" xfId="49278" xr:uid="{78FDC254-89DE-4975-B6F4-E7DDEF448E79}"/>
    <cellStyle name="Currency 5 3 3 3 8" xfId="13858" xr:uid="{21B86E26-5FEE-4F7C-9A47-BE06E371324D}"/>
    <cellStyle name="Currency 5 3 3 3 9" xfId="27548" xr:uid="{79BBCA68-5D2E-484B-B596-9BFA547525B3}"/>
    <cellStyle name="Currency 5 3 3 4" xfId="7016" xr:uid="{212DEB84-C67B-4B62-8F24-DCAE088A685A}"/>
    <cellStyle name="Currency 5 3 3 4 2" xfId="7017" xr:uid="{1C0B28EF-F67C-4F5A-AE79-FCA4C51A7BD5}"/>
    <cellStyle name="Currency 5 3 3 4 2 2" xfId="8730" xr:uid="{3576EA6D-B6EC-4BD4-BEE6-19CA239D92F3}"/>
    <cellStyle name="Currency 5 3 3 4 2 2 2" xfId="12152" xr:uid="{C31B5CE5-2535-439A-8591-C31D3D7554D6}"/>
    <cellStyle name="Currency 5 3 3 4 2 2 2 2" xfId="25842" xr:uid="{7700D089-4BC1-48E4-9124-3999DF3D1AE2}"/>
    <cellStyle name="Currency 5 3 3 4 2 2 2 2 2" xfId="39534" xr:uid="{48EA1BDB-1899-469A-BD2E-464E3216F48E}"/>
    <cellStyle name="Currency 5 3 3 4 2 2 2 2 3" xfId="54418" xr:uid="{4CD44149-2619-441C-BFCA-BC90E23AB0D1}"/>
    <cellStyle name="Currency 5 3 3 4 2 2 2 3" xfId="18998" xr:uid="{A6B26792-600F-467B-8C21-1F82D2FD75A9}"/>
    <cellStyle name="Currency 5 3 3 4 2 2 2 4" xfId="32688" xr:uid="{3A34ACD5-055B-46A7-93C2-119D17D80CCF}"/>
    <cellStyle name="Currency 5 3 3 4 2 2 2 5" xfId="47572" xr:uid="{B2CAA29A-79CC-4745-9D1F-9C98D70EE825}"/>
    <cellStyle name="Currency 5 3 3 4 2 2 3" xfId="22420" xr:uid="{24361AA4-AF7F-4F5B-86EB-8A991A8C230F}"/>
    <cellStyle name="Currency 5 3 3 4 2 2 3 2" xfId="36112" xr:uid="{D84B18C6-578B-4C46-8106-81E6446F3A2F}"/>
    <cellStyle name="Currency 5 3 3 4 2 2 3 3" xfId="50996" xr:uid="{D417BB4C-B808-4E21-B8CD-89A3B2804281}"/>
    <cellStyle name="Currency 5 3 3 4 2 2 4" xfId="15576" xr:uid="{5AF10258-F563-49FE-8EDD-0E90A2636795}"/>
    <cellStyle name="Currency 5 3 3 4 2 2 5" xfId="29266" xr:uid="{F2DDBE43-F65F-42E3-AA60-3A95EE5DFBC2}"/>
    <cellStyle name="Currency 5 3 3 4 2 2 6" xfId="44150" xr:uid="{A952BD18-9AA2-4415-B888-4586107BAE19}"/>
    <cellStyle name="Currency 5 3 3 4 2 3" xfId="10440" xr:uid="{386E531B-E93D-4D96-928E-F1AE2C24ED4D}"/>
    <cellStyle name="Currency 5 3 3 4 2 3 2" xfId="24130" xr:uid="{6AEBB8A4-727E-4A38-8D5F-AEE1077779C2}"/>
    <cellStyle name="Currency 5 3 3 4 2 3 2 2" xfId="37822" xr:uid="{C866D598-33CB-40D5-855C-1E822D9BF511}"/>
    <cellStyle name="Currency 5 3 3 4 2 3 2 3" xfId="52706" xr:uid="{098C0C4C-02F2-47F9-B7E2-DD18260D9F38}"/>
    <cellStyle name="Currency 5 3 3 4 2 3 3" xfId="17286" xr:uid="{FFB6BDA3-E344-49C6-A113-1C9C54886DE6}"/>
    <cellStyle name="Currency 5 3 3 4 2 3 4" xfId="30976" xr:uid="{E69BBE16-C4C7-47FB-B148-5B365370B65E}"/>
    <cellStyle name="Currency 5 3 3 4 2 3 5" xfId="45860" xr:uid="{C4433001-AD60-4E72-8DE5-A5B0C926A879}"/>
    <cellStyle name="Currency 5 3 3 4 2 4" xfId="20708" xr:uid="{CB68484C-6129-4928-953B-3F7FCFD09426}"/>
    <cellStyle name="Currency 5 3 3 4 2 4 2" xfId="34400" xr:uid="{AD8A8AD5-645E-4742-938E-5B09EC59FCB4}"/>
    <cellStyle name="Currency 5 3 3 4 2 4 3" xfId="49284" xr:uid="{144EF4E9-F192-47DD-8FC4-98A9D8F39E4B}"/>
    <cellStyle name="Currency 5 3 3 4 2 5" xfId="13864" xr:uid="{A6687502-552E-4B46-BF28-F92278A35C72}"/>
    <cellStyle name="Currency 5 3 3 4 2 6" xfId="27554" xr:uid="{0C5CEBBC-97EC-40C5-9614-33DCD581AB66}"/>
    <cellStyle name="Currency 5 3 3 4 2 7" xfId="42438" xr:uid="{CE560D67-69A7-40D1-BF9F-A64360C2E5D8}"/>
    <cellStyle name="Currency 5 3 3 4 3" xfId="8729" xr:uid="{D354BB15-F246-4588-9B44-96F241F73DC6}"/>
    <cellStyle name="Currency 5 3 3 4 3 2" xfId="12151" xr:uid="{D85B8E93-74F2-40F3-9861-B38CF1C9279F}"/>
    <cellStyle name="Currency 5 3 3 4 3 2 2" xfId="25841" xr:uid="{F8C891EA-4040-48B2-8E70-67186F9FBC20}"/>
    <cellStyle name="Currency 5 3 3 4 3 2 2 2" xfId="39533" xr:uid="{9648F143-FBE4-42D9-9E11-3B75CB469973}"/>
    <cellStyle name="Currency 5 3 3 4 3 2 2 3" xfId="54417" xr:uid="{DCE1828C-5606-4A22-BEA9-55A3708D6FDB}"/>
    <cellStyle name="Currency 5 3 3 4 3 2 3" xfId="18997" xr:uid="{6C95DACD-FAEC-4BC3-BEAC-CAFD4343E901}"/>
    <cellStyle name="Currency 5 3 3 4 3 2 4" xfId="32687" xr:uid="{2B409386-20F2-4885-892B-BF2B23A8E9FD}"/>
    <cellStyle name="Currency 5 3 3 4 3 2 5" xfId="47571" xr:uid="{991C368C-3CB7-45DC-B2DE-D2799ECE8153}"/>
    <cellStyle name="Currency 5 3 3 4 3 3" xfId="22419" xr:uid="{2A25570E-125B-4920-8BDF-BDA0CAB29DAE}"/>
    <cellStyle name="Currency 5 3 3 4 3 3 2" xfId="36111" xr:uid="{6455D756-C1AA-460E-8DA6-395591014144}"/>
    <cellStyle name="Currency 5 3 3 4 3 3 3" xfId="50995" xr:uid="{52A8D63D-81C7-4808-8822-67EA54677C1C}"/>
    <cellStyle name="Currency 5 3 3 4 3 4" xfId="15575" xr:uid="{49733195-D10B-40DC-B861-4DA9048F3D32}"/>
    <cellStyle name="Currency 5 3 3 4 3 5" xfId="29265" xr:uid="{DD2A7686-894E-48C5-8742-F771F4A3EDCD}"/>
    <cellStyle name="Currency 5 3 3 4 3 6" xfId="44149" xr:uid="{A2567878-C228-4A77-A292-75ED3DDAD0CD}"/>
    <cellStyle name="Currency 5 3 3 4 4" xfId="10439" xr:uid="{A4AE338A-3FC5-4118-88C0-41A0EFF6C832}"/>
    <cellStyle name="Currency 5 3 3 4 4 2" xfId="24129" xr:uid="{D76CB105-62A3-4B21-BF2A-AFAED7C72CD5}"/>
    <cellStyle name="Currency 5 3 3 4 4 2 2" xfId="37821" xr:uid="{63B52A46-68A6-4801-BC91-4B2287810ED9}"/>
    <cellStyle name="Currency 5 3 3 4 4 2 3" xfId="52705" xr:uid="{1CC2079A-ACA8-4267-A1AC-BCFD330F8772}"/>
    <cellStyle name="Currency 5 3 3 4 4 3" xfId="17285" xr:uid="{0907DF6A-EFB6-41EF-9B2F-F49A81400460}"/>
    <cellStyle name="Currency 5 3 3 4 4 4" xfId="30975" xr:uid="{7E6BDE9E-44AD-48DF-8F32-40F9E25198D1}"/>
    <cellStyle name="Currency 5 3 3 4 4 5" xfId="45859" xr:uid="{9FC7E50B-5860-45F6-B42B-F50596DA9BF3}"/>
    <cellStyle name="Currency 5 3 3 4 5" xfId="20707" xr:uid="{927B2163-26C0-4A15-9E36-DDB6FAD9B3AA}"/>
    <cellStyle name="Currency 5 3 3 4 5 2" xfId="34399" xr:uid="{1070D03D-9EC7-47A0-BFA3-7D11536C3F84}"/>
    <cellStyle name="Currency 5 3 3 4 5 3" xfId="49283" xr:uid="{885D55CD-34C9-49CE-9C1A-B7A264C96830}"/>
    <cellStyle name="Currency 5 3 3 4 6" xfId="13863" xr:uid="{81146130-7E61-4962-B1AD-55A922FB76E9}"/>
    <cellStyle name="Currency 5 3 3 4 7" xfId="27553" xr:uid="{037C8ADD-D559-40B2-A74D-8CA0FDF82C90}"/>
    <cellStyle name="Currency 5 3 3 4 8" xfId="42437" xr:uid="{AC5F88B0-E069-4373-B3A9-21382FC6D340}"/>
    <cellStyle name="Currency 5 3 3 5" xfId="7018" xr:uid="{D2393F8C-3689-45CB-B61C-2BB8E9E3CDF8}"/>
    <cellStyle name="Currency 5 3 3 5 2" xfId="8731" xr:uid="{0538D75F-360A-4457-845E-FC970D225E99}"/>
    <cellStyle name="Currency 5 3 3 5 2 2" xfId="12153" xr:uid="{4A2B4EF2-126D-4737-BAAF-B3B985947822}"/>
    <cellStyle name="Currency 5 3 3 5 2 2 2" xfId="25843" xr:uid="{6F6F381B-7507-4B25-96A8-0240424997CF}"/>
    <cellStyle name="Currency 5 3 3 5 2 2 2 2" xfId="39535" xr:uid="{E4BE413A-7337-4779-825B-622D31C197F8}"/>
    <cellStyle name="Currency 5 3 3 5 2 2 2 3" xfId="54419" xr:uid="{44619ACB-5DD8-4842-B4DE-3ECC568EF529}"/>
    <cellStyle name="Currency 5 3 3 5 2 2 3" xfId="18999" xr:uid="{13E55AD7-F7E3-4C4D-906A-FCFBFF71DB23}"/>
    <cellStyle name="Currency 5 3 3 5 2 2 4" xfId="32689" xr:uid="{AF2A4B84-F82D-4E7B-A110-2DB65A7E3536}"/>
    <cellStyle name="Currency 5 3 3 5 2 2 5" xfId="47573" xr:uid="{5CD57D61-4750-4099-AAC1-6801D842BABE}"/>
    <cellStyle name="Currency 5 3 3 5 2 3" xfId="22421" xr:uid="{37E6822E-0E23-4BC8-9E94-67CCD02CBC92}"/>
    <cellStyle name="Currency 5 3 3 5 2 3 2" xfId="36113" xr:uid="{163E3754-71D3-4C67-BE8E-255DB8BED8FE}"/>
    <cellStyle name="Currency 5 3 3 5 2 3 3" xfId="50997" xr:uid="{BADF863C-4A02-4E92-BCDA-621F5C912EC5}"/>
    <cellStyle name="Currency 5 3 3 5 2 4" xfId="15577" xr:uid="{87F5EAC7-DCCE-4763-9D67-5FF7C70923DA}"/>
    <cellStyle name="Currency 5 3 3 5 2 5" xfId="29267" xr:uid="{DAFF88D7-D3DC-4D76-946C-15E2EE355487}"/>
    <cellStyle name="Currency 5 3 3 5 2 6" xfId="44151" xr:uid="{860EDF35-99D6-4444-A386-145DC41931CE}"/>
    <cellStyle name="Currency 5 3 3 5 3" xfId="10441" xr:uid="{AAA9C413-4A71-44A2-BF2D-20407C822EFF}"/>
    <cellStyle name="Currency 5 3 3 5 3 2" xfId="24131" xr:uid="{FD9A6E3B-78B0-4A57-9DA8-9CD1734FFB9C}"/>
    <cellStyle name="Currency 5 3 3 5 3 2 2" xfId="37823" xr:uid="{B1226115-D3D9-4E71-9D55-648A23DD35DF}"/>
    <cellStyle name="Currency 5 3 3 5 3 2 3" xfId="52707" xr:uid="{E114EAC3-1F3B-43BD-861C-6BEC2308C81F}"/>
    <cellStyle name="Currency 5 3 3 5 3 3" xfId="17287" xr:uid="{A872AB4B-DD36-4495-825A-CE3335C57F24}"/>
    <cellStyle name="Currency 5 3 3 5 3 4" xfId="30977" xr:uid="{E3743BB3-BBC7-460D-8FD9-4CF02C94F57C}"/>
    <cellStyle name="Currency 5 3 3 5 3 5" xfId="45861" xr:uid="{5E7A170F-E6CF-484C-9994-2EE0461B9DE9}"/>
    <cellStyle name="Currency 5 3 3 5 4" xfId="20709" xr:uid="{38C721FE-55EF-4802-B894-6375CCD87849}"/>
    <cellStyle name="Currency 5 3 3 5 4 2" xfId="34401" xr:uid="{78067708-A85D-451B-9A60-9F38F0EF25A8}"/>
    <cellStyle name="Currency 5 3 3 5 4 3" xfId="49285" xr:uid="{502788B1-1AE5-4C4A-8048-5305A9E6B922}"/>
    <cellStyle name="Currency 5 3 3 5 5" xfId="13865" xr:uid="{15556112-E0D6-4D8A-BCCE-464050A9C406}"/>
    <cellStyle name="Currency 5 3 3 5 6" xfId="27555" xr:uid="{2A9E53D7-4872-40F0-BCDB-846F02C95277}"/>
    <cellStyle name="Currency 5 3 3 5 7" xfId="42439" xr:uid="{FC75E93A-9B38-4499-AC11-214C1F94CDA6}"/>
    <cellStyle name="Currency 5 3 3 6" xfId="7019" xr:uid="{2DADC534-39CD-47F0-9AE5-F523F6660C8A}"/>
    <cellStyle name="Currency 5 3 3 6 2" xfId="8732" xr:uid="{930390E9-AA86-4A87-A2D8-76EDEADAC9A5}"/>
    <cellStyle name="Currency 5 3 3 6 2 2" xfId="12154" xr:uid="{17165975-1D6B-47BF-A573-063A2C9DD654}"/>
    <cellStyle name="Currency 5 3 3 6 2 2 2" xfId="25844" xr:uid="{76613F6D-B4FE-4A6A-BDBA-6FEAB4647521}"/>
    <cellStyle name="Currency 5 3 3 6 2 2 2 2" xfId="39536" xr:uid="{DD49C1FA-36FC-4DF0-B6F1-6009ABD6E236}"/>
    <cellStyle name="Currency 5 3 3 6 2 2 2 3" xfId="54420" xr:uid="{752C17C7-00BC-4F74-8E16-E67DDB189869}"/>
    <cellStyle name="Currency 5 3 3 6 2 2 3" xfId="19000" xr:uid="{4C9C7FCF-6CB7-46BD-9869-8BBE1F72143D}"/>
    <cellStyle name="Currency 5 3 3 6 2 2 4" xfId="32690" xr:uid="{D52042C7-D1F9-431E-AB53-A12E89F47BBC}"/>
    <cellStyle name="Currency 5 3 3 6 2 2 5" xfId="47574" xr:uid="{8C2F6A38-76C7-40D2-A33C-BA44051B2F72}"/>
    <cellStyle name="Currency 5 3 3 6 2 3" xfId="22422" xr:uid="{72F1F59D-5C23-49B4-838B-520108DEAF54}"/>
    <cellStyle name="Currency 5 3 3 6 2 3 2" xfId="36114" xr:uid="{DDECACF2-DB5B-433E-91F1-BD6A57C73644}"/>
    <cellStyle name="Currency 5 3 3 6 2 3 3" xfId="50998" xr:uid="{8F839E8F-D0B0-4326-B6C0-F6E057FA56A6}"/>
    <cellStyle name="Currency 5 3 3 6 2 4" xfId="15578" xr:uid="{94B9FE36-7EC1-43CC-8D3C-55A9B9E9D8C0}"/>
    <cellStyle name="Currency 5 3 3 6 2 5" xfId="29268" xr:uid="{ACDF2CC7-5D97-43B6-9A19-E8A2D5FA731E}"/>
    <cellStyle name="Currency 5 3 3 6 2 6" xfId="44152" xr:uid="{6C66530F-D36A-4858-AC6A-16F9B814AAD1}"/>
    <cellStyle name="Currency 5 3 3 6 3" xfId="10442" xr:uid="{D393E271-2EC8-49C7-B61E-7BA1A424D0AF}"/>
    <cellStyle name="Currency 5 3 3 6 3 2" xfId="24132" xr:uid="{EF0981B6-AA11-400D-8706-5E74612C30EA}"/>
    <cellStyle name="Currency 5 3 3 6 3 2 2" xfId="37824" xr:uid="{91D256D3-1533-4843-8415-3358F03ADECB}"/>
    <cellStyle name="Currency 5 3 3 6 3 2 3" xfId="52708" xr:uid="{5B196A81-B6A2-477C-B427-C609A0244B55}"/>
    <cellStyle name="Currency 5 3 3 6 3 3" xfId="17288" xr:uid="{17CF2467-2DD7-4664-805A-339089A19FA6}"/>
    <cellStyle name="Currency 5 3 3 6 3 4" xfId="30978" xr:uid="{AEA31AC6-142E-4ADE-BF16-A70BAA2B55E4}"/>
    <cellStyle name="Currency 5 3 3 6 3 5" xfId="45862" xr:uid="{7A587DF2-C47E-444F-BB90-2B4025B79669}"/>
    <cellStyle name="Currency 5 3 3 6 4" xfId="20710" xr:uid="{FEC275C1-E442-4B2A-AA2D-AAD7D0F92E18}"/>
    <cellStyle name="Currency 5 3 3 6 4 2" xfId="34402" xr:uid="{38EAD7FE-4E65-4039-A9FA-DDCE7C36D2BB}"/>
    <cellStyle name="Currency 5 3 3 6 4 3" xfId="49286" xr:uid="{964E5EBE-A2D8-4649-B71E-1D32B0A0DFD5}"/>
    <cellStyle name="Currency 5 3 3 6 5" xfId="13866" xr:uid="{C473EA65-D826-4097-9DD4-EBD0BBFADE57}"/>
    <cellStyle name="Currency 5 3 3 6 6" xfId="27556" xr:uid="{7C23D0D4-E0BC-4B52-A4B6-68905DE256EB}"/>
    <cellStyle name="Currency 5 3 3 6 7" xfId="42440" xr:uid="{1DC77F00-5E63-4D2E-A4C4-D9A01A3F216F}"/>
    <cellStyle name="Currency 5 3 3 7" xfId="8718" xr:uid="{B1C5E30A-8ED2-4CE1-99F6-E62D5E059030}"/>
    <cellStyle name="Currency 5 3 3 7 2" xfId="12140" xr:uid="{94A84B21-BBCB-435D-A88A-A25449361BE6}"/>
    <cellStyle name="Currency 5 3 3 7 2 2" xfId="25830" xr:uid="{FF4AB5A4-2035-478A-B726-47F717584538}"/>
    <cellStyle name="Currency 5 3 3 7 2 2 2" xfId="39522" xr:uid="{B54005C3-6FE8-4D4C-8C40-B636B59E1BAD}"/>
    <cellStyle name="Currency 5 3 3 7 2 2 3" xfId="54406" xr:uid="{D7D0CC79-C674-41AB-B14B-1915624AB503}"/>
    <cellStyle name="Currency 5 3 3 7 2 3" xfId="18986" xr:uid="{DB647BDF-0156-4ABA-BA93-7F5FA4797472}"/>
    <cellStyle name="Currency 5 3 3 7 2 4" xfId="32676" xr:uid="{B9B19B13-F1B4-4406-BAFF-B29571EEE079}"/>
    <cellStyle name="Currency 5 3 3 7 2 5" xfId="47560" xr:uid="{8D39BF99-2441-4A62-9848-7A0B376D5319}"/>
    <cellStyle name="Currency 5 3 3 7 3" xfId="22408" xr:uid="{FD19118B-53D7-4B6D-B455-62D9F86195CE}"/>
    <cellStyle name="Currency 5 3 3 7 3 2" xfId="36100" xr:uid="{15C304BB-B753-4B17-8C36-F05FA62547F2}"/>
    <cellStyle name="Currency 5 3 3 7 3 3" xfId="50984" xr:uid="{0E53D2FE-F162-4F16-A432-533B3DE2A414}"/>
    <cellStyle name="Currency 5 3 3 7 4" xfId="15564" xr:uid="{5904F6E6-5298-498D-96CB-2B4DCECD2984}"/>
    <cellStyle name="Currency 5 3 3 7 5" xfId="29254" xr:uid="{9FE7D8C4-A41B-4E37-B3E6-3404CFF8F658}"/>
    <cellStyle name="Currency 5 3 3 7 6" xfId="44138" xr:uid="{BDDE0902-8B9B-49E0-AD7D-D12176300AAB}"/>
    <cellStyle name="Currency 5 3 3 8" xfId="10428" xr:uid="{A654E7A6-266D-4CEE-9174-C52C3752FF3A}"/>
    <cellStyle name="Currency 5 3 3 8 2" xfId="24118" xr:uid="{6F1AC9A2-4114-4783-92CA-CC0284C3A068}"/>
    <cellStyle name="Currency 5 3 3 8 2 2" xfId="37810" xr:uid="{81FF554A-8ACB-4FFD-B84A-4F6BD4C839DA}"/>
    <cellStyle name="Currency 5 3 3 8 2 3" xfId="52694" xr:uid="{64A0798C-3D14-4EC2-B173-9354F20F7842}"/>
    <cellStyle name="Currency 5 3 3 8 3" xfId="17274" xr:uid="{B49AA2F7-734C-4882-B9B0-459C51859660}"/>
    <cellStyle name="Currency 5 3 3 8 4" xfId="30964" xr:uid="{68198040-BA55-4D02-A5A1-5111ADB83AAC}"/>
    <cellStyle name="Currency 5 3 3 8 5" xfId="45848" xr:uid="{056B5A5E-DE93-46D1-A278-DBA1D5B57666}"/>
    <cellStyle name="Currency 5 3 3 9" xfId="20696" xr:uid="{3E03A8B6-B13A-4526-87D9-1D7C34076F66}"/>
    <cellStyle name="Currency 5 3 3 9 2" xfId="34388" xr:uid="{CEBFC853-AF3E-4A0B-B445-A6FB3C5130EE}"/>
    <cellStyle name="Currency 5 3 3 9 3" xfId="49272" xr:uid="{4FB6C5C8-6CB3-4E7F-96D3-13F08484AAA0}"/>
    <cellStyle name="Currency 5 3 4" xfId="7020" xr:uid="{B63457F5-A02C-47D9-896D-0CD13E1980C5}"/>
    <cellStyle name="Currency 5 3 4 10" xfId="13867" xr:uid="{3F44D35F-D720-4852-9EBB-F283BA85FDD6}"/>
    <cellStyle name="Currency 5 3 4 11" xfId="27557" xr:uid="{1D9C8B56-3E7B-4EC3-9FB3-C32848296A44}"/>
    <cellStyle name="Currency 5 3 4 12" xfId="42441" xr:uid="{FFA30615-01B9-48FA-AEDA-C07D2F20A42A}"/>
    <cellStyle name="Currency 5 3 4 2" xfId="7021" xr:uid="{40AA8671-7317-4987-9ED8-62970823F72E}"/>
    <cellStyle name="Currency 5 3 4 2 10" xfId="42442" xr:uid="{65E6FCCE-BD06-4A23-B1DF-6CBA29337350}"/>
    <cellStyle name="Currency 5 3 4 2 2" xfId="7022" xr:uid="{4F34A577-E83C-4507-8507-131859339DB3}"/>
    <cellStyle name="Currency 5 3 4 2 2 2" xfId="7023" xr:uid="{34E76D88-D88A-42F6-8E82-23A0C7B5DA83}"/>
    <cellStyle name="Currency 5 3 4 2 2 2 2" xfId="8736" xr:uid="{02C4C972-B5D0-41DE-9AAE-196481FE6EAA}"/>
    <cellStyle name="Currency 5 3 4 2 2 2 2 2" xfId="12158" xr:uid="{7D2B0F64-961C-427F-BBC4-DA2B3597E501}"/>
    <cellStyle name="Currency 5 3 4 2 2 2 2 2 2" xfId="25848" xr:uid="{BE6F0E97-84B5-4870-BBFC-8FCB5744EE3F}"/>
    <cellStyle name="Currency 5 3 4 2 2 2 2 2 2 2" xfId="39540" xr:uid="{E6BA9E92-0588-4800-B6D7-C20BCDD0AF11}"/>
    <cellStyle name="Currency 5 3 4 2 2 2 2 2 2 3" xfId="54424" xr:uid="{DFBEB54C-5D2C-407F-B6F7-9D5BAAAB9DD1}"/>
    <cellStyle name="Currency 5 3 4 2 2 2 2 2 3" xfId="19004" xr:uid="{F710921E-8EAA-42A1-A660-B55589B24624}"/>
    <cellStyle name="Currency 5 3 4 2 2 2 2 2 4" xfId="32694" xr:uid="{95F802DF-64AF-4575-9684-6D58D466C93B}"/>
    <cellStyle name="Currency 5 3 4 2 2 2 2 2 5" xfId="47578" xr:uid="{CECB450A-6939-4663-8162-4355CCE789C2}"/>
    <cellStyle name="Currency 5 3 4 2 2 2 2 3" xfId="22426" xr:uid="{28DAEEC6-C8A5-4B49-AC34-BE1D408591E5}"/>
    <cellStyle name="Currency 5 3 4 2 2 2 2 3 2" xfId="36118" xr:uid="{36028235-876B-4F1A-8CF9-A5648B52848D}"/>
    <cellStyle name="Currency 5 3 4 2 2 2 2 3 3" xfId="51002" xr:uid="{B60596C1-E44C-4D66-BAC4-4BEFBA4EEBBC}"/>
    <cellStyle name="Currency 5 3 4 2 2 2 2 4" xfId="15582" xr:uid="{E92B3E4E-2D82-4B93-95A0-660FCD670FBC}"/>
    <cellStyle name="Currency 5 3 4 2 2 2 2 5" xfId="29272" xr:uid="{CBA210C7-5ED0-4976-94E8-C29557C779A8}"/>
    <cellStyle name="Currency 5 3 4 2 2 2 2 6" xfId="44156" xr:uid="{1EEFC2B0-12FE-4BDF-A49F-E31587F67C02}"/>
    <cellStyle name="Currency 5 3 4 2 2 2 3" xfId="10446" xr:uid="{8019587E-FF3E-42EB-88DC-705A730CA3CF}"/>
    <cellStyle name="Currency 5 3 4 2 2 2 3 2" xfId="24136" xr:uid="{EC8C98BE-3DD3-4F07-8E78-4F7821D65474}"/>
    <cellStyle name="Currency 5 3 4 2 2 2 3 2 2" xfId="37828" xr:uid="{F696F866-4BB9-43CC-89F8-B39D1F91BBFE}"/>
    <cellStyle name="Currency 5 3 4 2 2 2 3 2 3" xfId="52712" xr:uid="{C7567DED-9737-40B6-8759-AE41A99A752D}"/>
    <cellStyle name="Currency 5 3 4 2 2 2 3 3" xfId="17292" xr:uid="{0DFF9462-5245-4414-A4BD-033FC260CDB7}"/>
    <cellStyle name="Currency 5 3 4 2 2 2 3 4" xfId="30982" xr:uid="{82A28DC9-EDE2-4D0C-96B0-EC802E65435F}"/>
    <cellStyle name="Currency 5 3 4 2 2 2 3 5" xfId="45866" xr:uid="{0DBE8415-DA6B-4A03-8BD7-E57DF7BE5EDB}"/>
    <cellStyle name="Currency 5 3 4 2 2 2 4" xfId="20714" xr:uid="{D82E88BB-6508-4BF2-BBFC-47615033BEFE}"/>
    <cellStyle name="Currency 5 3 4 2 2 2 4 2" xfId="34406" xr:uid="{9E82E673-9414-4DC1-B440-DE3EA86C0D6A}"/>
    <cellStyle name="Currency 5 3 4 2 2 2 4 3" xfId="49290" xr:uid="{06FD39CD-07CF-4233-A501-8D7CE13ACD00}"/>
    <cellStyle name="Currency 5 3 4 2 2 2 5" xfId="13870" xr:uid="{0CBB6C3F-43AF-4EE5-A091-218BFBFF8EFB}"/>
    <cellStyle name="Currency 5 3 4 2 2 2 6" xfId="27560" xr:uid="{A1838325-D84F-4060-B8F6-48435A09F20C}"/>
    <cellStyle name="Currency 5 3 4 2 2 2 7" xfId="42444" xr:uid="{9192FF3B-56D2-4A7A-ABBD-9E7DA6F91715}"/>
    <cellStyle name="Currency 5 3 4 2 2 3" xfId="8735" xr:uid="{BCD0039D-C1B7-4FF2-9295-86EFFD3329BD}"/>
    <cellStyle name="Currency 5 3 4 2 2 3 2" xfId="12157" xr:uid="{F9FF3531-D9EC-4BD7-945E-F75C0E30E71F}"/>
    <cellStyle name="Currency 5 3 4 2 2 3 2 2" xfId="25847" xr:uid="{AA580D70-64DA-4662-B164-E156E94BF200}"/>
    <cellStyle name="Currency 5 3 4 2 2 3 2 2 2" xfId="39539" xr:uid="{38571FE9-716B-420D-A58D-54617DD80311}"/>
    <cellStyle name="Currency 5 3 4 2 2 3 2 2 3" xfId="54423" xr:uid="{A37A99D0-B505-4B96-919D-BC91672F323D}"/>
    <cellStyle name="Currency 5 3 4 2 2 3 2 3" xfId="19003" xr:uid="{D8A2E8DE-C018-44F5-9253-B07BC4CF5708}"/>
    <cellStyle name="Currency 5 3 4 2 2 3 2 4" xfId="32693" xr:uid="{C3C35BC0-2B56-4390-8EFA-B3645DE47AA5}"/>
    <cellStyle name="Currency 5 3 4 2 2 3 2 5" xfId="47577" xr:uid="{16939B0A-1CE3-4703-9CC3-E17111C4FE16}"/>
    <cellStyle name="Currency 5 3 4 2 2 3 3" xfId="22425" xr:uid="{697AC388-C4CC-4EB7-B041-DFF58798541D}"/>
    <cellStyle name="Currency 5 3 4 2 2 3 3 2" xfId="36117" xr:uid="{C768FFE5-BF01-4A56-B094-49D9E47B63CD}"/>
    <cellStyle name="Currency 5 3 4 2 2 3 3 3" xfId="51001" xr:uid="{328C6D11-5DFD-4705-8439-58B8AA50E612}"/>
    <cellStyle name="Currency 5 3 4 2 2 3 4" xfId="15581" xr:uid="{2340BFA5-F711-47BB-BA6E-4796F05768EB}"/>
    <cellStyle name="Currency 5 3 4 2 2 3 5" xfId="29271" xr:uid="{BB0250CF-9C8C-48AD-8070-CBC14FEEC11A}"/>
    <cellStyle name="Currency 5 3 4 2 2 3 6" xfId="44155" xr:uid="{41BDE0BF-BB48-4299-912B-631A9B1BD656}"/>
    <cellStyle name="Currency 5 3 4 2 2 4" xfId="10445" xr:uid="{8D19E133-7860-41E3-BE8F-4E4FDE865B6C}"/>
    <cellStyle name="Currency 5 3 4 2 2 4 2" xfId="24135" xr:uid="{9AA435F0-D5B8-4A4D-AF21-38BF6A1F51F0}"/>
    <cellStyle name="Currency 5 3 4 2 2 4 2 2" xfId="37827" xr:uid="{84BD8C59-A110-4FB7-855C-487BF9F79B1C}"/>
    <cellStyle name="Currency 5 3 4 2 2 4 2 3" xfId="52711" xr:uid="{4C0B84A2-4706-49BB-905D-8AAAD3177A60}"/>
    <cellStyle name="Currency 5 3 4 2 2 4 3" xfId="17291" xr:uid="{92670E7C-5780-4F1B-BE8C-3F039D79393D}"/>
    <cellStyle name="Currency 5 3 4 2 2 4 4" xfId="30981" xr:uid="{0D217377-4F3F-4F29-84DB-9D023EAB9CC5}"/>
    <cellStyle name="Currency 5 3 4 2 2 4 5" xfId="45865" xr:uid="{75D01B9B-65DE-403F-B946-BD38DD9D44F2}"/>
    <cellStyle name="Currency 5 3 4 2 2 5" xfId="20713" xr:uid="{A09D8FD9-6A96-4DCE-9516-DD67168A7A9E}"/>
    <cellStyle name="Currency 5 3 4 2 2 5 2" xfId="34405" xr:uid="{85E8055F-46D0-4447-B365-3F76934A3E6B}"/>
    <cellStyle name="Currency 5 3 4 2 2 5 3" xfId="49289" xr:uid="{9E917E55-DE58-4B60-927E-5E3B6226F048}"/>
    <cellStyle name="Currency 5 3 4 2 2 6" xfId="13869" xr:uid="{F5E5D9C0-2B22-4927-AE8C-1E8703EBC05A}"/>
    <cellStyle name="Currency 5 3 4 2 2 7" xfId="27559" xr:uid="{6476D7BE-AA13-4DC7-B371-CAA2D32AF0E5}"/>
    <cellStyle name="Currency 5 3 4 2 2 8" xfId="42443" xr:uid="{2DD15C60-2E5A-47A6-B745-A9223A46A71D}"/>
    <cellStyle name="Currency 5 3 4 2 3" xfId="7024" xr:uid="{51A1032D-A8CA-4C97-BF42-D7D664FCC8D8}"/>
    <cellStyle name="Currency 5 3 4 2 3 2" xfId="8737" xr:uid="{D314C1BE-C3C6-4843-A6B8-745CDCD6C96E}"/>
    <cellStyle name="Currency 5 3 4 2 3 2 2" xfId="12159" xr:uid="{F49BA5C7-B359-4210-B92F-5E0CE9E5FE42}"/>
    <cellStyle name="Currency 5 3 4 2 3 2 2 2" xfId="25849" xr:uid="{37280859-9848-40CC-8A3A-6256B95CE580}"/>
    <cellStyle name="Currency 5 3 4 2 3 2 2 2 2" xfId="39541" xr:uid="{C8996BE9-26F4-4FD5-B0C2-A3C910D0B2A5}"/>
    <cellStyle name="Currency 5 3 4 2 3 2 2 2 3" xfId="54425" xr:uid="{80302626-065E-44E0-8A9C-E677768A6145}"/>
    <cellStyle name="Currency 5 3 4 2 3 2 2 3" xfId="19005" xr:uid="{A5D8E091-C46A-4BA0-8333-9D9BE986968C}"/>
    <cellStyle name="Currency 5 3 4 2 3 2 2 4" xfId="32695" xr:uid="{1C8434AC-F3EF-4E11-8FA4-1EBA0FEAC50F}"/>
    <cellStyle name="Currency 5 3 4 2 3 2 2 5" xfId="47579" xr:uid="{E5ABBB02-745E-476B-97CD-EB0E9684DA7E}"/>
    <cellStyle name="Currency 5 3 4 2 3 2 3" xfId="22427" xr:uid="{C535DDC9-74B7-4A20-A164-607489520180}"/>
    <cellStyle name="Currency 5 3 4 2 3 2 3 2" xfId="36119" xr:uid="{92300121-DB67-4673-B078-C934B9FFC1C3}"/>
    <cellStyle name="Currency 5 3 4 2 3 2 3 3" xfId="51003" xr:uid="{16A77D65-05FE-49AB-BADB-9A667CE396BC}"/>
    <cellStyle name="Currency 5 3 4 2 3 2 4" xfId="15583" xr:uid="{2EEDDA71-0519-400C-B8DA-8BEAA10A29B3}"/>
    <cellStyle name="Currency 5 3 4 2 3 2 5" xfId="29273" xr:uid="{873A75F3-A89B-4EFC-A64B-3FD2A410B02A}"/>
    <cellStyle name="Currency 5 3 4 2 3 2 6" xfId="44157" xr:uid="{6B1D54E9-0E92-4288-BC0A-9D2CC9B936DD}"/>
    <cellStyle name="Currency 5 3 4 2 3 3" xfId="10447" xr:uid="{B07C2FA2-3052-4F6D-A6B7-1BDAFD81F8DC}"/>
    <cellStyle name="Currency 5 3 4 2 3 3 2" xfId="24137" xr:uid="{317AE41E-3566-4046-92DD-F82CA9FBE7BD}"/>
    <cellStyle name="Currency 5 3 4 2 3 3 2 2" xfId="37829" xr:uid="{286B9EDD-3D7F-4D77-BAC9-2DA31C25F069}"/>
    <cellStyle name="Currency 5 3 4 2 3 3 2 3" xfId="52713" xr:uid="{9558A5F4-0C07-4F0D-BD02-9D8A026EC071}"/>
    <cellStyle name="Currency 5 3 4 2 3 3 3" xfId="17293" xr:uid="{F108557D-666A-4A3D-AE98-C16F8CB974ED}"/>
    <cellStyle name="Currency 5 3 4 2 3 3 4" xfId="30983" xr:uid="{D89AA51D-720E-4549-AE6A-0BE0D8F92B1F}"/>
    <cellStyle name="Currency 5 3 4 2 3 3 5" xfId="45867" xr:uid="{F00B6C8F-6AF4-47A3-BC10-1F123389AF36}"/>
    <cellStyle name="Currency 5 3 4 2 3 4" xfId="20715" xr:uid="{369DC8BB-B8E7-49D8-AFBA-F90A30CC5A27}"/>
    <cellStyle name="Currency 5 3 4 2 3 4 2" xfId="34407" xr:uid="{48339B29-4930-4FA4-9D8E-547EEE21B114}"/>
    <cellStyle name="Currency 5 3 4 2 3 4 3" xfId="49291" xr:uid="{B655689A-D5C4-4B49-860B-F513F2B9F62D}"/>
    <cellStyle name="Currency 5 3 4 2 3 5" xfId="13871" xr:uid="{F0124121-5EB1-4B47-A47C-B69CF9DAE53A}"/>
    <cellStyle name="Currency 5 3 4 2 3 6" xfId="27561" xr:uid="{74D9EF07-24C9-4799-A12E-877701C69D63}"/>
    <cellStyle name="Currency 5 3 4 2 3 7" xfId="42445" xr:uid="{50C310D2-31F3-4136-A964-DA94612D1709}"/>
    <cellStyle name="Currency 5 3 4 2 4" xfId="7025" xr:uid="{71013AED-6424-4833-A77D-F6EE2FAB2B41}"/>
    <cellStyle name="Currency 5 3 4 2 4 2" xfId="8738" xr:uid="{65EDC105-6423-42C1-9BAE-0F18D0B74203}"/>
    <cellStyle name="Currency 5 3 4 2 4 2 2" xfId="12160" xr:uid="{52BD2A0D-65EA-42C5-86B2-E9B44F4AFF85}"/>
    <cellStyle name="Currency 5 3 4 2 4 2 2 2" xfId="25850" xr:uid="{6A53AFEB-29D4-4A21-87CC-4D40C6814592}"/>
    <cellStyle name="Currency 5 3 4 2 4 2 2 2 2" xfId="39542" xr:uid="{FB39AAE7-8ECC-46D7-9CDD-2BA39B8DAEED}"/>
    <cellStyle name="Currency 5 3 4 2 4 2 2 2 3" xfId="54426" xr:uid="{3D054353-7960-455D-9D7D-01E1F0C8671E}"/>
    <cellStyle name="Currency 5 3 4 2 4 2 2 3" xfId="19006" xr:uid="{B4A6093E-3CFC-4526-BAF3-64B7B2D058B2}"/>
    <cellStyle name="Currency 5 3 4 2 4 2 2 4" xfId="32696" xr:uid="{37A7BE12-BB84-4C67-9FDB-AC8D8A6F234F}"/>
    <cellStyle name="Currency 5 3 4 2 4 2 2 5" xfId="47580" xr:uid="{C8F43594-D358-4805-80AF-CF9BAAD50281}"/>
    <cellStyle name="Currency 5 3 4 2 4 2 3" xfId="22428" xr:uid="{5C02DA62-FCA6-455F-AC81-AD53C983C86D}"/>
    <cellStyle name="Currency 5 3 4 2 4 2 3 2" xfId="36120" xr:uid="{D704077D-915A-4496-9A5D-1B86D91C8363}"/>
    <cellStyle name="Currency 5 3 4 2 4 2 3 3" xfId="51004" xr:uid="{891ABC72-72FB-4180-8686-EBF2DD479A8B}"/>
    <cellStyle name="Currency 5 3 4 2 4 2 4" xfId="15584" xr:uid="{9E864129-648C-48CA-AB3B-37D250F9479B}"/>
    <cellStyle name="Currency 5 3 4 2 4 2 5" xfId="29274" xr:uid="{5D78724D-4436-44CE-9CE7-505360AEECFE}"/>
    <cellStyle name="Currency 5 3 4 2 4 2 6" xfId="44158" xr:uid="{2B33586B-CCC9-4861-B95D-7028364D8CED}"/>
    <cellStyle name="Currency 5 3 4 2 4 3" xfId="10448" xr:uid="{455D0F92-0615-40F5-B08D-6F6080EDF179}"/>
    <cellStyle name="Currency 5 3 4 2 4 3 2" xfId="24138" xr:uid="{27259B05-E0D7-4736-9933-4047B82F3FFE}"/>
    <cellStyle name="Currency 5 3 4 2 4 3 2 2" xfId="37830" xr:uid="{AE810AD7-8623-46AC-9750-53BDC1BA1CC4}"/>
    <cellStyle name="Currency 5 3 4 2 4 3 2 3" xfId="52714" xr:uid="{3E85DB1F-2F7C-4A9B-A1CB-820F20BAD264}"/>
    <cellStyle name="Currency 5 3 4 2 4 3 3" xfId="17294" xr:uid="{7798BD7A-B629-4DD2-B0C6-D2510EDFCDEF}"/>
    <cellStyle name="Currency 5 3 4 2 4 3 4" xfId="30984" xr:uid="{3A1FC76E-3BAB-4723-92B9-CFB2F355C237}"/>
    <cellStyle name="Currency 5 3 4 2 4 3 5" xfId="45868" xr:uid="{0BA729EF-0FA6-4611-ABF9-384F0E81EB6A}"/>
    <cellStyle name="Currency 5 3 4 2 4 4" xfId="20716" xr:uid="{C4BD1A42-806E-4C31-83B9-1A838A9CD156}"/>
    <cellStyle name="Currency 5 3 4 2 4 4 2" xfId="34408" xr:uid="{ED7C2DBA-34E7-41FA-AFF7-3ED22FA513B6}"/>
    <cellStyle name="Currency 5 3 4 2 4 4 3" xfId="49292" xr:uid="{FA0CD0EA-A207-4C51-B5AD-49EBD1E4E961}"/>
    <cellStyle name="Currency 5 3 4 2 4 5" xfId="13872" xr:uid="{47376901-1D00-4502-80F4-D5AF7F3B77E8}"/>
    <cellStyle name="Currency 5 3 4 2 4 6" xfId="27562" xr:uid="{1CE3B2EE-5BD6-4CDA-90CE-2E3680AC4FAC}"/>
    <cellStyle name="Currency 5 3 4 2 4 7" xfId="42446" xr:uid="{E3F32A7B-188A-4D3E-9C3A-B9A7EE4B7E3D}"/>
    <cellStyle name="Currency 5 3 4 2 5" xfId="8734" xr:uid="{CC17472E-813E-4620-BC70-5B0E8DB9B3B8}"/>
    <cellStyle name="Currency 5 3 4 2 5 2" xfId="12156" xr:uid="{2530560C-5328-4D9C-B2A9-A167331A3EFD}"/>
    <cellStyle name="Currency 5 3 4 2 5 2 2" xfId="25846" xr:uid="{A35B5E99-585C-4062-8B5E-682E303B68B4}"/>
    <cellStyle name="Currency 5 3 4 2 5 2 2 2" xfId="39538" xr:uid="{B47B6EDE-D30D-4F5A-9809-7934D8B685DD}"/>
    <cellStyle name="Currency 5 3 4 2 5 2 2 3" xfId="54422" xr:uid="{AF37435A-6E3E-4B2F-BC0F-B664FCE8401C}"/>
    <cellStyle name="Currency 5 3 4 2 5 2 3" xfId="19002" xr:uid="{D144EC3F-20B1-47F9-A60F-1C9B7DD2B2EE}"/>
    <cellStyle name="Currency 5 3 4 2 5 2 4" xfId="32692" xr:uid="{4C5CECFE-E6D7-469D-A912-622587B1554C}"/>
    <cellStyle name="Currency 5 3 4 2 5 2 5" xfId="47576" xr:uid="{D6978414-9654-49C2-9C22-D9712D48F2EF}"/>
    <cellStyle name="Currency 5 3 4 2 5 3" xfId="22424" xr:uid="{88A10282-5FD1-4A9B-94CF-2F334F081DB0}"/>
    <cellStyle name="Currency 5 3 4 2 5 3 2" xfId="36116" xr:uid="{474D43F2-5F21-42A7-9172-DC091BF364CB}"/>
    <cellStyle name="Currency 5 3 4 2 5 3 3" xfId="51000" xr:uid="{111CA90C-D3D5-483F-A1A0-F8EA081CA564}"/>
    <cellStyle name="Currency 5 3 4 2 5 4" xfId="15580" xr:uid="{54ECE08D-7189-45BE-A50B-5B0C04D938C3}"/>
    <cellStyle name="Currency 5 3 4 2 5 5" xfId="29270" xr:uid="{C9B6911C-5027-48A5-B303-BFE06A5943A7}"/>
    <cellStyle name="Currency 5 3 4 2 5 6" xfId="44154" xr:uid="{C3EFF67D-D852-41B2-8D09-D325C589368A}"/>
    <cellStyle name="Currency 5 3 4 2 6" xfId="10444" xr:uid="{02754716-4CFB-49A3-9FAD-0119107907A9}"/>
    <cellStyle name="Currency 5 3 4 2 6 2" xfId="24134" xr:uid="{02225DC4-F82A-4D38-A814-233C2C2EB0BB}"/>
    <cellStyle name="Currency 5 3 4 2 6 2 2" xfId="37826" xr:uid="{733DB84A-2539-45A0-BAE2-FF1041ABA52A}"/>
    <cellStyle name="Currency 5 3 4 2 6 2 3" xfId="52710" xr:uid="{73587114-0165-4332-90B6-E35E739BF06E}"/>
    <cellStyle name="Currency 5 3 4 2 6 3" xfId="17290" xr:uid="{72EC9179-04C1-47EE-A812-8DDCB7B1B508}"/>
    <cellStyle name="Currency 5 3 4 2 6 4" xfId="30980" xr:uid="{D9BD44E2-686E-464E-A342-F9A8033CEDF9}"/>
    <cellStyle name="Currency 5 3 4 2 6 5" xfId="45864" xr:uid="{75FC93C1-93B2-44CB-A29E-BDD562DAFDB2}"/>
    <cellStyle name="Currency 5 3 4 2 7" xfId="20712" xr:uid="{B7016AD6-87D9-4590-880D-E4D200508096}"/>
    <cellStyle name="Currency 5 3 4 2 7 2" xfId="34404" xr:uid="{11664349-B2B4-4917-9D85-74164138F61F}"/>
    <cellStyle name="Currency 5 3 4 2 7 3" xfId="49288" xr:uid="{E5FE064E-00E6-4BC7-B9F7-66D910A50ED1}"/>
    <cellStyle name="Currency 5 3 4 2 8" xfId="13868" xr:uid="{DD83D509-A927-486F-A988-3875A3D791F6}"/>
    <cellStyle name="Currency 5 3 4 2 9" xfId="27558" xr:uid="{D0617624-12CC-41BD-B2DF-3A1DCD5C9EBC}"/>
    <cellStyle name="Currency 5 3 4 3" xfId="7026" xr:uid="{B844571C-4BD2-4E5F-B672-C01D731C9D64}"/>
    <cellStyle name="Currency 5 3 4 3 10" xfId="42447" xr:uid="{37D4694C-239F-411C-B24A-ADAC18C8C677}"/>
    <cellStyle name="Currency 5 3 4 3 2" xfId="7027" xr:uid="{0399BA9A-2C63-4F0D-8019-1CD01FF8CC7F}"/>
    <cellStyle name="Currency 5 3 4 3 2 2" xfId="7028" xr:uid="{E7E42BE3-8845-4CE9-946D-54BFB612F54A}"/>
    <cellStyle name="Currency 5 3 4 3 2 2 2" xfId="8741" xr:uid="{88254859-4702-4A3B-9BE7-A54FA0582661}"/>
    <cellStyle name="Currency 5 3 4 3 2 2 2 2" xfId="12163" xr:uid="{4AE9B750-4209-4466-A3BB-B3A1D816090B}"/>
    <cellStyle name="Currency 5 3 4 3 2 2 2 2 2" xfId="25853" xr:uid="{F26612CB-79C9-488A-8312-14050E268690}"/>
    <cellStyle name="Currency 5 3 4 3 2 2 2 2 2 2" xfId="39545" xr:uid="{A76B37F1-912C-4742-8A68-FD853B4EDFB6}"/>
    <cellStyle name="Currency 5 3 4 3 2 2 2 2 2 3" xfId="54429" xr:uid="{FF351751-ABD9-4334-80A9-D414195D79F2}"/>
    <cellStyle name="Currency 5 3 4 3 2 2 2 2 3" xfId="19009" xr:uid="{9513A3FB-71CD-41B7-A6ED-29B1624EF640}"/>
    <cellStyle name="Currency 5 3 4 3 2 2 2 2 4" xfId="32699" xr:uid="{A7BF659F-C1C0-4275-8694-92E02E357A63}"/>
    <cellStyle name="Currency 5 3 4 3 2 2 2 2 5" xfId="47583" xr:uid="{2C75CC0E-B1E7-4215-8BB5-C4A4DDE2B7F7}"/>
    <cellStyle name="Currency 5 3 4 3 2 2 2 3" xfId="22431" xr:uid="{F12471D3-FDE6-4A41-97D4-E358112FC2F1}"/>
    <cellStyle name="Currency 5 3 4 3 2 2 2 3 2" xfId="36123" xr:uid="{D8434DED-F49E-4009-9A39-455E7DB7A01E}"/>
    <cellStyle name="Currency 5 3 4 3 2 2 2 3 3" xfId="51007" xr:uid="{1AF63CE0-7FAB-4D81-9AD2-3D1962B5DCE3}"/>
    <cellStyle name="Currency 5 3 4 3 2 2 2 4" xfId="15587" xr:uid="{653F720C-C9DD-42B1-A3FC-FC52806D9DF4}"/>
    <cellStyle name="Currency 5 3 4 3 2 2 2 5" xfId="29277" xr:uid="{06557F07-0801-46AF-8EA8-4C625C375267}"/>
    <cellStyle name="Currency 5 3 4 3 2 2 2 6" xfId="44161" xr:uid="{297C06DE-3FB1-4AE2-9833-E1CA2E541891}"/>
    <cellStyle name="Currency 5 3 4 3 2 2 3" xfId="10451" xr:uid="{3E0208B3-B38E-4A7B-A445-F3C6219DE437}"/>
    <cellStyle name="Currency 5 3 4 3 2 2 3 2" xfId="24141" xr:uid="{ED552E98-D285-4273-8ABF-F17275A7E40F}"/>
    <cellStyle name="Currency 5 3 4 3 2 2 3 2 2" xfId="37833" xr:uid="{B2105547-7472-4300-B243-F95BEA36750D}"/>
    <cellStyle name="Currency 5 3 4 3 2 2 3 2 3" xfId="52717" xr:uid="{AC525BAE-35A5-43C8-B297-5BE9A47CC7C3}"/>
    <cellStyle name="Currency 5 3 4 3 2 2 3 3" xfId="17297" xr:uid="{5FF86374-5A25-49A3-AC9C-50B83999EA18}"/>
    <cellStyle name="Currency 5 3 4 3 2 2 3 4" xfId="30987" xr:uid="{4B7671AD-D8B1-4424-A396-E0D809D6ADEE}"/>
    <cellStyle name="Currency 5 3 4 3 2 2 3 5" xfId="45871" xr:uid="{C64391B1-55EC-4904-898E-AA73F8120E07}"/>
    <cellStyle name="Currency 5 3 4 3 2 2 4" xfId="20719" xr:uid="{D53D37FD-15D6-4B4A-ABE4-8A61D8929C24}"/>
    <cellStyle name="Currency 5 3 4 3 2 2 4 2" xfId="34411" xr:uid="{2F45FC17-6E0F-4724-A52C-F561C23D9DF5}"/>
    <cellStyle name="Currency 5 3 4 3 2 2 4 3" xfId="49295" xr:uid="{5992E7A7-D850-44D1-B6AD-9AACC6C433BE}"/>
    <cellStyle name="Currency 5 3 4 3 2 2 5" xfId="13875" xr:uid="{A9B9B39D-B423-4C57-9D44-47F7F4D19B2E}"/>
    <cellStyle name="Currency 5 3 4 3 2 2 6" xfId="27565" xr:uid="{AB8A3948-0323-4121-A690-EF0245C9FC34}"/>
    <cellStyle name="Currency 5 3 4 3 2 2 7" xfId="42449" xr:uid="{C5412DD3-6759-499C-93CD-F18404EA0B15}"/>
    <cellStyle name="Currency 5 3 4 3 2 3" xfId="8740" xr:uid="{267E1D1A-D9E8-4CC3-8936-60295039BFC4}"/>
    <cellStyle name="Currency 5 3 4 3 2 3 2" xfId="12162" xr:uid="{D5A6F719-B003-4AEB-929B-A680445549CB}"/>
    <cellStyle name="Currency 5 3 4 3 2 3 2 2" xfId="25852" xr:uid="{F3E7610B-A1CD-48B6-A44D-CE7175F8C3C1}"/>
    <cellStyle name="Currency 5 3 4 3 2 3 2 2 2" xfId="39544" xr:uid="{071B9BCD-670A-4C79-8E6A-1C7FB95F9A53}"/>
    <cellStyle name="Currency 5 3 4 3 2 3 2 2 3" xfId="54428" xr:uid="{222043E7-6133-4EA2-BBD1-B68209422E0A}"/>
    <cellStyle name="Currency 5 3 4 3 2 3 2 3" xfId="19008" xr:uid="{AAA29BE4-BA3E-4735-8705-69954084EEC3}"/>
    <cellStyle name="Currency 5 3 4 3 2 3 2 4" xfId="32698" xr:uid="{1B1FE7BB-DA62-4EB8-ACB5-873E92905A58}"/>
    <cellStyle name="Currency 5 3 4 3 2 3 2 5" xfId="47582" xr:uid="{002CC85A-294A-4C43-861B-84229F2D31C1}"/>
    <cellStyle name="Currency 5 3 4 3 2 3 3" xfId="22430" xr:uid="{5614479B-1253-41DB-926F-07A008D4CA1F}"/>
    <cellStyle name="Currency 5 3 4 3 2 3 3 2" xfId="36122" xr:uid="{1B148082-4B2C-4642-9DD9-FA1B35A13C05}"/>
    <cellStyle name="Currency 5 3 4 3 2 3 3 3" xfId="51006" xr:uid="{4A01FF43-279A-464C-AD40-679FCA5BD25D}"/>
    <cellStyle name="Currency 5 3 4 3 2 3 4" xfId="15586" xr:uid="{FFCB5269-E961-431F-B0DF-9FB8DB7E1069}"/>
    <cellStyle name="Currency 5 3 4 3 2 3 5" xfId="29276" xr:uid="{A8301EB3-AA7D-4458-8E31-F1C89CE2E904}"/>
    <cellStyle name="Currency 5 3 4 3 2 3 6" xfId="44160" xr:uid="{F7749B40-9274-4073-97CF-5DEAB69270B6}"/>
    <cellStyle name="Currency 5 3 4 3 2 4" xfId="10450" xr:uid="{F00A6EFC-A04D-4410-9DDB-2FA18B43E7B6}"/>
    <cellStyle name="Currency 5 3 4 3 2 4 2" xfId="24140" xr:uid="{3E4617C1-3955-4D0D-9DF1-295AC244A205}"/>
    <cellStyle name="Currency 5 3 4 3 2 4 2 2" xfId="37832" xr:uid="{998620AD-C0D6-4F96-B410-B1064FE56006}"/>
    <cellStyle name="Currency 5 3 4 3 2 4 2 3" xfId="52716" xr:uid="{862FFA06-2D9C-4068-A716-0D7956B8A0C0}"/>
    <cellStyle name="Currency 5 3 4 3 2 4 3" xfId="17296" xr:uid="{2D02C142-0C25-44E0-834D-963C8986EBBC}"/>
    <cellStyle name="Currency 5 3 4 3 2 4 4" xfId="30986" xr:uid="{797EF8C7-36E8-4487-9004-41EC16E38F27}"/>
    <cellStyle name="Currency 5 3 4 3 2 4 5" xfId="45870" xr:uid="{BEB5145F-30B5-4BB1-ABFF-97323A3E71E5}"/>
    <cellStyle name="Currency 5 3 4 3 2 5" xfId="20718" xr:uid="{FA1BD608-58F0-4332-A12C-BE37990AC0F3}"/>
    <cellStyle name="Currency 5 3 4 3 2 5 2" xfId="34410" xr:uid="{C587A935-C419-48A9-B869-FAF85153C6A9}"/>
    <cellStyle name="Currency 5 3 4 3 2 5 3" xfId="49294" xr:uid="{D0E76C50-D5E4-4DC9-A364-FF96CBABEE96}"/>
    <cellStyle name="Currency 5 3 4 3 2 6" xfId="13874" xr:uid="{70102222-11FB-407D-887F-E5FA5B153BA2}"/>
    <cellStyle name="Currency 5 3 4 3 2 7" xfId="27564" xr:uid="{97208600-8396-48A9-8601-93449F6B8135}"/>
    <cellStyle name="Currency 5 3 4 3 2 8" xfId="42448" xr:uid="{B1687A09-9508-4E55-8527-B90AADC92803}"/>
    <cellStyle name="Currency 5 3 4 3 3" xfId="7029" xr:uid="{6A031D69-CEC0-4A52-866C-D8259649D3C3}"/>
    <cellStyle name="Currency 5 3 4 3 3 2" xfId="8742" xr:uid="{1A3B899B-5A73-4997-8829-ECBC644E7A28}"/>
    <cellStyle name="Currency 5 3 4 3 3 2 2" xfId="12164" xr:uid="{1523EBCD-7676-4E45-A89C-7551C9336794}"/>
    <cellStyle name="Currency 5 3 4 3 3 2 2 2" xfId="25854" xr:uid="{CC01607A-B3C0-4057-8C1F-83D48BC95C82}"/>
    <cellStyle name="Currency 5 3 4 3 3 2 2 2 2" xfId="39546" xr:uid="{AED3B5AB-5A7B-46E3-9947-B0F6A64CDF3A}"/>
    <cellStyle name="Currency 5 3 4 3 3 2 2 2 3" xfId="54430" xr:uid="{BFA95724-5312-4A1C-98AA-EDA25E337EE5}"/>
    <cellStyle name="Currency 5 3 4 3 3 2 2 3" xfId="19010" xr:uid="{F62E3F71-2A11-4292-A225-CB78C907EF92}"/>
    <cellStyle name="Currency 5 3 4 3 3 2 2 4" xfId="32700" xr:uid="{25D974A6-4B05-4E90-AAB6-32AEA45C3567}"/>
    <cellStyle name="Currency 5 3 4 3 3 2 2 5" xfId="47584" xr:uid="{224EC3C8-E5FD-4AA6-8674-2E8D68B47856}"/>
    <cellStyle name="Currency 5 3 4 3 3 2 3" xfId="22432" xr:uid="{4B662832-53F0-4D18-BD94-0976DFFD5035}"/>
    <cellStyle name="Currency 5 3 4 3 3 2 3 2" xfId="36124" xr:uid="{96257D0F-3376-4C08-AFCE-0D50E20A961F}"/>
    <cellStyle name="Currency 5 3 4 3 3 2 3 3" xfId="51008" xr:uid="{4CB82D9A-89C9-4919-97C9-00FC4E970207}"/>
    <cellStyle name="Currency 5 3 4 3 3 2 4" xfId="15588" xr:uid="{4F70F5AC-F21D-41D3-82AA-8509487EBB53}"/>
    <cellStyle name="Currency 5 3 4 3 3 2 5" xfId="29278" xr:uid="{6EA7D116-00D1-4A5A-8778-F7EF79CAB8F8}"/>
    <cellStyle name="Currency 5 3 4 3 3 2 6" xfId="44162" xr:uid="{48E544F9-3AFB-4D9F-9B02-3C16526BDEDE}"/>
    <cellStyle name="Currency 5 3 4 3 3 3" xfId="10452" xr:uid="{AC96EEFB-AE21-4C59-84EA-4E6B841EF2F8}"/>
    <cellStyle name="Currency 5 3 4 3 3 3 2" xfId="24142" xr:uid="{7C949728-E95F-44CE-95B9-06F1988866C8}"/>
    <cellStyle name="Currency 5 3 4 3 3 3 2 2" xfId="37834" xr:uid="{446E1083-82DF-4E92-8666-BDD64B18F684}"/>
    <cellStyle name="Currency 5 3 4 3 3 3 2 3" xfId="52718" xr:uid="{2F078C3D-AB89-484E-B058-06D74BFD671E}"/>
    <cellStyle name="Currency 5 3 4 3 3 3 3" xfId="17298" xr:uid="{64E577D6-04CA-400F-A5E7-5514BE436745}"/>
    <cellStyle name="Currency 5 3 4 3 3 3 4" xfId="30988" xr:uid="{11BB980C-5408-474B-8C7E-581F624B7923}"/>
    <cellStyle name="Currency 5 3 4 3 3 3 5" xfId="45872" xr:uid="{96A1FB5B-03B1-426A-8616-EF21668775CA}"/>
    <cellStyle name="Currency 5 3 4 3 3 4" xfId="20720" xr:uid="{C21E6E00-9C0B-4587-91B5-A1B79F018EF2}"/>
    <cellStyle name="Currency 5 3 4 3 3 4 2" xfId="34412" xr:uid="{CAEE29C6-2FFB-44A9-B574-01EF424CEC12}"/>
    <cellStyle name="Currency 5 3 4 3 3 4 3" xfId="49296" xr:uid="{9FC683A1-13FB-49E4-A127-C0299D138C1E}"/>
    <cellStyle name="Currency 5 3 4 3 3 5" xfId="13876" xr:uid="{D4AE9A26-ED17-4933-A74D-02ED863FE9CF}"/>
    <cellStyle name="Currency 5 3 4 3 3 6" xfId="27566" xr:uid="{B96ADAB2-F9BB-4F08-A7DA-D2802A8B5B00}"/>
    <cellStyle name="Currency 5 3 4 3 3 7" xfId="42450" xr:uid="{8B53460C-34FA-46F3-9377-AB134A6BDCB6}"/>
    <cellStyle name="Currency 5 3 4 3 4" xfId="7030" xr:uid="{8AD006B1-0187-47DA-8CDF-0D4224837394}"/>
    <cellStyle name="Currency 5 3 4 3 4 2" xfId="8743" xr:uid="{16726D73-08F9-4704-92F9-FC4729FA4C04}"/>
    <cellStyle name="Currency 5 3 4 3 4 2 2" xfId="12165" xr:uid="{145B5513-04C2-4B1E-B5AE-5984385B3AFB}"/>
    <cellStyle name="Currency 5 3 4 3 4 2 2 2" xfId="25855" xr:uid="{5BD32DCE-5023-45F1-9794-9605E1589F1D}"/>
    <cellStyle name="Currency 5 3 4 3 4 2 2 2 2" xfId="39547" xr:uid="{7CE0934F-3F31-4E09-9372-35B46607F539}"/>
    <cellStyle name="Currency 5 3 4 3 4 2 2 2 3" xfId="54431" xr:uid="{0CB43BDC-55C1-4E98-87F6-EAD4C47E7840}"/>
    <cellStyle name="Currency 5 3 4 3 4 2 2 3" xfId="19011" xr:uid="{B24B395E-DB59-4814-B8E5-44AFC89F78B8}"/>
    <cellStyle name="Currency 5 3 4 3 4 2 2 4" xfId="32701" xr:uid="{13023897-DDC0-48A5-BA84-5A19CF38F2AB}"/>
    <cellStyle name="Currency 5 3 4 3 4 2 2 5" xfId="47585" xr:uid="{09BB56A0-DC76-49FE-912E-072AF6051850}"/>
    <cellStyle name="Currency 5 3 4 3 4 2 3" xfId="22433" xr:uid="{BCCB9F16-2369-4CB3-BECA-920308A59F15}"/>
    <cellStyle name="Currency 5 3 4 3 4 2 3 2" xfId="36125" xr:uid="{929C937A-0161-43D4-89FF-1AB786C65B52}"/>
    <cellStyle name="Currency 5 3 4 3 4 2 3 3" xfId="51009" xr:uid="{5CE9C284-09EC-463D-A457-3E332C578483}"/>
    <cellStyle name="Currency 5 3 4 3 4 2 4" xfId="15589" xr:uid="{E4E07A6E-A69E-4C5A-BC4B-26701A117B01}"/>
    <cellStyle name="Currency 5 3 4 3 4 2 5" xfId="29279" xr:uid="{005B3E63-5392-499A-A0CE-E156C70BA7A9}"/>
    <cellStyle name="Currency 5 3 4 3 4 2 6" xfId="44163" xr:uid="{371FBF41-C10F-496B-9AB7-01B64D67AF04}"/>
    <cellStyle name="Currency 5 3 4 3 4 3" xfId="10453" xr:uid="{A7FBBA8A-A145-41E9-9B50-27E916BD7CD8}"/>
    <cellStyle name="Currency 5 3 4 3 4 3 2" xfId="24143" xr:uid="{53D10D10-4C53-4EF9-B210-B45F49A82DE1}"/>
    <cellStyle name="Currency 5 3 4 3 4 3 2 2" xfId="37835" xr:uid="{A7B184CC-49F9-4605-A4E1-2B2A897D4C06}"/>
    <cellStyle name="Currency 5 3 4 3 4 3 2 3" xfId="52719" xr:uid="{8EC937D8-8B48-4C5A-A9CC-94FC751986B8}"/>
    <cellStyle name="Currency 5 3 4 3 4 3 3" xfId="17299" xr:uid="{41B7A8DF-201B-4404-BDC8-9B3278913F7F}"/>
    <cellStyle name="Currency 5 3 4 3 4 3 4" xfId="30989" xr:uid="{47B3FE25-BE36-4075-964B-E40EA4387186}"/>
    <cellStyle name="Currency 5 3 4 3 4 3 5" xfId="45873" xr:uid="{5A8C4FEB-3190-45E5-B35D-A36BE166C027}"/>
    <cellStyle name="Currency 5 3 4 3 4 4" xfId="20721" xr:uid="{7A9A3EE4-1D10-47A8-9A75-4B428A2DFD43}"/>
    <cellStyle name="Currency 5 3 4 3 4 4 2" xfId="34413" xr:uid="{B9EC9FD4-439D-4D12-96CD-DAD928561976}"/>
    <cellStyle name="Currency 5 3 4 3 4 4 3" xfId="49297" xr:uid="{0C6AC120-592A-4A1E-8EE5-23C2F7C660E0}"/>
    <cellStyle name="Currency 5 3 4 3 4 5" xfId="13877" xr:uid="{391F181C-9AEF-4B18-B571-4BD9F56ECECD}"/>
    <cellStyle name="Currency 5 3 4 3 4 6" xfId="27567" xr:uid="{4C670EE2-6B42-483C-8D9A-1B0ECCED193B}"/>
    <cellStyle name="Currency 5 3 4 3 4 7" xfId="42451" xr:uid="{A4B8A6B9-FFA8-41BB-8D8F-9B79E714CBDE}"/>
    <cellStyle name="Currency 5 3 4 3 5" xfId="8739" xr:uid="{2380F7AA-1E2F-4C7D-ADFD-01BF469B249B}"/>
    <cellStyle name="Currency 5 3 4 3 5 2" xfId="12161" xr:uid="{8E55A00A-CCE6-4AAB-ADCB-18B40C94F14B}"/>
    <cellStyle name="Currency 5 3 4 3 5 2 2" xfId="25851" xr:uid="{9FD0C196-FD7D-4FED-8ADE-3EFEA8D41741}"/>
    <cellStyle name="Currency 5 3 4 3 5 2 2 2" xfId="39543" xr:uid="{C1F15C29-4ACD-4C21-A83E-1DD976E7166A}"/>
    <cellStyle name="Currency 5 3 4 3 5 2 2 3" xfId="54427" xr:uid="{C7AAF467-9CE2-4199-B880-0BFCBD52EACB}"/>
    <cellStyle name="Currency 5 3 4 3 5 2 3" xfId="19007" xr:uid="{F9517212-1DCF-4248-8A1B-864A4162478B}"/>
    <cellStyle name="Currency 5 3 4 3 5 2 4" xfId="32697" xr:uid="{784B8BFE-BE3F-4229-ADEF-C141E181B0F8}"/>
    <cellStyle name="Currency 5 3 4 3 5 2 5" xfId="47581" xr:uid="{63D89FE2-720F-4CB5-8495-853CD38B2620}"/>
    <cellStyle name="Currency 5 3 4 3 5 3" xfId="22429" xr:uid="{EC89AEB4-ABF8-4597-BDEC-08C4895D7294}"/>
    <cellStyle name="Currency 5 3 4 3 5 3 2" xfId="36121" xr:uid="{A2B55D40-C3A6-4D0A-A6E0-E8ACECD5D04F}"/>
    <cellStyle name="Currency 5 3 4 3 5 3 3" xfId="51005" xr:uid="{2E0D94E1-D104-4C2E-8519-270444BE6332}"/>
    <cellStyle name="Currency 5 3 4 3 5 4" xfId="15585" xr:uid="{E73A4587-55FF-4A1A-82B6-F44808FEDA83}"/>
    <cellStyle name="Currency 5 3 4 3 5 5" xfId="29275" xr:uid="{B9F8889A-3857-4E96-8071-BF3414BE1996}"/>
    <cellStyle name="Currency 5 3 4 3 5 6" xfId="44159" xr:uid="{209D305E-8B72-44D9-919D-E2501EA2FF2B}"/>
    <cellStyle name="Currency 5 3 4 3 6" xfId="10449" xr:uid="{9C5108C4-61E6-4F09-B1C4-88B4E708BB35}"/>
    <cellStyle name="Currency 5 3 4 3 6 2" xfId="24139" xr:uid="{515A0337-8F46-4EB8-B566-6F3B61A8C024}"/>
    <cellStyle name="Currency 5 3 4 3 6 2 2" xfId="37831" xr:uid="{74152259-6DD1-4B12-A002-FABBCF5CAB06}"/>
    <cellStyle name="Currency 5 3 4 3 6 2 3" xfId="52715" xr:uid="{73AE6986-201E-4285-9262-4BBD8AD0B0D1}"/>
    <cellStyle name="Currency 5 3 4 3 6 3" xfId="17295" xr:uid="{8DF077AF-639E-4558-813D-33B0071848DE}"/>
    <cellStyle name="Currency 5 3 4 3 6 4" xfId="30985" xr:uid="{72A94A96-CFF2-48E6-B15C-9559061BBF21}"/>
    <cellStyle name="Currency 5 3 4 3 6 5" xfId="45869" xr:uid="{C95248C2-57AF-43F6-8CC5-53BB9A7BA7BA}"/>
    <cellStyle name="Currency 5 3 4 3 7" xfId="20717" xr:uid="{981BAD36-1CC9-4A9D-AA3C-A84A79F8272A}"/>
    <cellStyle name="Currency 5 3 4 3 7 2" xfId="34409" xr:uid="{EDA6D00E-9F10-4705-87B6-E7B053E32CDF}"/>
    <cellStyle name="Currency 5 3 4 3 7 3" xfId="49293" xr:uid="{CB6F0CC3-D5BE-4AFE-B87B-5E7A0F0BA67C}"/>
    <cellStyle name="Currency 5 3 4 3 8" xfId="13873" xr:uid="{22E62141-6831-4460-B189-251DA083CEC1}"/>
    <cellStyle name="Currency 5 3 4 3 9" xfId="27563" xr:uid="{2BE48F54-AE6C-4F50-A404-C3068CDD27AF}"/>
    <cellStyle name="Currency 5 3 4 4" xfId="7031" xr:uid="{3B0A4DE8-D166-4FBA-9716-950EFECCB971}"/>
    <cellStyle name="Currency 5 3 4 4 2" xfId="7032" xr:uid="{AB150997-148E-449F-94E4-8F655DDDF80C}"/>
    <cellStyle name="Currency 5 3 4 4 2 2" xfId="8745" xr:uid="{BF9C5BED-8FA4-4D73-B696-633EE2463A09}"/>
    <cellStyle name="Currency 5 3 4 4 2 2 2" xfId="12167" xr:uid="{0CE9315D-C10E-4312-9236-27A1603211E8}"/>
    <cellStyle name="Currency 5 3 4 4 2 2 2 2" xfId="25857" xr:uid="{FF11455C-F19A-446F-BE95-EFD0A635F834}"/>
    <cellStyle name="Currency 5 3 4 4 2 2 2 2 2" xfId="39549" xr:uid="{73F444B2-4019-46ED-A548-74089E017DE0}"/>
    <cellStyle name="Currency 5 3 4 4 2 2 2 2 3" xfId="54433" xr:uid="{C9DF7731-1C09-442E-B53C-70842167F6D8}"/>
    <cellStyle name="Currency 5 3 4 4 2 2 2 3" xfId="19013" xr:uid="{AA68A422-3C68-4B02-89A3-0BD4ED273D7A}"/>
    <cellStyle name="Currency 5 3 4 4 2 2 2 4" xfId="32703" xr:uid="{4EDEB824-3D1E-40BA-909B-AC44C1767651}"/>
    <cellStyle name="Currency 5 3 4 4 2 2 2 5" xfId="47587" xr:uid="{A17FD1D5-C01C-4C72-9CF1-F4DF1A147F45}"/>
    <cellStyle name="Currency 5 3 4 4 2 2 3" xfId="22435" xr:uid="{1712B36B-4D44-4274-980F-DE342E8EE058}"/>
    <cellStyle name="Currency 5 3 4 4 2 2 3 2" xfId="36127" xr:uid="{612E1E9D-2D95-40C0-97C2-A152B431471B}"/>
    <cellStyle name="Currency 5 3 4 4 2 2 3 3" xfId="51011" xr:uid="{5BB7C752-23BE-4F51-AFAD-3379A1ED1A20}"/>
    <cellStyle name="Currency 5 3 4 4 2 2 4" xfId="15591" xr:uid="{49870B75-FD67-441C-84EF-7140F8A2B01D}"/>
    <cellStyle name="Currency 5 3 4 4 2 2 5" xfId="29281" xr:uid="{1D3B5C58-F189-4C53-8384-F76C6119083C}"/>
    <cellStyle name="Currency 5 3 4 4 2 2 6" xfId="44165" xr:uid="{473E5418-B5CD-432C-B2C6-22A3E24F5358}"/>
    <cellStyle name="Currency 5 3 4 4 2 3" xfId="10455" xr:uid="{1F73C0AE-700C-4547-8B56-BE48F2A2E9FE}"/>
    <cellStyle name="Currency 5 3 4 4 2 3 2" xfId="24145" xr:uid="{2B4C2C0F-1BBC-42D8-BB14-FA71503B8F6D}"/>
    <cellStyle name="Currency 5 3 4 4 2 3 2 2" xfId="37837" xr:uid="{7BB1F3E2-2177-4F10-8568-F7A399AFA04C}"/>
    <cellStyle name="Currency 5 3 4 4 2 3 2 3" xfId="52721" xr:uid="{C8F87AC3-45AF-4D3D-81BD-A16038B5B615}"/>
    <cellStyle name="Currency 5 3 4 4 2 3 3" xfId="17301" xr:uid="{327F6486-ECCC-4430-B642-E9835A186173}"/>
    <cellStyle name="Currency 5 3 4 4 2 3 4" xfId="30991" xr:uid="{44661E53-5146-46CB-B7BC-ACE4102C833A}"/>
    <cellStyle name="Currency 5 3 4 4 2 3 5" xfId="45875" xr:uid="{2777595B-A834-4B50-AD4D-C384E7969442}"/>
    <cellStyle name="Currency 5 3 4 4 2 4" xfId="20723" xr:uid="{DB676082-38ED-44E1-8C52-5307EDD53A3B}"/>
    <cellStyle name="Currency 5 3 4 4 2 4 2" xfId="34415" xr:uid="{91B8BBBA-A446-46FE-B34B-E72686839BEB}"/>
    <cellStyle name="Currency 5 3 4 4 2 4 3" xfId="49299" xr:uid="{F06DA227-01D5-4E88-BAE0-897EA711AA3F}"/>
    <cellStyle name="Currency 5 3 4 4 2 5" xfId="13879" xr:uid="{B655A120-3927-48AB-B103-D7EE7690FBF3}"/>
    <cellStyle name="Currency 5 3 4 4 2 6" xfId="27569" xr:uid="{C808B13F-FCEE-4B5D-B6E4-245414ACC458}"/>
    <cellStyle name="Currency 5 3 4 4 2 7" xfId="42453" xr:uid="{1CC2ED1D-9402-4634-9EE3-F562121747D3}"/>
    <cellStyle name="Currency 5 3 4 4 3" xfId="8744" xr:uid="{89E5A1F5-6937-4358-A13A-A9EE45A5E52B}"/>
    <cellStyle name="Currency 5 3 4 4 3 2" xfId="12166" xr:uid="{F2F982E0-D50D-4967-BDD3-A1D848D42D0D}"/>
    <cellStyle name="Currency 5 3 4 4 3 2 2" xfId="25856" xr:uid="{366D4CD2-2555-4FED-8EC7-26DC6BB902F2}"/>
    <cellStyle name="Currency 5 3 4 4 3 2 2 2" xfId="39548" xr:uid="{C2365FD1-BEAB-4A78-84CA-38971457EA69}"/>
    <cellStyle name="Currency 5 3 4 4 3 2 2 3" xfId="54432" xr:uid="{7D775531-2156-4563-A68E-3849E9DA4C98}"/>
    <cellStyle name="Currency 5 3 4 4 3 2 3" xfId="19012" xr:uid="{383091D3-7C9A-45AA-B747-C6F76164FAA9}"/>
    <cellStyle name="Currency 5 3 4 4 3 2 4" xfId="32702" xr:uid="{699C17EF-DFD9-43FD-83F7-EA7F8F617B8B}"/>
    <cellStyle name="Currency 5 3 4 4 3 2 5" xfId="47586" xr:uid="{3E220783-29EB-4453-8E9C-5B1CE5177E4E}"/>
    <cellStyle name="Currency 5 3 4 4 3 3" xfId="22434" xr:uid="{86EA9035-F0B1-4542-94D1-EFD1D70CA8E7}"/>
    <cellStyle name="Currency 5 3 4 4 3 3 2" xfId="36126" xr:uid="{C554C464-669E-4017-A41B-5E2109338F87}"/>
    <cellStyle name="Currency 5 3 4 4 3 3 3" xfId="51010" xr:uid="{98236A53-4876-4BED-8881-10EBB43ED851}"/>
    <cellStyle name="Currency 5 3 4 4 3 4" xfId="15590" xr:uid="{59C9A430-16CF-464E-BB61-9E223CADE030}"/>
    <cellStyle name="Currency 5 3 4 4 3 5" xfId="29280" xr:uid="{C06FAA0C-B370-4271-8319-DDEB68986E7A}"/>
    <cellStyle name="Currency 5 3 4 4 3 6" xfId="44164" xr:uid="{A4F37AD2-0C87-465A-8C77-848DBB2BB3BC}"/>
    <cellStyle name="Currency 5 3 4 4 4" xfId="10454" xr:uid="{5B24C496-2A88-4206-9684-BAB83118EB50}"/>
    <cellStyle name="Currency 5 3 4 4 4 2" xfId="24144" xr:uid="{79ED42B8-821B-4809-B934-106770570C84}"/>
    <cellStyle name="Currency 5 3 4 4 4 2 2" xfId="37836" xr:uid="{A8CCEC41-7E29-48D5-9060-DCBB25A40F37}"/>
    <cellStyle name="Currency 5 3 4 4 4 2 3" xfId="52720" xr:uid="{60D619BD-1D7C-4D50-959C-0750BF5E7394}"/>
    <cellStyle name="Currency 5 3 4 4 4 3" xfId="17300" xr:uid="{8E491734-317F-48D0-B301-99FCEE68A1E9}"/>
    <cellStyle name="Currency 5 3 4 4 4 4" xfId="30990" xr:uid="{4104D05C-55C0-4B0D-A13A-7A0481333F8D}"/>
    <cellStyle name="Currency 5 3 4 4 4 5" xfId="45874" xr:uid="{823F5DF4-627E-4BFA-AA47-B8B6E1042DB5}"/>
    <cellStyle name="Currency 5 3 4 4 5" xfId="20722" xr:uid="{3045EDDF-FB43-4F67-ABE8-179B5C7F1E2E}"/>
    <cellStyle name="Currency 5 3 4 4 5 2" xfId="34414" xr:uid="{766CA82D-1294-427F-BACD-62524A194AC1}"/>
    <cellStyle name="Currency 5 3 4 4 5 3" xfId="49298" xr:uid="{5DF23070-3453-434D-B480-8F70C0A2A10E}"/>
    <cellStyle name="Currency 5 3 4 4 6" xfId="13878" xr:uid="{641D95DD-C542-4CFE-80E4-4C4F27421096}"/>
    <cellStyle name="Currency 5 3 4 4 7" xfId="27568" xr:uid="{9B91ABDA-D4CA-4A17-88E2-8D386929C7E5}"/>
    <cellStyle name="Currency 5 3 4 4 8" xfId="42452" xr:uid="{0B371AE0-8A1C-49F7-9809-BD2F0B7A24C6}"/>
    <cellStyle name="Currency 5 3 4 5" xfId="7033" xr:uid="{71BE7D78-C5F3-4432-A429-9B22B5EA2175}"/>
    <cellStyle name="Currency 5 3 4 5 2" xfId="8746" xr:uid="{89F70CA0-E658-4E31-B94B-F82FADCCF4D5}"/>
    <cellStyle name="Currency 5 3 4 5 2 2" xfId="12168" xr:uid="{379A3640-F14C-4DAB-B28B-4E3AF3E6A40B}"/>
    <cellStyle name="Currency 5 3 4 5 2 2 2" xfId="25858" xr:uid="{0729EF6F-1AD3-4836-A611-DFFE1F213200}"/>
    <cellStyle name="Currency 5 3 4 5 2 2 2 2" xfId="39550" xr:uid="{C3F64826-5D54-436B-A2CB-B94C56DF6FBF}"/>
    <cellStyle name="Currency 5 3 4 5 2 2 2 3" xfId="54434" xr:uid="{8C76F6D9-C423-4BC9-B998-977B53BE9AFB}"/>
    <cellStyle name="Currency 5 3 4 5 2 2 3" xfId="19014" xr:uid="{347AFC39-A3B3-436E-BDFA-85A9E20960DC}"/>
    <cellStyle name="Currency 5 3 4 5 2 2 4" xfId="32704" xr:uid="{02FE9885-C5FF-415A-8CC8-4E3DD30EEEAE}"/>
    <cellStyle name="Currency 5 3 4 5 2 2 5" xfId="47588" xr:uid="{E527CBCB-336C-4454-8373-AA13F0C4C394}"/>
    <cellStyle name="Currency 5 3 4 5 2 3" xfId="22436" xr:uid="{C0D08C88-CCF5-43B1-9EB7-55B183947E38}"/>
    <cellStyle name="Currency 5 3 4 5 2 3 2" xfId="36128" xr:uid="{00B5E739-9E1D-4AF0-96C4-CDDCBADDCC52}"/>
    <cellStyle name="Currency 5 3 4 5 2 3 3" xfId="51012" xr:uid="{8E1C159B-4396-4964-9073-7A02951D3857}"/>
    <cellStyle name="Currency 5 3 4 5 2 4" xfId="15592" xr:uid="{7D47D50B-189E-483B-A686-581CF97B2D16}"/>
    <cellStyle name="Currency 5 3 4 5 2 5" xfId="29282" xr:uid="{08C4D944-827C-4F93-98BD-D1027DC882EA}"/>
    <cellStyle name="Currency 5 3 4 5 2 6" xfId="44166" xr:uid="{D00D6FB3-F295-474B-9020-3961EEF236A5}"/>
    <cellStyle name="Currency 5 3 4 5 3" xfId="10456" xr:uid="{1E153A29-A18E-4279-B0D5-A706ACF50BC9}"/>
    <cellStyle name="Currency 5 3 4 5 3 2" xfId="24146" xr:uid="{8E515E5F-2529-42A5-B5D1-D515FFEBD9A1}"/>
    <cellStyle name="Currency 5 3 4 5 3 2 2" xfId="37838" xr:uid="{BE73B7B7-40C6-4CFE-944A-70445D98DEB2}"/>
    <cellStyle name="Currency 5 3 4 5 3 2 3" xfId="52722" xr:uid="{267C75CC-403C-4B36-B062-090FE8C6FEBC}"/>
    <cellStyle name="Currency 5 3 4 5 3 3" xfId="17302" xr:uid="{26729C29-5152-4BC4-94AE-D3A6F75E61CB}"/>
    <cellStyle name="Currency 5 3 4 5 3 4" xfId="30992" xr:uid="{A2858351-D0A9-43D0-8325-915658F5A7A0}"/>
    <cellStyle name="Currency 5 3 4 5 3 5" xfId="45876" xr:uid="{0D9E562C-193C-4D5F-ABEE-7D96FFD819A9}"/>
    <cellStyle name="Currency 5 3 4 5 4" xfId="20724" xr:uid="{50244391-9151-43AC-800B-455FFC3520CC}"/>
    <cellStyle name="Currency 5 3 4 5 4 2" xfId="34416" xr:uid="{5E5D1E17-EB3E-4253-8BEF-0E858B08D5A5}"/>
    <cellStyle name="Currency 5 3 4 5 4 3" xfId="49300" xr:uid="{031AE5FF-980C-4050-9C12-55429B19B395}"/>
    <cellStyle name="Currency 5 3 4 5 5" xfId="13880" xr:uid="{5A4EFAEA-5134-44B0-991D-1FDB6EE59696}"/>
    <cellStyle name="Currency 5 3 4 5 6" xfId="27570" xr:uid="{A8934ACA-7996-4615-AE18-D8763AD77C70}"/>
    <cellStyle name="Currency 5 3 4 5 7" xfId="42454" xr:uid="{D7BBDD5F-E417-4176-89EF-C9D1FAF9C6C9}"/>
    <cellStyle name="Currency 5 3 4 6" xfId="7034" xr:uid="{4E84ED76-DE77-4003-A445-8C793C179492}"/>
    <cellStyle name="Currency 5 3 4 6 2" xfId="8747" xr:uid="{FD109EDE-7112-44DF-91AA-A3D84E7E0DE1}"/>
    <cellStyle name="Currency 5 3 4 6 2 2" xfId="12169" xr:uid="{2142D5D8-4BC4-4474-8501-6FE2C93F66BB}"/>
    <cellStyle name="Currency 5 3 4 6 2 2 2" xfId="25859" xr:uid="{B9F19488-11D1-4085-B8FD-C18D9BCE3E40}"/>
    <cellStyle name="Currency 5 3 4 6 2 2 2 2" xfId="39551" xr:uid="{D73B2F84-A248-4631-9A5C-72D6BB88B7FD}"/>
    <cellStyle name="Currency 5 3 4 6 2 2 2 3" xfId="54435" xr:uid="{3BA25F45-5CA7-463B-BA5A-651C3AE47052}"/>
    <cellStyle name="Currency 5 3 4 6 2 2 3" xfId="19015" xr:uid="{D20003B5-6658-4927-8F8D-C5989652D0C5}"/>
    <cellStyle name="Currency 5 3 4 6 2 2 4" xfId="32705" xr:uid="{9EE6CA13-4FB5-43E5-8A52-7DD41EAE6808}"/>
    <cellStyle name="Currency 5 3 4 6 2 2 5" xfId="47589" xr:uid="{1E16D0A1-1532-4F13-8CE3-EB04554FB196}"/>
    <cellStyle name="Currency 5 3 4 6 2 3" xfId="22437" xr:uid="{BE94828B-C986-4414-B077-0B833CBBF79D}"/>
    <cellStyle name="Currency 5 3 4 6 2 3 2" xfId="36129" xr:uid="{1EC9DA05-D1D7-4E4A-82FF-24E4E073BBA5}"/>
    <cellStyle name="Currency 5 3 4 6 2 3 3" xfId="51013" xr:uid="{F7E7E74B-9D83-4E33-887A-3B39E758760F}"/>
    <cellStyle name="Currency 5 3 4 6 2 4" xfId="15593" xr:uid="{2F63A0D8-773C-4D61-BA62-EF50B056ECDB}"/>
    <cellStyle name="Currency 5 3 4 6 2 5" xfId="29283" xr:uid="{1356B6DE-79D8-464B-8D21-42F24260E394}"/>
    <cellStyle name="Currency 5 3 4 6 2 6" xfId="44167" xr:uid="{F1712A5B-DAAB-44AB-A87C-04F72096EA47}"/>
    <cellStyle name="Currency 5 3 4 6 3" xfId="10457" xr:uid="{EB48E090-5FA1-4448-8BEE-73286C478B29}"/>
    <cellStyle name="Currency 5 3 4 6 3 2" xfId="24147" xr:uid="{17883EC1-C2B7-44E7-8CEF-F6334301CFD9}"/>
    <cellStyle name="Currency 5 3 4 6 3 2 2" xfId="37839" xr:uid="{ECE6B1D2-F38D-4521-A90A-721DBA78B0F2}"/>
    <cellStyle name="Currency 5 3 4 6 3 2 3" xfId="52723" xr:uid="{97E6C432-3437-42AD-816B-1DC88E7E53A5}"/>
    <cellStyle name="Currency 5 3 4 6 3 3" xfId="17303" xr:uid="{3BBBB361-189C-4DF8-90E4-38F2C7C8F9A4}"/>
    <cellStyle name="Currency 5 3 4 6 3 4" xfId="30993" xr:uid="{EA10A728-4DA9-4985-A87D-F6F7BB7CD093}"/>
    <cellStyle name="Currency 5 3 4 6 3 5" xfId="45877" xr:uid="{B3A47649-70B2-40F2-9CC3-491C99E2509E}"/>
    <cellStyle name="Currency 5 3 4 6 4" xfId="20725" xr:uid="{191532D9-96D4-4DEB-8260-AA9C4DB9E018}"/>
    <cellStyle name="Currency 5 3 4 6 4 2" xfId="34417" xr:uid="{60D20F87-5F1F-4456-9BF6-F542F12C0815}"/>
    <cellStyle name="Currency 5 3 4 6 4 3" xfId="49301" xr:uid="{AAB4E58D-B777-4440-8FBD-C8CE0E5DBE31}"/>
    <cellStyle name="Currency 5 3 4 6 5" xfId="13881" xr:uid="{CB5854D8-8193-4F69-8727-ED6F41758A79}"/>
    <cellStyle name="Currency 5 3 4 6 6" xfId="27571" xr:uid="{4F4E1C3B-6833-4C64-95EE-32B30403FCCC}"/>
    <cellStyle name="Currency 5 3 4 6 7" xfId="42455" xr:uid="{91B1CA83-DA15-4716-884B-C3730EA790D4}"/>
    <cellStyle name="Currency 5 3 4 7" xfId="8733" xr:uid="{145F9BC5-CB19-4DC7-9734-720ABCFF96EB}"/>
    <cellStyle name="Currency 5 3 4 7 2" xfId="12155" xr:uid="{C823BBC0-2BCA-47D8-A546-7A37A4891E8E}"/>
    <cellStyle name="Currency 5 3 4 7 2 2" xfId="25845" xr:uid="{F567D742-3905-4970-86B1-31B7CA8869A2}"/>
    <cellStyle name="Currency 5 3 4 7 2 2 2" xfId="39537" xr:uid="{FE3B9B47-568C-447E-B1E6-AC7E0C90FFD2}"/>
    <cellStyle name="Currency 5 3 4 7 2 2 3" xfId="54421" xr:uid="{6579B47F-90F9-4BE3-B286-567A865BA444}"/>
    <cellStyle name="Currency 5 3 4 7 2 3" xfId="19001" xr:uid="{8534D4A2-4628-4C6C-9DB3-71A6CAC04E6C}"/>
    <cellStyle name="Currency 5 3 4 7 2 4" xfId="32691" xr:uid="{8824D56F-4735-491E-95D0-4A8829003A77}"/>
    <cellStyle name="Currency 5 3 4 7 2 5" xfId="47575" xr:uid="{3CF340F3-E6E0-4F5F-B9DC-2DACE0AF5DD9}"/>
    <cellStyle name="Currency 5 3 4 7 3" xfId="22423" xr:uid="{0456DA5A-7E2E-4FE9-8750-60F529239711}"/>
    <cellStyle name="Currency 5 3 4 7 3 2" xfId="36115" xr:uid="{9E01685B-1BBD-4824-98A9-A731BDEAC68D}"/>
    <cellStyle name="Currency 5 3 4 7 3 3" xfId="50999" xr:uid="{187D0935-20C6-445C-98CC-8944DA7AB0ED}"/>
    <cellStyle name="Currency 5 3 4 7 4" xfId="15579" xr:uid="{8698ED4E-F546-4643-BE3B-50CA1E27F459}"/>
    <cellStyle name="Currency 5 3 4 7 5" xfId="29269" xr:uid="{C78CBEC9-DFEB-468D-A3D5-9505F1C1B2CF}"/>
    <cellStyle name="Currency 5 3 4 7 6" xfId="44153" xr:uid="{F14FA359-9828-48B9-B5A6-CE1345E9A1BC}"/>
    <cellStyle name="Currency 5 3 4 8" xfId="10443" xr:uid="{6C74C74D-2368-44C8-B86E-2CA55293EA7D}"/>
    <cellStyle name="Currency 5 3 4 8 2" xfId="24133" xr:uid="{B77B4802-5D49-4C21-AC75-242ED8A3D8D5}"/>
    <cellStyle name="Currency 5 3 4 8 2 2" xfId="37825" xr:uid="{1F3E9049-2908-4A56-9EE5-AB48ABC01437}"/>
    <cellStyle name="Currency 5 3 4 8 2 3" xfId="52709" xr:uid="{437C2C12-9E02-497A-9FE0-6814E6129B4E}"/>
    <cellStyle name="Currency 5 3 4 8 3" xfId="17289" xr:uid="{1EA104FA-4300-49F4-A3AA-356B9D94D625}"/>
    <cellStyle name="Currency 5 3 4 8 4" xfId="30979" xr:uid="{C9E609D5-BB0C-4C1D-8370-A4414ECADA4E}"/>
    <cellStyle name="Currency 5 3 4 8 5" xfId="45863" xr:uid="{50F006A6-AE54-40AC-888B-FE34973BB5FF}"/>
    <cellStyle name="Currency 5 3 4 9" xfId="20711" xr:uid="{92F7282E-036D-4E01-8944-8243BE1AD47C}"/>
    <cellStyle name="Currency 5 3 4 9 2" xfId="34403" xr:uid="{58027D19-2D8A-4CF3-A829-0E0B3DC33722}"/>
    <cellStyle name="Currency 5 3 4 9 3" xfId="49287" xr:uid="{50F55F03-71E5-4BFA-83A1-295D44911EA7}"/>
    <cellStyle name="Currency 5 3 5" xfId="7035" xr:uid="{C683FDED-33E4-44FA-B6F7-59C7B70726C6}"/>
    <cellStyle name="Currency 5 3 5 10" xfId="42456" xr:uid="{AA4FEA19-C479-4601-88F1-BEC5E753E6ED}"/>
    <cellStyle name="Currency 5 3 5 2" xfId="7036" xr:uid="{55D81830-BB4D-405A-937C-E0A28AF37138}"/>
    <cellStyle name="Currency 5 3 5 2 2" xfId="7037" xr:uid="{FCAD9D46-0FF2-419B-BFF9-B167E5B7E510}"/>
    <cellStyle name="Currency 5 3 5 2 2 2" xfId="8750" xr:uid="{913B72BB-190F-4B3F-8C07-BC462F38B10D}"/>
    <cellStyle name="Currency 5 3 5 2 2 2 2" xfId="12172" xr:uid="{02C0090F-AE98-448D-9E2C-85C15B8FFF86}"/>
    <cellStyle name="Currency 5 3 5 2 2 2 2 2" xfId="25862" xr:uid="{2120BD77-F99E-4C68-8997-260634DD467E}"/>
    <cellStyle name="Currency 5 3 5 2 2 2 2 2 2" xfId="39554" xr:uid="{40FA3E1B-8045-4959-9BA9-8770D9B2513E}"/>
    <cellStyle name="Currency 5 3 5 2 2 2 2 2 3" xfId="54438" xr:uid="{BA6C6FE9-0D07-420B-A217-6D2AC8387661}"/>
    <cellStyle name="Currency 5 3 5 2 2 2 2 3" xfId="19018" xr:uid="{CE84E7C7-2C90-40F3-A42F-3F9E8A3769B8}"/>
    <cellStyle name="Currency 5 3 5 2 2 2 2 4" xfId="32708" xr:uid="{00C38528-DE06-4438-865C-E90BB769ABAD}"/>
    <cellStyle name="Currency 5 3 5 2 2 2 2 5" xfId="47592" xr:uid="{F7BC0D64-B43C-4E73-B46D-30D0CD760D8F}"/>
    <cellStyle name="Currency 5 3 5 2 2 2 3" xfId="22440" xr:uid="{2CF21A36-6ECE-403C-95AA-6C9436A5AB99}"/>
    <cellStyle name="Currency 5 3 5 2 2 2 3 2" xfId="36132" xr:uid="{C20B8B63-9172-4DC3-A8F3-604D069274A4}"/>
    <cellStyle name="Currency 5 3 5 2 2 2 3 3" xfId="51016" xr:uid="{6C20E7CA-6852-404B-8E05-2FE8C3FF3B44}"/>
    <cellStyle name="Currency 5 3 5 2 2 2 4" xfId="15596" xr:uid="{184FE0AD-3B9B-4311-A445-719F7D2FF663}"/>
    <cellStyle name="Currency 5 3 5 2 2 2 5" xfId="29286" xr:uid="{870FF7AD-3073-4D6E-A5BE-D3BBB4340315}"/>
    <cellStyle name="Currency 5 3 5 2 2 2 6" xfId="44170" xr:uid="{BB10915E-E0BF-49CF-BE1C-F48B7098A5E1}"/>
    <cellStyle name="Currency 5 3 5 2 2 3" xfId="10460" xr:uid="{BB88B271-B85E-40DC-AAA9-0AF4AF2E6252}"/>
    <cellStyle name="Currency 5 3 5 2 2 3 2" xfId="24150" xr:uid="{87E7BFC5-1202-48BB-B6D2-1D85AB4DDCCD}"/>
    <cellStyle name="Currency 5 3 5 2 2 3 2 2" xfId="37842" xr:uid="{4C408F2C-1381-44D4-B249-747D475A8025}"/>
    <cellStyle name="Currency 5 3 5 2 2 3 2 3" xfId="52726" xr:uid="{030FD6FF-2137-468A-BA0D-EB98D921738E}"/>
    <cellStyle name="Currency 5 3 5 2 2 3 3" xfId="17306" xr:uid="{B011F143-BF15-4BF2-9E7C-7E7CCB752B38}"/>
    <cellStyle name="Currency 5 3 5 2 2 3 4" xfId="30996" xr:uid="{F186389E-F162-461C-A51E-5AD4EC840322}"/>
    <cellStyle name="Currency 5 3 5 2 2 3 5" xfId="45880" xr:uid="{353D7C5A-03BF-44D9-83E1-78C62F9900C3}"/>
    <cellStyle name="Currency 5 3 5 2 2 4" xfId="20728" xr:uid="{4F3AEEBA-B196-4132-AFDA-09AD3FC4A87B}"/>
    <cellStyle name="Currency 5 3 5 2 2 4 2" xfId="34420" xr:uid="{FDD061CA-FDE5-4C3D-856C-F1A9990B57C3}"/>
    <cellStyle name="Currency 5 3 5 2 2 4 3" xfId="49304" xr:uid="{8D313559-D7A4-447B-AB5A-9F9711731DDF}"/>
    <cellStyle name="Currency 5 3 5 2 2 5" xfId="13884" xr:uid="{E485922E-5E55-4194-83E4-3CEEDB78F0E4}"/>
    <cellStyle name="Currency 5 3 5 2 2 6" xfId="27574" xr:uid="{77FF84E9-33E8-4A22-8B44-566F90A8386C}"/>
    <cellStyle name="Currency 5 3 5 2 2 7" xfId="42458" xr:uid="{736CFF75-0B2D-47D5-A497-8CA3BEF8B854}"/>
    <cellStyle name="Currency 5 3 5 2 3" xfId="8749" xr:uid="{0981B14A-D876-4CED-83B7-A1AC14A0079E}"/>
    <cellStyle name="Currency 5 3 5 2 3 2" xfId="12171" xr:uid="{F459A8B9-7FFC-4C69-8263-2D5FAE9E77B1}"/>
    <cellStyle name="Currency 5 3 5 2 3 2 2" xfId="25861" xr:uid="{0B5CC580-404A-403E-AD5A-5E3948F0D470}"/>
    <cellStyle name="Currency 5 3 5 2 3 2 2 2" xfId="39553" xr:uid="{42590AA7-2CFA-40D7-B690-8329E5ECBE91}"/>
    <cellStyle name="Currency 5 3 5 2 3 2 2 3" xfId="54437" xr:uid="{137772BB-0AB4-4EF8-8665-CB4EB6354E41}"/>
    <cellStyle name="Currency 5 3 5 2 3 2 3" xfId="19017" xr:uid="{E7879740-2879-4EFF-B3DA-B4E5E1F9881B}"/>
    <cellStyle name="Currency 5 3 5 2 3 2 4" xfId="32707" xr:uid="{1574F960-3D60-4178-AC6F-B7B1576C1048}"/>
    <cellStyle name="Currency 5 3 5 2 3 2 5" xfId="47591" xr:uid="{27029BAA-AB03-477D-892B-F1DAAA614468}"/>
    <cellStyle name="Currency 5 3 5 2 3 3" xfId="22439" xr:uid="{79263453-331D-4BC7-8B60-8AD234280D21}"/>
    <cellStyle name="Currency 5 3 5 2 3 3 2" xfId="36131" xr:uid="{ECA96C09-8BD0-46C1-BDC7-27B9CB9E3F96}"/>
    <cellStyle name="Currency 5 3 5 2 3 3 3" xfId="51015" xr:uid="{931B860F-1D2C-4E51-AF51-45F57B6A882A}"/>
    <cellStyle name="Currency 5 3 5 2 3 4" xfId="15595" xr:uid="{22903E5E-28DA-4AE8-88D2-16B89D714F6A}"/>
    <cellStyle name="Currency 5 3 5 2 3 5" xfId="29285" xr:uid="{44307CB0-7A5B-4758-80BA-26C2392E3917}"/>
    <cellStyle name="Currency 5 3 5 2 3 6" xfId="44169" xr:uid="{B3E1C2A6-7B4A-4EE1-8398-BEE19373BF18}"/>
    <cellStyle name="Currency 5 3 5 2 4" xfId="10459" xr:uid="{7E8E1668-C737-4078-9712-E022FE681E33}"/>
    <cellStyle name="Currency 5 3 5 2 4 2" xfId="24149" xr:uid="{CB770CC4-9F6D-494B-BB98-9B86E7726121}"/>
    <cellStyle name="Currency 5 3 5 2 4 2 2" xfId="37841" xr:uid="{ACEDD14E-62AF-4D1B-B3F2-9CB140283449}"/>
    <cellStyle name="Currency 5 3 5 2 4 2 3" xfId="52725" xr:uid="{46E5A671-7422-4420-B441-C9053F712681}"/>
    <cellStyle name="Currency 5 3 5 2 4 3" xfId="17305" xr:uid="{88E40FD9-4302-4385-ABA1-6AFC1C99A741}"/>
    <cellStyle name="Currency 5 3 5 2 4 4" xfId="30995" xr:uid="{E6BE05C8-86CF-4974-8A4F-D11374D0F192}"/>
    <cellStyle name="Currency 5 3 5 2 4 5" xfId="45879" xr:uid="{22646872-B1FB-4FA0-987A-D94B523DA9F1}"/>
    <cellStyle name="Currency 5 3 5 2 5" xfId="20727" xr:uid="{DBC98125-0AC7-45F4-8EEE-13084172821D}"/>
    <cellStyle name="Currency 5 3 5 2 5 2" xfId="34419" xr:uid="{7B2B7C0D-7597-44DA-8131-F81B10A75BB5}"/>
    <cellStyle name="Currency 5 3 5 2 5 3" xfId="49303" xr:uid="{EED2B8C7-FF2F-422A-B9B6-C6A180534B9E}"/>
    <cellStyle name="Currency 5 3 5 2 6" xfId="13883" xr:uid="{D42944AC-8A52-4331-AB1C-9561FA463661}"/>
    <cellStyle name="Currency 5 3 5 2 7" xfId="27573" xr:uid="{A7743D13-12A8-4FA2-A6C8-41DF08AF03D3}"/>
    <cellStyle name="Currency 5 3 5 2 8" xfId="42457" xr:uid="{C0F4D832-A666-412B-A82F-56CC04CFD240}"/>
    <cellStyle name="Currency 5 3 5 3" xfId="7038" xr:uid="{9E6ACE23-5E0E-429D-86CE-D2D8E2A6178D}"/>
    <cellStyle name="Currency 5 3 5 3 2" xfId="8751" xr:uid="{3A28D484-3FF0-4791-AA30-0CDC050B3BA0}"/>
    <cellStyle name="Currency 5 3 5 3 2 2" xfId="12173" xr:uid="{740D864D-FF71-45B8-9A3A-97C2DBB15377}"/>
    <cellStyle name="Currency 5 3 5 3 2 2 2" xfId="25863" xr:uid="{AEFFBC17-8B15-4C82-AAF3-4C21D010D426}"/>
    <cellStyle name="Currency 5 3 5 3 2 2 2 2" xfId="39555" xr:uid="{0E548921-BE59-493E-98DA-A42D40AF6888}"/>
    <cellStyle name="Currency 5 3 5 3 2 2 2 3" xfId="54439" xr:uid="{53415CFA-CC08-4960-A792-9F4103397AD3}"/>
    <cellStyle name="Currency 5 3 5 3 2 2 3" xfId="19019" xr:uid="{594F4E56-5CE9-482F-86F1-7140395EABAB}"/>
    <cellStyle name="Currency 5 3 5 3 2 2 4" xfId="32709" xr:uid="{CFFFC6EC-46B5-4A5C-B42D-D67F2DA45045}"/>
    <cellStyle name="Currency 5 3 5 3 2 2 5" xfId="47593" xr:uid="{D3F2090D-20EB-4EAE-AD9B-62BC9D89931C}"/>
    <cellStyle name="Currency 5 3 5 3 2 3" xfId="22441" xr:uid="{AABC11A6-5C97-4879-ADC2-FFE0E86E45B4}"/>
    <cellStyle name="Currency 5 3 5 3 2 3 2" xfId="36133" xr:uid="{2C17D51D-2F58-423C-9EB0-381D6B79CE75}"/>
    <cellStyle name="Currency 5 3 5 3 2 3 3" xfId="51017" xr:uid="{35F108B4-59D1-4CF3-B2A4-571CB59220A0}"/>
    <cellStyle name="Currency 5 3 5 3 2 4" xfId="15597" xr:uid="{34357AB0-23E3-4D44-8EC7-7880D86BD761}"/>
    <cellStyle name="Currency 5 3 5 3 2 5" xfId="29287" xr:uid="{6FF461A5-0C6F-48BB-9A80-EF7C40110C50}"/>
    <cellStyle name="Currency 5 3 5 3 2 6" xfId="44171" xr:uid="{3097EF5B-18B5-4274-B633-11378E0147A2}"/>
    <cellStyle name="Currency 5 3 5 3 3" xfId="10461" xr:uid="{9E127F40-25DF-48CA-95C3-DF3415E27A8A}"/>
    <cellStyle name="Currency 5 3 5 3 3 2" xfId="24151" xr:uid="{16A2C4C9-ACCC-4924-88C5-26322FBA4B54}"/>
    <cellStyle name="Currency 5 3 5 3 3 2 2" xfId="37843" xr:uid="{0194BA97-1BB7-4D6D-A94A-E24B61A733D1}"/>
    <cellStyle name="Currency 5 3 5 3 3 2 3" xfId="52727" xr:uid="{89C429F9-00DF-4D45-9902-B037108C55C0}"/>
    <cellStyle name="Currency 5 3 5 3 3 3" xfId="17307" xr:uid="{38BB07F4-0580-40B1-ADAD-3E6858C89229}"/>
    <cellStyle name="Currency 5 3 5 3 3 4" xfId="30997" xr:uid="{56421E18-A288-4B35-A06B-848A658427EE}"/>
    <cellStyle name="Currency 5 3 5 3 3 5" xfId="45881" xr:uid="{D3E7E083-F8B5-4A73-8A4D-6869FDD3378F}"/>
    <cellStyle name="Currency 5 3 5 3 4" xfId="20729" xr:uid="{C3E834A9-4FCC-4F66-B8FC-12735FBC1FD6}"/>
    <cellStyle name="Currency 5 3 5 3 4 2" xfId="34421" xr:uid="{161A4A49-07EB-4492-AD16-C1F26B0BFF30}"/>
    <cellStyle name="Currency 5 3 5 3 4 3" xfId="49305" xr:uid="{89BC50DD-31D0-453E-9D49-AC4429BC01DB}"/>
    <cellStyle name="Currency 5 3 5 3 5" xfId="13885" xr:uid="{771C50B4-47D0-4FDD-A3FF-583C1D23FE40}"/>
    <cellStyle name="Currency 5 3 5 3 6" xfId="27575" xr:uid="{416199AF-A87B-4862-9F7B-16005A2134F8}"/>
    <cellStyle name="Currency 5 3 5 3 7" xfId="42459" xr:uid="{2B557D95-8958-4E8B-9112-513E042163E5}"/>
    <cellStyle name="Currency 5 3 5 4" xfId="7039" xr:uid="{B68076D0-9667-4620-87DA-F3F32BD88C95}"/>
    <cellStyle name="Currency 5 3 5 4 2" xfId="8752" xr:uid="{B39B3111-858E-46E1-902D-2615B2C2DA8F}"/>
    <cellStyle name="Currency 5 3 5 4 2 2" xfId="12174" xr:uid="{086261AD-E079-4898-BD50-EAF2F2199FE7}"/>
    <cellStyle name="Currency 5 3 5 4 2 2 2" xfId="25864" xr:uid="{B2539A3C-90B6-4B7C-A80D-A23B00E5FBD5}"/>
    <cellStyle name="Currency 5 3 5 4 2 2 2 2" xfId="39556" xr:uid="{6AC6A90E-95BB-440C-A4E2-DA53A6370FCF}"/>
    <cellStyle name="Currency 5 3 5 4 2 2 2 3" xfId="54440" xr:uid="{EBCFC6BA-1B38-4A2D-949F-C202D5128B0E}"/>
    <cellStyle name="Currency 5 3 5 4 2 2 3" xfId="19020" xr:uid="{C52A27C1-50DE-4FFB-B560-55BD4A36A467}"/>
    <cellStyle name="Currency 5 3 5 4 2 2 4" xfId="32710" xr:uid="{112169DC-A719-489A-A100-5424D368A73F}"/>
    <cellStyle name="Currency 5 3 5 4 2 2 5" xfId="47594" xr:uid="{64CA5844-0778-4920-92E8-29C18EDFAC5D}"/>
    <cellStyle name="Currency 5 3 5 4 2 3" xfId="22442" xr:uid="{16E4FDB6-9ECC-4336-A8FA-7C0CC708EF02}"/>
    <cellStyle name="Currency 5 3 5 4 2 3 2" xfId="36134" xr:uid="{1076D560-5E9D-444A-B4CF-F431B5933DFE}"/>
    <cellStyle name="Currency 5 3 5 4 2 3 3" xfId="51018" xr:uid="{8A4B7047-308D-4AB5-A28C-EE6A9D598853}"/>
    <cellStyle name="Currency 5 3 5 4 2 4" xfId="15598" xr:uid="{C16C6D7E-BB56-4B05-8044-F1EDDA44EBC2}"/>
    <cellStyle name="Currency 5 3 5 4 2 5" xfId="29288" xr:uid="{E3198F94-04BB-48CB-9CAE-5FF99CB0FDA6}"/>
    <cellStyle name="Currency 5 3 5 4 2 6" xfId="44172" xr:uid="{5BB5107E-B8F5-42D0-9B65-709D2C6A0037}"/>
    <cellStyle name="Currency 5 3 5 4 3" xfId="10462" xr:uid="{40348E67-6BAF-437A-89BA-11F1F0150BE8}"/>
    <cellStyle name="Currency 5 3 5 4 3 2" xfId="24152" xr:uid="{2CEF1D08-1C34-4CF0-9A28-25AAC0AAA56A}"/>
    <cellStyle name="Currency 5 3 5 4 3 2 2" xfId="37844" xr:uid="{89ED733E-E6EB-492E-80F4-777437443C27}"/>
    <cellStyle name="Currency 5 3 5 4 3 2 3" xfId="52728" xr:uid="{8698C443-9182-4A47-944A-254F90499EDE}"/>
    <cellStyle name="Currency 5 3 5 4 3 3" xfId="17308" xr:uid="{90F5B6E0-988E-4B31-A31E-0D1F65B5A769}"/>
    <cellStyle name="Currency 5 3 5 4 3 4" xfId="30998" xr:uid="{C69A148A-D434-42D5-9DEB-7988C19615BA}"/>
    <cellStyle name="Currency 5 3 5 4 3 5" xfId="45882" xr:uid="{0FFC732F-2A0B-4B44-A22C-11467DE63222}"/>
    <cellStyle name="Currency 5 3 5 4 4" xfId="20730" xr:uid="{DFB7AA22-7876-40B9-AB86-41757C0AF562}"/>
    <cellStyle name="Currency 5 3 5 4 4 2" xfId="34422" xr:uid="{37C09EDB-7858-442E-9C10-C54380F75F8A}"/>
    <cellStyle name="Currency 5 3 5 4 4 3" xfId="49306" xr:uid="{FC3ABB27-28EC-459B-90C4-2CEAD6CDEF78}"/>
    <cellStyle name="Currency 5 3 5 4 5" xfId="13886" xr:uid="{850BD62E-11FD-4A52-8A80-CDF741CB2E56}"/>
    <cellStyle name="Currency 5 3 5 4 6" xfId="27576" xr:uid="{512EBEE3-E800-4FFE-BF40-CE50854C222D}"/>
    <cellStyle name="Currency 5 3 5 4 7" xfId="42460" xr:uid="{0B454695-1139-49D5-BC5E-E9CBC37EAB51}"/>
    <cellStyle name="Currency 5 3 5 5" xfId="8748" xr:uid="{3B46A857-36BD-4DF1-8A34-05C2B9C429CE}"/>
    <cellStyle name="Currency 5 3 5 5 2" xfId="12170" xr:uid="{7A347EF7-9AB6-443D-B16A-794454926D70}"/>
    <cellStyle name="Currency 5 3 5 5 2 2" xfId="25860" xr:uid="{1F19BF50-8A16-46EA-A59A-255365392C2C}"/>
    <cellStyle name="Currency 5 3 5 5 2 2 2" xfId="39552" xr:uid="{AC1DFF20-C7E9-410E-A91B-3D294F69BA44}"/>
    <cellStyle name="Currency 5 3 5 5 2 2 3" xfId="54436" xr:uid="{00BEDFF4-21B9-4311-9083-9ABDAE84BCAF}"/>
    <cellStyle name="Currency 5 3 5 5 2 3" xfId="19016" xr:uid="{71E05526-7DE5-4CC6-8EAB-725E7CAB805B}"/>
    <cellStyle name="Currency 5 3 5 5 2 4" xfId="32706" xr:uid="{1FEB2EA7-9AAC-499B-883E-1A4DD3F41AD6}"/>
    <cellStyle name="Currency 5 3 5 5 2 5" xfId="47590" xr:uid="{4EDA8A1C-5599-45AF-A0C3-E3BFD3DECBDF}"/>
    <cellStyle name="Currency 5 3 5 5 3" xfId="22438" xr:uid="{F36B4F72-6381-432D-8F1F-34E5B29DED07}"/>
    <cellStyle name="Currency 5 3 5 5 3 2" xfId="36130" xr:uid="{839F4F64-C2E1-4DFC-9BB2-66849361B65F}"/>
    <cellStyle name="Currency 5 3 5 5 3 3" xfId="51014" xr:uid="{25D7B121-CF12-475D-8A95-495B61269583}"/>
    <cellStyle name="Currency 5 3 5 5 4" xfId="15594" xr:uid="{28404CCF-E78A-4134-B670-C3CAEC280CB2}"/>
    <cellStyle name="Currency 5 3 5 5 5" xfId="29284" xr:uid="{497F4048-8F19-486F-93D2-994E6E7BD735}"/>
    <cellStyle name="Currency 5 3 5 5 6" xfId="44168" xr:uid="{AF04E284-DA15-44CA-A5DD-C450B3000A3B}"/>
    <cellStyle name="Currency 5 3 5 6" xfId="10458" xr:uid="{55866ADB-643A-464F-931D-BCD09D2BECC7}"/>
    <cellStyle name="Currency 5 3 5 6 2" xfId="24148" xr:uid="{1AF7A649-51BF-4435-B664-0C243DBD580D}"/>
    <cellStyle name="Currency 5 3 5 6 2 2" xfId="37840" xr:uid="{98E03AB8-3D5A-4BEF-A271-09B25539FE7D}"/>
    <cellStyle name="Currency 5 3 5 6 2 3" xfId="52724" xr:uid="{4F28716F-1F6C-4705-BD39-AF203EA5B3FF}"/>
    <cellStyle name="Currency 5 3 5 6 3" xfId="17304" xr:uid="{4C2CBE67-4820-4953-930B-55CEF27C3076}"/>
    <cellStyle name="Currency 5 3 5 6 4" xfId="30994" xr:uid="{A119EC6F-C4AE-4DD7-9C28-FA1E13CA09B4}"/>
    <cellStyle name="Currency 5 3 5 6 5" xfId="45878" xr:uid="{D7A37EBB-8877-4EE2-ABCA-B3155A493EDA}"/>
    <cellStyle name="Currency 5 3 5 7" xfId="20726" xr:uid="{14E1D309-9895-44CE-9CDF-1293BD76986F}"/>
    <cellStyle name="Currency 5 3 5 7 2" xfId="34418" xr:uid="{A4119DC8-AC44-4EC6-B144-560274DC6A7A}"/>
    <cellStyle name="Currency 5 3 5 7 3" xfId="49302" xr:uid="{7E07A8D9-9818-494C-B0F4-40BD89D9F439}"/>
    <cellStyle name="Currency 5 3 5 8" xfId="13882" xr:uid="{A6897B34-F718-4ACF-9B42-B1E8B7DB82C1}"/>
    <cellStyle name="Currency 5 3 5 9" xfId="27572" xr:uid="{F4581A31-E648-40CF-A020-14B490FB2AB4}"/>
    <cellStyle name="Currency 5 3 6" xfId="7040" xr:uid="{B8DC1ED4-ECCC-4AC7-8A6F-A36FBAD2C081}"/>
    <cellStyle name="Currency 5 3 6 10" xfId="42461" xr:uid="{09ACCB37-EFA1-4301-B835-72FD4CE15D28}"/>
    <cellStyle name="Currency 5 3 6 2" xfId="7041" xr:uid="{9B0B9000-E761-4648-B7FB-D584191E22BC}"/>
    <cellStyle name="Currency 5 3 6 2 2" xfId="7042" xr:uid="{AAA6B9A1-73E4-4572-8F40-DDB1DE8736E9}"/>
    <cellStyle name="Currency 5 3 6 2 2 2" xfId="8755" xr:uid="{CF72EE17-964E-4B6B-9770-14CF5ABCD637}"/>
    <cellStyle name="Currency 5 3 6 2 2 2 2" xfId="12177" xr:uid="{91C435FD-1630-406E-AA59-DEADEE70D9B9}"/>
    <cellStyle name="Currency 5 3 6 2 2 2 2 2" xfId="25867" xr:uid="{7809D729-7647-442C-B5DE-D7E5D3D3ECEA}"/>
    <cellStyle name="Currency 5 3 6 2 2 2 2 2 2" xfId="39559" xr:uid="{7CB2AA68-F848-40D6-A857-266AEF4D33E2}"/>
    <cellStyle name="Currency 5 3 6 2 2 2 2 2 3" xfId="54443" xr:uid="{EF435C4F-ABF2-459D-A5E3-3042D424CE5F}"/>
    <cellStyle name="Currency 5 3 6 2 2 2 2 3" xfId="19023" xr:uid="{1406E96E-4A8D-44F7-99D5-0EF00443261C}"/>
    <cellStyle name="Currency 5 3 6 2 2 2 2 4" xfId="32713" xr:uid="{6D7C534E-0D8E-41C5-B0B6-9E3D9AFB6B96}"/>
    <cellStyle name="Currency 5 3 6 2 2 2 2 5" xfId="47597" xr:uid="{EA23FF8D-429D-49DD-B802-C1C2DE7CDF5D}"/>
    <cellStyle name="Currency 5 3 6 2 2 2 3" xfId="22445" xr:uid="{F60AF465-7CD7-4DD8-9E57-32BF87D2F72E}"/>
    <cellStyle name="Currency 5 3 6 2 2 2 3 2" xfId="36137" xr:uid="{A5EC3DBB-45D7-426D-BF9F-935B5C537564}"/>
    <cellStyle name="Currency 5 3 6 2 2 2 3 3" xfId="51021" xr:uid="{AFB70F65-A362-4F69-81A2-246AAC62B829}"/>
    <cellStyle name="Currency 5 3 6 2 2 2 4" xfId="15601" xr:uid="{919ED04E-8B3B-418B-B3EA-B7176D1AF602}"/>
    <cellStyle name="Currency 5 3 6 2 2 2 5" xfId="29291" xr:uid="{11143754-511F-45CC-8314-2BB2D9907DE7}"/>
    <cellStyle name="Currency 5 3 6 2 2 2 6" xfId="44175" xr:uid="{8B9A02BA-12EB-43B4-AE3B-E32214333837}"/>
    <cellStyle name="Currency 5 3 6 2 2 3" xfId="10465" xr:uid="{90C93927-8DFB-47D5-A35D-16CFB32C982E}"/>
    <cellStyle name="Currency 5 3 6 2 2 3 2" xfId="24155" xr:uid="{5079C2F1-1A8F-4893-8F1A-2BFC86308C19}"/>
    <cellStyle name="Currency 5 3 6 2 2 3 2 2" xfId="37847" xr:uid="{243CE663-4843-4CD5-97DC-47B5485ED6DA}"/>
    <cellStyle name="Currency 5 3 6 2 2 3 2 3" xfId="52731" xr:uid="{4320E7E7-6296-4D82-A071-1ADEB1E99CF8}"/>
    <cellStyle name="Currency 5 3 6 2 2 3 3" xfId="17311" xr:uid="{883B3AD6-DD68-44B6-9995-E12A45918E06}"/>
    <cellStyle name="Currency 5 3 6 2 2 3 4" xfId="31001" xr:uid="{A47CE432-8DF3-4A5E-8471-F9B59C7123C8}"/>
    <cellStyle name="Currency 5 3 6 2 2 3 5" xfId="45885" xr:uid="{6E28609A-713E-430A-A2C9-5C8A5D87B781}"/>
    <cellStyle name="Currency 5 3 6 2 2 4" xfId="20733" xr:uid="{3094EDCF-B1D4-45F9-A116-CBE00B627C0A}"/>
    <cellStyle name="Currency 5 3 6 2 2 4 2" xfId="34425" xr:uid="{0C02C415-2D2D-4B6A-97D5-003AF847ABCF}"/>
    <cellStyle name="Currency 5 3 6 2 2 4 3" xfId="49309" xr:uid="{BF8CAB37-7326-44BB-A468-DD9E8FA5B757}"/>
    <cellStyle name="Currency 5 3 6 2 2 5" xfId="13889" xr:uid="{B85E804F-E125-48E9-909C-53964A864B53}"/>
    <cellStyle name="Currency 5 3 6 2 2 6" xfId="27579" xr:uid="{BA059712-63BD-410B-BB88-C48777D9108B}"/>
    <cellStyle name="Currency 5 3 6 2 2 7" xfId="42463" xr:uid="{DC4E5173-7CA1-4162-BCE4-4EB7A8D5184F}"/>
    <cellStyle name="Currency 5 3 6 2 3" xfId="8754" xr:uid="{9AB19CE0-4A03-4B21-A58E-F35894F2E799}"/>
    <cellStyle name="Currency 5 3 6 2 3 2" xfId="12176" xr:uid="{49A8A136-FBB1-4E47-B97F-9303E1B5948C}"/>
    <cellStyle name="Currency 5 3 6 2 3 2 2" xfId="25866" xr:uid="{5A13CAE8-F6A6-4AB2-AE19-8FA9BEB47907}"/>
    <cellStyle name="Currency 5 3 6 2 3 2 2 2" xfId="39558" xr:uid="{B37700A8-DCD8-4926-A7A6-7446EC41091D}"/>
    <cellStyle name="Currency 5 3 6 2 3 2 2 3" xfId="54442" xr:uid="{85230943-D819-469F-9F18-18FAE62F5513}"/>
    <cellStyle name="Currency 5 3 6 2 3 2 3" xfId="19022" xr:uid="{84D9C7A9-EF7F-4775-B5C5-62122044ACAB}"/>
    <cellStyle name="Currency 5 3 6 2 3 2 4" xfId="32712" xr:uid="{05594E6D-00E6-4E2C-84DC-8C0EE139FC0F}"/>
    <cellStyle name="Currency 5 3 6 2 3 2 5" xfId="47596" xr:uid="{D54B9833-313E-4A75-962D-C9BB79E1B140}"/>
    <cellStyle name="Currency 5 3 6 2 3 3" xfId="22444" xr:uid="{7A75C57D-7118-42B9-ADE8-143A49B8232E}"/>
    <cellStyle name="Currency 5 3 6 2 3 3 2" xfId="36136" xr:uid="{D6E1A655-B974-4C7A-9A7C-764FCD2D1D30}"/>
    <cellStyle name="Currency 5 3 6 2 3 3 3" xfId="51020" xr:uid="{5F1802F1-8C79-4DFB-864C-9B456F677CF7}"/>
    <cellStyle name="Currency 5 3 6 2 3 4" xfId="15600" xr:uid="{56EF0A41-8BB6-44BB-B23E-0492CE6CCB16}"/>
    <cellStyle name="Currency 5 3 6 2 3 5" xfId="29290" xr:uid="{A49A6464-9F60-4A11-8BBB-AB0A240D673F}"/>
    <cellStyle name="Currency 5 3 6 2 3 6" xfId="44174" xr:uid="{0A77DF39-7ACA-4869-8799-C9EAEC66451B}"/>
    <cellStyle name="Currency 5 3 6 2 4" xfId="10464" xr:uid="{6F1C91CB-16BA-488B-B17C-CC1BBE110057}"/>
    <cellStyle name="Currency 5 3 6 2 4 2" xfId="24154" xr:uid="{C0367660-3AD4-4D25-B4EC-E2DC51B300AB}"/>
    <cellStyle name="Currency 5 3 6 2 4 2 2" xfId="37846" xr:uid="{30EBA088-7ED1-46E7-B72B-8E847B3FE6E5}"/>
    <cellStyle name="Currency 5 3 6 2 4 2 3" xfId="52730" xr:uid="{B3499640-01C4-472E-9562-544008341E33}"/>
    <cellStyle name="Currency 5 3 6 2 4 3" xfId="17310" xr:uid="{9A66164D-9060-4753-AF82-467B88280B77}"/>
    <cellStyle name="Currency 5 3 6 2 4 4" xfId="31000" xr:uid="{96A61032-39AC-4DF1-9B66-32C12A7BF538}"/>
    <cellStyle name="Currency 5 3 6 2 4 5" xfId="45884" xr:uid="{5CFCCD35-BEB8-4627-8690-7CEB9FE6D936}"/>
    <cellStyle name="Currency 5 3 6 2 5" xfId="20732" xr:uid="{504C7C4D-B0C1-4418-AA09-B889B80D397E}"/>
    <cellStyle name="Currency 5 3 6 2 5 2" xfId="34424" xr:uid="{255175A1-3294-4606-B2F8-71CF70D6E310}"/>
    <cellStyle name="Currency 5 3 6 2 5 3" xfId="49308" xr:uid="{09E9D050-86C9-4B20-9953-624BE3553B3E}"/>
    <cellStyle name="Currency 5 3 6 2 6" xfId="13888" xr:uid="{9A46CEB3-7E61-4884-A8B2-AD64367ECDF2}"/>
    <cellStyle name="Currency 5 3 6 2 7" xfId="27578" xr:uid="{AC7A5CF4-1252-4FBC-826A-81EFCD4670C2}"/>
    <cellStyle name="Currency 5 3 6 2 8" xfId="42462" xr:uid="{DABB76BC-DCB6-4C3C-8227-3610F6730F30}"/>
    <cellStyle name="Currency 5 3 6 3" xfId="7043" xr:uid="{00FE7461-C247-4583-AE05-8946C4ED09DA}"/>
    <cellStyle name="Currency 5 3 6 3 2" xfId="8756" xr:uid="{D99BAF1F-5FD1-4F24-B101-B1EE6FF8FDF4}"/>
    <cellStyle name="Currency 5 3 6 3 2 2" xfId="12178" xr:uid="{BE32B859-6C79-4077-9F2C-3612BD0B3EAC}"/>
    <cellStyle name="Currency 5 3 6 3 2 2 2" xfId="25868" xr:uid="{93E9E561-02BD-45A8-9DC8-CCAC984A7F3C}"/>
    <cellStyle name="Currency 5 3 6 3 2 2 2 2" xfId="39560" xr:uid="{BB8D1FDA-5DF2-44FA-8899-4290C07A0D76}"/>
    <cellStyle name="Currency 5 3 6 3 2 2 2 3" xfId="54444" xr:uid="{0E972F3A-0E18-413E-B3C4-F246BAD12267}"/>
    <cellStyle name="Currency 5 3 6 3 2 2 3" xfId="19024" xr:uid="{3E8B8520-A5CE-46F5-BD74-4E6B4F7CBBC0}"/>
    <cellStyle name="Currency 5 3 6 3 2 2 4" xfId="32714" xr:uid="{086E014A-E45C-462B-A887-E0BBB2A44DDA}"/>
    <cellStyle name="Currency 5 3 6 3 2 2 5" xfId="47598" xr:uid="{AF7A430E-2336-4A0C-8540-22449D81F2A1}"/>
    <cellStyle name="Currency 5 3 6 3 2 3" xfId="22446" xr:uid="{373CEDC2-9032-415E-BB60-22540308D619}"/>
    <cellStyle name="Currency 5 3 6 3 2 3 2" xfId="36138" xr:uid="{EAF696BF-B7C3-4BC4-A19A-64DFD453C12B}"/>
    <cellStyle name="Currency 5 3 6 3 2 3 3" xfId="51022" xr:uid="{5C9E403D-F5EC-445B-BDFE-9C35D0B3EDFE}"/>
    <cellStyle name="Currency 5 3 6 3 2 4" xfId="15602" xr:uid="{2F163766-A504-4786-B10A-C1FBA2D9BBC7}"/>
    <cellStyle name="Currency 5 3 6 3 2 5" xfId="29292" xr:uid="{BC8B6165-75D9-4518-905D-2372450E52E3}"/>
    <cellStyle name="Currency 5 3 6 3 2 6" xfId="44176" xr:uid="{5E512FD0-81EB-473C-BDC5-0D976EC490D4}"/>
    <cellStyle name="Currency 5 3 6 3 3" xfId="10466" xr:uid="{D162CFF1-12F3-47AE-AFB6-805E2E53A9B9}"/>
    <cellStyle name="Currency 5 3 6 3 3 2" xfId="24156" xr:uid="{86051FA2-F45A-4848-9723-DB7B89FF4815}"/>
    <cellStyle name="Currency 5 3 6 3 3 2 2" xfId="37848" xr:uid="{02256C4B-BD63-4A59-9AD2-F206D4AFCFFB}"/>
    <cellStyle name="Currency 5 3 6 3 3 2 3" xfId="52732" xr:uid="{E24BA608-F140-4E78-B564-C370C9239E8A}"/>
    <cellStyle name="Currency 5 3 6 3 3 3" xfId="17312" xr:uid="{B4F42663-126C-4BE2-9BB4-5615DF6CBF44}"/>
    <cellStyle name="Currency 5 3 6 3 3 4" xfId="31002" xr:uid="{11C0D988-2275-48A4-8AB3-1A5831984776}"/>
    <cellStyle name="Currency 5 3 6 3 3 5" xfId="45886" xr:uid="{33A4B850-346B-4ED9-A4E0-9B12546BF876}"/>
    <cellStyle name="Currency 5 3 6 3 4" xfId="20734" xr:uid="{320697F8-94B8-43EA-B4EE-08169F0FC960}"/>
    <cellStyle name="Currency 5 3 6 3 4 2" xfId="34426" xr:uid="{48EF7D81-0C12-4E47-B6AD-7562394AD325}"/>
    <cellStyle name="Currency 5 3 6 3 4 3" xfId="49310" xr:uid="{DCA36770-ECF8-4C00-B98B-FB5A72230BE7}"/>
    <cellStyle name="Currency 5 3 6 3 5" xfId="13890" xr:uid="{9A831A7A-2B8A-4FA7-AB99-8CB4C0C7F86E}"/>
    <cellStyle name="Currency 5 3 6 3 6" xfId="27580" xr:uid="{1FFA8716-A58A-4CC4-A759-EC51F95018BA}"/>
    <cellStyle name="Currency 5 3 6 3 7" xfId="42464" xr:uid="{D01021BB-56A5-49EF-9D58-E4C822ACA2BB}"/>
    <cellStyle name="Currency 5 3 6 4" xfId="7044" xr:uid="{CFEC0A82-EB64-448E-9D93-E125E4864401}"/>
    <cellStyle name="Currency 5 3 6 4 2" xfId="8757" xr:uid="{2BC918C5-4D1E-4486-8344-86C9CBFC2FB0}"/>
    <cellStyle name="Currency 5 3 6 4 2 2" xfId="12179" xr:uid="{FDDD3B23-C2BE-445F-96A0-4E63D014A722}"/>
    <cellStyle name="Currency 5 3 6 4 2 2 2" xfId="25869" xr:uid="{EAE954D6-F68F-4B43-AA4B-02426CC10EF5}"/>
    <cellStyle name="Currency 5 3 6 4 2 2 2 2" xfId="39561" xr:uid="{91228FCF-91A1-47C0-A96F-9B1ED5853099}"/>
    <cellStyle name="Currency 5 3 6 4 2 2 2 3" xfId="54445" xr:uid="{BA7263BF-6BD5-45D3-B6F0-8197F98C80A1}"/>
    <cellStyle name="Currency 5 3 6 4 2 2 3" xfId="19025" xr:uid="{3EBB5773-4216-48ED-9AEE-6B137A2308DE}"/>
    <cellStyle name="Currency 5 3 6 4 2 2 4" xfId="32715" xr:uid="{1A6D24EC-76EA-491C-917B-77C77CFCFE7A}"/>
    <cellStyle name="Currency 5 3 6 4 2 2 5" xfId="47599" xr:uid="{D8F5D995-DBBA-4D4E-959F-C12646E7A630}"/>
    <cellStyle name="Currency 5 3 6 4 2 3" xfId="22447" xr:uid="{9CB56235-D370-402D-AA09-7F426989212D}"/>
    <cellStyle name="Currency 5 3 6 4 2 3 2" xfId="36139" xr:uid="{3228D75E-B41C-48F3-8498-8C213EF72219}"/>
    <cellStyle name="Currency 5 3 6 4 2 3 3" xfId="51023" xr:uid="{1FD3EEBD-809E-4AA6-8019-BDB282AC28FD}"/>
    <cellStyle name="Currency 5 3 6 4 2 4" xfId="15603" xr:uid="{7FC304B7-2B7C-4420-9072-0E0DD2F9CDF4}"/>
    <cellStyle name="Currency 5 3 6 4 2 5" xfId="29293" xr:uid="{81F900D4-574F-41E0-976A-493512A13ECB}"/>
    <cellStyle name="Currency 5 3 6 4 2 6" xfId="44177" xr:uid="{230481AF-C12C-437D-B0DA-6FDEDA94ED30}"/>
    <cellStyle name="Currency 5 3 6 4 3" xfId="10467" xr:uid="{4983349B-5C17-4C50-A50D-03E65886A498}"/>
    <cellStyle name="Currency 5 3 6 4 3 2" xfId="24157" xr:uid="{5EF9A300-A6E3-4BC2-AA19-F8D0EAB77AC3}"/>
    <cellStyle name="Currency 5 3 6 4 3 2 2" xfId="37849" xr:uid="{EC6C52AE-C631-40C7-AF12-50C34803648F}"/>
    <cellStyle name="Currency 5 3 6 4 3 2 3" xfId="52733" xr:uid="{33BC25AB-CC5C-482E-B462-B64BCD2FC3B0}"/>
    <cellStyle name="Currency 5 3 6 4 3 3" xfId="17313" xr:uid="{45D8339B-BADC-40A9-B782-6EDFAC64C183}"/>
    <cellStyle name="Currency 5 3 6 4 3 4" xfId="31003" xr:uid="{41BE6BC5-8936-475C-815D-C76FF36A27A5}"/>
    <cellStyle name="Currency 5 3 6 4 3 5" xfId="45887" xr:uid="{4F774817-000D-4FA2-9FF8-1E6FE5D04E18}"/>
    <cellStyle name="Currency 5 3 6 4 4" xfId="20735" xr:uid="{A8C17810-BB83-485D-8925-77389F87B397}"/>
    <cellStyle name="Currency 5 3 6 4 4 2" xfId="34427" xr:uid="{302B7A60-700E-4455-B1DD-978D43FB6793}"/>
    <cellStyle name="Currency 5 3 6 4 4 3" xfId="49311" xr:uid="{0805F516-80BD-4A97-BAA5-35F46681B427}"/>
    <cellStyle name="Currency 5 3 6 4 5" xfId="13891" xr:uid="{269C432F-BB23-4EDF-BADC-75E291D80C53}"/>
    <cellStyle name="Currency 5 3 6 4 6" xfId="27581" xr:uid="{F88420E6-C3C3-4518-A2E4-6166EA145FE4}"/>
    <cellStyle name="Currency 5 3 6 4 7" xfId="42465" xr:uid="{C3F31A52-3312-424E-BA21-792570ED92D3}"/>
    <cellStyle name="Currency 5 3 6 5" xfId="8753" xr:uid="{2BF5395E-EE24-4B5D-A603-28DE28DAA64C}"/>
    <cellStyle name="Currency 5 3 6 5 2" xfId="12175" xr:uid="{8605F159-E841-4642-8724-5F857B844CF8}"/>
    <cellStyle name="Currency 5 3 6 5 2 2" xfId="25865" xr:uid="{53A42180-2A95-426E-AFFE-8F7395C06A97}"/>
    <cellStyle name="Currency 5 3 6 5 2 2 2" xfId="39557" xr:uid="{9D201B59-40C5-42BE-9590-6946A53B2912}"/>
    <cellStyle name="Currency 5 3 6 5 2 2 3" xfId="54441" xr:uid="{B39D65D2-CC32-47D2-94FC-1B310047C87A}"/>
    <cellStyle name="Currency 5 3 6 5 2 3" xfId="19021" xr:uid="{FEE824A8-1F65-4D01-8765-3808205C63E5}"/>
    <cellStyle name="Currency 5 3 6 5 2 4" xfId="32711" xr:uid="{0C80AAA4-3A4D-4DBD-B2CA-7EC672C54BCB}"/>
    <cellStyle name="Currency 5 3 6 5 2 5" xfId="47595" xr:uid="{10328F07-8611-4FEA-B57B-19DC8358A3E7}"/>
    <cellStyle name="Currency 5 3 6 5 3" xfId="22443" xr:uid="{83B111C5-24C7-4248-8FD2-2A3C2E87D39F}"/>
    <cellStyle name="Currency 5 3 6 5 3 2" xfId="36135" xr:uid="{237B368D-FE10-4228-868B-19F76531A5A1}"/>
    <cellStyle name="Currency 5 3 6 5 3 3" xfId="51019" xr:uid="{51D2E682-3B0B-4E56-8F57-572710B15B6B}"/>
    <cellStyle name="Currency 5 3 6 5 4" xfId="15599" xr:uid="{17050FE6-0244-4B77-A1EB-24A04874660E}"/>
    <cellStyle name="Currency 5 3 6 5 5" xfId="29289" xr:uid="{34E7DE3A-B513-44B0-A131-55E338CA28CA}"/>
    <cellStyle name="Currency 5 3 6 5 6" xfId="44173" xr:uid="{10E74812-6E71-4C26-A326-F3B1ECFFCD7B}"/>
    <cellStyle name="Currency 5 3 6 6" xfId="10463" xr:uid="{9E7BD285-815E-4FCB-8D85-A3E51D1AE0A2}"/>
    <cellStyle name="Currency 5 3 6 6 2" xfId="24153" xr:uid="{1E496796-5E7F-40F3-BD59-6A8B610B1E82}"/>
    <cellStyle name="Currency 5 3 6 6 2 2" xfId="37845" xr:uid="{9D62F487-F918-46A4-9745-62EBF0DD0E75}"/>
    <cellStyle name="Currency 5 3 6 6 2 3" xfId="52729" xr:uid="{BCB26903-919B-4E70-90A2-06B75501CDA5}"/>
    <cellStyle name="Currency 5 3 6 6 3" xfId="17309" xr:uid="{E26325FE-BD12-47A4-A0E6-8ECE6BD00116}"/>
    <cellStyle name="Currency 5 3 6 6 4" xfId="30999" xr:uid="{63E18C21-4A67-4B86-8905-82905AB682F5}"/>
    <cellStyle name="Currency 5 3 6 6 5" xfId="45883" xr:uid="{A952B472-AA8A-4020-92E3-C05655BDDEC9}"/>
    <cellStyle name="Currency 5 3 6 7" xfId="20731" xr:uid="{DDF5A8A5-2194-41C4-9759-BC7AF808B297}"/>
    <cellStyle name="Currency 5 3 6 7 2" xfId="34423" xr:uid="{7853F9AE-D58B-4638-A623-6D32A8895231}"/>
    <cellStyle name="Currency 5 3 6 7 3" xfId="49307" xr:uid="{FBE86F2E-3068-4FA9-9146-CEC8B1D26D71}"/>
    <cellStyle name="Currency 5 3 6 8" xfId="13887" xr:uid="{70B579AC-D931-49C4-8ACD-0E0D6427C4D0}"/>
    <cellStyle name="Currency 5 3 6 9" xfId="27577" xr:uid="{FBF18E95-9005-4B79-BFD4-AF01AE779EAD}"/>
    <cellStyle name="Currency 5 3 7" xfId="7045" xr:uid="{618115DC-2DC3-41CD-BA49-5F83443E829B}"/>
    <cellStyle name="Currency 5 3 7 2" xfId="7046" xr:uid="{67629A9E-CEE8-4F77-8AA9-C2E9B5F2259D}"/>
    <cellStyle name="Currency 5 3 7 2 2" xfId="8759" xr:uid="{E70AFFB3-E3DB-4486-A74E-EEF46561ADBD}"/>
    <cellStyle name="Currency 5 3 7 2 2 2" xfId="12181" xr:uid="{25D34A2F-D599-441C-9C3C-3C0BBD25FF0C}"/>
    <cellStyle name="Currency 5 3 7 2 2 2 2" xfId="25871" xr:uid="{835A0D25-BD0C-45FD-B468-4F765CA14E81}"/>
    <cellStyle name="Currency 5 3 7 2 2 2 2 2" xfId="39563" xr:uid="{AB910400-D121-42EA-BD48-736A9DA474DD}"/>
    <cellStyle name="Currency 5 3 7 2 2 2 2 3" xfId="54447" xr:uid="{3344A05F-9005-42EB-ABDF-42E94D29C6A5}"/>
    <cellStyle name="Currency 5 3 7 2 2 2 3" xfId="19027" xr:uid="{9C2B9CE4-EF8D-4871-A017-4F2F9E3DC59C}"/>
    <cellStyle name="Currency 5 3 7 2 2 2 4" xfId="32717" xr:uid="{E6A4817F-8D94-49A9-8618-5D6E70923977}"/>
    <cellStyle name="Currency 5 3 7 2 2 2 5" xfId="47601" xr:uid="{EF0D22DB-20F8-4261-A703-22F02BD2335C}"/>
    <cellStyle name="Currency 5 3 7 2 2 3" xfId="22449" xr:uid="{304E1029-BD9C-416C-A4A6-A59CEDBF1125}"/>
    <cellStyle name="Currency 5 3 7 2 2 3 2" xfId="36141" xr:uid="{8C32150B-2C8E-41CB-9B5F-C34E860A73C4}"/>
    <cellStyle name="Currency 5 3 7 2 2 3 3" xfId="51025" xr:uid="{3BB2F8D9-0F4F-464E-89F9-7550B0F41F57}"/>
    <cellStyle name="Currency 5 3 7 2 2 4" xfId="15605" xr:uid="{97AC6ADA-BAD2-4FF7-B0BA-0DEA243CAF77}"/>
    <cellStyle name="Currency 5 3 7 2 2 5" xfId="29295" xr:uid="{DDF9FBF6-4633-4F48-BB8D-3F3A6F32B5C8}"/>
    <cellStyle name="Currency 5 3 7 2 2 6" xfId="44179" xr:uid="{AD9164F7-42D6-4356-BD3A-599EE0C508F9}"/>
    <cellStyle name="Currency 5 3 7 2 3" xfId="10469" xr:uid="{06CA4CF9-5F8B-4B24-A990-C45192E239E1}"/>
    <cellStyle name="Currency 5 3 7 2 3 2" xfId="24159" xr:uid="{ED07BF71-0311-4F80-BA53-31E8566C0168}"/>
    <cellStyle name="Currency 5 3 7 2 3 2 2" xfId="37851" xr:uid="{A9180512-DF93-4792-94A3-BB3CEC94FF07}"/>
    <cellStyle name="Currency 5 3 7 2 3 2 3" xfId="52735" xr:uid="{D137895F-942F-41A4-9554-A46953228BEE}"/>
    <cellStyle name="Currency 5 3 7 2 3 3" xfId="17315" xr:uid="{8D35B8D5-8729-4663-8AC2-E441058A40B2}"/>
    <cellStyle name="Currency 5 3 7 2 3 4" xfId="31005" xr:uid="{D6F33771-29B6-43A0-9EB8-FE78197BAF3B}"/>
    <cellStyle name="Currency 5 3 7 2 3 5" xfId="45889" xr:uid="{2A4F0F13-3DFE-4328-B1A4-6D027C7DA03A}"/>
    <cellStyle name="Currency 5 3 7 2 4" xfId="20737" xr:uid="{EEC65801-590F-49FD-80EF-AA6493B7455B}"/>
    <cellStyle name="Currency 5 3 7 2 4 2" xfId="34429" xr:uid="{569E6A34-6FB0-48D4-8822-FCA34683E918}"/>
    <cellStyle name="Currency 5 3 7 2 4 3" xfId="49313" xr:uid="{B69CFF6D-539B-49CC-AD26-6D9071FE8858}"/>
    <cellStyle name="Currency 5 3 7 2 5" xfId="13893" xr:uid="{2018430D-17C3-4D6B-B39F-3A5456201727}"/>
    <cellStyle name="Currency 5 3 7 2 6" xfId="27583" xr:uid="{7437868F-B17F-4509-96E1-10A146856046}"/>
    <cellStyle name="Currency 5 3 7 2 7" xfId="42467" xr:uid="{649CD257-5159-4C95-948D-C18A4676FCAE}"/>
    <cellStyle name="Currency 5 3 7 3" xfId="8758" xr:uid="{D76F2278-9394-458D-8C5E-88893B621E03}"/>
    <cellStyle name="Currency 5 3 7 3 2" xfId="12180" xr:uid="{E240C7FA-1A36-4DC9-9864-09DE5F05F86D}"/>
    <cellStyle name="Currency 5 3 7 3 2 2" xfId="25870" xr:uid="{969A7592-348F-4602-B95D-D25AF47FF723}"/>
    <cellStyle name="Currency 5 3 7 3 2 2 2" xfId="39562" xr:uid="{9978B2B8-AB56-4D19-B9E1-0BCB64279E5D}"/>
    <cellStyle name="Currency 5 3 7 3 2 2 3" xfId="54446" xr:uid="{A33287C2-A852-48B0-AF3F-737C00B643B3}"/>
    <cellStyle name="Currency 5 3 7 3 2 3" xfId="19026" xr:uid="{E6A8AE42-992F-4E3C-969E-D2ECC092B55D}"/>
    <cellStyle name="Currency 5 3 7 3 2 4" xfId="32716" xr:uid="{6F6C3984-EFB1-4439-86F4-499A0B910B6C}"/>
    <cellStyle name="Currency 5 3 7 3 2 5" xfId="47600" xr:uid="{8C25A16E-43FC-45EC-9BB4-4548E580E987}"/>
    <cellStyle name="Currency 5 3 7 3 3" xfId="22448" xr:uid="{E4F4A478-5401-481B-B7D9-61FB745A5A8F}"/>
    <cellStyle name="Currency 5 3 7 3 3 2" xfId="36140" xr:uid="{5DD3B02F-1CD5-4C88-98FA-6332A23C9125}"/>
    <cellStyle name="Currency 5 3 7 3 3 3" xfId="51024" xr:uid="{866D6F5A-74E6-4D4A-BA68-1B9AF3196981}"/>
    <cellStyle name="Currency 5 3 7 3 4" xfId="15604" xr:uid="{B94A6538-15EE-407A-A6B8-5BA17FA98F26}"/>
    <cellStyle name="Currency 5 3 7 3 5" xfId="29294" xr:uid="{49E0EEB6-63DA-4E69-8394-90D9D9F05CC0}"/>
    <cellStyle name="Currency 5 3 7 3 6" xfId="44178" xr:uid="{887511EE-25FF-4CCD-821A-12C9EF2AA191}"/>
    <cellStyle name="Currency 5 3 7 4" xfId="10468" xr:uid="{723B8E30-8FF6-41B2-B1B3-AAF941DF61E1}"/>
    <cellStyle name="Currency 5 3 7 4 2" xfId="24158" xr:uid="{53AFF3BD-66AF-4EF2-B000-27BB6F21B333}"/>
    <cellStyle name="Currency 5 3 7 4 2 2" xfId="37850" xr:uid="{1E110E4A-775B-49C9-ABAA-62FE2AEDCC3E}"/>
    <cellStyle name="Currency 5 3 7 4 2 3" xfId="52734" xr:uid="{CB3E79D0-3FEC-4116-928D-53E0C9C4C59F}"/>
    <cellStyle name="Currency 5 3 7 4 3" xfId="17314" xr:uid="{A73B53BB-9562-41B4-9BC1-02563EEF548F}"/>
    <cellStyle name="Currency 5 3 7 4 4" xfId="31004" xr:uid="{F93376AC-D55E-4508-A18B-9C50EDDF3FDA}"/>
    <cellStyle name="Currency 5 3 7 4 5" xfId="45888" xr:uid="{7084CB18-8A01-4EFC-853D-A0253B6D40EF}"/>
    <cellStyle name="Currency 5 3 7 5" xfId="20736" xr:uid="{C1057071-DFCB-40A1-BEA3-AB5264C01E86}"/>
    <cellStyle name="Currency 5 3 7 5 2" xfId="34428" xr:uid="{FD9DE981-DFDF-4351-ABAD-EA21914FBCCD}"/>
    <cellStyle name="Currency 5 3 7 5 3" xfId="49312" xr:uid="{71F1C217-B619-4E00-8F1B-448167A0941B}"/>
    <cellStyle name="Currency 5 3 7 6" xfId="13892" xr:uid="{1FFBB8BE-9731-40F9-9680-10EFDBFD7037}"/>
    <cellStyle name="Currency 5 3 7 7" xfId="27582" xr:uid="{26D9FEC6-7D00-4716-80CC-F05EC156D820}"/>
    <cellStyle name="Currency 5 3 7 8" xfId="42466" xr:uid="{54E9EA6D-7468-4F45-A9E8-7B2B57F9C411}"/>
    <cellStyle name="Currency 5 3 8" xfId="7047" xr:uid="{E3EDF714-EFD2-457A-A389-5FA43B1F375F}"/>
    <cellStyle name="Currency 5 3 8 2" xfId="8760" xr:uid="{8F79C26E-FBC0-45C2-AE23-6E042A3DA89B}"/>
    <cellStyle name="Currency 5 3 8 2 2" xfId="12182" xr:uid="{6D38E9C6-D0E3-43C5-B848-723EEAF07792}"/>
    <cellStyle name="Currency 5 3 8 2 2 2" xfId="25872" xr:uid="{4695A459-E57F-40BA-871F-AC46816B85E1}"/>
    <cellStyle name="Currency 5 3 8 2 2 2 2" xfId="39564" xr:uid="{0C6EBF8A-F8B5-4C07-AE77-3A74472700E4}"/>
    <cellStyle name="Currency 5 3 8 2 2 2 3" xfId="54448" xr:uid="{1352A939-6AC4-45A8-85D6-9A8C07235A8C}"/>
    <cellStyle name="Currency 5 3 8 2 2 3" xfId="19028" xr:uid="{1A520B4F-DFC7-4292-9239-335B31825B30}"/>
    <cellStyle name="Currency 5 3 8 2 2 4" xfId="32718" xr:uid="{95DC1367-BCEB-423A-99A5-57931321931C}"/>
    <cellStyle name="Currency 5 3 8 2 2 5" xfId="47602" xr:uid="{2186103B-7433-4563-8748-BD1B2B53E775}"/>
    <cellStyle name="Currency 5 3 8 2 3" xfId="22450" xr:uid="{EE204107-2BB5-4C9F-97BE-C5759E74929B}"/>
    <cellStyle name="Currency 5 3 8 2 3 2" xfId="36142" xr:uid="{7C70DCC7-5918-423B-A5D5-F3A89ADC86CB}"/>
    <cellStyle name="Currency 5 3 8 2 3 3" xfId="51026" xr:uid="{F05A382B-C9D7-47BA-8B04-297D03742B46}"/>
    <cellStyle name="Currency 5 3 8 2 4" xfId="15606" xr:uid="{433D7DEE-027A-4456-B351-7A1F7CE3CE74}"/>
    <cellStyle name="Currency 5 3 8 2 5" xfId="29296" xr:uid="{8FA64EB3-8666-47FB-8E78-832156A15CAF}"/>
    <cellStyle name="Currency 5 3 8 2 6" xfId="44180" xr:uid="{CE9361B7-0785-4BA4-BA15-D291087C89C4}"/>
    <cellStyle name="Currency 5 3 8 3" xfId="10470" xr:uid="{44D7C6A6-84F3-48E6-BE20-38D989498D87}"/>
    <cellStyle name="Currency 5 3 8 3 2" xfId="24160" xr:uid="{478DA702-3A0F-4D0A-930E-AE9819D2CE21}"/>
    <cellStyle name="Currency 5 3 8 3 2 2" xfId="37852" xr:uid="{48172E98-C19E-4D28-884D-F331685A4305}"/>
    <cellStyle name="Currency 5 3 8 3 2 3" xfId="52736" xr:uid="{C38850BD-AC34-438E-B2B4-4207B3674AAA}"/>
    <cellStyle name="Currency 5 3 8 3 3" xfId="17316" xr:uid="{C110E17F-B054-42C3-9902-A4574EC1CEB7}"/>
    <cellStyle name="Currency 5 3 8 3 4" xfId="31006" xr:uid="{AB258E35-AE70-46B7-B001-935E55AC676B}"/>
    <cellStyle name="Currency 5 3 8 3 5" xfId="45890" xr:uid="{913796AB-A038-490A-BB7F-89D6E1FDAE35}"/>
    <cellStyle name="Currency 5 3 8 4" xfId="20738" xr:uid="{8A9EC035-F3F7-4B32-A3A2-86B8E3E7BC2A}"/>
    <cellStyle name="Currency 5 3 8 4 2" xfId="34430" xr:uid="{7B1DF739-81DE-40DB-8E07-E316081BA6BA}"/>
    <cellStyle name="Currency 5 3 8 4 3" xfId="49314" xr:uid="{EE01E865-3378-4F66-8A0B-603FF7285EBF}"/>
    <cellStyle name="Currency 5 3 8 5" xfId="13894" xr:uid="{26105BC2-F25F-4B93-902A-927CA097780E}"/>
    <cellStyle name="Currency 5 3 8 6" xfId="27584" xr:uid="{5F333A28-77BA-418B-BFDA-AE997444017E}"/>
    <cellStyle name="Currency 5 3 8 7" xfId="42468" xr:uid="{696226F9-97CE-4154-B9E0-ACF115B7DF2F}"/>
    <cellStyle name="Currency 5 3 9" xfId="7048" xr:uid="{A624E450-3D78-4CDA-B189-7BF01FDC7A60}"/>
    <cellStyle name="Currency 5 3 9 2" xfId="8761" xr:uid="{0895DEAB-19B4-4102-AB6E-12D1C3A61C24}"/>
    <cellStyle name="Currency 5 3 9 2 2" xfId="12183" xr:uid="{B89594C5-7D26-487E-84EA-D6E871CADB87}"/>
    <cellStyle name="Currency 5 3 9 2 2 2" xfId="25873" xr:uid="{2762065A-7332-406F-BAFD-AF20579B4EF5}"/>
    <cellStyle name="Currency 5 3 9 2 2 2 2" xfId="39565" xr:uid="{271C0E6C-61B6-4B88-91D9-B2353F52AF78}"/>
    <cellStyle name="Currency 5 3 9 2 2 2 3" xfId="54449" xr:uid="{358AA045-A490-47DB-9BD6-BB9BDA96CDFA}"/>
    <cellStyle name="Currency 5 3 9 2 2 3" xfId="19029" xr:uid="{48182BEE-01E1-48D2-B39F-9CF6F214780F}"/>
    <cellStyle name="Currency 5 3 9 2 2 4" xfId="32719" xr:uid="{DDE74CBF-A312-42A7-8CB6-052D80528D6A}"/>
    <cellStyle name="Currency 5 3 9 2 2 5" xfId="47603" xr:uid="{60BF70E6-5EA0-4598-8E58-906D290E848D}"/>
    <cellStyle name="Currency 5 3 9 2 3" xfId="22451" xr:uid="{F259E9BF-8EEA-4FA2-96DD-BBC2B5C582A3}"/>
    <cellStyle name="Currency 5 3 9 2 3 2" xfId="36143" xr:uid="{9BCB990A-B662-4E92-B9BB-C19A2AF1C26E}"/>
    <cellStyle name="Currency 5 3 9 2 3 3" xfId="51027" xr:uid="{889EE4BB-7C38-4D4A-A8F1-4ADB23BF28E3}"/>
    <cellStyle name="Currency 5 3 9 2 4" xfId="15607" xr:uid="{B03258DC-376B-46D0-94AD-B16316644BCB}"/>
    <cellStyle name="Currency 5 3 9 2 5" xfId="29297" xr:uid="{727A087B-16AD-41DC-AB2E-1F6420863740}"/>
    <cellStyle name="Currency 5 3 9 2 6" xfId="44181" xr:uid="{8636FAA8-4DAB-482E-BF0D-B594C7FA7393}"/>
    <cellStyle name="Currency 5 3 9 3" xfId="10471" xr:uid="{25B7B031-9CE4-4E00-98A4-804DBDE926D2}"/>
    <cellStyle name="Currency 5 3 9 3 2" xfId="24161" xr:uid="{C1A71FBF-AB45-479D-B725-D009375430ED}"/>
    <cellStyle name="Currency 5 3 9 3 2 2" xfId="37853" xr:uid="{AE7C8C45-AD15-4EB5-9BF9-0839338FB850}"/>
    <cellStyle name="Currency 5 3 9 3 2 3" xfId="52737" xr:uid="{32A7A39D-774E-488D-88C0-84FAEFB00F61}"/>
    <cellStyle name="Currency 5 3 9 3 3" xfId="17317" xr:uid="{39CF2404-4FC8-4077-861B-29F00AAA2D60}"/>
    <cellStyle name="Currency 5 3 9 3 4" xfId="31007" xr:uid="{3BC3DE5D-7ABE-440D-8EE3-B6DDFD54FBA9}"/>
    <cellStyle name="Currency 5 3 9 3 5" xfId="45891" xr:uid="{3BBAE6FA-6513-4050-8388-8817E312CDD2}"/>
    <cellStyle name="Currency 5 3 9 4" xfId="20739" xr:uid="{F8FFE809-3254-40C4-AA59-401FD86A9200}"/>
    <cellStyle name="Currency 5 3 9 4 2" xfId="34431" xr:uid="{4253948D-3BB1-4C60-AFB9-A4D15E728888}"/>
    <cellStyle name="Currency 5 3 9 4 3" xfId="49315" xr:uid="{39E8572D-EDEB-4E78-B9FB-637DCA2AD542}"/>
    <cellStyle name="Currency 5 3 9 5" xfId="13895" xr:uid="{C9FFEEFC-59E8-4383-BE9D-B9E8E105E307}"/>
    <cellStyle name="Currency 5 3 9 6" xfId="27585" xr:uid="{9721FC0E-80E9-4A78-BB6D-1C51EDA6F03A}"/>
    <cellStyle name="Currency 5 3 9 7" xfId="42469" xr:uid="{EE7C3BB7-C2E4-4AC5-BA0E-9293DCCF0593}"/>
    <cellStyle name="Currency 5 4" xfId="4764" xr:uid="{CA2E748B-6489-4E02-8CEE-655548A2753F}"/>
    <cellStyle name="Currency 5 4 10" xfId="20740" xr:uid="{50CF501A-F7AA-426D-AD8A-A69C992142D7}"/>
    <cellStyle name="Currency 5 4 10 2" xfId="34432" xr:uid="{F8183BF5-6D62-4EAD-95A9-E0161286FD8D}"/>
    <cellStyle name="Currency 5 4 10 3" xfId="49316" xr:uid="{11804EA8-A5FB-4105-945C-95BFF0EFC9D3}"/>
    <cellStyle name="Currency 5 4 11" xfId="13896" xr:uid="{BFF9209F-ED06-4A20-84D3-79CEB0DE4AA4}"/>
    <cellStyle name="Currency 5 4 11 2" xfId="41392" xr:uid="{19D3CCE8-0C40-4B17-AE69-7E61C88508C9}"/>
    <cellStyle name="Currency 5 4 12" xfId="27586" xr:uid="{EC562F3E-550D-445B-8C10-41DB0732C3F7}"/>
    <cellStyle name="Currency 5 4 13" xfId="42470" xr:uid="{A68F1F3C-C0B7-40BB-B27A-5FD7C2CF9AA6}"/>
    <cellStyle name="Currency 5 4 14" xfId="7049" xr:uid="{8A5F7472-6FBF-4D2A-9DB7-62FF544488FE}"/>
    <cellStyle name="Currency 5 4 2" xfId="7050" xr:uid="{C56803CF-5630-4A1B-AF9B-259C23F5A704}"/>
    <cellStyle name="Currency 5 4 2 10" xfId="13897" xr:uid="{588E4733-95C8-477E-AB9D-A2BF1F9307AD}"/>
    <cellStyle name="Currency 5 4 2 11" xfId="27587" xr:uid="{8FF0E591-FF2B-4903-85D8-E1C1803083F6}"/>
    <cellStyle name="Currency 5 4 2 12" xfId="42471" xr:uid="{A722ED5A-6FBB-4033-8309-27BCBCCB48F9}"/>
    <cellStyle name="Currency 5 4 2 2" xfId="7051" xr:uid="{776889DC-51E8-47F4-9F4F-DC66E6C0B48E}"/>
    <cellStyle name="Currency 5 4 2 2 10" xfId="42472" xr:uid="{36AB2F5F-858F-4BCA-94BB-9C0ED439148D}"/>
    <cellStyle name="Currency 5 4 2 2 2" xfId="7052" xr:uid="{AEE090F3-D995-46DB-BB4C-D81ED0217670}"/>
    <cellStyle name="Currency 5 4 2 2 2 2" xfId="7053" xr:uid="{0978F45E-FEDF-4046-B10F-A81C9607C626}"/>
    <cellStyle name="Currency 5 4 2 2 2 2 2" xfId="8766" xr:uid="{B56D95DC-8CEC-4D4F-B93C-42873077A53D}"/>
    <cellStyle name="Currency 5 4 2 2 2 2 2 2" xfId="12188" xr:uid="{E985AADF-B6F6-49C5-B5A9-415FFECA7B24}"/>
    <cellStyle name="Currency 5 4 2 2 2 2 2 2 2" xfId="25878" xr:uid="{9C4526E7-5A00-472F-B0DB-41CC447B4E32}"/>
    <cellStyle name="Currency 5 4 2 2 2 2 2 2 2 2" xfId="39570" xr:uid="{B0451548-BF29-4526-BFFB-67C64FDFAEBC}"/>
    <cellStyle name="Currency 5 4 2 2 2 2 2 2 2 3" xfId="54454" xr:uid="{03168907-2B10-49CF-9723-E902C5BDDA64}"/>
    <cellStyle name="Currency 5 4 2 2 2 2 2 2 3" xfId="19034" xr:uid="{7A1BDEC4-B5EA-49B6-94C6-3E7BC0592D3E}"/>
    <cellStyle name="Currency 5 4 2 2 2 2 2 2 4" xfId="32724" xr:uid="{4E2CC192-DBCC-4DD0-A537-35F8983D3C42}"/>
    <cellStyle name="Currency 5 4 2 2 2 2 2 2 5" xfId="47608" xr:uid="{4C14EB9B-4C75-42F4-A5A9-A4BC03CB6786}"/>
    <cellStyle name="Currency 5 4 2 2 2 2 2 3" xfId="22456" xr:uid="{FD8E77B8-030C-4FA1-B225-4B28855220D8}"/>
    <cellStyle name="Currency 5 4 2 2 2 2 2 3 2" xfId="36148" xr:uid="{A47369F9-CF7F-4095-8AEA-08B05A42B894}"/>
    <cellStyle name="Currency 5 4 2 2 2 2 2 3 3" xfId="51032" xr:uid="{0A7665AA-C96E-46C2-9E75-2495CBEDA735}"/>
    <cellStyle name="Currency 5 4 2 2 2 2 2 4" xfId="15612" xr:uid="{6ADCA30B-EB46-4150-A964-815CE24CBC95}"/>
    <cellStyle name="Currency 5 4 2 2 2 2 2 5" xfId="29302" xr:uid="{5A4B153F-3B96-4E88-86E8-CAE9659746A7}"/>
    <cellStyle name="Currency 5 4 2 2 2 2 2 6" xfId="44186" xr:uid="{B59BF2ED-EFBF-4104-9A62-5B28FE4D8792}"/>
    <cellStyle name="Currency 5 4 2 2 2 2 3" xfId="10476" xr:uid="{BBF49D26-1BB4-4006-9064-2825A3B8FAB9}"/>
    <cellStyle name="Currency 5 4 2 2 2 2 3 2" xfId="24166" xr:uid="{5627C3A1-FFAA-47C4-A59C-4F20801E403B}"/>
    <cellStyle name="Currency 5 4 2 2 2 2 3 2 2" xfId="37858" xr:uid="{1C91BA39-4D24-44A2-90FE-0792FB5BFF89}"/>
    <cellStyle name="Currency 5 4 2 2 2 2 3 2 3" xfId="52742" xr:uid="{0E1E9C9C-BD00-494A-BBB0-6415F1C32A65}"/>
    <cellStyle name="Currency 5 4 2 2 2 2 3 3" xfId="17322" xr:uid="{E0AC2F60-D7AC-4B9F-A728-81ECABD2D0C6}"/>
    <cellStyle name="Currency 5 4 2 2 2 2 3 4" xfId="31012" xr:uid="{6C9B5FE8-4964-42BF-94E6-7A582ADA1325}"/>
    <cellStyle name="Currency 5 4 2 2 2 2 3 5" xfId="45896" xr:uid="{A96C220C-2A02-49F1-9AED-62DCD47A46BE}"/>
    <cellStyle name="Currency 5 4 2 2 2 2 4" xfId="20744" xr:uid="{AFC6B3FE-860D-4A64-B3F8-F7E7B6E04387}"/>
    <cellStyle name="Currency 5 4 2 2 2 2 4 2" xfId="34436" xr:uid="{7113E7F5-0276-4532-B82F-8875F92564B1}"/>
    <cellStyle name="Currency 5 4 2 2 2 2 4 3" xfId="49320" xr:uid="{5ED78999-2100-45E3-AEDF-8F417C0EDE91}"/>
    <cellStyle name="Currency 5 4 2 2 2 2 5" xfId="13900" xr:uid="{B4DB1721-C51C-4BFB-A0F8-2F8ED2580B75}"/>
    <cellStyle name="Currency 5 4 2 2 2 2 6" xfId="27590" xr:uid="{5EEB3649-9BAF-4E32-AF5A-16E92CD8E07F}"/>
    <cellStyle name="Currency 5 4 2 2 2 2 7" xfId="42474" xr:uid="{88536A00-7BC8-488F-96BA-5A54427954A0}"/>
    <cellStyle name="Currency 5 4 2 2 2 3" xfId="8765" xr:uid="{2996E602-0C78-4D05-92E9-6720D2670F39}"/>
    <cellStyle name="Currency 5 4 2 2 2 3 2" xfId="12187" xr:uid="{32DE5FFA-5362-418C-BB92-68B4103D2E47}"/>
    <cellStyle name="Currency 5 4 2 2 2 3 2 2" xfId="25877" xr:uid="{617D1D03-FAFD-4256-91FE-5DA659DAD1A0}"/>
    <cellStyle name="Currency 5 4 2 2 2 3 2 2 2" xfId="39569" xr:uid="{D686055C-3785-49F1-9597-11A43979C299}"/>
    <cellStyle name="Currency 5 4 2 2 2 3 2 2 3" xfId="54453" xr:uid="{28319CB7-724F-48E5-BF29-4BFBB9BBCECB}"/>
    <cellStyle name="Currency 5 4 2 2 2 3 2 3" xfId="19033" xr:uid="{45098FE7-9E4D-43D7-B9D1-3FA24C1DA3B4}"/>
    <cellStyle name="Currency 5 4 2 2 2 3 2 4" xfId="32723" xr:uid="{D5C25FED-7DAB-443A-83F4-DBD33962B517}"/>
    <cellStyle name="Currency 5 4 2 2 2 3 2 5" xfId="47607" xr:uid="{31B43870-1792-4091-995B-03ED36F6A8C8}"/>
    <cellStyle name="Currency 5 4 2 2 2 3 3" xfId="22455" xr:uid="{41EC89F0-BDCF-42D6-A508-7E22E536435F}"/>
    <cellStyle name="Currency 5 4 2 2 2 3 3 2" xfId="36147" xr:uid="{46095A7F-7E65-47ED-B8D0-7CF5FB607407}"/>
    <cellStyle name="Currency 5 4 2 2 2 3 3 3" xfId="51031" xr:uid="{4037AE89-7D88-4C1C-8531-4D1199431554}"/>
    <cellStyle name="Currency 5 4 2 2 2 3 4" xfId="15611" xr:uid="{BD28B5A4-FCD6-4823-9769-93C5EE4F34CF}"/>
    <cellStyle name="Currency 5 4 2 2 2 3 5" xfId="29301" xr:uid="{30F2751E-864B-4E79-AF4A-252F2FC0E0B0}"/>
    <cellStyle name="Currency 5 4 2 2 2 3 6" xfId="44185" xr:uid="{A60B289D-8E5E-4056-B158-6BC1EF3C471A}"/>
    <cellStyle name="Currency 5 4 2 2 2 4" xfId="10475" xr:uid="{2E99EC28-12D9-4B32-BDB7-60E541CA9973}"/>
    <cellStyle name="Currency 5 4 2 2 2 4 2" xfId="24165" xr:uid="{59B659F9-C1FA-4D4E-B8B2-BA178F32E747}"/>
    <cellStyle name="Currency 5 4 2 2 2 4 2 2" xfId="37857" xr:uid="{B1CD5E7C-F503-459B-B432-508FADAB1415}"/>
    <cellStyle name="Currency 5 4 2 2 2 4 2 3" xfId="52741" xr:uid="{8CC48D35-5B16-4653-AAA9-48A3B638247E}"/>
    <cellStyle name="Currency 5 4 2 2 2 4 3" xfId="17321" xr:uid="{B5F7F13B-332A-4B62-B73F-CB55724BFC5D}"/>
    <cellStyle name="Currency 5 4 2 2 2 4 4" xfId="31011" xr:uid="{EF25E644-7903-4058-ACE7-635444AE7B70}"/>
    <cellStyle name="Currency 5 4 2 2 2 4 5" xfId="45895" xr:uid="{16075354-4146-4983-A680-6EB94E02F199}"/>
    <cellStyle name="Currency 5 4 2 2 2 5" xfId="20743" xr:uid="{EEBDFC39-2202-4160-8565-CAAE0271D594}"/>
    <cellStyle name="Currency 5 4 2 2 2 5 2" xfId="34435" xr:uid="{5F128B81-A02B-4C99-8BDE-2F1FD2A69505}"/>
    <cellStyle name="Currency 5 4 2 2 2 5 3" xfId="49319" xr:uid="{666DA461-1A2D-403F-9F30-F494ADC9BDB0}"/>
    <cellStyle name="Currency 5 4 2 2 2 6" xfId="13899" xr:uid="{9F390DBE-923C-4270-8875-7145B65E08D9}"/>
    <cellStyle name="Currency 5 4 2 2 2 7" xfId="27589" xr:uid="{E5991A41-6A48-4A51-BA69-FAEE7FB2A2ED}"/>
    <cellStyle name="Currency 5 4 2 2 2 8" xfId="42473" xr:uid="{F77E9362-C6CA-4B92-BA5A-6DF75CCA6F88}"/>
    <cellStyle name="Currency 5 4 2 2 3" xfId="7054" xr:uid="{99D7C298-E4CC-4C21-9DC5-8CD48226C410}"/>
    <cellStyle name="Currency 5 4 2 2 3 2" xfId="8767" xr:uid="{2A96B58E-6C85-404E-A908-5B9ECCA2BACE}"/>
    <cellStyle name="Currency 5 4 2 2 3 2 2" xfId="12189" xr:uid="{B1919B5B-12C2-4FC1-A8AB-08CFA7BC13FB}"/>
    <cellStyle name="Currency 5 4 2 2 3 2 2 2" xfId="25879" xr:uid="{F999D5F4-61F1-4169-B46B-952824BBDF4F}"/>
    <cellStyle name="Currency 5 4 2 2 3 2 2 2 2" xfId="39571" xr:uid="{60926CA1-3DBF-4DEE-8B80-D6D8C6EFB281}"/>
    <cellStyle name="Currency 5 4 2 2 3 2 2 2 3" xfId="54455" xr:uid="{95E04C00-67F8-4C06-B667-4F0AB85BCAE1}"/>
    <cellStyle name="Currency 5 4 2 2 3 2 2 3" xfId="19035" xr:uid="{D6FC2380-0D5A-40A2-A335-EE36E4BF18CA}"/>
    <cellStyle name="Currency 5 4 2 2 3 2 2 4" xfId="32725" xr:uid="{E0DA66D0-03F6-4439-9E87-2B601128C801}"/>
    <cellStyle name="Currency 5 4 2 2 3 2 2 5" xfId="47609" xr:uid="{D372D6CA-7FF9-4AC6-A128-7360329DC7A3}"/>
    <cellStyle name="Currency 5 4 2 2 3 2 3" xfId="22457" xr:uid="{F364C1EC-A60E-4CA3-8545-4E6F5DAB8740}"/>
    <cellStyle name="Currency 5 4 2 2 3 2 3 2" xfId="36149" xr:uid="{976D9F06-4EA0-4530-BF55-5C6F0C9128D5}"/>
    <cellStyle name="Currency 5 4 2 2 3 2 3 3" xfId="51033" xr:uid="{CFA6AEB5-27F1-4131-A84F-9DEBB14ACD44}"/>
    <cellStyle name="Currency 5 4 2 2 3 2 4" xfId="15613" xr:uid="{B3AEB0F2-2E7C-4044-A330-CB5230DE845D}"/>
    <cellStyle name="Currency 5 4 2 2 3 2 5" xfId="29303" xr:uid="{31A6191F-6C1D-47DE-9E78-34610E1DFDAF}"/>
    <cellStyle name="Currency 5 4 2 2 3 2 6" xfId="44187" xr:uid="{E862929A-EB12-444A-931A-45CA1555CC54}"/>
    <cellStyle name="Currency 5 4 2 2 3 3" xfId="10477" xr:uid="{51501DC7-ED7B-444D-8154-678A8E7F4E33}"/>
    <cellStyle name="Currency 5 4 2 2 3 3 2" xfId="24167" xr:uid="{E96BF83D-1B46-47B9-9E0E-58C922830A8F}"/>
    <cellStyle name="Currency 5 4 2 2 3 3 2 2" xfId="37859" xr:uid="{08B21647-2E68-4765-9FDE-6ABF6E43DE86}"/>
    <cellStyle name="Currency 5 4 2 2 3 3 2 3" xfId="52743" xr:uid="{C7B05018-0350-462C-B155-2F7E7A4CDC8E}"/>
    <cellStyle name="Currency 5 4 2 2 3 3 3" xfId="17323" xr:uid="{22BF2492-F2E0-46AE-A813-205C51459EFF}"/>
    <cellStyle name="Currency 5 4 2 2 3 3 4" xfId="31013" xr:uid="{6A17AA33-BD0A-4E29-810E-8FACC98495D0}"/>
    <cellStyle name="Currency 5 4 2 2 3 3 5" xfId="45897" xr:uid="{B763EA21-FCE3-4037-AE70-3B8B32AAE969}"/>
    <cellStyle name="Currency 5 4 2 2 3 4" xfId="20745" xr:uid="{323B93EC-DEAB-4DF9-980D-5C6F4F1681E1}"/>
    <cellStyle name="Currency 5 4 2 2 3 4 2" xfId="34437" xr:uid="{A0E8074E-F175-4F2E-8A92-C9D472516B5D}"/>
    <cellStyle name="Currency 5 4 2 2 3 4 3" xfId="49321" xr:uid="{255878C9-D0A5-4DFB-A1A9-6F5A16937D8C}"/>
    <cellStyle name="Currency 5 4 2 2 3 5" xfId="13901" xr:uid="{49C318F5-9C5A-4AA8-9907-94F8A8B2371E}"/>
    <cellStyle name="Currency 5 4 2 2 3 6" xfId="27591" xr:uid="{B9F424CF-947B-445C-8406-BEEA17734285}"/>
    <cellStyle name="Currency 5 4 2 2 3 7" xfId="42475" xr:uid="{4FF35FD0-EB6C-4019-A29D-091C92C76A7E}"/>
    <cellStyle name="Currency 5 4 2 2 4" xfId="7055" xr:uid="{8D811BB7-C236-4F96-88A7-C8A1E7C64016}"/>
    <cellStyle name="Currency 5 4 2 2 4 2" xfId="8768" xr:uid="{AA28DEEE-7E24-4452-8952-C8908B8C452D}"/>
    <cellStyle name="Currency 5 4 2 2 4 2 2" xfId="12190" xr:uid="{DD834FE5-023F-4805-8DAA-3DA44A89ED1B}"/>
    <cellStyle name="Currency 5 4 2 2 4 2 2 2" xfId="25880" xr:uid="{1FF62716-282C-4604-B2C7-ACC8DF9F8EC1}"/>
    <cellStyle name="Currency 5 4 2 2 4 2 2 2 2" xfId="39572" xr:uid="{F7EF9B3E-4E1A-4E5F-82A0-486E42B2EB7E}"/>
    <cellStyle name="Currency 5 4 2 2 4 2 2 2 3" xfId="54456" xr:uid="{1E1E301A-D6B2-483E-BE09-791506ADEF86}"/>
    <cellStyle name="Currency 5 4 2 2 4 2 2 3" xfId="19036" xr:uid="{F87F7B65-F64E-4C1E-BC77-FD6C03AB2FD0}"/>
    <cellStyle name="Currency 5 4 2 2 4 2 2 4" xfId="32726" xr:uid="{74B0FD89-9B92-4777-B038-D983296B6233}"/>
    <cellStyle name="Currency 5 4 2 2 4 2 2 5" xfId="47610" xr:uid="{18F162E0-D815-461D-B03D-CD78162A5030}"/>
    <cellStyle name="Currency 5 4 2 2 4 2 3" xfId="22458" xr:uid="{1E1973C9-16B1-43FB-989C-5A5A43CA83B9}"/>
    <cellStyle name="Currency 5 4 2 2 4 2 3 2" xfId="36150" xr:uid="{08C00D07-8577-4E6D-8A5C-CD939BF1C59E}"/>
    <cellStyle name="Currency 5 4 2 2 4 2 3 3" xfId="51034" xr:uid="{E9CA573E-B5B1-4BBC-A209-05ABC178CEF8}"/>
    <cellStyle name="Currency 5 4 2 2 4 2 4" xfId="15614" xr:uid="{C5BA65D1-4C29-454F-83BA-CED9C651E3A6}"/>
    <cellStyle name="Currency 5 4 2 2 4 2 5" xfId="29304" xr:uid="{518AAA5F-F259-48A8-AE51-B6CF3B735DD2}"/>
    <cellStyle name="Currency 5 4 2 2 4 2 6" xfId="44188" xr:uid="{35F0FA42-F0E0-4DDA-B485-EF0233EAE45F}"/>
    <cellStyle name="Currency 5 4 2 2 4 3" xfId="10478" xr:uid="{47269480-853D-4076-AA71-1281575D10E5}"/>
    <cellStyle name="Currency 5 4 2 2 4 3 2" xfId="24168" xr:uid="{EDF82C9D-7062-4DC0-9DFF-BADAE082C766}"/>
    <cellStyle name="Currency 5 4 2 2 4 3 2 2" xfId="37860" xr:uid="{25DEACF9-FFDE-4D1A-B54E-36A1FEF1DB97}"/>
    <cellStyle name="Currency 5 4 2 2 4 3 2 3" xfId="52744" xr:uid="{06EBDDD2-257E-430B-BFCA-0275D0956B2A}"/>
    <cellStyle name="Currency 5 4 2 2 4 3 3" xfId="17324" xr:uid="{14922B00-7E0A-4A7B-B84E-AEB0B415E9DD}"/>
    <cellStyle name="Currency 5 4 2 2 4 3 4" xfId="31014" xr:uid="{B5B6F641-1EC6-444E-A76C-0DA12E498646}"/>
    <cellStyle name="Currency 5 4 2 2 4 3 5" xfId="45898" xr:uid="{B58F87C4-0F19-4BC1-81B2-9F6DE65043C1}"/>
    <cellStyle name="Currency 5 4 2 2 4 4" xfId="20746" xr:uid="{73C5C651-41D7-450A-9DAB-9CF315A659F9}"/>
    <cellStyle name="Currency 5 4 2 2 4 4 2" xfId="34438" xr:uid="{9420702C-A352-4FC5-B38D-ACA029E710A5}"/>
    <cellStyle name="Currency 5 4 2 2 4 4 3" xfId="49322" xr:uid="{ED18AC01-905E-4DC4-8D22-A29EEDF54AC5}"/>
    <cellStyle name="Currency 5 4 2 2 4 5" xfId="13902" xr:uid="{6086F3EF-2A82-4B32-A4E6-ED17B90D70A5}"/>
    <cellStyle name="Currency 5 4 2 2 4 6" xfId="27592" xr:uid="{176E523C-E90A-4FB5-A72C-734767C185F4}"/>
    <cellStyle name="Currency 5 4 2 2 4 7" xfId="42476" xr:uid="{7981AE3B-F5C3-4948-AB76-FA2140FABBF5}"/>
    <cellStyle name="Currency 5 4 2 2 5" xfId="8764" xr:uid="{8A455C5F-52EB-428D-977C-E6B8AF86F501}"/>
    <cellStyle name="Currency 5 4 2 2 5 2" xfId="12186" xr:uid="{6F14C9CC-49A6-4586-AC79-125A1451A32F}"/>
    <cellStyle name="Currency 5 4 2 2 5 2 2" xfId="25876" xr:uid="{3B1ED6B3-04FE-48FB-A54D-FCDAE5F6F13F}"/>
    <cellStyle name="Currency 5 4 2 2 5 2 2 2" xfId="39568" xr:uid="{AA113FF7-6EE6-49A8-93A9-E2D0D65C251C}"/>
    <cellStyle name="Currency 5 4 2 2 5 2 2 3" xfId="54452" xr:uid="{A2003AF2-2624-4E25-9171-F520B34A0F96}"/>
    <cellStyle name="Currency 5 4 2 2 5 2 3" xfId="19032" xr:uid="{5463AB01-C09D-4A63-AE6E-AEC077263959}"/>
    <cellStyle name="Currency 5 4 2 2 5 2 4" xfId="32722" xr:uid="{020A6779-DB86-4CEA-A22E-FEC3995D0A99}"/>
    <cellStyle name="Currency 5 4 2 2 5 2 5" xfId="47606" xr:uid="{A9442F73-55BA-4EEA-9EA2-A88F8BCC5095}"/>
    <cellStyle name="Currency 5 4 2 2 5 3" xfId="22454" xr:uid="{11E30E04-E940-49D1-A39C-957FFCB86A74}"/>
    <cellStyle name="Currency 5 4 2 2 5 3 2" xfId="36146" xr:uid="{C035A637-98B6-4DDF-9AFA-D6DE1C6034B6}"/>
    <cellStyle name="Currency 5 4 2 2 5 3 3" xfId="51030" xr:uid="{A34B9585-992D-46A4-99A4-4226CADCDD21}"/>
    <cellStyle name="Currency 5 4 2 2 5 4" xfId="15610" xr:uid="{DBAC8F2F-91BC-4A63-AB30-0F5AF6DD25E4}"/>
    <cellStyle name="Currency 5 4 2 2 5 5" xfId="29300" xr:uid="{0A2194AB-173D-4CC4-A09A-5C8C975F8DCF}"/>
    <cellStyle name="Currency 5 4 2 2 5 6" xfId="44184" xr:uid="{E8763515-45F1-4892-86F0-1D32EFC0EAAF}"/>
    <cellStyle name="Currency 5 4 2 2 6" xfId="10474" xr:uid="{0BB6CA3C-A9E7-4816-BAE0-4BAFDD16D79D}"/>
    <cellStyle name="Currency 5 4 2 2 6 2" xfId="24164" xr:uid="{41C8F2FF-BD4F-4AF3-84EF-BEEC941C086A}"/>
    <cellStyle name="Currency 5 4 2 2 6 2 2" xfId="37856" xr:uid="{ED79C1B1-688D-44A4-9E99-AAC11D44FAC8}"/>
    <cellStyle name="Currency 5 4 2 2 6 2 3" xfId="52740" xr:uid="{7D686D63-8742-4EB2-B884-BB930F7A967C}"/>
    <cellStyle name="Currency 5 4 2 2 6 3" xfId="17320" xr:uid="{E8ADE674-8077-4C1B-8F42-834D93704BDF}"/>
    <cellStyle name="Currency 5 4 2 2 6 4" xfId="31010" xr:uid="{CBD09416-4F42-435B-AEEC-1F5A69761DEF}"/>
    <cellStyle name="Currency 5 4 2 2 6 5" xfId="45894" xr:uid="{3545CC0A-9517-4805-AC8C-1E702E18D5EF}"/>
    <cellStyle name="Currency 5 4 2 2 7" xfId="20742" xr:uid="{5AED22B8-9F69-43B0-8B7E-70559E015E5B}"/>
    <cellStyle name="Currency 5 4 2 2 7 2" xfId="34434" xr:uid="{8E36B018-F9C2-4855-A6AC-099AC789D3A5}"/>
    <cellStyle name="Currency 5 4 2 2 7 3" xfId="49318" xr:uid="{8E20BA6F-A8A1-42B9-83A2-1DD55CF4184A}"/>
    <cellStyle name="Currency 5 4 2 2 8" xfId="13898" xr:uid="{355CAB8A-B631-4821-AD43-09B6A08846C5}"/>
    <cellStyle name="Currency 5 4 2 2 9" xfId="27588" xr:uid="{1D3DDEA1-43BC-44A5-B981-D90F36A85997}"/>
    <cellStyle name="Currency 5 4 2 3" xfId="7056" xr:uid="{E7B3C5D4-1840-47D2-B381-E96CF0789960}"/>
    <cellStyle name="Currency 5 4 2 3 10" xfId="42477" xr:uid="{18C67BCB-7465-4FA2-A641-0A7A70B49D1B}"/>
    <cellStyle name="Currency 5 4 2 3 2" xfId="7057" xr:uid="{F123CC04-1193-4430-BEFA-06C943F32107}"/>
    <cellStyle name="Currency 5 4 2 3 2 2" xfId="7058" xr:uid="{66FC23B1-4890-4CFB-BD1F-A8BE98FF3F68}"/>
    <cellStyle name="Currency 5 4 2 3 2 2 2" xfId="8771" xr:uid="{048E2BBE-D328-4AB3-83F0-A80DC50FAC10}"/>
    <cellStyle name="Currency 5 4 2 3 2 2 2 2" xfId="12193" xr:uid="{6033B6E9-3D1C-4001-ADB1-0E5654171B81}"/>
    <cellStyle name="Currency 5 4 2 3 2 2 2 2 2" xfId="25883" xr:uid="{F73A75BA-DCCF-4D77-BA4E-FAAF79CE5BF7}"/>
    <cellStyle name="Currency 5 4 2 3 2 2 2 2 2 2" xfId="39575" xr:uid="{BC03FD37-FBA1-4EC9-BCBC-94952086AE1E}"/>
    <cellStyle name="Currency 5 4 2 3 2 2 2 2 2 3" xfId="54459" xr:uid="{D134B97D-025B-40AC-963A-D63A8F5133AF}"/>
    <cellStyle name="Currency 5 4 2 3 2 2 2 2 3" xfId="19039" xr:uid="{560570CE-2A78-44A0-86E8-1228BD5305C6}"/>
    <cellStyle name="Currency 5 4 2 3 2 2 2 2 4" xfId="32729" xr:uid="{1859EAA5-D293-4F46-BD2E-ABC16973ABFD}"/>
    <cellStyle name="Currency 5 4 2 3 2 2 2 2 5" xfId="47613" xr:uid="{C0A89DFD-8AF0-463F-B2A9-94DFF9CDA2F8}"/>
    <cellStyle name="Currency 5 4 2 3 2 2 2 3" xfId="22461" xr:uid="{40AEE67A-32B5-4DB7-8D12-8209A49CCB06}"/>
    <cellStyle name="Currency 5 4 2 3 2 2 2 3 2" xfId="36153" xr:uid="{E7DAB531-6203-4CD4-A43A-3392BF93856E}"/>
    <cellStyle name="Currency 5 4 2 3 2 2 2 3 3" xfId="51037" xr:uid="{ADE81BB5-0C47-4003-98C0-42779D99DE02}"/>
    <cellStyle name="Currency 5 4 2 3 2 2 2 4" xfId="15617" xr:uid="{444839A0-4B09-49E6-B58E-7642736C4688}"/>
    <cellStyle name="Currency 5 4 2 3 2 2 2 5" xfId="29307" xr:uid="{4A4FEC31-5BD6-43EE-BD3B-69BA81E5FAB3}"/>
    <cellStyle name="Currency 5 4 2 3 2 2 2 6" xfId="44191" xr:uid="{0B1A13E6-B554-45F8-81A4-A2412E66E992}"/>
    <cellStyle name="Currency 5 4 2 3 2 2 3" xfId="10481" xr:uid="{9ED5069C-1555-45BC-946A-7729F9D20F96}"/>
    <cellStyle name="Currency 5 4 2 3 2 2 3 2" xfId="24171" xr:uid="{228BEAFF-76CA-4217-A4FE-7093F00F877A}"/>
    <cellStyle name="Currency 5 4 2 3 2 2 3 2 2" xfId="37863" xr:uid="{44821E50-ECDC-4BD3-8539-2FCA119666CF}"/>
    <cellStyle name="Currency 5 4 2 3 2 2 3 2 3" xfId="52747" xr:uid="{CF2721E8-751C-446C-BD75-18858EAE1B46}"/>
    <cellStyle name="Currency 5 4 2 3 2 2 3 3" xfId="17327" xr:uid="{F1CC2FF2-F8FE-4737-8DCE-A5E7D9B08CFF}"/>
    <cellStyle name="Currency 5 4 2 3 2 2 3 4" xfId="31017" xr:uid="{EDF91978-FF31-4EE0-A1BF-9C1ECD55746B}"/>
    <cellStyle name="Currency 5 4 2 3 2 2 3 5" xfId="45901" xr:uid="{2C9A67D9-4B0D-496D-A37F-3D2BD8D4829F}"/>
    <cellStyle name="Currency 5 4 2 3 2 2 4" xfId="20749" xr:uid="{0D5350F0-146D-423E-825F-0EE11DE55965}"/>
    <cellStyle name="Currency 5 4 2 3 2 2 4 2" xfId="34441" xr:uid="{B5533ABC-5E7A-43DE-A8C2-8AFDD8E60D63}"/>
    <cellStyle name="Currency 5 4 2 3 2 2 4 3" xfId="49325" xr:uid="{5C50FBE2-2FD9-49B1-8300-A807E728A799}"/>
    <cellStyle name="Currency 5 4 2 3 2 2 5" xfId="13905" xr:uid="{A5C767CA-0D56-4F08-A7AB-D5302F74689C}"/>
    <cellStyle name="Currency 5 4 2 3 2 2 6" xfId="27595" xr:uid="{A195D7DF-725A-46AE-A66A-E21FA75620AA}"/>
    <cellStyle name="Currency 5 4 2 3 2 2 7" xfId="42479" xr:uid="{E5669D46-79A9-4085-AE2C-7411C7C254B8}"/>
    <cellStyle name="Currency 5 4 2 3 2 3" xfId="8770" xr:uid="{788F9E31-3CD7-497E-A78C-969F765CD83F}"/>
    <cellStyle name="Currency 5 4 2 3 2 3 2" xfId="12192" xr:uid="{5CF79FA6-060B-4A53-B66E-76C242BDAA01}"/>
    <cellStyle name="Currency 5 4 2 3 2 3 2 2" xfId="25882" xr:uid="{1ACAF8C0-4EB5-4D1B-B591-BD71246A0F7F}"/>
    <cellStyle name="Currency 5 4 2 3 2 3 2 2 2" xfId="39574" xr:uid="{E5EA1C35-B312-4016-B886-77C3C22ACC35}"/>
    <cellStyle name="Currency 5 4 2 3 2 3 2 2 3" xfId="54458" xr:uid="{DD98D6E7-9E89-4E66-B2F0-F63F66398929}"/>
    <cellStyle name="Currency 5 4 2 3 2 3 2 3" xfId="19038" xr:uid="{9787CBF2-287D-4C20-BBF7-AF7835B4DAEB}"/>
    <cellStyle name="Currency 5 4 2 3 2 3 2 4" xfId="32728" xr:uid="{86A99AE8-A304-45AD-AE9D-DD2709F436E4}"/>
    <cellStyle name="Currency 5 4 2 3 2 3 2 5" xfId="47612" xr:uid="{B1B4D201-3424-4BAE-B977-E07452B2CF97}"/>
    <cellStyle name="Currency 5 4 2 3 2 3 3" xfId="22460" xr:uid="{3E67DD74-7D0C-4F22-B19A-41DCBA5EEDF9}"/>
    <cellStyle name="Currency 5 4 2 3 2 3 3 2" xfId="36152" xr:uid="{E68365E4-133F-4F7F-B1B8-CFF552BDDA92}"/>
    <cellStyle name="Currency 5 4 2 3 2 3 3 3" xfId="51036" xr:uid="{58D3CC4F-C27F-4E09-A4AC-62FDB475F888}"/>
    <cellStyle name="Currency 5 4 2 3 2 3 4" xfId="15616" xr:uid="{87CBD327-3E29-4000-842D-0A7B9D4E95EE}"/>
    <cellStyle name="Currency 5 4 2 3 2 3 5" xfId="29306" xr:uid="{44739278-4857-4BFA-B18C-34F441100C41}"/>
    <cellStyle name="Currency 5 4 2 3 2 3 6" xfId="44190" xr:uid="{ADF3AD72-00B8-4081-880F-A4CDADAF0784}"/>
    <cellStyle name="Currency 5 4 2 3 2 4" xfId="10480" xr:uid="{9D05B558-4B54-4ECF-9A68-F88FCEB2D117}"/>
    <cellStyle name="Currency 5 4 2 3 2 4 2" xfId="24170" xr:uid="{C0A3A431-D527-445D-A617-20BCEB0A3434}"/>
    <cellStyle name="Currency 5 4 2 3 2 4 2 2" xfId="37862" xr:uid="{F5579111-D047-4C8B-B4D4-0D941FC29CA7}"/>
    <cellStyle name="Currency 5 4 2 3 2 4 2 3" xfId="52746" xr:uid="{6C800598-D0D6-4E43-8F0E-5F22B654A458}"/>
    <cellStyle name="Currency 5 4 2 3 2 4 3" xfId="17326" xr:uid="{DF0D3B13-4EC8-4D86-81CD-841DF48A200F}"/>
    <cellStyle name="Currency 5 4 2 3 2 4 4" xfId="31016" xr:uid="{8B3045FC-656C-490A-9D1A-CECFD3A5617D}"/>
    <cellStyle name="Currency 5 4 2 3 2 4 5" xfId="45900" xr:uid="{8CB45AF5-D948-4F09-B7B3-3DA19F8D0604}"/>
    <cellStyle name="Currency 5 4 2 3 2 5" xfId="20748" xr:uid="{574B2DB0-4FB5-4AA2-8EB2-6CFD9A6BB106}"/>
    <cellStyle name="Currency 5 4 2 3 2 5 2" xfId="34440" xr:uid="{83457E2A-2EB5-47B7-84E5-741D3CB694D8}"/>
    <cellStyle name="Currency 5 4 2 3 2 5 3" xfId="49324" xr:uid="{43B7C5BB-9233-4874-85F0-A102EBA41AF1}"/>
    <cellStyle name="Currency 5 4 2 3 2 6" xfId="13904" xr:uid="{5BA082B1-F7C3-477D-92F9-CB316DD7CB44}"/>
    <cellStyle name="Currency 5 4 2 3 2 7" xfId="27594" xr:uid="{F7E3EF52-0876-48D7-8798-2B236A38E4EF}"/>
    <cellStyle name="Currency 5 4 2 3 2 8" xfId="42478" xr:uid="{B346B499-12D7-4B5C-AF65-4E6CD28776B8}"/>
    <cellStyle name="Currency 5 4 2 3 3" xfId="7059" xr:uid="{2490D978-675D-4B33-8CF4-7CAE6720FA71}"/>
    <cellStyle name="Currency 5 4 2 3 3 2" xfId="8772" xr:uid="{522802F6-520C-4082-ABC4-A6A5290AECFD}"/>
    <cellStyle name="Currency 5 4 2 3 3 2 2" xfId="12194" xr:uid="{F1FD23E4-0667-463A-B838-63C3D7A7BCA0}"/>
    <cellStyle name="Currency 5 4 2 3 3 2 2 2" xfId="25884" xr:uid="{295B389A-EAB7-42D8-AB47-0FEBBAF254BC}"/>
    <cellStyle name="Currency 5 4 2 3 3 2 2 2 2" xfId="39576" xr:uid="{F16EA4AC-F99C-455A-9BE3-81A561E2D4C8}"/>
    <cellStyle name="Currency 5 4 2 3 3 2 2 2 3" xfId="54460" xr:uid="{B314BF30-ECD7-463D-ACFF-012C524848E2}"/>
    <cellStyle name="Currency 5 4 2 3 3 2 2 3" xfId="19040" xr:uid="{D34A0119-7B68-49A5-8DD1-12D1BD087B9D}"/>
    <cellStyle name="Currency 5 4 2 3 3 2 2 4" xfId="32730" xr:uid="{FFF5AD0D-F12C-4213-AA93-F213ECDBA69D}"/>
    <cellStyle name="Currency 5 4 2 3 3 2 2 5" xfId="47614" xr:uid="{A5408AC8-011C-497C-AB65-612ECC81CE97}"/>
    <cellStyle name="Currency 5 4 2 3 3 2 3" xfId="22462" xr:uid="{150F249A-5FB9-4BF3-B189-600E1AA71F6C}"/>
    <cellStyle name="Currency 5 4 2 3 3 2 3 2" xfId="36154" xr:uid="{FD199EB6-0022-459E-A70E-F54A333197D9}"/>
    <cellStyle name="Currency 5 4 2 3 3 2 3 3" xfId="51038" xr:uid="{9F768677-B101-4819-9B99-FD63DA8C667B}"/>
    <cellStyle name="Currency 5 4 2 3 3 2 4" xfId="15618" xr:uid="{E1DD3FE2-2567-4E73-9C18-1865F5A2457B}"/>
    <cellStyle name="Currency 5 4 2 3 3 2 5" xfId="29308" xr:uid="{6AEFCE5D-7ACB-4693-9412-F430EB27CE28}"/>
    <cellStyle name="Currency 5 4 2 3 3 2 6" xfId="44192" xr:uid="{7BEE4025-0CFC-4790-976A-5E0A89DA5F8F}"/>
    <cellStyle name="Currency 5 4 2 3 3 3" xfId="10482" xr:uid="{0B25E676-C393-422D-B689-87500BC16A3C}"/>
    <cellStyle name="Currency 5 4 2 3 3 3 2" xfId="24172" xr:uid="{508D74B8-C394-45F5-9D19-3A65D8E857B1}"/>
    <cellStyle name="Currency 5 4 2 3 3 3 2 2" xfId="37864" xr:uid="{8F8E74B9-EA09-4036-B334-6B649A9CD576}"/>
    <cellStyle name="Currency 5 4 2 3 3 3 2 3" xfId="52748" xr:uid="{BA8EE869-BEDB-4955-8EA2-77583DB339BA}"/>
    <cellStyle name="Currency 5 4 2 3 3 3 3" xfId="17328" xr:uid="{94DFAD12-D43B-497C-8C00-97D2E15A1EE1}"/>
    <cellStyle name="Currency 5 4 2 3 3 3 4" xfId="31018" xr:uid="{E0D0BD39-BFE3-4AF0-8886-D61119333C50}"/>
    <cellStyle name="Currency 5 4 2 3 3 3 5" xfId="45902" xr:uid="{69135852-9CF2-4C88-9A51-D765607CE611}"/>
    <cellStyle name="Currency 5 4 2 3 3 4" xfId="20750" xr:uid="{E725CDC4-9D54-430C-8857-8B5939FC885F}"/>
    <cellStyle name="Currency 5 4 2 3 3 4 2" xfId="34442" xr:uid="{D4AD4CF1-90B7-41AC-97F1-3D70DBB2E880}"/>
    <cellStyle name="Currency 5 4 2 3 3 4 3" xfId="49326" xr:uid="{2FB5948D-CE68-46D6-AC0C-69E21DB1C5DE}"/>
    <cellStyle name="Currency 5 4 2 3 3 5" xfId="13906" xr:uid="{91F44967-F498-42A3-9888-535B226801D2}"/>
    <cellStyle name="Currency 5 4 2 3 3 6" xfId="27596" xr:uid="{7A88FB31-1A0F-4AFC-9986-93782A33944F}"/>
    <cellStyle name="Currency 5 4 2 3 3 7" xfId="42480" xr:uid="{43EE3AC2-3FC2-4D07-BDCA-2FAB4BB6A5D9}"/>
    <cellStyle name="Currency 5 4 2 3 4" xfId="7060" xr:uid="{376C5537-5127-477E-9E57-0D1DFE8BD127}"/>
    <cellStyle name="Currency 5 4 2 3 4 2" xfId="8773" xr:uid="{DB027677-B4B5-4607-94E3-3E1CBEB436EC}"/>
    <cellStyle name="Currency 5 4 2 3 4 2 2" xfId="12195" xr:uid="{3E75C3AE-DB01-4D43-AF77-B69340AB617A}"/>
    <cellStyle name="Currency 5 4 2 3 4 2 2 2" xfId="25885" xr:uid="{5203D727-B5D4-46E3-AF65-0B35A4442FAB}"/>
    <cellStyle name="Currency 5 4 2 3 4 2 2 2 2" xfId="39577" xr:uid="{5D42D177-CBBD-4828-A5B5-47C0823F932A}"/>
    <cellStyle name="Currency 5 4 2 3 4 2 2 2 3" xfId="54461" xr:uid="{B8DE885A-70D0-4B54-9B1F-CB66384A3106}"/>
    <cellStyle name="Currency 5 4 2 3 4 2 2 3" xfId="19041" xr:uid="{C99EFA39-7DCD-470D-8768-2D036A198871}"/>
    <cellStyle name="Currency 5 4 2 3 4 2 2 4" xfId="32731" xr:uid="{A5C1E449-CB74-4C4A-BE03-355A112A0C6A}"/>
    <cellStyle name="Currency 5 4 2 3 4 2 2 5" xfId="47615" xr:uid="{CD708ED2-B361-42F0-8291-559A9396FCF9}"/>
    <cellStyle name="Currency 5 4 2 3 4 2 3" xfId="22463" xr:uid="{09F5A8F7-F71C-4FAB-AE71-09C6F3A25C0B}"/>
    <cellStyle name="Currency 5 4 2 3 4 2 3 2" xfId="36155" xr:uid="{9C8C4BC9-1F01-4C95-904F-7BB8C4DCF8C0}"/>
    <cellStyle name="Currency 5 4 2 3 4 2 3 3" xfId="51039" xr:uid="{BE738F4B-8E92-4B44-8FF5-9273EEF7970C}"/>
    <cellStyle name="Currency 5 4 2 3 4 2 4" xfId="15619" xr:uid="{A566534C-9CB3-4784-9F31-3886F86F06AE}"/>
    <cellStyle name="Currency 5 4 2 3 4 2 5" xfId="29309" xr:uid="{5AA89E1C-5FE4-425D-943B-87CF63861741}"/>
    <cellStyle name="Currency 5 4 2 3 4 2 6" xfId="44193" xr:uid="{27444F8D-CED1-48D0-9A9F-8E4DB6DEBC10}"/>
    <cellStyle name="Currency 5 4 2 3 4 3" xfId="10483" xr:uid="{DEC2EEF2-3733-41D9-8CA6-0DB38A5FC44C}"/>
    <cellStyle name="Currency 5 4 2 3 4 3 2" xfId="24173" xr:uid="{DEF9F295-D64F-46EB-B3FB-44FE1B409E2C}"/>
    <cellStyle name="Currency 5 4 2 3 4 3 2 2" xfId="37865" xr:uid="{2C8567FA-19CC-4957-8E1C-664B01A3E4C1}"/>
    <cellStyle name="Currency 5 4 2 3 4 3 2 3" xfId="52749" xr:uid="{9DF798F6-EABB-4BCE-8FB1-03D552BA06CA}"/>
    <cellStyle name="Currency 5 4 2 3 4 3 3" xfId="17329" xr:uid="{364C0768-6AA4-4222-AAE9-69748AE4D880}"/>
    <cellStyle name="Currency 5 4 2 3 4 3 4" xfId="31019" xr:uid="{D885DA44-F3E0-43D6-8DF6-5C837A9B4D87}"/>
    <cellStyle name="Currency 5 4 2 3 4 3 5" xfId="45903" xr:uid="{A54BF899-3A68-4C3C-A59B-C4BE39C54AD7}"/>
    <cellStyle name="Currency 5 4 2 3 4 4" xfId="20751" xr:uid="{B2474F53-2686-4FB2-9F87-B2BFB946A4B1}"/>
    <cellStyle name="Currency 5 4 2 3 4 4 2" xfId="34443" xr:uid="{8DD5952C-7315-4E61-B41A-ECC779F86206}"/>
    <cellStyle name="Currency 5 4 2 3 4 4 3" xfId="49327" xr:uid="{9046BC15-DA32-40F3-B0F2-2A9379344CB6}"/>
    <cellStyle name="Currency 5 4 2 3 4 5" xfId="13907" xr:uid="{065605EA-D3A2-4D04-8C8D-AD0D83594B0B}"/>
    <cellStyle name="Currency 5 4 2 3 4 6" xfId="27597" xr:uid="{B7FAF6C4-8222-4EBE-8187-D34633F8CC1B}"/>
    <cellStyle name="Currency 5 4 2 3 4 7" xfId="42481" xr:uid="{8EDD5F7E-A60D-4B3C-87DF-D918614B3933}"/>
    <cellStyle name="Currency 5 4 2 3 5" xfId="8769" xr:uid="{046BC2E4-F8AF-4469-865D-70A7446F0DE9}"/>
    <cellStyle name="Currency 5 4 2 3 5 2" xfId="12191" xr:uid="{3E5A275A-E3F9-4705-B832-D6D579413247}"/>
    <cellStyle name="Currency 5 4 2 3 5 2 2" xfId="25881" xr:uid="{A74838F4-8192-4245-B307-F70BA023AD6A}"/>
    <cellStyle name="Currency 5 4 2 3 5 2 2 2" xfId="39573" xr:uid="{EC140023-798B-4226-9844-0BA1301D6351}"/>
    <cellStyle name="Currency 5 4 2 3 5 2 2 3" xfId="54457" xr:uid="{16C31599-C198-4769-B81B-270D5536B9E5}"/>
    <cellStyle name="Currency 5 4 2 3 5 2 3" xfId="19037" xr:uid="{2AA64B00-6431-4C42-AA79-8E2E56852B38}"/>
    <cellStyle name="Currency 5 4 2 3 5 2 4" xfId="32727" xr:uid="{38B21490-5615-4676-B6F6-440B944F9424}"/>
    <cellStyle name="Currency 5 4 2 3 5 2 5" xfId="47611" xr:uid="{C3BFA387-9A7D-48D9-B2F7-B9A4DFD17B60}"/>
    <cellStyle name="Currency 5 4 2 3 5 3" xfId="22459" xr:uid="{28FB0681-8FDC-467D-8EFC-6EE4010BE6A5}"/>
    <cellStyle name="Currency 5 4 2 3 5 3 2" xfId="36151" xr:uid="{E6A5EFDD-79AD-4DB2-8868-B4EC636E0B46}"/>
    <cellStyle name="Currency 5 4 2 3 5 3 3" xfId="51035" xr:uid="{74ACBB95-554E-467F-95D3-31EBC65DE0C0}"/>
    <cellStyle name="Currency 5 4 2 3 5 4" xfId="15615" xr:uid="{0A3CEEA9-46D2-4828-8D60-1146123423FD}"/>
    <cellStyle name="Currency 5 4 2 3 5 5" xfId="29305" xr:uid="{A3D01459-7322-4A93-B1DA-289E343D9414}"/>
    <cellStyle name="Currency 5 4 2 3 5 6" xfId="44189" xr:uid="{6A8352DA-6F07-48F0-81C9-7769EDE158CE}"/>
    <cellStyle name="Currency 5 4 2 3 6" xfId="10479" xr:uid="{C3C183C3-84FF-4FE1-906A-3242812D406D}"/>
    <cellStyle name="Currency 5 4 2 3 6 2" xfId="24169" xr:uid="{ECE42A8F-2EA9-4FD6-8004-F09CC6F1B373}"/>
    <cellStyle name="Currency 5 4 2 3 6 2 2" xfId="37861" xr:uid="{983CDF89-E238-4656-89A9-93A79F5C5500}"/>
    <cellStyle name="Currency 5 4 2 3 6 2 3" xfId="52745" xr:uid="{B13841B8-0151-48B7-9D90-DA4DD9294EC7}"/>
    <cellStyle name="Currency 5 4 2 3 6 3" xfId="17325" xr:uid="{E85BB7E5-8D5B-4777-8CC4-A33CACFEFD44}"/>
    <cellStyle name="Currency 5 4 2 3 6 4" xfId="31015" xr:uid="{2BD70A5B-FEBE-45CB-8703-B357041536EC}"/>
    <cellStyle name="Currency 5 4 2 3 6 5" xfId="45899" xr:uid="{C3BA9B99-774B-44C4-9CBC-FF1AF278B0C4}"/>
    <cellStyle name="Currency 5 4 2 3 7" xfId="20747" xr:uid="{E035D853-3C48-4744-AEAA-D0C4D33C4A1F}"/>
    <cellStyle name="Currency 5 4 2 3 7 2" xfId="34439" xr:uid="{34F93206-4EEF-47AB-9402-C3D3C001D45B}"/>
    <cellStyle name="Currency 5 4 2 3 7 3" xfId="49323" xr:uid="{7195A850-C168-4CDF-99B4-1091983F2EBB}"/>
    <cellStyle name="Currency 5 4 2 3 8" xfId="13903" xr:uid="{A8537560-1671-487F-8204-0C85E90EA8C3}"/>
    <cellStyle name="Currency 5 4 2 3 9" xfId="27593" xr:uid="{623006E2-32CA-4C7E-B457-022C3F67A3E3}"/>
    <cellStyle name="Currency 5 4 2 4" xfId="7061" xr:uid="{AE8B944C-636D-4954-8E2F-47825880DA35}"/>
    <cellStyle name="Currency 5 4 2 4 2" xfId="7062" xr:uid="{2A7F8AC2-D049-4CE0-A671-6F6CA809BAAB}"/>
    <cellStyle name="Currency 5 4 2 4 2 2" xfId="8775" xr:uid="{07D1EAC0-DD9C-4C2E-A4DA-69DD8DD48D6D}"/>
    <cellStyle name="Currency 5 4 2 4 2 2 2" xfId="12197" xr:uid="{4B6CD3A6-4A14-4BD6-8465-F87059325D7C}"/>
    <cellStyle name="Currency 5 4 2 4 2 2 2 2" xfId="25887" xr:uid="{AA86E9B7-B699-4723-8046-2A440435F080}"/>
    <cellStyle name="Currency 5 4 2 4 2 2 2 2 2" xfId="39579" xr:uid="{890B3D86-1DFA-42DF-B22B-19D818D66BA4}"/>
    <cellStyle name="Currency 5 4 2 4 2 2 2 2 3" xfId="54463" xr:uid="{52700421-F791-49A6-80D4-2C83B4AE6095}"/>
    <cellStyle name="Currency 5 4 2 4 2 2 2 3" xfId="19043" xr:uid="{D6522FB9-9ADD-472D-902F-A4D523EB259E}"/>
    <cellStyle name="Currency 5 4 2 4 2 2 2 4" xfId="32733" xr:uid="{790C133B-9D64-4607-A74B-7000FC3B5DF7}"/>
    <cellStyle name="Currency 5 4 2 4 2 2 2 5" xfId="47617" xr:uid="{5A15C349-E2C0-4293-ABA5-E54AE3285FE0}"/>
    <cellStyle name="Currency 5 4 2 4 2 2 3" xfId="22465" xr:uid="{AA7FEB8E-B80A-4069-BF07-8788A2D3B3A2}"/>
    <cellStyle name="Currency 5 4 2 4 2 2 3 2" xfId="36157" xr:uid="{9D83166B-DF9D-4131-9E82-39931C06397E}"/>
    <cellStyle name="Currency 5 4 2 4 2 2 3 3" xfId="51041" xr:uid="{0004D20E-7031-4194-8525-7A402A7A88FA}"/>
    <cellStyle name="Currency 5 4 2 4 2 2 4" xfId="15621" xr:uid="{E7CA2460-BC53-4A41-AD21-7A67C116439E}"/>
    <cellStyle name="Currency 5 4 2 4 2 2 5" xfId="29311" xr:uid="{775C84E7-4FD1-4144-9323-803BFC885281}"/>
    <cellStyle name="Currency 5 4 2 4 2 2 6" xfId="44195" xr:uid="{6F2DFADE-B65D-413F-B4F4-56A4378A2D63}"/>
    <cellStyle name="Currency 5 4 2 4 2 3" xfId="10485" xr:uid="{E7B977EA-91B1-4F93-9C07-D4B3699BB516}"/>
    <cellStyle name="Currency 5 4 2 4 2 3 2" xfId="24175" xr:uid="{94926EB2-1639-471E-A6E9-35C12D8FE64E}"/>
    <cellStyle name="Currency 5 4 2 4 2 3 2 2" xfId="37867" xr:uid="{323F46B5-4535-4132-90F7-C5FD73ED9E4E}"/>
    <cellStyle name="Currency 5 4 2 4 2 3 2 3" xfId="52751" xr:uid="{8FA3A941-8562-427B-B400-E707576AF5F7}"/>
    <cellStyle name="Currency 5 4 2 4 2 3 3" xfId="17331" xr:uid="{B766302C-526C-4EEC-801A-CCEBD5C321D0}"/>
    <cellStyle name="Currency 5 4 2 4 2 3 4" xfId="31021" xr:uid="{58A0C0B8-2C9A-49BB-B800-1B74F640ADBF}"/>
    <cellStyle name="Currency 5 4 2 4 2 3 5" xfId="45905" xr:uid="{A2B575B5-6014-4D9F-996E-2EEF76155610}"/>
    <cellStyle name="Currency 5 4 2 4 2 4" xfId="20753" xr:uid="{A3D7BDD6-CC4F-4D4D-ABCA-3C13AA6D7493}"/>
    <cellStyle name="Currency 5 4 2 4 2 4 2" xfId="34445" xr:uid="{55767A9D-807E-4165-83FF-D4EDF4E368F6}"/>
    <cellStyle name="Currency 5 4 2 4 2 4 3" xfId="49329" xr:uid="{848A3E8E-EAEE-468A-8586-227B6F97300E}"/>
    <cellStyle name="Currency 5 4 2 4 2 5" xfId="13909" xr:uid="{D8918EEC-E07D-48E2-BF1A-F77892B2C17A}"/>
    <cellStyle name="Currency 5 4 2 4 2 6" xfId="27599" xr:uid="{C968347A-AEC3-48EA-95D6-DB97622D8E28}"/>
    <cellStyle name="Currency 5 4 2 4 2 7" xfId="42483" xr:uid="{59EB69FB-CD02-4FD7-9EB1-D574F395C768}"/>
    <cellStyle name="Currency 5 4 2 4 3" xfId="8774" xr:uid="{0980E0B3-9CDC-418E-858C-0DE1F5A5F14A}"/>
    <cellStyle name="Currency 5 4 2 4 3 2" xfId="12196" xr:uid="{59151032-DDA7-4471-A46C-C20A6C62B84B}"/>
    <cellStyle name="Currency 5 4 2 4 3 2 2" xfId="25886" xr:uid="{3299F434-7A45-4331-83D3-10929BF859BA}"/>
    <cellStyle name="Currency 5 4 2 4 3 2 2 2" xfId="39578" xr:uid="{0F8D00AA-137F-423F-A563-70718B6BBA9A}"/>
    <cellStyle name="Currency 5 4 2 4 3 2 2 3" xfId="54462" xr:uid="{042B10E8-109B-4AB0-B9AB-20CEF0E14A55}"/>
    <cellStyle name="Currency 5 4 2 4 3 2 3" xfId="19042" xr:uid="{16F0F1B1-77EE-46AA-B9F1-F343D4C8F8F1}"/>
    <cellStyle name="Currency 5 4 2 4 3 2 4" xfId="32732" xr:uid="{3E7D8447-FC16-4F55-8C0B-5274EF779A56}"/>
    <cellStyle name="Currency 5 4 2 4 3 2 5" xfId="47616" xr:uid="{990A039C-09D6-4D9E-AAFE-ECCF77FB2B80}"/>
    <cellStyle name="Currency 5 4 2 4 3 3" xfId="22464" xr:uid="{496381BF-FA2C-4555-AC5B-2A40511DFA5B}"/>
    <cellStyle name="Currency 5 4 2 4 3 3 2" xfId="36156" xr:uid="{090213D4-051B-4E74-B9A4-95D6442CA94B}"/>
    <cellStyle name="Currency 5 4 2 4 3 3 3" xfId="51040" xr:uid="{725CE89F-3F7A-4CA2-AA7D-AF891C078D25}"/>
    <cellStyle name="Currency 5 4 2 4 3 4" xfId="15620" xr:uid="{5C16837D-0966-493E-91F3-D9714B9CA112}"/>
    <cellStyle name="Currency 5 4 2 4 3 5" xfId="29310" xr:uid="{DA41219A-7CCE-4CE4-865D-E5A8DA35F664}"/>
    <cellStyle name="Currency 5 4 2 4 3 6" xfId="44194" xr:uid="{99BD4D5E-CCD8-4166-8159-978C2CF453B5}"/>
    <cellStyle name="Currency 5 4 2 4 4" xfId="10484" xr:uid="{10DB6F4E-2558-42A9-ABBC-85706A0E1F04}"/>
    <cellStyle name="Currency 5 4 2 4 4 2" xfId="24174" xr:uid="{3E0A1FA3-7BD8-46B7-B61C-ECA9D5E9D315}"/>
    <cellStyle name="Currency 5 4 2 4 4 2 2" xfId="37866" xr:uid="{C0C82365-469D-4C13-98DD-E27ECBA6473B}"/>
    <cellStyle name="Currency 5 4 2 4 4 2 3" xfId="52750" xr:uid="{75731738-4C88-4560-B5BF-092E13CAAE14}"/>
    <cellStyle name="Currency 5 4 2 4 4 3" xfId="17330" xr:uid="{64FFD841-BE5C-4B09-A7E1-E148162BDA0E}"/>
    <cellStyle name="Currency 5 4 2 4 4 4" xfId="31020" xr:uid="{534C954D-7B4D-426B-B831-6DB214430B4B}"/>
    <cellStyle name="Currency 5 4 2 4 4 5" xfId="45904" xr:uid="{6F178BEA-2498-4BD1-A034-78DED0F9C514}"/>
    <cellStyle name="Currency 5 4 2 4 5" xfId="20752" xr:uid="{F8C50259-EBF3-482C-90C4-F732E15218E4}"/>
    <cellStyle name="Currency 5 4 2 4 5 2" xfId="34444" xr:uid="{C9A9C8FA-51E0-41FF-9811-C860312C6BA7}"/>
    <cellStyle name="Currency 5 4 2 4 5 3" xfId="49328" xr:uid="{900DE5DF-1E5E-4AD7-86F0-505DEFA60A82}"/>
    <cellStyle name="Currency 5 4 2 4 6" xfId="13908" xr:uid="{5DC69019-2C6D-4A1B-AD1E-4DCB36E0A42C}"/>
    <cellStyle name="Currency 5 4 2 4 7" xfId="27598" xr:uid="{1B063BF3-577B-4194-B0A5-DB69F414386D}"/>
    <cellStyle name="Currency 5 4 2 4 8" xfId="42482" xr:uid="{101B1C2D-E86E-49E8-A201-3B66D2DFDF0B}"/>
    <cellStyle name="Currency 5 4 2 5" xfId="7063" xr:uid="{67C1A817-AFED-456E-88AA-9F94BF4F061F}"/>
    <cellStyle name="Currency 5 4 2 5 2" xfId="8776" xr:uid="{A1867A6A-E30D-4422-BAA9-9994A98FA897}"/>
    <cellStyle name="Currency 5 4 2 5 2 2" xfId="12198" xr:uid="{49F6EDC4-7BEF-42D7-90D0-FBEEAA7990BC}"/>
    <cellStyle name="Currency 5 4 2 5 2 2 2" xfId="25888" xr:uid="{580527C7-AD1A-4EBB-91F5-E98FCC5061A1}"/>
    <cellStyle name="Currency 5 4 2 5 2 2 2 2" xfId="39580" xr:uid="{4619C8C1-5206-4559-BBA4-8124BCE15A63}"/>
    <cellStyle name="Currency 5 4 2 5 2 2 2 3" xfId="54464" xr:uid="{10A2995B-5532-44F8-B5B6-F5071152BAD2}"/>
    <cellStyle name="Currency 5 4 2 5 2 2 3" xfId="19044" xr:uid="{261CB618-798C-495E-B954-6487E18CE6D1}"/>
    <cellStyle name="Currency 5 4 2 5 2 2 4" xfId="32734" xr:uid="{22BB8527-4D04-4CE8-A8F6-07297DD78DE7}"/>
    <cellStyle name="Currency 5 4 2 5 2 2 5" xfId="47618" xr:uid="{6250012A-46B2-4156-92A3-111D10FB1524}"/>
    <cellStyle name="Currency 5 4 2 5 2 3" xfId="22466" xr:uid="{47CEFA1D-3D06-4A74-ACDC-27583AA23FA6}"/>
    <cellStyle name="Currency 5 4 2 5 2 3 2" xfId="36158" xr:uid="{CE7A123D-56D2-4269-B4C4-BC891BE1277A}"/>
    <cellStyle name="Currency 5 4 2 5 2 3 3" xfId="51042" xr:uid="{C84747FC-0C58-46E3-8866-549B502C2CFA}"/>
    <cellStyle name="Currency 5 4 2 5 2 4" xfId="15622" xr:uid="{40E859F9-83AA-4204-9F5B-5C81C3ED4FCC}"/>
    <cellStyle name="Currency 5 4 2 5 2 5" xfId="29312" xr:uid="{5B56DCD0-9A8B-4417-AD2B-455E81741BAE}"/>
    <cellStyle name="Currency 5 4 2 5 2 6" xfId="44196" xr:uid="{90BD1D07-17C3-44B2-8769-4063803EEA85}"/>
    <cellStyle name="Currency 5 4 2 5 3" xfId="10486" xr:uid="{99E1A292-A939-49B8-B3A8-5621CAE7DFE5}"/>
    <cellStyle name="Currency 5 4 2 5 3 2" xfId="24176" xr:uid="{FCFF8733-55D0-4AE5-90B5-6F8A9B7805CC}"/>
    <cellStyle name="Currency 5 4 2 5 3 2 2" xfId="37868" xr:uid="{2232CAE8-9F54-45C7-A208-E0DC62817DEE}"/>
    <cellStyle name="Currency 5 4 2 5 3 2 3" xfId="52752" xr:uid="{C4D88B78-24AF-4B03-B4F9-2B67E947E8DE}"/>
    <cellStyle name="Currency 5 4 2 5 3 3" xfId="17332" xr:uid="{A33FABAB-ED93-412E-922A-3865D0596FCD}"/>
    <cellStyle name="Currency 5 4 2 5 3 4" xfId="31022" xr:uid="{3844F3B2-41B1-4F70-8F0D-35B98D0BB9EE}"/>
    <cellStyle name="Currency 5 4 2 5 3 5" xfId="45906" xr:uid="{D85B5C07-8F56-4341-8C8A-D54BC121CA7B}"/>
    <cellStyle name="Currency 5 4 2 5 4" xfId="20754" xr:uid="{EACE9DFA-E41F-4798-9293-AFE9A8105CDC}"/>
    <cellStyle name="Currency 5 4 2 5 4 2" xfId="34446" xr:uid="{E7AC82C8-4D6C-481B-A519-B424A0C862D7}"/>
    <cellStyle name="Currency 5 4 2 5 4 3" xfId="49330" xr:uid="{CE28D4A2-5B03-4207-9EA3-A2CF2082E5D5}"/>
    <cellStyle name="Currency 5 4 2 5 5" xfId="13910" xr:uid="{48BDD505-1174-4E0C-A2B9-EC3E466FF5DC}"/>
    <cellStyle name="Currency 5 4 2 5 6" xfId="27600" xr:uid="{176E1A4A-5C79-4CDD-989B-8715B1552C36}"/>
    <cellStyle name="Currency 5 4 2 5 7" xfId="42484" xr:uid="{82D0426F-5359-4E4C-B680-ACFAC6D87A1C}"/>
    <cellStyle name="Currency 5 4 2 6" xfId="7064" xr:uid="{42073304-D805-4A73-A938-CB95543436D6}"/>
    <cellStyle name="Currency 5 4 2 6 2" xfId="8777" xr:uid="{DEB0CB27-5243-4F0A-BD90-47198C540F9D}"/>
    <cellStyle name="Currency 5 4 2 6 2 2" xfId="12199" xr:uid="{353D6AD1-8F45-494C-877F-87256FA44A38}"/>
    <cellStyle name="Currency 5 4 2 6 2 2 2" xfId="25889" xr:uid="{09ECED0F-BB03-4139-A93F-E27009EFDBEB}"/>
    <cellStyle name="Currency 5 4 2 6 2 2 2 2" xfId="39581" xr:uid="{4CE50783-6C5C-4E9C-8864-81EF42E5525D}"/>
    <cellStyle name="Currency 5 4 2 6 2 2 2 3" xfId="54465" xr:uid="{9659CE26-00AA-45BC-9B4B-08567BA3F76F}"/>
    <cellStyle name="Currency 5 4 2 6 2 2 3" xfId="19045" xr:uid="{46ED215C-D4D5-49C5-8A74-D4CF9E259EFD}"/>
    <cellStyle name="Currency 5 4 2 6 2 2 4" xfId="32735" xr:uid="{7E28A569-932E-40F2-84C9-46ABDC5A899A}"/>
    <cellStyle name="Currency 5 4 2 6 2 2 5" xfId="47619" xr:uid="{5212BB83-7F5F-47FC-8399-A407A7A04278}"/>
    <cellStyle name="Currency 5 4 2 6 2 3" xfId="22467" xr:uid="{C951FEFA-1285-416F-83EE-3FE6D705825A}"/>
    <cellStyle name="Currency 5 4 2 6 2 3 2" xfId="36159" xr:uid="{20379244-5E35-4F8F-A5BF-8298DDF52237}"/>
    <cellStyle name="Currency 5 4 2 6 2 3 3" xfId="51043" xr:uid="{D1765854-5946-47B7-BB76-A14EFAA60BFE}"/>
    <cellStyle name="Currency 5 4 2 6 2 4" xfId="15623" xr:uid="{8EBF0CB4-93C2-469A-87ED-EF546AD212A1}"/>
    <cellStyle name="Currency 5 4 2 6 2 5" xfId="29313" xr:uid="{6A41BF1A-F5AE-4029-A01C-9E475CFAEBF5}"/>
    <cellStyle name="Currency 5 4 2 6 2 6" xfId="44197" xr:uid="{68967726-FB45-4FF9-81B4-D8CDAE578F3B}"/>
    <cellStyle name="Currency 5 4 2 6 3" xfId="10487" xr:uid="{7D8FA9AB-9065-4E0C-8C18-A207E23F5218}"/>
    <cellStyle name="Currency 5 4 2 6 3 2" xfId="24177" xr:uid="{751C7CD9-0A6B-476C-8A08-6D93B28F5A56}"/>
    <cellStyle name="Currency 5 4 2 6 3 2 2" xfId="37869" xr:uid="{53AA64D3-D70B-4A56-86E7-57718AF0255F}"/>
    <cellStyle name="Currency 5 4 2 6 3 2 3" xfId="52753" xr:uid="{B45D4DA9-51D8-48EA-A6B9-ACF6025824FC}"/>
    <cellStyle name="Currency 5 4 2 6 3 3" xfId="17333" xr:uid="{459FB834-7E88-4D40-9AA8-416199411E30}"/>
    <cellStyle name="Currency 5 4 2 6 3 4" xfId="31023" xr:uid="{5B175C54-E576-455F-90BF-E4DE135A6F6E}"/>
    <cellStyle name="Currency 5 4 2 6 3 5" xfId="45907" xr:uid="{ACD389F9-EC0B-4DA6-BAB4-7B31AE4DF171}"/>
    <cellStyle name="Currency 5 4 2 6 4" xfId="20755" xr:uid="{5D5A4425-F5E6-428D-B7A5-BF0DAD82CFAA}"/>
    <cellStyle name="Currency 5 4 2 6 4 2" xfId="34447" xr:uid="{E07512DF-9E29-490D-89F4-15C785C63611}"/>
    <cellStyle name="Currency 5 4 2 6 4 3" xfId="49331" xr:uid="{439D2BFD-B94B-4A18-86F1-610BD1599D1A}"/>
    <cellStyle name="Currency 5 4 2 6 5" xfId="13911" xr:uid="{082F7954-376C-4EAE-8359-762DAC461804}"/>
    <cellStyle name="Currency 5 4 2 6 6" xfId="27601" xr:uid="{235C78DB-5E97-421E-87B1-D99F3B71225B}"/>
    <cellStyle name="Currency 5 4 2 6 7" xfId="42485" xr:uid="{E73559CF-FB46-419D-AF16-719DF2F3BC15}"/>
    <cellStyle name="Currency 5 4 2 7" xfId="8763" xr:uid="{5E60878B-BC51-4661-B0EB-D94231E728C4}"/>
    <cellStyle name="Currency 5 4 2 7 2" xfId="12185" xr:uid="{1BBAB9B3-C5FE-499E-B357-2152D9E9EC71}"/>
    <cellStyle name="Currency 5 4 2 7 2 2" xfId="25875" xr:uid="{B06B5ACA-7013-4D12-B981-B7CA637DC714}"/>
    <cellStyle name="Currency 5 4 2 7 2 2 2" xfId="39567" xr:uid="{AB60579E-59BC-4977-A45C-3B02B195D241}"/>
    <cellStyle name="Currency 5 4 2 7 2 2 3" xfId="54451" xr:uid="{499AE356-CCDD-4F94-AD9C-639DE7428487}"/>
    <cellStyle name="Currency 5 4 2 7 2 3" xfId="19031" xr:uid="{BC3F3BC1-3204-493C-8A86-25C79B680540}"/>
    <cellStyle name="Currency 5 4 2 7 2 4" xfId="32721" xr:uid="{3A7FFA53-5DDE-4882-9C9C-FC254AD7D821}"/>
    <cellStyle name="Currency 5 4 2 7 2 5" xfId="47605" xr:uid="{A92BCA42-7363-4009-8C55-810013E1CACC}"/>
    <cellStyle name="Currency 5 4 2 7 3" xfId="22453" xr:uid="{3D68CA65-16B9-4021-8650-67EB84606B3A}"/>
    <cellStyle name="Currency 5 4 2 7 3 2" xfId="36145" xr:uid="{7F44009D-76DA-48DE-A9D5-4A2DAD7C3BAC}"/>
    <cellStyle name="Currency 5 4 2 7 3 3" xfId="51029" xr:uid="{5FFEDE17-D992-4E93-B3E1-692C5399D745}"/>
    <cellStyle name="Currency 5 4 2 7 4" xfId="15609" xr:uid="{322B56F5-FEE1-4019-82B5-A4C7F8A0531B}"/>
    <cellStyle name="Currency 5 4 2 7 5" xfId="29299" xr:uid="{9461CCEE-77D0-4E00-A0F0-F5039C54084A}"/>
    <cellStyle name="Currency 5 4 2 7 6" xfId="44183" xr:uid="{DA6C7813-CB54-4451-8CA8-D3CC0BCAC409}"/>
    <cellStyle name="Currency 5 4 2 8" xfId="10473" xr:uid="{8CDCA9C3-8FE6-4AF3-9CE1-85CDD763C3B2}"/>
    <cellStyle name="Currency 5 4 2 8 2" xfId="24163" xr:uid="{F3213D3B-84F6-4595-9FFA-6959CF02E6DC}"/>
    <cellStyle name="Currency 5 4 2 8 2 2" xfId="37855" xr:uid="{EB224C8A-90B1-4B93-8938-8FD29CFF86BF}"/>
    <cellStyle name="Currency 5 4 2 8 2 3" xfId="52739" xr:uid="{6B4C51F8-72D3-41CE-A6C6-6BB8A5CE7A4A}"/>
    <cellStyle name="Currency 5 4 2 8 3" xfId="17319" xr:uid="{72999EE3-6689-4F54-89BD-151A743D3679}"/>
    <cellStyle name="Currency 5 4 2 8 4" xfId="31009" xr:uid="{4BB7082C-1E1B-4C79-8D32-9DAE750F4A15}"/>
    <cellStyle name="Currency 5 4 2 8 5" xfId="45893" xr:uid="{A6E5D217-38F6-4B20-BBB5-F92C47519001}"/>
    <cellStyle name="Currency 5 4 2 9" xfId="20741" xr:uid="{DD3EDADF-304E-4DD2-8B79-784E83D4164B}"/>
    <cellStyle name="Currency 5 4 2 9 2" xfId="34433" xr:uid="{6D729376-2131-4008-A526-744B3FB830E8}"/>
    <cellStyle name="Currency 5 4 2 9 3" xfId="49317" xr:uid="{467FBE25-AAAD-409F-929F-CC2BBE6B1288}"/>
    <cellStyle name="Currency 5 4 3" xfId="7065" xr:uid="{37238B5A-1EC2-4748-B8D4-AF143181C9AB}"/>
    <cellStyle name="Currency 5 4 3 10" xfId="42486" xr:uid="{28117F21-39E9-4AF3-822F-1DBDC5D1C79E}"/>
    <cellStyle name="Currency 5 4 3 2" xfId="7066" xr:uid="{944F644E-7994-41DF-9141-20C8885F56D2}"/>
    <cellStyle name="Currency 5 4 3 2 2" xfId="7067" xr:uid="{7C193B33-5BAF-40AF-BA5E-B7AD11E8CAC8}"/>
    <cellStyle name="Currency 5 4 3 2 2 2" xfId="8780" xr:uid="{DE07C836-EF03-4006-80FB-500E812D459B}"/>
    <cellStyle name="Currency 5 4 3 2 2 2 2" xfId="12202" xr:uid="{66FB59B6-E571-465D-8ED4-3505931C5AAE}"/>
    <cellStyle name="Currency 5 4 3 2 2 2 2 2" xfId="25892" xr:uid="{F0CB323C-42DA-4DAB-B25A-ECBF2FD68002}"/>
    <cellStyle name="Currency 5 4 3 2 2 2 2 2 2" xfId="39584" xr:uid="{DC474674-1F92-415F-8B35-85D70D7B3C9D}"/>
    <cellStyle name="Currency 5 4 3 2 2 2 2 2 3" xfId="54468" xr:uid="{445E07BC-F036-4D74-A113-DBAF0CD82BD0}"/>
    <cellStyle name="Currency 5 4 3 2 2 2 2 3" xfId="19048" xr:uid="{DA6CDD32-0537-47C0-9B4B-A814B25602B3}"/>
    <cellStyle name="Currency 5 4 3 2 2 2 2 4" xfId="32738" xr:uid="{17D2FFF7-F1B2-4139-9915-7F3CEFDBB9F3}"/>
    <cellStyle name="Currency 5 4 3 2 2 2 2 5" xfId="47622" xr:uid="{13FADA03-E967-4EAA-B52F-2F4A75B934B9}"/>
    <cellStyle name="Currency 5 4 3 2 2 2 3" xfId="22470" xr:uid="{9247F732-8F30-4BB4-B7A0-304159E43B56}"/>
    <cellStyle name="Currency 5 4 3 2 2 2 3 2" xfId="36162" xr:uid="{7E7CE2D8-7488-4DA4-83C5-6627C1332EB6}"/>
    <cellStyle name="Currency 5 4 3 2 2 2 3 3" xfId="51046" xr:uid="{4DC83EF2-F288-4403-BAA7-747804D4683F}"/>
    <cellStyle name="Currency 5 4 3 2 2 2 4" xfId="15626" xr:uid="{19098F64-C227-4F33-BE8D-8A458333CBC2}"/>
    <cellStyle name="Currency 5 4 3 2 2 2 5" xfId="29316" xr:uid="{C7DDE86F-D6E3-40A2-AF83-E1CA8646B452}"/>
    <cellStyle name="Currency 5 4 3 2 2 2 6" xfId="44200" xr:uid="{E0B95E13-2747-44C3-BB34-8D0B5B60F11C}"/>
    <cellStyle name="Currency 5 4 3 2 2 3" xfId="10490" xr:uid="{3E3480FD-6BF9-4D47-9CC4-930526F5992E}"/>
    <cellStyle name="Currency 5 4 3 2 2 3 2" xfId="24180" xr:uid="{2FA712A5-AA07-4FD2-BB9C-5933AE2CAB63}"/>
    <cellStyle name="Currency 5 4 3 2 2 3 2 2" xfId="37872" xr:uid="{B029B102-0BE4-4684-8BAA-06A078A8E7C1}"/>
    <cellStyle name="Currency 5 4 3 2 2 3 2 3" xfId="52756" xr:uid="{B15D7B64-25F4-4200-A23B-E97E88946F97}"/>
    <cellStyle name="Currency 5 4 3 2 2 3 3" xfId="17336" xr:uid="{1E08D161-3A0A-44F7-8A4F-ECF86340E758}"/>
    <cellStyle name="Currency 5 4 3 2 2 3 4" xfId="31026" xr:uid="{B3DF98D3-284A-491C-9261-FBFB473F1594}"/>
    <cellStyle name="Currency 5 4 3 2 2 3 5" xfId="45910" xr:uid="{7A8ED98A-E3A8-441B-B17A-D8B884DDE35C}"/>
    <cellStyle name="Currency 5 4 3 2 2 4" xfId="20758" xr:uid="{E2CEC134-2457-439E-ABBE-49250CFD2F1D}"/>
    <cellStyle name="Currency 5 4 3 2 2 4 2" xfId="34450" xr:uid="{62518222-306C-4C28-8CBB-650BBFADD43F}"/>
    <cellStyle name="Currency 5 4 3 2 2 4 3" xfId="49334" xr:uid="{71AC2CEA-ABBD-4BD6-A06F-9F3B12ABDBA4}"/>
    <cellStyle name="Currency 5 4 3 2 2 5" xfId="13914" xr:uid="{3C1B4720-E5BD-40D7-9F36-099AA4B38518}"/>
    <cellStyle name="Currency 5 4 3 2 2 6" xfId="27604" xr:uid="{6C944E0F-BF64-4432-BF07-29E150C919E6}"/>
    <cellStyle name="Currency 5 4 3 2 2 7" xfId="42488" xr:uid="{4C1C886D-54A7-45F2-BB51-E3567F922363}"/>
    <cellStyle name="Currency 5 4 3 2 3" xfId="8779" xr:uid="{EE0F66A7-6BC5-4604-96EE-EAC1EDB9FED1}"/>
    <cellStyle name="Currency 5 4 3 2 3 2" xfId="12201" xr:uid="{1EDFE61E-F504-4372-BB53-414B9578C6CD}"/>
    <cellStyle name="Currency 5 4 3 2 3 2 2" xfId="25891" xr:uid="{57D3489A-40B9-4AB5-9804-ADA546A9F2B2}"/>
    <cellStyle name="Currency 5 4 3 2 3 2 2 2" xfId="39583" xr:uid="{657D1F06-861B-4062-924D-43661463DF82}"/>
    <cellStyle name="Currency 5 4 3 2 3 2 2 3" xfId="54467" xr:uid="{CC6C1688-4C7D-46EB-A2D8-DC06162269A3}"/>
    <cellStyle name="Currency 5 4 3 2 3 2 3" xfId="19047" xr:uid="{F12AF956-2687-4DAD-8E38-1A4FBEC3BE4D}"/>
    <cellStyle name="Currency 5 4 3 2 3 2 4" xfId="32737" xr:uid="{14B62C3F-487E-42EB-ADF5-60126226268D}"/>
    <cellStyle name="Currency 5 4 3 2 3 2 5" xfId="47621" xr:uid="{F084B4C1-E1F3-42D4-AEC9-667E14A0EA27}"/>
    <cellStyle name="Currency 5 4 3 2 3 3" xfId="22469" xr:uid="{33B80842-ED78-4E67-A183-543CB7B5E6E7}"/>
    <cellStyle name="Currency 5 4 3 2 3 3 2" xfId="36161" xr:uid="{4AF8247C-C52F-496C-84FF-8B3EFA8FFB00}"/>
    <cellStyle name="Currency 5 4 3 2 3 3 3" xfId="51045" xr:uid="{8FB43890-F843-4532-B61F-C87DF8931994}"/>
    <cellStyle name="Currency 5 4 3 2 3 4" xfId="15625" xr:uid="{54DA516C-4C6A-4CE7-B1B8-D85B5CE7FB76}"/>
    <cellStyle name="Currency 5 4 3 2 3 5" xfId="29315" xr:uid="{AB016547-C595-4D7B-ACE3-38FA14B754D7}"/>
    <cellStyle name="Currency 5 4 3 2 3 6" xfId="44199" xr:uid="{41ED7EFD-26AF-4517-B16B-462648262415}"/>
    <cellStyle name="Currency 5 4 3 2 4" xfId="10489" xr:uid="{C5A1CA87-4FE8-47F8-8755-652B51E264D8}"/>
    <cellStyle name="Currency 5 4 3 2 4 2" xfId="24179" xr:uid="{715D2BD2-BA36-4C3E-93E7-19F52D2F74AB}"/>
    <cellStyle name="Currency 5 4 3 2 4 2 2" xfId="37871" xr:uid="{6F9DE92E-BA89-4899-B86A-63A6A7BD7503}"/>
    <cellStyle name="Currency 5 4 3 2 4 2 3" xfId="52755" xr:uid="{6D133068-0BFA-4A1F-9C6B-C4CB510CE620}"/>
    <cellStyle name="Currency 5 4 3 2 4 3" xfId="17335" xr:uid="{EDBCDEE1-A298-418D-8F66-0412149D3DD1}"/>
    <cellStyle name="Currency 5 4 3 2 4 4" xfId="31025" xr:uid="{748CCDC4-7B29-4F89-929D-6BA5FA7FCC52}"/>
    <cellStyle name="Currency 5 4 3 2 4 5" xfId="45909" xr:uid="{DB47421F-7D1D-40FF-AF92-35BEC212D35F}"/>
    <cellStyle name="Currency 5 4 3 2 5" xfId="20757" xr:uid="{30057761-9919-4804-81BB-B6E62DBA59B2}"/>
    <cellStyle name="Currency 5 4 3 2 5 2" xfId="34449" xr:uid="{EF50E207-3085-45F4-A8C4-21C9D2ACDF5C}"/>
    <cellStyle name="Currency 5 4 3 2 5 3" xfId="49333" xr:uid="{036B328B-A42A-47E4-901E-60215CAA8486}"/>
    <cellStyle name="Currency 5 4 3 2 6" xfId="13913" xr:uid="{3F3473D7-D771-4C02-A01D-7F4689D327D3}"/>
    <cellStyle name="Currency 5 4 3 2 7" xfId="27603" xr:uid="{76869EF7-B1CA-4CC8-AB65-B19DDAE4DDB2}"/>
    <cellStyle name="Currency 5 4 3 2 8" xfId="42487" xr:uid="{D439B7EB-2FC8-4ABB-9A29-A1BB224EC1FB}"/>
    <cellStyle name="Currency 5 4 3 3" xfId="7068" xr:uid="{8CC875C1-7E23-4A03-8757-2349117B27C4}"/>
    <cellStyle name="Currency 5 4 3 3 2" xfId="8781" xr:uid="{82300B1C-F3BB-46B3-A434-A1EB3F98929E}"/>
    <cellStyle name="Currency 5 4 3 3 2 2" xfId="12203" xr:uid="{26982E81-2720-4D8F-B6DB-04801C5DFED3}"/>
    <cellStyle name="Currency 5 4 3 3 2 2 2" xfId="25893" xr:uid="{CA8684B5-BF31-49D3-8DE2-5201B51506D9}"/>
    <cellStyle name="Currency 5 4 3 3 2 2 2 2" xfId="39585" xr:uid="{7A2A27FD-C8C7-41BC-A60C-03DADF015007}"/>
    <cellStyle name="Currency 5 4 3 3 2 2 2 3" xfId="54469" xr:uid="{B5E310FC-85C7-4E7A-8782-0088B399B0E2}"/>
    <cellStyle name="Currency 5 4 3 3 2 2 3" xfId="19049" xr:uid="{2A9C4B09-9A3B-4C1C-A258-F57BF384E76F}"/>
    <cellStyle name="Currency 5 4 3 3 2 2 4" xfId="32739" xr:uid="{997042D8-3460-43EE-9355-419AFC19DB7F}"/>
    <cellStyle name="Currency 5 4 3 3 2 2 5" xfId="47623" xr:uid="{DAE2FF21-54C2-4277-8A61-78B0164AF3CD}"/>
    <cellStyle name="Currency 5 4 3 3 2 3" xfId="22471" xr:uid="{69DB3D84-20EB-46BA-84D3-B9AAE1B699C1}"/>
    <cellStyle name="Currency 5 4 3 3 2 3 2" xfId="36163" xr:uid="{EE1BB44B-153B-433A-AE89-8E05790CFB9F}"/>
    <cellStyle name="Currency 5 4 3 3 2 3 3" xfId="51047" xr:uid="{BEFDC45E-826C-4864-B088-2F76FE5485A1}"/>
    <cellStyle name="Currency 5 4 3 3 2 4" xfId="15627" xr:uid="{9889F8C1-5301-4723-B31B-9DDDC5A81945}"/>
    <cellStyle name="Currency 5 4 3 3 2 5" xfId="29317" xr:uid="{B7814921-28AF-452D-9F3A-391C264AC19C}"/>
    <cellStyle name="Currency 5 4 3 3 2 6" xfId="44201" xr:uid="{633AC75F-FB17-49C8-9CE6-C68CF72325CE}"/>
    <cellStyle name="Currency 5 4 3 3 3" xfId="10491" xr:uid="{F4640B97-DFA7-452C-BEB5-AF1587008722}"/>
    <cellStyle name="Currency 5 4 3 3 3 2" xfId="24181" xr:uid="{8EB5C1AC-832B-4AAB-B96B-317E6A1318B5}"/>
    <cellStyle name="Currency 5 4 3 3 3 2 2" xfId="37873" xr:uid="{408F895B-663E-406A-8646-C2AFBB436B85}"/>
    <cellStyle name="Currency 5 4 3 3 3 2 3" xfId="52757" xr:uid="{1700B50E-7523-4ABE-A8F2-EDECF0B6CBDA}"/>
    <cellStyle name="Currency 5 4 3 3 3 3" xfId="17337" xr:uid="{F2E089DA-FC3B-4456-9202-BE49F126A755}"/>
    <cellStyle name="Currency 5 4 3 3 3 4" xfId="31027" xr:uid="{B0C585BD-F205-4BFF-9BF7-94128F239254}"/>
    <cellStyle name="Currency 5 4 3 3 3 5" xfId="45911" xr:uid="{6F7F0BEF-64D2-4408-847E-18F75EDFF8D1}"/>
    <cellStyle name="Currency 5 4 3 3 4" xfId="20759" xr:uid="{F5A89B33-7940-4786-9F81-E87A081BEF23}"/>
    <cellStyle name="Currency 5 4 3 3 4 2" xfId="34451" xr:uid="{9EB4A4B6-E1BE-47DB-BD33-5D26D2A4CAA8}"/>
    <cellStyle name="Currency 5 4 3 3 4 3" xfId="49335" xr:uid="{3505D7F1-28B9-4531-943A-269455A194E0}"/>
    <cellStyle name="Currency 5 4 3 3 5" xfId="13915" xr:uid="{924B4E08-6EE1-4F71-9A39-26E8456CA752}"/>
    <cellStyle name="Currency 5 4 3 3 6" xfId="27605" xr:uid="{0F2F2DB1-5783-494F-92F0-0364CEE67BD6}"/>
    <cellStyle name="Currency 5 4 3 3 7" xfId="42489" xr:uid="{841FA62C-94FA-4A68-B154-A4DFB5C6E2B7}"/>
    <cellStyle name="Currency 5 4 3 4" xfId="7069" xr:uid="{861D14C4-C10A-41D8-A74F-F1E6D6793367}"/>
    <cellStyle name="Currency 5 4 3 4 2" xfId="8782" xr:uid="{9791C627-D60F-4D35-A487-BE073F4132D8}"/>
    <cellStyle name="Currency 5 4 3 4 2 2" xfId="12204" xr:uid="{1847E891-9823-4B84-B5DB-54EEA2D24A4B}"/>
    <cellStyle name="Currency 5 4 3 4 2 2 2" xfId="25894" xr:uid="{DA5AB9C4-2F96-4BFC-875F-1510CA886748}"/>
    <cellStyle name="Currency 5 4 3 4 2 2 2 2" xfId="39586" xr:uid="{79FAFA6C-DA92-45EC-84EB-2AC26FFDEBBB}"/>
    <cellStyle name="Currency 5 4 3 4 2 2 2 3" xfId="54470" xr:uid="{1997B5F1-4B79-4F27-9E29-3A1BA60D4907}"/>
    <cellStyle name="Currency 5 4 3 4 2 2 3" xfId="19050" xr:uid="{E0480346-B99C-44CB-B8EB-4C240DDF1C86}"/>
    <cellStyle name="Currency 5 4 3 4 2 2 4" xfId="32740" xr:uid="{1DBF4AD9-4BA1-474C-970B-8587DADBBC7E}"/>
    <cellStyle name="Currency 5 4 3 4 2 2 5" xfId="47624" xr:uid="{2C4E9270-B2FB-4EDA-B0A0-02D719778FDE}"/>
    <cellStyle name="Currency 5 4 3 4 2 3" xfId="22472" xr:uid="{29C38BA4-E3BF-4C1C-9638-2504380A0691}"/>
    <cellStyle name="Currency 5 4 3 4 2 3 2" xfId="36164" xr:uid="{74A6FA8B-D53A-4EB1-ACFD-080E1E30B7BB}"/>
    <cellStyle name="Currency 5 4 3 4 2 3 3" xfId="51048" xr:uid="{B206C803-5D49-4BB4-81C0-A2EDFF32A1D2}"/>
    <cellStyle name="Currency 5 4 3 4 2 4" xfId="15628" xr:uid="{490265AE-F771-4A50-AED7-C74ACF8DB3A2}"/>
    <cellStyle name="Currency 5 4 3 4 2 5" xfId="29318" xr:uid="{2C215C77-BFBF-4E92-9562-2E30B39467B2}"/>
    <cellStyle name="Currency 5 4 3 4 2 6" xfId="44202" xr:uid="{6A7D89D2-6E57-450E-BAE5-24A0D47CF942}"/>
    <cellStyle name="Currency 5 4 3 4 3" xfId="10492" xr:uid="{1D542EEF-5B91-4DB5-BBD6-0C9A10D95847}"/>
    <cellStyle name="Currency 5 4 3 4 3 2" xfId="24182" xr:uid="{D818B3B3-2D50-49DB-9841-A3443A5BE29D}"/>
    <cellStyle name="Currency 5 4 3 4 3 2 2" xfId="37874" xr:uid="{A77FF369-DD8B-4269-8003-32947A1CE485}"/>
    <cellStyle name="Currency 5 4 3 4 3 2 3" xfId="52758" xr:uid="{9A3BF7DF-6CE6-4F6C-A2D1-93863F42BD51}"/>
    <cellStyle name="Currency 5 4 3 4 3 3" xfId="17338" xr:uid="{46526A96-8D21-4A9B-AFA4-7B42C317F03F}"/>
    <cellStyle name="Currency 5 4 3 4 3 4" xfId="31028" xr:uid="{36429584-E161-42FE-8098-1B2480FB8772}"/>
    <cellStyle name="Currency 5 4 3 4 3 5" xfId="45912" xr:uid="{F24D5727-AA8A-4FC4-B4E4-E4218B91B04A}"/>
    <cellStyle name="Currency 5 4 3 4 4" xfId="20760" xr:uid="{0EB90251-DBEF-4385-AE63-3D81212E1C5F}"/>
    <cellStyle name="Currency 5 4 3 4 4 2" xfId="34452" xr:uid="{22463472-3497-4215-928A-66383A70A8B7}"/>
    <cellStyle name="Currency 5 4 3 4 4 3" xfId="49336" xr:uid="{092035E7-2677-4649-B9B9-BB73621A49D7}"/>
    <cellStyle name="Currency 5 4 3 4 5" xfId="13916" xr:uid="{8F0E4BD0-4472-4905-B1E2-A10233B8F16C}"/>
    <cellStyle name="Currency 5 4 3 4 6" xfId="27606" xr:uid="{398FFA17-297E-4921-A5A8-EDB37B59CE76}"/>
    <cellStyle name="Currency 5 4 3 4 7" xfId="42490" xr:uid="{2F1B6E61-5CFD-4A9C-BFC8-24023A22D0EF}"/>
    <cellStyle name="Currency 5 4 3 5" xfId="8778" xr:uid="{0AA6EC16-BCB5-41EC-9D60-CBDFBB1990F2}"/>
    <cellStyle name="Currency 5 4 3 5 2" xfId="12200" xr:uid="{7B80B3C7-3555-401E-90A9-4DB1668B232C}"/>
    <cellStyle name="Currency 5 4 3 5 2 2" xfId="25890" xr:uid="{91913635-FF53-4D4E-9A3C-B974014F8205}"/>
    <cellStyle name="Currency 5 4 3 5 2 2 2" xfId="39582" xr:uid="{AEEA7454-4BAE-4763-841E-A99F0EFA7BE5}"/>
    <cellStyle name="Currency 5 4 3 5 2 2 3" xfId="54466" xr:uid="{403C6C55-2728-486D-9CFE-2107BE50A7DF}"/>
    <cellStyle name="Currency 5 4 3 5 2 3" xfId="19046" xr:uid="{F178A208-8CCB-4F89-B9BA-A98461BC7F47}"/>
    <cellStyle name="Currency 5 4 3 5 2 4" xfId="32736" xr:uid="{8C771BD8-1874-453D-96EE-E32AC7361C5E}"/>
    <cellStyle name="Currency 5 4 3 5 2 5" xfId="47620" xr:uid="{6840FA1E-67DF-4D2D-9961-EA4B33AEF9AB}"/>
    <cellStyle name="Currency 5 4 3 5 3" xfId="22468" xr:uid="{DE09FF85-F9EC-49D4-BEBC-BC05047D054F}"/>
    <cellStyle name="Currency 5 4 3 5 3 2" xfId="36160" xr:uid="{E03C6B86-2E50-41E3-A8C1-750603C63517}"/>
    <cellStyle name="Currency 5 4 3 5 3 3" xfId="51044" xr:uid="{8FF65F85-89B6-4FE8-B7CF-3766871335EB}"/>
    <cellStyle name="Currency 5 4 3 5 4" xfId="15624" xr:uid="{56F53620-4AAA-4579-AAF5-253DE6E734DE}"/>
    <cellStyle name="Currency 5 4 3 5 5" xfId="29314" xr:uid="{A14E9025-A574-4B18-96FE-814314121746}"/>
    <cellStyle name="Currency 5 4 3 5 6" xfId="44198" xr:uid="{ED3A3559-A648-4F78-B34C-AE5A9BED7C3B}"/>
    <cellStyle name="Currency 5 4 3 6" xfId="10488" xr:uid="{A672761C-F220-46A6-9316-EAAEAF89BE02}"/>
    <cellStyle name="Currency 5 4 3 6 2" xfId="24178" xr:uid="{BE560183-A9A2-46C0-A516-D7A28CFDFCB3}"/>
    <cellStyle name="Currency 5 4 3 6 2 2" xfId="37870" xr:uid="{F1CAF8C5-DD05-4959-9B22-A824B6073CE2}"/>
    <cellStyle name="Currency 5 4 3 6 2 3" xfId="52754" xr:uid="{50CB7735-CD6F-44A8-93C7-1B1037D722EA}"/>
    <cellStyle name="Currency 5 4 3 6 3" xfId="17334" xr:uid="{707080D0-9489-437F-BE63-9A1329465FE4}"/>
    <cellStyle name="Currency 5 4 3 6 4" xfId="31024" xr:uid="{A464ED70-8CB1-4C3E-B048-4EFC80414177}"/>
    <cellStyle name="Currency 5 4 3 6 5" xfId="45908" xr:uid="{60434A5D-AB69-4D61-9FCD-A01B63CD7856}"/>
    <cellStyle name="Currency 5 4 3 7" xfId="20756" xr:uid="{C633E272-FA42-4E59-99B5-8BC548E4AA42}"/>
    <cellStyle name="Currency 5 4 3 7 2" xfId="34448" xr:uid="{F806305C-DBA7-4400-B12B-1C3BE241B361}"/>
    <cellStyle name="Currency 5 4 3 7 3" xfId="49332" xr:uid="{52143BC0-C4B9-4160-89B7-9A1EA4102ABC}"/>
    <cellStyle name="Currency 5 4 3 8" xfId="13912" xr:uid="{471517BA-D04A-4E9F-B66B-46F33F4FD9A9}"/>
    <cellStyle name="Currency 5 4 3 9" xfId="27602" xr:uid="{836E39CA-D41D-420C-8B06-10F3AA166D50}"/>
    <cellStyle name="Currency 5 4 4" xfId="7070" xr:uid="{BE1EC97D-EF97-48C8-8856-72504907346D}"/>
    <cellStyle name="Currency 5 4 4 10" xfId="42491" xr:uid="{8E34474D-766A-49F2-87BD-E339FB20E462}"/>
    <cellStyle name="Currency 5 4 4 2" xfId="7071" xr:uid="{BEA66045-4E74-49FD-B655-19E7F0A1C04D}"/>
    <cellStyle name="Currency 5 4 4 2 2" xfId="7072" xr:uid="{36EB47AC-99FC-4584-BB26-8BDFA69C5CB7}"/>
    <cellStyle name="Currency 5 4 4 2 2 2" xfId="8785" xr:uid="{B59E7602-4129-4CE7-AA34-BBE8E5A75312}"/>
    <cellStyle name="Currency 5 4 4 2 2 2 2" xfId="12207" xr:uid="{5A010629-609E-4F43-ABD2-98B9D11C92F6}"/>
    <cellStyle name="Currency 5 4 4 2 2 2 2 2" xfId="25897" xr:uid="{EC145F0F-09D7-40BF-B8FC-6BC566B39408}"/>
    <cellStyle name="Currency 5 4 4 2 2 2 2 2 2" xfId="39589" xr:uid="{26DBED0C-6B88-493C-8408-4F6B16144CAE}"/>
    <cellStyle name="Currency 5 4 4 2 2 2 2 2 3" xfId="54473" xr:uid="{D75F2CEA-5C7A-4F8A-81ED-ABEEF5B749CB}"/>
    <cellStyle name="Currency 5 4 4 2 2 2 2 3" xfId="19053" xr:uid="{69005541-5D35-4B5F-9D85-2CC3A01A7354}"/>
    <cellStyle name="Currency 5 4 4 2 2 2 2 4" xfId="32743" xr:uid="{376CEA57-1B3A-43E9-9152-F3E4F8557BB4}"/>
    <cellStyle name="Currency 5 4 4 2 2 2 2 5" xfId="47627" xr:uid="{2CBAB869-FD45-41CD-9ED5-E6ED348E97F8}"/>
    <cellStyle name="Currency 5 4 4 2 2 2 3" xfId="22475" xr:uid="{B36A6705-6F81-4BB0-960D-317F89F888E6}"/>
    <cellStyle name="Currency 5 4 4 2 2 2 3 2" xfId="36167" xr:uid="{9E01DE52-B927-49D4-B8D9-31B9B5637BE3}"/>
    <cellStyle name="Currency 5 4 4 2 2 2 3 3" xfId="51051" xr:uid="{101CF576-8D13-4BF0-9821-25F9FED6AB9E}"/>
    <cellStyle name="Currency 5 4 4 2 2 2 4" xfId="15631" xr:uid="{A375AF24-5B0D-44EF-A4DF-3EB2DA76BDF9}"/>
    <cellStyle name="Currency 5 4 4 2 2 2 5" xfId="29321" xr:uid="{798B06A2-EE23-421C-95AA-6B6E99543292}"/>
    <cellStyle name="Currency 5 4 4 2 2 2 6" xfId="44205" xr:uid="{BFE8626B-0441-4913-AE74-8727DF2DC2D3}"/>
    <cellStyle name="Currency 5 4 4 2 2 3" xfId="10495" xr:uid="{6847531D-0DAA-4C1C-AEBF-9ED9B6315E26}"/>
    <cellStyle name="Currency 5 4 4 2 2 3 2" xfId="24185" xr:uid="{C586ECAA-DC31-4226-A7CA-D8B9CD7A8907}"/>
    <cellStyle name="Currency 5 4 4 2 2 3 2 2" xfId="37877" xr:uid="{BFE89F4A-A99D-4832-872F-790F9DDA69C4}"/>
    <cellStyle name="Currency 5 4 4 2 2 3 2 3" xfId="52761" xr:uid="{CD1C02BB-C785-4583-B26A-39F86C726D0B}"/>
    <cellStyle name="Currency 5 4 4 2 2 3 3" xfId="17341" xr:uid="{50303AB3-11F4-4CF0-AC51-3620F921ABEA}"/>
    <cellStyle name="Currency 5 4 4 2 2 3 4" xfId="31031" xr:uid="{737FDA0F-2F50-4A9F-B6A5-8016532CF1FA}"/>
    <cellStyle name="Currency 5 4 4 2 2 3 5" xfId="45915" xr:uid="{D251267D-1246-4866-88E9-6AF7B59A968C}"/>
    <cellStyle name="Currency 5 4 4 2 2 4" xfId="20763" xr:uid="{E10FEAD4-66E7-485C-AD02-AB66DB06F0FD}"/>
    <cellStyle name="Currency 5 4 4 2 2 4 2" xfId="34455" xr:uid="{0FF6A62E-C874-437E-84AC-E810C76F4C57}"/>
    <cellStyle name="Currency 5 4 4 2 2 4 3" xfId="49339" xr:uid="{23B1562E-77F1-4EA5-BEFC-9BBA073D819B}"/>
    <cellStyle name="Currency 5 4 4 2 2 5" xfId="13919" xr:uid="{BD091E05-2CA1-4293-95A6-A675D9450115}"/>
    <cellStyle name="Currency 5 4 4 2 2 6" xfId="27609" xr:uid="{E7501161-5CAA-4956-9C4F-1C968D728D9F}"/>
    <cellStyle name="Currency 5 4 4 2 2 7" xfId="42493" xr:uid="{673B14CA-56DA-4509-B138-9C6C647023B7}"/>
    <cellStyle name="Currency 5 4 4 2 3" xfId="8784" xr:uid="{EFF893ED-3603-4BEA-8CD3-DC289B96FB07}"/>
    <cellStyle name="Currency 5 4 4 2 3 2" xfId="12206" xr:uid="{800CDBF7-A5D4-4614-9CAE-2336E8EA4947}"/>
    <cellStyle name="Currency 5 4 4 2 3 2 2" xfId="25896" xr:uid="{888AA86D-64FE-406C-AB47-1B4B994FD2D3}"/>
    <cellStyle name="Currency 5 4 4 2 3 2 2 2" xfId="39588" xr:uid="{CD0F7D79-B115-42AA-A84F-92DA214558DD}"/>
    <cellStyle name="Currency 5 4 4 2 3 2 2 3" xfId="54472" xr:uid="{661F1CF6-58BD-40CA-9557-37642E76DF5D}"/>
    <cellStyle name="Currency 5 4 4 2 3 2 3" xfId="19052" xr:uid="{660BBDFE-B2E1-4051-8633-0DD9BFD5E4D8}"/>
    <cellStyle name="Currency 5 4 4 2 3 2 4" xfId="32742" xr:uid="{2F4B3B39-5216-4B84-A632-2320EB4473E8}"/>
    <cellStyle name="Currency 5 4 4 2 3 2 5" xfId="47626" xr:uid="{B4D31BB4-5163-40B2-976F-D66B6FD5A4E9}"/>
    <cellStyle name="Currency 5 4 4 2 3 3" xfId="22474" xr:uid="{54A156A4-7B6A-4691-8BE9-2D071377454B}"/>
    <cellStyle name="Currency 5 4 4 2 3 3 2" xfId="36166" xr:uid="{48E56D2E-E58F-43F2-AEFE-EC73EF33E105}"/>
    <cellStyle name="Currency 5 4 4 2 3 3 3" xfId="51050" xr:uid="{CEA56F9D-77D4-48A0-9057-69674736222C}"/>
    <cellStyle name="Currency 5 4 4 2 3 4" xfId="15630" xr:uid="{4B877CB2-1EEA-4F82-9908-8858CA163521}"/>
    <cellStyle name="Currency 5 4 4 2 3 5" xfId="29320" xr:uid="{B5E58432-272E-4E79-9105-E30C09D531B2}"/>
    <cellStyle name="Currency 5 4 4 2 3 6" xfId="44204" xr:uid="{B53A375E-6AB7-41F4-85B6-1B9865DD2BDA}"/>
    <cellStyle name="Currency 5 4 4 2 4" xfId="10494" xr:uid="{EBB547AD-828A-44DA-B72C-193E139DCD49}"/>
    <cellStyle name="Currency 5 4 4 2 4 2" xfId="24184" xr:uid="{B77F068F-8F45-4580-8A28-FD3CCC287C9A}"/>
    <cellStyle name="Currency 5 4 4 2 4 2 2" xfId="37876" xr:uid="{62D58EB8-53F1-493F-BF86-6EB0E83E885C}"/>
    <cellStyle name="Currency 5 4 4 2 4 2 3" xfId="52760" xr:uid="{F40B3BB6-5A5E-400D-AC0B-CE604C8388D0}"/>
    <cellStyle name="Currency 5 4 4 2 4 3" xfId="17340" xr:uid="{51D05FA3-1AA0-498A-B95D-8D51D218F1AF}"/>
    <cellStyle name="Currency 5 4 4 2 4 4" xfId="31030" xr:uid="{90AF513B-33E0-41AA-9780-8E60864F7EEF}"/>
    <cellStyle name="Currency 5 4 4 2 4 5" xfId="45914" xr:uid="{BC33F11A-96DD-4168-9280-7640FF173969}"/>
    <cellStyle name="Currency 5 4 4 2 5" xfId="20762" xr:uid="{B30C6D2B-CC36-4397-8EC7-FF7C59B1C044}"/>
    <cellStyle name="Currency 5 4 4 2 5 2" xfId="34454" xr:uid="{0B133DA6-A997-4755-AD4B-EFBC4D5E20E1}"/>
    <cellStyle name="Currency 5 4 4 2 5 3" xfId="49338" xr:uid="{EE8A0068-D51A-4DE6-A7FA-DF4C192CC53F}"/>
    <cellStyle name="Currency 5 4 4 2 6" xfId="13918" xr:uid="{A3D94ED2-4B15-492B-9023-1EA69641CB6D}"/>
    <cellStyle name="Currency 5 4 4 2 7" xfId="27608" xr:uid="{848563E6-6F6F-402F-947D-E544C598B48E}"/>
    <cellStyle name="Currency 5 4 4 2 8" xfId="42492" xr:uid="{892CB47C-EA4D-49EC-9946-A64A0062F059}"/>
    <cellStyle name="Currency 5 4 4 3" xfId="7073" xr:uid="{76920CB5-BE87-42D5-AC3A-B3F78FE53F44}"/>
    <cellStyle name="Currency 5 4 4 3 2" xfId="8786" xr:uid="{09CAD1ED-F391-476A-BE12-6B1C5EA9CF43}"/>
    <cellStyle name="Currency 5 4 4 3 2 2" xfId="12208" xr:uid="{4DD7D2CA-98B3-4914-8485-8B513324CBB1}"/>
    <cellStyle name="Currency 5 4 4 3 2 2 2" xfId="25898" xr:uid="{4D3F1C5F-1EE8-4764-872B-34CE122005BE}"/>
    <cellStyle name="Currency 5 4 4 3 2 2 2 2" xfId="39590" xr:uid="{035A46A5-EF11-422E-87BB-A8016F38839C}"/>
    <cellStyle name="Currency 5 4 4 3 2 2 2 3" xfId="54474" xr:uid="{D9552076-AD16-444C-BAA9-0D373BF467CF}"/>
    <cellStyle name="Currency 5 4 4 3 2 2 3" xfId="19054" xr:uid="{2EBD17AE-37A2-4174-BF7F-E283B3CAF973}"/>
    <cellStyle name="Currency 5 4 4 3 2 2 4" xfId="32744" xr:uid="{19A24EDC-A90F-4826-A9DE-E0EE47D7CB31}"/>
    <cellStyle name="Currency 5 4 4 3 2 2 5" xfId="47628" xr:uid="{4F5225E6-A0CF-4B35-9038-C0F15FF6F6DA}"/>
    <cellStyle name="Currency 5 4 4 3 2 3" xfId="22476" xr:uid="{6B3E7199-8C06-406D-A6BC-07E25E78B0CC}"/>
    <cellStyle name="Currency 5 4 4 3 2 3 2" xfId="36168" xr:uid="{11F57850-6711-43DA-B288-73563237E345}"/>
    <cellStyle name="Currency 5 4 4 3 2 3 3" xfId="51052" xr:uid="{67BFF318-3A01-4F6D-BEAE-83FEE6B7C284}"/>
    <cellStyle name="Currency 5 4 4 3 2 4" xfId="15632" xr:uid="{213EB4DD-3E74-440F-82AC-A3CB4F0B9469}"/>
    <cellStyle name="Currency 5 4 4 3 2 5" xfId="29322" xr:uid="{F848FA17-5F28-4B16-A72A-AE5E295AE5B0}"/>
    <cellStyle name="Currency 5 4 4 3 2 6" xfId="44206" xr:uid="{CBBB567C-1301-44FF-93E2-7DB3FE957A80}"/>
    <cellStyle name="Currency 5 4 4 3 3" xfId="10496" xr:uid="{33776766-8581-4E65-9D14-61A606421A02}"/>
    <cellStyle name="Currency 5 4 4 3 3 2" xfId="24186" xr:uid="{FB89E0DD-7FB6-48BB-8771-7C76CE8F6F8A}"/>
    <cellStyle name="Currency 5 4 4 3 3 2 2" xfId="37878" xr:uid="{E0006D45-CB3F-4A35-A5E8-044E37ADC0A4}"/>
    <cellStyle name="Currency 5 4 4 3 3 2 3" xfId="52762" xr:uid="{0A7B0D6A-8731-4CDC-ABD1-CCF66EBFCE6F}"/>
    <cellStyle name="Currency 5 4 4 3 3 3" xfId="17342" xr:uid="{16A97880-8493-4472-8419-3804FA3ECBC4}"/>
    <cellStyle name="Currency 5 4 4 3 3 4" xfId="31032" xr:uid="{AA4A7A7A-0DED-4CF7-9E09-B5788179B25A}"/>
    <cellStyle name="Currency 5 4 4 3 3 5" xfId="45916" xr:uid="{9779BEE1-C9A7-4DA8-AAFF-3ED8DF878118}"/>
    <cellStyle name="Currency 5 4 4 3 4" xfId="20764" xr:uid="{7AD880E6-D638-42C2-8053-38C7A4102DD3}"/>
    <cellStyle name="Currency 5 4 4 3 4 2" xfId="34456" xr:uid="{C11F411A-A261-4468-9B2A-00E1C318930D}"/>
    <cellStyle name="Currency 5 4 4 3 4 3" xfId="49340" xr:uid="{2FD3E4F9-9888-471A-A602-937300338278}"/>
    <cellStyle name="Currency 5 4 4 3 5" xfId="13920" xr:uid="{8FA768EF-5C26-42E8-991C-77A386ACE526}"/>
    <cellStyle name="Currency 5 4 4 3 6" xfId="27610" xr:uid="{75890807-50F5-47FC-B365-C0DDA2F98E2D}"/>
    <cellStyle name="Currency 5 4 4 3 7" xfId="42494" xr:uid="{7EB99ACE-8F9D-4131-B096-D3C6637B3E57}"/>
    <cellStyle name="Currency 5 4 4 4" xfId="7074" xr:uid="{7A0D394C-D98C-47C3-9F0A-82C4EB2915B0}"/>
    <cellStyle name="Currency 5 4 4 4 2" xfId="8787" xr:uid="{EC44F5B7-1E09-40EA-980B-E0B93B2C3E55}"/>
    <cellStyle name="Currency 5 4 4 4 2 2" xfId="12209" xr:uid="{5ECE5D87-49C7-4B34-B444-C4D029439E53}"/>
    <cellStyle name="Currency 5 4 4 4 2 2 2" xfId="25899" xr:uid="{23A993FF-0833-4B96-99D1-E7C23B758ADF}"/>
    <cellStyle name="Currency 5 4 4 4 2 2 2 2" xfId="39591" xr:uid="{5B9E0CC8-DD95-48A8-9BCA-E1975571B4A7}"/>
    <cellStyle name="Currency 5 4 4 4 2 2 2 3" xfId="54475" xr:uid="{E2B9FE7F-1EBA-4533-929D-6FDD25CC4B1E}"/>
    <cellStyle name="Currency 5 4 4 4 2 2 3" xfId="19055" xr:uid="{CA413AD1-FBE2-47FD-AE2E-8073C41E5A24}"/>
    <cellStyle name="Currency 5 4 4 4 2 2 4" xfId="32745" xr:uid="{58024AE7-361F-4553-8A64-BC88046B9F8D}"/>
    <cellStyle name="Currency 5 4 4 4 2 2 5" xfId="47629" xr:uid="{3A5E4380-408E-42C5-89A7-B8A2991E4725}"/>
    <cellStyle name="Currency 5 4 4 4 2 3" xfId="22477" xr:uid="{37637A84-6838-41EE-B156-F27B09CC3511}"/>
    <cellStyle name="Currency 5 4 4 4 2 3 2" xfId="36169" xr:uid="{2C789D11-32EB-41E0-B7DD-81F85E860CBD}"/>
    <cellStyle name="Currency 5 4 4 4 2 3 3" xfId="51053" xr:uid="{4C3DA5DF-8E97-44EC-98A7-057086FF8FB1}"/>
    <cellStyle name="Currency 5 4 4 4 2 4" xfId="15633" xr:uid="{A8BBF00B-5958-4A7A-93B6-0BBD5AB109A4}"/>
    <cellStyle name="Currency 5 4 4 4 2 5" xfId="29323" xr:uid="{91549D9D-0D45-4B8B-817F-64BB4339A300}"/>
    <cellStyle name="Currency 5 4 4 4 2 6" xfId="44207" xr:uid="{F23542FC-CF7C-4B9E-8292-42FBED64989D}"/>
    <cellStyle name="Currency 5 4 4 4 3" xfId="10497" xr:uid="{7EA53DB6-4B62-4CE2-B36A-9947F98ADC0D}"/>
    <cellStyle name="Currency 5 4 4 4 3 2" xfId="24187" xr:uid="{744372B9-D07F-4E21-A91A-23C6B98AD839}"/>
    <cellStyle name="Currency 5 4 4 4 3 2 2" xfId="37879" xr:uid="{53A72667-ECE9-448B-ADE6-5CC9B895CA45}"/>
    <cellStyle name="Currency 5 4 4 4 3 2 3" xfId="52763" xr:uid="{059B4326-A08E-42DF-8A40-56A17A1E836A}"/>
    <cellStyle name="Currency 5 4 4 4 3 3" xfId="17343" xr:uid="{42438745-38FB-485F-B4EC-D58C94B90BC0}"/>
    <cellStyle name="Currency 5 4 4 4 3 4" xfId="31033" xr:uid="{CEB39BC6-4B5D-43A0-B66C-08A924E3E3F7}"/>
    <cellStyle name="Currency 5 4 4 4 3 5" xfId="45917" xr:uid="{D6507AC8-CA0D-4FBD-9F79-7D79CCA01B08}"/>
    <cellStyle name="Currency 5 4 4 4 4" xfId="20765" xr:uid="{FEB250FB-9F12-402A-9838-95B981E11F73}"/>
    <cellStyle name="Currency 5 4 4 4 4 2" xfId="34457" xr:uid="{3E92D236-57A1-4AD4-8933-458B086CFCCA}"/>
    <cellStyle name="Currency 5 4 4 4 4 3" xfId="49341" xr:uid="{7E08DE97-436F-4D45-838F-1F22B50DB2BD}"/>
    <cellStyle name="Currency 5 4 4 4 5" xfId="13921" xr:uid="{6584275F-CA8B-44D2-A22F-714F91CB8340}"/>
    <cellStyle name="Currency 5 4 4 4 6" xfId="27611" xr:uid="{65F39F69-BC31-472D-8183-DE9C7D9AD544}"/>
    <cellStyle name="Currency 5 4 4 4 7" xfId="42495" xr:uid="{BCF0CC73-9269-4886-A338-492B7BEAB724}"/>
    <cellStyle name="Currency 5 4 4 5" xfId="8783" xr:uid="{675AFC0B-BF0F-4672-A1FD-8055636775BB}"/>
    <cellStyle name="Currency 5 4 4 5 2" xfId="12205" xr:uid="{5882EF63-84EF-4BCD-97DE-10EE54D1D0F9}"/>
    <cellStyle name="Currency 5 4 4 5 2 2" xfId="25895" xr:uid="{5D974FB1-4828-48C6-BA2B-EA10E8D55862}"/>
    <cellStyle name="Currency 5 4 4 5 2 2 2" xfId="39587" xr:uid="{DC432D9C-3DE4-47C5-9810-C832882952B6}"/>
    <cellStyle name="Currency 5 4 4 5 2 2 3" xfId="54471" xr:uid="{060112B0-9300-4511-B43C-7B9A5F9438B2}"/>
    <cellStyle name="Currency 5 4 4 5 2 3" xfId="19051" xr:uid="{D549A4C6-21B8-48D6-ACBC-D76F7A51FD46}"/>
    <cellStyle name="Currency 5 4 4 5 2 4" xfId="32741" xr:uid="{6F80BD3C-CF37-486D-B025-B7088719EBF4}"/>
    <cellStyle name="Currency 5 4 4 5 2 5" xfId="47625" xr:uid="{A4718D55-908B-4A17-9799-1B7D0056D650}"/>
    <cellStyle name="Currency 5 4 4 5 3" xfId="22473" xr:uid="{081720F7-8B93-4B80-97B3-AF6BBB1E1256}"/>
    <cellStyle name="Currency 5 4 4 5 3 2" xfId="36165" xr:uid="{F045313D-AE7C-47B5-92F6-D9B1A9F07BF1}"/>
    <cellStyle name="Currency 5 4 4 5 3 3" xfId="51049" xr:uid="{5A92797B-957F-4E06-8630-E169BFC28A0B}"/>
    <cellStyle name="Currency 5 4 4 5 4" xfId="15629" xr:uid="{A66F5F56-5D02-400E-BD8C-84999302AE4D}"/>
    <cellStyle name="Currency 5 4 4 5 5" xfId="29319" xr:uid="{9B210B7F-67CE-4F6D-A3D5-2647B0E76FDC}"/>
    <cellStyle name="Currency 5 4 4 5 6" xfId="44203" xr:uid="{4FC2F649-8FFB-4B54-BD78-A796343A72CD}"/>
    <cellStyle name="Currency 5 4 4 6" xfId="10493" xr:uid="{22BE882A-B7D8-42C5-8979-058AD7DC5837}"/>
    <cellStyle name="Currency 5 4 4 6 2" xfId="24183" xr:uid="{6D778404-D3E3-4806-8D3C-2DC0671C6A54}"/>
    <cellStyle name="Currency 5 4 4 6 2 2" xfId="37875" xr:uid="{9FB2F2F9-BCF2-4385-A3F4-18C2C94A9D21}"/>
    <cellStyle name="Currency 5 4 4 6 2 3" xfId="52759" xr:uid="{381D0DAE-5727-4FCC-9BDA-A614EF299843}"/>
    <cellStyle name="Currency 5 4 4 6 3" xfId="17339" xr:uid="{DDBCB10D-9EFB-42BF-9D4D-8F4C7CB739CA}"/>
    <cellStyle name="Currency 5 4 4 6 4" xfId="31029" xr:uid="{416CDA13-C23B-49EB-850C-2D75EFCEB448}"/>
    <cellStyle name="Currency 5 4 4 6 5" xfId="45913" xr:uid="{C57B1727-A473-40D6-9797-A5782D59B55F}"/>
    <cellStyle name="Currency 5 4 4 7" xfId="20761" xr:uid="{1CFACB03-B29E-4241-8D57-7E406A19B264}"/>
    <cellStyle name="Currency 5 4 4 7 2" xfId="34453" xr:uid="{1D3641CF-1C4E-46C6-99D7-088DD47E2D29}"/>
    <cellStyle name="Currency 5 4 4 7 3" xfId="49337" xr:uid="{16C61DB3-329E-4D47-81E8-99DBBFD793E3}"/>
    <cellStyle name="Currency 5 4 4 8" xfId="13917" xr:uid="{78C2AB3C-4CA8-4DCF-8347-D7DB98610476}"/>
    <cellStyle name="Currency 5 4 4 9" xfId="27607" xr:uid="{65700EE9-A7FF-470D-873C-EE896CD50DFD}"/>
    <cellStyle name="Currency 5 4 5" xfId="7075" xr:uid="{784CD298-45E8-489E-9623-258DC68C99D6}"/>
    <cellStyle name="Currency 5 4 5 2" xfId="7076" xr:uid="{473E57A6-2312-4FDB-B617-B36F3CE12125}"/>
    <cellStyle name="Currency 5 4 5 2 2" xfId="8789" xr:uid="{DF78A9F3-7512-443B-8D54-2F5860D52EC5}"/>
    <cellStyle name="Currency 5 4 5 2 2 2" xfId="12211" xr:uid="{D5E1BA56-6046-46D3-88EE-A235441D5247}"/>
    <cellStyle name="Currency 5 4 5 2 2 2 2" xfId="25901" xr:uid="{B8C4A7E5-8CDC-4ED2-8C9D-02ABE8394484}"/>
    <cellStyle name="Currency 5 4 5 2 2 2 2 2" xfId="39593" xr:uid="{B85DD914-7712-4287-9105-6B1CA1B4F414}"/>
    <cellStyle name="Currency 5 4 5 2 2 2 2 3" xfId="54477" xr:uid="{76940679-8074-4940-81AA-7E0CF78A6159}"/>
    <cellStyle name="Currency 5 4 5 2 2 2 3" xfId="19057" xr:uid="{C4E37FA2-4040-4FAD-B599-BF03611E3C62}"/>
    <cellStyle name="Currency 5 4 5 2 2 2 4" xfId="32747" xr:uid="{0FC76D4B-C307-4B4E-BD8F-6C6802870D9A}"/>
    <cellStyle name="Currency 5 4 5 2 2 2 5" xfId="47631" xr:uid="{AA57A33C-763C-4E75-9083-2237B3F0A8DE}"/>
    <cellStyle name="Currency 5 4 5 2 2 3" xfId="22479" xr:uid="{072793CA-1BA3-48C3-BE3B-1D6FCBBF85A8}"/>
    <cellStyle name="Currency 5 4 5 2 2 3 2" xfId="36171" xr:uid="{E036E9E9-CBC9-40EF-9C59-F5E889527350}"/>
    <cellStyle name="Currency 5 4 5 2 2 3 3" xfId="51055" xr:uid="{A1D7471E-92D6-43E8-90E6-F810AE5A4D05}"/>
    <cellStyle name="Currency 5 4 5 2 2 4" xfId="15635" xr:uid="{FC587511-06F0-4256-A5B6-52464A2C3310}"/>
    <cellStyle name="Currency 5 4 5 2 2 5" xfId="29325" xr:uid="{1FA78FD3-A14D-4A9A-A532-50547C98EA30}"/>
    <cellStyle name="Currency 5 4 5 2 2 6" xfId="44209" xr:uid="{036E9A33-1892-4275-BDB0-C611838E2591}"/>
    <cellStyle name="Currency 5 4 5 2 3" xfId="10499" xr:uid="{9E00F3F7-7F4D-4B09-ACAF-0431581C1E17}"/>
    <cellStyle name="Currency 5 4 5 2 3 2" xfId="24189" xr:uid="{A007577E-E9F6-408E-83FF-ABE1951922BA}"/>
    <cellStyle name="Currency 5 4 5 2 3 2 2" xfId="37881" xr:uid="{4C3EA64F-DA3F-4315-A266-50A870217EBF}"/>
    <cellStyle name="Currency 5 4 5 2 3 2 3" xfId="52765" xr:uid="{8E5F4947-40CB-47B8-9B91-3AFF661C02E8}"/>
    <cellStyle name="Currency 5 4 5 2 3 3" xfId="17345" xr:uid="{775176CB-7F73-4AE5-9E30-87C07991F906}"/>
    <cellStyle name="Currency 5 4 5 2 3 4" xfId="31035" xr:uid="{206960DE-518B-4A2F-B481-B5A090F559CB}"/>
    <cellStyle name="Currency 5 4 5 2 3 5" xfId="45919" xr:uid="{C81F2FF7-CD65-441E-8F9C-A260FA07F582}"/>
    <cellStyle name="Currency 5 4 5 2 4" xfId="20767" xr:uid="{3258728F-B7EB-4BDE-8153-9E7E6AC2C527}"/>
    <cellStyle name="Currency 5 4 5 2 4 2" xfId="34459" xr:uid="{6332814E-E9C0-42E3-B092-6C74AD972DCC}"/>
    <cellStyle name="Currency 5 4 5 2 4 3" xfId="49343" xr:uid="{9B085275-A535-49DB-81E9-84EA50B0C5BE}"/>
    <cellStyle name="Currency 5 4 5 2 5" xfId="13923" xr:uid="{164087D4-1BD3-47B2-859B-40F4FDBF5C3A}"/>
    <cellStyle name="Currency 5 4 5 2 6" xfId="27613" xr:uid="{0FD6CF06-99C2-445D-8D63-6BE18CFBECCE}"/>
    <cellStyle name="Currency 5 4 5 2 7" xfId="42497" xr:uid="{45258A1F-4C60-441F-998B-C574B3EAA2C7}"/>
    <cellStyle name="Currency 5 4 5 3" xfId="8788" xr:uid="{AE163A49-2843-4A34-B6DC-E405F86969B0}"/>
    <cellStyle name="Currency 5 4 5 3 2" xfId="12210" xr:uid="{E0578324-BEB0-4D04-934C-F6A7399E2AE7}"/>
    <cellStyle name="Currency 5 4 5 3 2 2" xfId="25900" xr:uid="{6CD4886C-F03F-413C-8855-25347A13C944}"/>
    <cellStyle name="Currency 5 4 5 3 2 2 2" xfId="39592" xr:uid="{CC0B4699-14CC-4A96-A76B-19556C3393C5}"/>
    <cellStyle name="Currency 5 4 5 3 2 2 3" xfId="54476" xr:uid="{76B66393-23C3-45C8-A227-0F4B2C41FC86}"/>
    <cellStyle name="Currency 5 4 5 3 2 3" xfId="19056" xr:uid="{239FC5A5-5346-45D8-9AB3-D7E34D83B074}"/>
    <cellStyle name="Currency 5 4 5 3 2 4" xfId="32746" xr:uid="{C53DFECF-7E73-42A4-AE63-5B44DD768AE6}"/>
    <cellStyle name="Currency 5 4 5 3 2 5" xfId="47630" xr:uid="{F37E87E4-C13F-44D4-934B-E6203AE82E4D}"/>
    <cellStyle name="Currency 5 4 5 3 3" xfId="22478" xr:uid="{2A49BC5A-C485-4365-B94F-BC5FEFAA4DB4}"/>
    <cellStyle name="Currency 5 4 5 3 3 2" xfId="36170" xr:uid="{7500A259-9D98-4097-9633-CC3B19749A1B}"/>
    <cellStyle name="Currency 5 4 5 3 3 3" xfId="51054" xr:uid="{52A25114-ED9B-4612-B610-4648C3CD1BD5}"/>
    <cellStyle name="Currency 5 4 5 3 4" xfId="15634" xr:uid="{ED5F505A-7C57-4B94-B4E1-CAD4B01DB60B}"/>
    <cellStyle name="Currency 5 4 5 3 5" xfId="29324" xr:uid="{6B3632AE-C700-434C-87C6-6A8F28C229F8}"/>
    <cellStyle name="Currency 5 4 5 3 6" xfId="44208" xr:uid="{4583A44C-3ADA-4768-8E26-3810B1E03CB5}"/>
    <cellStyle name="Currency 5 4 5 4" xfId="10498" xr:uid="{75D2FCDE-0677-4C82-AAD2-2479BB45DB11}"/>
    <cellStyle name="Currency 5 4 5 4 2" xfId="24188" xr:uid="{C972A76F-3693-4606-8022-8F657E26AF3D}"/>
    <cellStyle name="Currency 5 4 5 4 2 2" xfId="37880" xr:uid="{3360B48B-739E-4716-BF62-53BAFF164750}"/>
    <cellStyle name="Currency 5 4 5 4 2 3" xfId="52764" xr:uid="{98024175-F191-4DA2-94C6-B9DB3FBEF5CF}"/>
    <cellStyle name="Currency 5 4 5 4 3" xfId="17344" xr:uid="{F2DE45A4-E30C-422E-BEA7-179B29EFB8BD}"/>
    <cellStyle name="Currency 5 4 5 4 4" xfId="31034" xr:uid="{08192172-4FBD-4F76-8A49-7D2C539857B5}"/>
    <cellStyle name="Currency 5 4 5 4 5" xfId="45918" xr:uid="{CE9B10BE-EACB-4655-A8E4-C0655F201A44}"/>
    <cellStyle name="Currency 5 4 5 5" xfId="20766" xr:uid="{5E5E284F-9550-4AC4-873A-B1E7519EAC3F}"/>
    <cellStyle name="Currency 5 4 5 5 2" xfId="34458" xr:uid="{8E39C752-593B-49FD-BB0A-028A7C4139ED}"/>
    <cellStyle name="Currency 5 4 5 5 3" xfId="49342" xr:uid="{BE605188-06B8-4EFF-B1E4-C3C40592D4F7}"/>
    <cellStyle name="Currency 5 4 5 6" xfId="13922" xr:uid="{17FB5B45-419D-42E1-B32C-9B1A081B8FF2}"/>
    <cellStyle name="Currency 5 4 5 7" xfId="27612" xr:uid="{B6296301-0AAA-40FB-BA12-457A30F3A464}"/>
    <cellStyle name="Currency 5 4 5 8" xfId="42496" xr:uid="{89F3C1B6-E9DE-465D-BCDE-C8C5C2ADC020}"/>
    <cellStyle name="Currency 5 4 6" xfId="7077" xr:uid="{BFFEF958-1A2B-4D76-98BB-F949CFBA3313}"/>
    <cellStyle name="Currency 5 4 6 2" xfId="8790" xr:uid="{77850073-9939-465A-BB06-83813D8E5FB6}"/>
    <cellStyle name="Currency 5 4 6 2 2" xfId="12212" xr:uid="{5F56C438-7D70-4528-9A1C-7BF6AEFABBEB}"/>
    <cellStyle name="Currency 5 4 6 2 2 2" xfId="25902" xr:uid="{430D4956-CA7C-4C10-8CAF-AA101B3C6C19}"/>
    <cellStyle name="Currency 5 4 6 2 2 2 2" xfId="39594" xr:uid="{785F2DA2-B1C0-4FDC-89E5-108B022E6970}"/>
    <cellStyle name="Currency 5 4 6 2 2 2 3" xfId="54478" xr:uid="{501C47DF-C212-451B-96C6-6EF2FB94387F}"/>
    <cellStyle name="Currency 5 4 6 2 2 3" xfId="19058" xr:uid="{472F066A-1023-4978-9DC7-DE331A10760E}"/>
    <cellStyle name="Currency 5 4 6 2 2 4" xfId="32748" xr:uid="{0C978B91-1F9A-4B1C-A9FE-6FE82477D367}"/>
    <cellStyle name="Currency 5 4 6 2 2 5" xfId="47632" xr:uid="{15D19517-A6F7-4390-8F0B-564CFA903766}"/>
    <cellStyle name="Currency 5 4 6 2 3" xfId="22480" xr:uid="{33E243AC-A850-4AC3-9D42-5C7AA449607F}"/>
    <cellStyle name="Currency 5 4 6 2 3 2" xfId="36172" xr:uid="{61D4B1ED-69D7-4075-A399-F6C3440B0A0D}"/>
    <cellStyle name="Currency 5 4 6 2 3 3" xfId="51056" xr:uid="{BFB07DA6-96A6-4767-93FA-3F83B7376C75}"/>
    <cellStyle name="Currency 5 4 6 2 4" xfId="15636" xr:uid="{576C8E5D-3891-4BD8-B097-F7A9AA1DDC5F}"/>
    <cellStyle name="Currency 5 4 6 2 5" xfId="29326" xr:uid="{F15905E8-5D6D-414E-BB84-8282614A2161}"/>
    <cellStyle name="Currency 5 4 6 2 6" xfId="44210" xr:uid="{6B7C4017-0C2B-4C79-ACAE-0A43A0740FCE}"/>
    <cellStyle name="Currency 5 4 6 3" xfId="10500" xr:uid="{BE7B308B-7968-4A8A-9198-37ACAE2C4E27}"/>
    <cellStyle name="Currency 5 4 6 3 2" xfId="24190" xr:uid="{74E2B946-1307-4BD5-B9AE-FDE34AEF4EC6}"/>
    <cellStyle name="Currency 5 4 6 3 2 2" xfId="37882" xr:uid="{650EE13D-95EB-4F9F-81EC-1B1A25937541}"/>
    <cellStyle name="Currency 5 4 6 3 2 3" xfId="52766" xr:uid="{AF13DCE9-D638-4B84-9443-1DA6A76BB847}"/>
    <cellStyle name="Currency 5 4 6 3 3" xfId="17346" xr:uid="{24B9C836-C6DD-4447-8373-FD86C88E559F}"/>
    <cellStyle name="Currency 5 4 6 3 4" xfId="31036" xr:uid="{BFB6525A-4A5B-4BEC-9E23-69692792A00F}"/>
    <cellStyle name="Currency 5 4 6 3 5" xfId="45920" xr:uid="{C0EB61FB-24B9-4616-ABB3-E18CD0B0D225}"/>
    <cellStyle name="Currency 5 4 6 4" xfId="20768" xr:uid="{07BBD10C-1356-4BA5-8C67-2907DDB79289}"/>
    <cellStyle name="Currency 5 4 6 4 2" xfId="34460" xr:uid="{2FB9F389-24EC-4127-8A56-3CBDF9132B8A}"/>
    <cellStyle name="Currency 5 4 6 4 3" xfId="49344" xr:uid="{FE59DD0E-C5DE-40DA-BA95-841B7A004221}"/>
    <cellStyle name="Currency 5 4 6 5" xfId="13924" xr:uid="{ED319D70-EC35-426A-B358-B7BCD70DA9C9}"/>
    <cellStyle name="Currency 5 4 6 6" xfId="27614" xr:uid="{27AD0579-5832-4A5E-B1C6-7B4FB465E1FC}"/>
    <cellStyle name="Currency 5 4 6 7" xfId="42498" xr:uid="{7CF4FBF1-1FCF-4B31-8E00-F85BCD008A21}"/>
    <cellStyle name="Currency 5 4 7" xfId="7078" xr:uid="{098059AC-1996-4B91-B990-40F8138E4371}"/>
    <cellStyle name="Currency 5 4 7 2" xfId="8791" xr:uid="{6F21BA41-C4B0-4AFD-8138-7F3D2A95ED63}"/>
    <cellStyle name="Currency 5 4 7 2 2" xfId="12213" xr:uid="{D458FF71-1423-4D3B-9B02-4246C1C5DF11}"/>
    <cellStyle name="Currency 5 4 7 2 2 2" xfId="25903" xr:uid="{4C7FCAA6-9BC6-4058-8B65-FC3D7E62FC9F}"/>
    <cellStyle name="Currency 5 4 7 2 2 2 2" xfId="39595" xr:uid="{B0D4F0A4-FCAA-4A14-A9DD-73B41AEC1AFE}"/>
    <cellStyle name="Currency 5 4 7 2 2 2 3" xfId="54479" xr:uid="{39EBD194-BDB1-446C-A9F7-ABAF2D78BC3D}"/>
    <cellStyle name="Currency 5 4 7 2 2 3" xfId="19059" xr:uid="{71CED22B-8A68-477B-8B7D-60E9CA0CE2CA}"/>
    <cellStyle name="Currency 5 4 7 2 2 4" xfId="32749" xr:uid="{3A80758F-2AB0-47AE-AD6F-5DEFABA5B269}"/>
    <cellStyle name="Currency 5 4 7 2 2 5" xfId="47633" xr:uid="{656D02B4-4B93-4341-BE1E-8EC978A910C9}"/>
    <cellStyle name="Currency 5 4 7 2 3" xfId="22481" xr:uid="{0A2B904E-0565-4DF0-BE0A-BC7A509A1814}"/>
    <cellStyle name="Currency 5 4 7 2 3 2" xfId="36173" xr:uid="{B7F47EB0-28E2-45D4-A823-A4139C16087B}"/>
    <cellStyle name="Currency 5 4 7 2 3 3" xfId="51057" xr:uid="{8829B09E-E86B-4C9F-858D-9743ACDF7249}"/>
    <cellStyle name="Currency 5 4 7 2 4" xfId="15637" xr:uid="{CE2FED5F-7E54-4CEB-8D49-6F0B670C99D0}"/>
    <cellStyle name="Currency 5 4 7 2 5" xfId="29327" xr:uid="{C9438BC9-EC9A-479E-8C97-24F091A4AEDC}"/>
    <cellStyle name="Currency 5 4 7 2 6" xfId="44211" xr:uid="{08610FFE-1DC5-4CFA-8722-F83BF67A5B77}"/>
    <cellStyle name="Currency 5 4 7 3" xfId="10501" xr:uid="{1B00EE00-C40E-474F-AE58-F61C46566075}"/>
    <cellStyle name="Currency 5 4 7 3 2" xfId="24191" xr:uid="{E8B41293-7857-4DB9-8CEC-982F17FFAFBB}"/>
    <cellStyle name="Currency 5 4 7 3 2 2" xfId="37883" xr:uid="{C014EA66-A9C8-4D5B-ABC8-208005C6FB31}"/>
    <cellStyle name="Currency 5 4 7 3 2 3" xfId="52767" xr:uid="{375DF119-94D5-43B6-8347-857C86BECA4F}"/>
    <cellStyle name="Currency 5 4 7 3 3" xfId="17347" xr:uid="{C642705A-64F6-4F0C-9414-28268190D446}"/>
    <cellStyle name="Currency 5 4 7 3 4" xfId="31037" xr:uid="{A7E9D499-0C1B-42BB-9B5B-1D96C490A28B}"/>
    <cellStyle name="Currency 5 4 7 3 5" xfId="45921" xr:uid="{9789CD53-8584-4247-B4EF-39447836DB68}"/>
    <cellStyle name="Currency 5 4 7 4" xfId="20769" xr:uid="{E59057B2-2F37-47F3-B9EE-DD29CD2FD26E}"/>
    <cellStyle name="Currency 5 4 7 4 2" xfId="34461" xr:uid="{EC2BA0E5-D36C-4F9D-B4D1-BC1E3E8F753F}"/>
    <cellStyle name="Currency 5 4 7 4 3" xfId="49345" xr:uid="{C6AC09EB-78FD-4F2D-98A3-87D46156D957}"/>
    <cellStyle name="Currency 5 4 7 5" xfId="13925" xr:uid="{654C00F6-02F9-4658-BD0E-1FA9F980550E}"/>
    <cellStyle name="Currency 5 4 7 6" xfId="27615" xr:uid="{2EB73582-5322-402A-B9D4-BCC004DDEDEF}"/>
    <cellStyle name="Currency 5 4 7 7" xfId="42499" xr:uid="{61A37620-3C7A-4ECE-9AC5-97883A0354E0}"/>
    <cellStyle name="Currency 5 4 8" xfId="8762" xr:uid="{9BB726AF-5232-49FE-AC5A-1C78F05A3DF2}"/>
    <cellStyle name="Currency 5 4 8 2" xfId="12184" xr:uid="{AF40673F-2547-4657-86E0-A2AB2DF6CCB9}"/>
    <cellStyle name="Currency 5 4 8 2 2" xfId="25874" xr:uid="{2E4FD200-E997-4E4A-82CC-35E4AACD404A}"/>
    <cellStyle name="Currency 5 4 8 2 2 2" xfId="39566" xr:uid="{10FA1B90-5884-49ED-BA88-5FF6D1D70493}"/>
    <cellStyle name="Currency 5 4 8 2 2 3" xfId="54450" xr:uid="{C9DD1753-77CD-44C5-BDE0-234A824D60ED}"/>
    <cellStyle name="Currency 5 4 8 2 3" xfId="19030" xr:uid="{4F3C4464-7E0D-4573-B326-1B580A99E59A}"/>
    <cellStyle name="Currency 5 4 8 2 4" xfId="32720" xr:uid="{D1A9EF00-2DA8-4142-A06A-ED056051AA54}"/>
    <cellStyle name="Currency 5 4 8 2 5" xfId="47604" xr:uid="{EA00D764-5A0E-4DAA-B1BF-7DAAE4BE1E58}"/>
    <cellStyle name="Currency 5 4 8 3" xfId="22452" xr:uid="{FD3AB11C-7123-4E71-8BDD-6E9DB46491DD}"/>
    <cellStyle name="Currency 5 4 8 3 2" xfId="36144" xr:uid="{342FA2F4-178F-4794-9F93-ACD7D4988BF0}"/>
    <cellStyle name="Currency 5 4 8 3 3" xfId="51028" xr:uid="{598C0DB7-260F-4EAC-9276-537FE16800E0}"/>
    <cellStyle name="Currency 5 4 8 4" xfId="15608" xr:uid="{C502986E-670B-4008-8069-1FD63A7CFE44}"/>
    <cellStyle name="Currency 5 4 8 5" xfId="29298" xr:uid="{F45607DA-18BB-4381-ACE6-B9403C1560DB}"/>
    <cellStyle name="Currency 5 4 8 6" xfId="44182" xr:uid="{123E804C-41CB-4956-8C16-47DC74471B0C}"/>
    <cellStyle name="Currency 5 4 9" xfId="10472" xr:uid="{07A6C988-8B9B-4411-A14F-AB2400DFFC79}"/>
    <cellStyle name="Currency 5 4 9 2" xfId="24162" xr:uid="{7DC57139-7BC0-48DA-A862-0A3D3BFCA685}"/>
    <cellStyle name="Currency 5 4 9 2 2" xfId="37854" xr:uid="{1C1350E4-D896-42D4-BAD4-4240EFECBE3F}"/>
    <cellStyle name="Currency 5 4 9 2 3" xfId="52738" xr:uid="{737AA309-E470-4489-AF49-FF5D319E9D64}"/>
    <cellStyle name="Currency 5 4 9 3" xfId="17318" xr:uid="{2C527698-C46E-41D6-B786-E0A61C065ACE}"/>
    <cellStyle name="Currency 5 4 9 4" xfId="31008" xr:uid="{32429914-1A9C-47FF-ABEC-83E0BD8029CD}"/>
    <cellStyle name="Currency 5 4 9 5" xfId="45892" xr:uid="{6ACCC0E2-CF90-46D3-82E9-6A21A16E0A45}"/>
    <cellStyle name="Currency 5 5" xfId="7079" xr:uid="{8CE26DC2-8AD6-4CA7-A3E2-9288C7EAA95B}"/>
    <cellStyle name="Currency 5 5 10" xfId="13926" xr:uid="{026285C3-E1A4-4C7C-A221-5AE790DECBBB}"/>
    <cellStyle name="Currency 5 5 11" xfId="27616" xr:uid="{D919AFDE-F756-46AE-9C6C-846848200E88}"/>
    <cellStyle name="Currency 5 5 12" xfId="42500" xr:uid="{97C4239A-51C0-49AE-AC7A-84788BF96C6C}"/>
    <cellStyle name="Currency 5 5 2" xfId="7080" xr:uid="{3A5FF737-1103-4F24-BDBB-C5C69B754B66}"/>
    <cellStyle name="Currency 5 5 2 10" xfId="42501" xr:uid="{1503DB4A-F094-41EE-B0FF-F41E9B10FD9B}"/>
    <cellStyle name="Currency 5 5 2 2" xfId="7081" xr:uid="{54782515-9C44-427A-B6B6-4CBDBCCCEE2B}"/>
    <cellStyle name="Currency 5 5 2 2 2" xfId="7082" xr:uid="{A60FC9EC-C3CB-4E93-A745-95E94998AF19}"/>
    <cellStyle name="Currency 5 5 2 2 2 2" xfId="8795" xr:uid="{73D26892-91EC-4085-9152-CB3725E55785}"/>
    <cellStyle name="Currency 5 5 2 2 2 2 2" xfId="12217" xr:uid="{FF5DC80D-72DB-43CF-905E-E675719EB690}"/>
    <cellStyle name="Currency 5 5 2 2 2 2 2 2" xfId="25907" xr:uid="{E224A470-BD71-47DE-BFD6-BA16A971BBA8}"/>
    <cellStyle name="Currency 5 5 2 2 2 2 2 2 2" xfId="39599" xr:uid="{315184B7-D042-4BCF-BD2D-46B43E7C4737}"/>
    <cellStyle name="Currency 5 5 2 2 2 2 2 2 3" xfId="54483" xr:uid="{83591680-FB5B-4DF5-8309-B0666F094E5D}"/>
    <cellStyle name="Currency 5 5 2 2 2 2 2 3" xfId="19063" xr:uid="{FCF58035-A9D9-4F7A-ABD3-7CDD1361C043}"/>
    <cellStyle name="Currency 5 5 2 2 2 2 2 4" xfId="32753" xr:uid="{6B7ADA64-766E-447B-AF10-E6B0E93C1D51}"/>
    <cellStyle name="Currency 5 5 2 2 2 2 2 5" xfId="47637" xr:uid="{5F2F082A-59FD-495C-B9F7-D61931CF63FB}"/>
    <cellStyle name="Currency 5 5 2 2 2 2 3" xfId="22485" xr:uid="{2EB5005C-6B47-4A9F-9985-D5F9FC283E17}"/>
    <cellStyle name="Currency 5 5 2 2 2 2 3 2" xfId="36177" xr:uid="{B4BDB764-C5B1-4C94-BF56-23B93F7F1583}"/>
    <cellStyle name="Currency 5 5 2 2 2 2 3 3" xfId="51061" xr:uid="{9174352C-AD55-4ECC-A5E5-2903CA1AC69F}"/>
    <cellStyle name="Currency 5 5 2 2 2 2 4" xfId="15641" xr:uid="{DA27BD9E-F998-4953-9C5E-A22243BF562E}"/>
    <cellStyle name="Currency 5 5 2 2 2 2 5" xfId="29331" xr:uid="{3717639F-6851-4A65-9A17-8F956C74640A}"/>
    <cellStyle name="Currency 5 5 2 2 2 2 6" xfId="44215" xr:uid="{70563BC7-EBA0-4F5D-B3DC-D142A7E6508A}"/>
    <cellStyle name="Currency 5 5 2 2 2 3" xfId="10505" xr:uid="{722215D3-C42C-42B4-8EF8-393BB8638F27}"/>
    <cellStyle name="Currency 5 5 2 2 2 3 2" xfId="24195" xr:uid="{AC24F8E3-56F6-4270-947F-D6605112DAFB}"/>
    <cellStyle name="Currency 5 5 2 2 2 3 2 2" xfId="37887" xr:uid="{A410F1BC-6E3B-4D80-9EAD-7F3C899657C4}"/>
    <cellStyle name="Currency 5 5 2 2 2 3 2 3" xfId="52771" xr:uid="{698DF7B5-5F89-4019-A90B-8912A36D8A79}"/>
    <cellStyle name="Currency 5 5 2 2 2 3 3" xfId="17351" xr:uid="{6EF7C036-081F-454C-A64C-0CF1B5E87D81}"/>
    <cellStyle name="Currency 5 5 2 2 2 3 4" xfId="31041" xr:uid="{FE271905-7ECA-478C-9D0D-2F822BCD4194}"/>
    <cellStyle name="Currency 5 5 2 2 2 3 5" xfId="45925" xr:uid="{0F452710-7AD2-4467-AF48-118ABB76804E}"/>
    <cellStyle name="Currency 5 5 2 2 2 4" xfId="20773" xr:uid="{007F563B-D8FC-4487-9ECC-87A4EC2EE38E}"/>
    <cellStyle name="Currency 5 5 2 2 2 4 2" xfId="34465" xr:uid="{ABBFF25F-A40A-441F-BF0A-3DF2A356086F}"/>
    <cellStyle name="Currency 5 5 2 2 2 4 3" xfId="49349" xr:uid="{019DDF97-58AB-41B5-A4DD-2A74866B0A7A}"/>
    <cellStyle name="Currency 5 5 2 2 2 5" xfId="13929" xr:uid="{9418F435-4214-4FEB-B323-3DDF995403FB}"/>
    <cellStyle name="Currency 5 5 2 2 2 6" xfId="27619" xr:uid="{FFA6CB18-814F-48D1-BD93-348F1CD4BBE3}"/>
    <cellStyle name="Currency 5 5 2 2 2 7" xfId="42503" xr:uid="{3C5BE624-D05E-4DCB-A8C7-0D4876098DA5}"/>
    <cellStyle name="Currency 5 5 2 2 3" xfId="8794" xr:uid="{0CD35182-A30A-470D-9516-E7AAB4791395}"/>
    <cellStyle name="Currency 5 5 2 2 3 2" xfId="12216" xr:uid="{01EFEB8B-463B-451C-8076-C294776C4D84}"/>
    <cellStyle name="Currency 5 5 2 2 3 2 2" xfId="25906" xr:uid="{E2C5559B-6A4C-42AB-9EBF-25840B650A3C}"/>
    <cellStyle name="Currency 5 5 2 2 3 2 2 2" xfId="39598" xr:uid="{7ACB7ADA-848E-4646-BD37-0A2705EA6FF5}"/>
    <cellStyle name="Currency 5 5 2 2 3 2 2 3" xfId="54482" xr:uid="{D6E4CE22-3D57-458C-AB55-75EB929A9240}"/>
    <cellStyle name="Currency 5 5 2 2 3 2 3" xfId="19062" xr:uid="{97A55043-794A-4974-85C4-CA0C0E0B76A8}"/>
    <cellStyle name="Currency 5 5 2 2 3 2 4" xfId="32752" xr:uid="{116780CD-AC61-4EDD-AB79-6C9B7A240512}"/>
    <cellStyle name="Currency 5 5 2 2 3 2 5" xfId="47636" xr:uid="{7C3D4DD8-3260-4D3A-B4CB-63AA392F1DFC}"/>
    <cellStyle name="Currency 5 5 2 2 3 3" xfId="22484" xr:uid="{9960F822-3B88-4D6C-B30F-BDF8D76E95B6}"/>
    <cellStyle name="Currency 5 5 2 2 3 3 2" xfId="36176" xr:uid="{0AB5E505-965E-4710-8418-86D2B8D8A82F}"/>
    <cellStyle name="Currency 5 5 2 2 3 3 3" xfId="51060" xr:uid="{F6955144-1F29-486F-8705-8C0B77EAEF7C}"/>
    <cellStyle name="Currency 5 5 2 2 3 4" xfId="15640" xr:uid="{7277E711-4139-48D3-91DC-84C7C027E6D1}"/>
    <cellStyle name="Currency 5 5 2 2 3 5" xfId="29330" xr:uid="{640FB467-A343-488A-BBCA-461DA91A6686}"/>
    <cellStyle name="Currency 5 5 2 2 3 6" xfId="44214" xr:uid="{791FE764-752F-4B10-96E3-BAB75B9DF42C}"/>
    <cellStyle name="Currency 5 5 2 2 4" xfId="10504" xr:uid="{FFE9631D-4576-4734-A2C2-5E88E3CD40EB}"/>
    <cellStyle name="Currency 5 5 2 2 4 2" xfId="24194" xr:uid="{95744D53-8E4A-4787-914E-8209302C2BDF}"/>
    <cellStyle name="Currency 5 5 2 2 4 2 2" xfId="37886" xr:uid="{C2902C5D-3E8B-4447-8071-58F7E5C81C45}"/>
    <cellStyle name="Currency 5 5 2 2 4 2 3" xfId="52770" xr:uid="{07A4DE01-CD23-4E3F-AFB6-68DECF76FBB1}"/>
    <cellStyle name="Currency 5 5 2 2 4 3" xfId="17350" xr:uid="{6785CBBC-9FDE-4E0D-B4B8-AF4B7B72CB1B}"/>
    <cellStyle name="Currency 5 5 2 2 4 4" xfId="31040" xr:uid="{91E0E26D-68E3-48A6-9753-4E2129FF8438}"/>
    <cellStyle name="Currency 5 5 2 2 4 5" xfId="45924" xr:uid="{C798EC49-6AB6-4EED-B7C4-9DD346B44253}"/>
    <cellStyle name="Currency 5 5 2 2 5" xfId="20772" xr:uid="{D673FCC1-800D-4167-A720-D3354066E2B0}"/>
    <cellStyle name="Currency 5 5 2 2 5 2" xfId="34464" xr:uid="{9EAA7A30-B763-40D4-ACA6-B06C195E8B3C}"/>
    <cellStyle name="Currency 5 5 2 2 5 3" xfId="49348" xr:uid="{46BE178F-F646-4972-A26A-A66AAAECDF86}"/>
    <cellStyle name="Currency 5 5 2 2 6" xfId="13928" xr:uid="{AD1AAFF6-9D4E-4A36-923E-F72E9194AD60}"/>
    <cellStyle name="Currency 5 5 2 2 7" xfId="27618" xr:uid="{C5D66E52-8F21-4931-AD43-D6B6775F35C6}"/>
    <cellStyle name="Currency 5 5 2 2 8" xfId="42502" xr:uid="{8F4F1952-8ABC-4136-9B80-0F21F37B93CE}"/>
    <cellStyle name="Currency 5 5 2 3" xfId="7083" xr:uid="{00FC77B0-434A-4DF3-A4B0-735CAF5202F2}"/>
    <cellStyle name="Currency 5 5 2 3 2" xfId="8796" xr:uid="{4E5010B3-17D7-4AB5-BCA6-F660F3A7AF4B}"/>
    <cellStyle name="Currency 5 5 2 3 2 2" xfId="12218" xr:uid="{E783DFA9-3B15-4E3C-B20D-66F59FE17B11}"/>
    <cellStyle name="Currency 5 5 2 3 2 2 2" xfId="25908" xr:uid="{34672202-807C-40DF-A31A-0C3101E1C1F8}"/>
    <cellStyle name="Currency 5 5 2 3 2 2 2 2" xfId="39600" xr:uid="{8B4DD28A-F530-4A3A-9854-AB430CF42C9D}"/>
    <cellStyle name="Currency 5 5 2 3 2 2 2 3" xfId="54484" xr:uid="{C35D04FD-144A-4D77-924A-3889A8A313C6}"/>
    <cellStyle name="Currency 5 5 2 3 2 2 3" xfId="19064" xr:uid="{2D3CAB6B-8416-4185-B9E7-8417231EA351}"/>
    <cellStyle name="Currency 5 5 2 3 2 2 4" xfId="32754" xr:uid="{199DE4DB-E71D-41CB-95DE-6996D5788395}"/>
    <cellStyle name="Currency 5 5 2 3 2 2 5" xfId="47638" xr:uid="{7367D7CA-F109-44FD-B990-B511F715F827}"/>
    <cellStyle name="Currency 5 5 2 3 2 3" xfId="22486" xr:uid="{A5DDF848-E4EE-43E9-BC2E-EB8AA4214DEA}"/>
    <cellStyle name="Currency 5 5 2 3 2 3 2" xfId="36178" xr:uid="{136C1B47-C205-4DFB-AA89-F9C10510F37C}"/>
    <cellStyle name="Currency 5 5 2 3 2 3 3" xfId="51062" xr:uid="{CD42AA01-A01C-4100-BCDF-8856E2C1D535}"/>
    <cellStyle name="Currency 5 5 2 3 2 4" xfId="15642" xr:uid="{7D919B57-898D-438F-A322-F6795072FDB5}"/>
    <cellStyle name="Currency 5 5 2 3 2 5" xfId="29332" xr:uid="{861320EE-4884-4846-9115-42E261374BD6}"/>
    <cellStyle name="Currency 5 5 2 3 2 6" xfId="44216" xr:uid="{63628D1C-6F2A-441B-B685-8B66B3E0ABE6}"/>
    <cellStyle name="Currency 5 5 2 3 3" xfId="10506" xr:uid="{B16A5ACC-310D-4A7A-A94D-36DA51491AA4}"/>
    <cellStyle name="Currency 5 5 2 3 3 2" xfId="24196" xr:uid="{A525A867-A382-49AF-9783-555CC2F930AB}"/>
    <cellStyle name="Currency 5 5 2 3 3 2 2" xfId="37888" xr:uid="{2A1C8C96-6420-431E-8FFB-9C4BB699FD72}"/>
    <cellStyle name="Currency 5 5 2 3 3 2 3" xfId="52772" xr:uid="{ABE69CB1-0C6B-4C66-85D0-C19CF3D9EFFD}"/>
    <cellStyle name="Currency 5 5 2 3 3 3" xfId="17352" xr:uid="{12FE12B0-F0EB-405F-90CF-4A42AA36A112}"/>
    <cellStyle name="Currency 5 5 2 3 3 4" xfId="31042" xr:uid="{CC23BC34-E312-4B0D-8812-210A83DCD8A3}"/>
    <cellStyle name="Currency 5 5 2 3 3 5" xfId="45926" xr:uid="{218993C0-C69F-4AA4-9EAB-EDB7B2B4ED9A}"/>
    <cellStyle name="Currency 5 5 2 3 4" xfId="20774" xr:uid="{AABF3747-BE11-4D23-923E-3D3E90912DFA}"/>
    <cellStyle name="Currency 5 5 2 3 4 2" xfId="34466" xr:uid="{052F7ACF-32FF-4B5E-88A2-06BD0565CD83}"/>
    <cellStyle name="Currency 5 5 2 3 4 3" xfId="49350" xr:uid="{B8ADEF44-3712-4305-B41B-09145D07CF7E}"/>
    <cellStyle name="Currency 5 5 2 3 5" xfId="13930" xr:uid="{9419FC37-9D20-4F34-A561-322CD4C473E5}"/>
    <cellStyle name="Currency 5 5 2 3 6" xfId="27620" xr:uid="{BAA1FC95-83F0-4881-8D92-EF0B45888C8E}"/>
    <cellStyle name="Currency 5 5 2 3 7" xfId="42504" xr:uid="{887466B3-FE20-4996-960C-186D904BC859}"/>
    <cellStyle name="Currency 5 5 2 4" xfId="7084" xr:uid="{7F1BE030-69F7-4A6F-8D27-FEF12440696E}"/>
    <cellStyle name="Currency 5 5 2 4 2" xfId="8797" xr:uid="{538D152D-BAB1-4D1D-A558-CB3F09E48BE6}"/>
    <cellStyle name="Currency 5 5 2 4 2 2" xfId="12219" xr:uid="{5E284BFA-5A11-4DFA-8C17-D4735E313455}"/>
    <cellStyle name="Currency 5 5 2 4 2 2 2" xfId="25909" xr:uid="{256A3793-A9D7-433A-902E-060A9949F2C8}"/>
    <cellStyle name="Currency 5 5 2 4 2 2 2 2" xfId="39601" xr:uid="{05DE6B20-3B16-4327-AB1C-BB311EA10367}"/>
    <cellStyle name="Currency 5 5 2 4 2 2 2 3" xfId="54485" xr:uid="{D98C01E9-AB22-463F-A34A-F0B24F003E4A}"/>
    <cellStyle name="Currency 5 5 2 4 2 2 3" xfId="19065" xr:uid="{C3C02E44-2248-4502-A3EA-CC5DDE697250}"/>
    <cellStyle name="Currency 5 5 2 4 2 2 4" xfId="32755" xr:uid="{52C99060-3113-4BD9-9A94-53801832A927}"/>
    <cellStyle name="Currency 5 5 2 4 2 2 5" xfId="47639" xr:uid="{3E2E0966-3B25-4D0A-9712-E4FBC4DC22FB}"/>
    <cellStyle name="Currency 5 5 2 4 2 3" xfId="22487" xr:uid="{2F760E7A-3253-43D6-A42D-49888261D80B}"/>
    <cellStyle name="Currency 5 5 2 4 2 3 2" xfId="36179" xr:uid="{5DB36B2A-69F8-4AAE-B419-1809BC4C1DD2}"/>
    <cellStyle name="Currency 5 5 2 4 2 3 3" xfId="51063" xr:uid="{4C72B896-F24F-410B-876B-92544E6C1342}"/>
    <cellStyle name="Currency 5 5 2 4 2 4" xfId="15643" xr:uid="{71BB59DD-441F-43C4-9C8F-53A5A457F04C}"/>
    <cellStyle name="Currency 5 5 2 4 2 5" xfId="29333" xr:uid="{B8A050DC-BDDD-481E-AD42-D2EF6997A9AA}"/>
    <cellStyle name="Currency 5 5 2 4 2 6" xfId="44217" xr:uid="{71A03935-50EE-488A-88F0-86C30314E40B}"/>
    <cellStyle name="Currency 5 5 2 4 3" xfId="10507" xr:uid="{59356DEF-B600-4392-AAB8-8C485E6BC391}"/>
    <cellStyle name="Currency 5 5 2 4 3 2" xfId="24197" xr:uid="{A8085787-C4BF-4A3B-AC8C-DEED167338CF}"/>
    <cellStyle name="Currency 5 5 2 4 3 2 2" xfId="37889" xr:uid="{7F2563F9-A736-4681-81E0-8B59D2598828}"/>
    <cellStyle name="Currency 5 5 2 4 3 2 3" xfId="52773" xr:uid="{395E0141-3485-45F7-A8BE-D73A56EE4C24}"/>
    <cellStyle name="Currency 5 5 2 4 3 3" xfId="17353" xr:uid="{C318AD98-BBB9-4FE5-9CDF-1C98D1D0BCC2}"/>
    <cellStyle name="Currency 5 5 2 4 3 4" xfId="31043" xr:uid="{113205ED-0443-4C34-885B-A38872B74EF3}"/>
    <cellStyle name="Currency 5 5 2 4 3 5" xfId="45927" xr:uid="{8CB9BC6E-03C8-4336-A71B-56CBA0C758FD}"/>
    <cellStyle name="Currency 5 5 2 4 4" xfId="20775" xr:uid="{50E8DD70-9236-4745-8371-7007989F143E}"/>
    <cellStyle name="Currency 5 5 2 4 4 2" xfId="34467" xr:uid="{4D5CB687-1C31-43B9-A214-1A0E5A2FD0EF}"/>
    <cellStyle name="Currency 5 5 2 4 4 3" xfId="49351" xr:uid="{34A558F5-9641-45B3-8693-1BA7F22CA3FE}"/>
    <cellStyle name="Currency 5 5 2 4 5" xfId="13931" xr:uid="{3917266F-8A2F-4C46-B276-D9310C3367EE}"/>
    <cellStyle name="Currency 5 5 2 4 6" xfId="27621" xr:uid="{E01FA0A3-6E13-4F94-A4F1-87BB1099250C}"/>
    <cellStyle name="Currency 5 5 2 4 7" xfId="42505" xr:uid="{C95CE400-5A26-4C11-B325-932C5FC2ECE1}"/>
    <cellStyle name="Currency 5 5 2 5" xfId="8793" xr:uid="{97501ECF-AFC5-4C79-9B36-2E2433C82A5F}"/>
    <cellStyle name="Currency 5 5 2 5 2" xfId="12215" xr:uid="{6D6E1BF8-A771-4664-A604-9D08A5E95C2E}"/>
    <cellStyle name="Currency 5 5 2 5 2 2" xfId="25905" xr:uid="{EBA46134-5C07-4433-A570-79A7C18B3032}"/>
    <cellStyle name="Currency 5 5 2 5 2 2 2" xfId="39597" xr:uid="{71BB1B41-2B53-41E1-B2C8-17D21F23D91A}"/>
    <cellStyle name="Currency 5 5 2 5 2 2 3" xfId="54481" xr:uid="{427F55FA-2D37-4D82-B2E2-29D62EE11A37}"/>
    <cellStyle name="Currency 5 5 2 5 2 3" xfId="19061" xr:uid="{E835D3E9-80A8-4237-988B-C74224ACBBE1}"/>
    <cellStyle name="Currency 5 5 2 5 2 4" xfId="32751" xr:uid="{4E97FE80-AC3C-4E3A-8716-845EB59A5015}"/>
    <cellStyle name="Currency 5 5 2 5 2 5" xfId="47635" xr:uid="{9D9C47EE-41E1-43CE-84B9-143A65D31922}"/>
    <cellStyle name="Currency 5 5 2 5 3" xfId="22483" xr:uid="{44E74920-C839-4C99-AC96-BB5527C43F21}"/>
    <cellStyle name="Currency 5 5 2 5 3 2" xfId="36175" xr:uid="{A4B30ED8-8BA2-4762-A5D9-0CE2C8CD56D7}"/>
    <cellStyle name="Currency 5 5 2 5 3 3" xfId="51059" xr:uid="{1EDF76D0-71FD-46C2-B779-AE17C4000625}"/>
    <cellStyle name="Currency 5 5 2 5 4" xfId="15639" xr:uid="{293D34F6-B84D-4531-A68E-5B180E7A0E11}"/>
    <cellStyle name="Currency 5 5 2 5 5" xfId="29329" xr:uid="{2FA71523-FB13-4D97-B9A4-3FADF29451F1}"/>
    <cellStyle name="Currency 5 5 2 5 6" xfId="44213" xr:uid="{CB9A6375-EAEC-46B6-B047-0B8DF6D1ADBF}"/>
    <cellStyle name="Currency 5 5 2 6" xfId="10503" xr:uid="{F32D47F2-6685-4814-81FD-BE0D87ED8680}"/>
    <cellStyle name="Currency 5 5 2 6 2" xfId="24193" xr:uid="{325912DD-58AE-43B4-803D-4AFFF1026C00}"/>
    <cellStyle name="Currency 5 5 2 6 2 2" xfId="37885" xr:uid="{B0AEF8A6-C448-4D74-8C41-74AADBADE494}"/>
    <cellStyle name="Currency 5 5 2 6 2 3" xfId="52769" xr:uid="{3A8D408C-F332-40DC-AC24-CE6D873E6846}"/>
    <cellStyle name="Currency 5 5 2 6 3" xfId="17349" xr:uid="{F33B9983-8C05-4D60-9CA3-6E2A383F220A}"/>
    <cellStyle name="Currency 5 5 2 6 4" xfId="31039" xr:uid="{47FA5C2E-89FD-4FCD-8083-239165810247}"/>
    <cellStyle name="Currency 5 5 2 6 5" xfId="45923" xr:uid="{D4EF5AF8-83DF-454B-8EF9-ACB618881C8F}"/>
    <cellStyle name="Currency 5 5 2 7" xfId="20771" xr:uid="{5E8632AA-43D0-4186-A432-E4E30354A1AF}"/>
    <cellStyle name="Currency 5 5 2 7 2" xfId="34463" xr:uid="{60D6B669-D45D-46C8-AE48-261270FCECA6}"/>
    <cellStyle name="Currency 5 5 2 7 3" xfId="49347" xr:uid="{214608B3-6A2E-44C0-9DA7-6FDA6D6AAE71}"/>
    <cellStyle name="Currency 5 5 2 8" xfId="13927" xr:uid="{DE618257-3DD2-4A99-A96B-2CDA110EEFA3}"/>
    <cellStyle name="Currency 5 5 2 9" xfId="27617" xr:uid="{74251EA6-200C-4F43-938E-B7B376D415BE}"/>
    <cellStyle name="Currency 5 5 3" xfId="7085" xr:uid="{2C1C85A5-3F23-4385-A653-EDFF105D2BE7}"/>
    <cellStyle name="Currency 5 5 3 10" xfId="42506" xr:uid="{F7F283AD-AE6E-42A1-B0DB-44E96FE278E9}"/>
    <cellStyle name="Currency 5 5 3 2" xfId="7086" xr:uid="{19E342F4-D148-4A2E-A231-E635A1383A28}"/>
    <cellStyle name="Currency 5 5 3 2 2" xfId="7087" xr:uid="{63CDE44D-8EC7-418D-A15C-F46345823135}"/>
    <cellStyle name="Currency 5 5 3 2 2 2" xfId="8800" xr:uid="{251ABECC-1801-48FC-AD26-C4BB3F374661}"/>
    <cellStyle name="Currency 5 5 3 2 2 2 2" xfId="12222" xr:uid="{79FE41DD-5BDC-4518-8508-CD3347ADA609}"/>
    <cellStyle name="Currency 5 5 3 2 2 2 2 2" xfId="25912" xr:uid="{CDDB5B84-2FA6-4AD9-91CC-9288BB50DD33}"/>
    <cellStyle name="Currency 5 5 3 2 2 2 2 2 2" xfId="39604" xr:uid="{B388AC47-54D2-4E6C-AB7C-68FB001BD9D0}"/>
    <cellStyle name="Currency 5 5 3 2 2 2 2 2 3" xfId="54488" xr:uid="{663E4971-4582-4B7A-B0C5-542B0B3A86C9}"/>
    <cellStyle name="Currency 5 5 3 2 2 2 2 3" xfId="19068" xr:uid="{6B32B6BA-520E-4469-A3A1-0E568C7448AF}"/>
    <cellStyle name="Currency 5 5 3 2 2 2 2 4" xfId="32758" xr:uid="{FC80637A-1E4C-4CDF-AEB7-02580542D431}"/>
    <cellStyle name="Currency 5 5 3 2 2 2 2 5" xfId="47642" xr:uid="{D038974C-3F79-4CCE-927E-365FA1CE31DA}"/>
    <cellStyle name="Currency 5 5 3 2 2 2 3" xfId="22490" xr:uid="{8111B3F4-1B56-42AC-9FD9-CFAA44CB116F}"/>
    <cellStyle name="Currency 5 5 3 2 2 2 3 2" xfId="36182" xr:uid="{57449EC4-0BD0-4BC9-B182-2DD3341DE532}"/>
    <cellStyle name="Currency 5 5 3 2 2 2 3 3" xfId="51066" xr:uid="{E5D62CE9-EC43-498D-856A-C738E92D8EB0}"/>
    <cellStyle name="Currency 5 5 3 2 2 2 4" xfId="15646" xr:uid="{7367DE45-319A-4FE0-B103-F5823F24FB5C}"/>
    <cellStyle name="Currency 5 5 3 2 2 2 5" xfId="29336" xr:uid="{2BAA6EE3-5CCF-455E-974F-04B1A62C0C4B}"/>
    <cellStyle name="Currency 5 5 3 2 2 2 6" xfId="44220" xr:uid="{3FAA9F5E-AFB4-42D6-A885-37EBE28F3472}"/>
    <cellStyle name="Currency 5 5 3 2 2 3" xfId="10510" xr:uid="{2234D85A-92AE-459F-B9B2-69BE43F8247F}"/>
    <cellStyle name="Currency 5 5 3 2 2 3 2" xfId="24200" xr:uid="{795ECCFF-5572-45DF-ACE8-856A60C89AA8}"/>
    <cellStyle name="Currency 5 5 3 2 2 3 2 2" xfId="37892" xr:uid="{81BB2E46-9E44-4F71-89BB-FABF06A3AA77}"/>
    <cellStyle name="Currency 5 5 3 2 2 3 2 3" xfId="52776" xr:uid="{094588B7-A8A2-4E84-9308-FE8E0E66A3C2}"/>
    <cellStyle name="Currency 5 5 3 2 2 3 3" xfId="17356" xr:uid="{57584907-3D08-4176-AADD-55D883DCC7CA}"/>
    <cellStyle name="Currency 5 5 3 2 2 3 4" xfId="31046" xr:uid="{AB0D7698-B2E1-4AE6-9197-BE98F9D75762}"/>
    <cellStyle name="Currency 5 5 3 2 2 3 5" xfId="45930" xr:uid="{0BE19D8E-99F6-427B-A62E-A1D714CE3E8E}"/>
    <cellStyle name="Currency 5 5 3 2 2 4" xfId="20778" xr:uid="{D680789F-8E06-414F-9D47-7117B95F6570}"/>
    <cellStyle name="Currency 5 5 3 2 2 4 2" xfId="34470" xr:uid="{15F20FFD-CAE1-483F-BB7B-2D9D967EE28A}"/>
    <cellStyle name="Currency 5 5 3 2 2 4 3" xfId="49354" xr:uid="{ACDB1234-CF4E-40C3-A226-BB7E4562C429}"/>
    <cellStyle name="Currency 5 5 3 2 2 5" xfId="13934" xr:uid="{AE8D000C-24F6-4D1B-B403-2DA8050BECDF}"/>
    <cellStyle name="Currency 5 5 3 2 2 6" xfId="27624" xr:uid="{650DD29E-4464-4350-B5EA-7487C061906E}"/>
    <cellStyle name="Currency 5 5 3 2 2 7" xfId="42508" xr:uid="{ECDAEF94-AEC9-44B2-BD54-E74B3ABBF8C0}"/>
    <cellStyle name="Currency 5 5 3 2 3" xfId="8799" xr:uid="{19B401CB-202C-4FF3-9768-8BF14C1AED48}"/>
    <cellStyle name="Currency 5 5 3 2 3 2" xfId="12221" xr:uid="{AF7FAFD7-BF29-476C-9BA3-7276832E315A}"/>
    <cellStyle name="Currency 5 5 3 2 3 2 2" xfId="25911" xr:uid="{4159B3C9-445C-4578-A6BA-AB61BF8F4BA8}"/>
    <cellStyle name="Currency 5 5 3 2 3 2 2 2" xfId="39603" xr:uid="{FD563666-CB5B-4A5F-B910-9FD580759351}"/>
    <cellStyle name="Currency 5 5 3 2 3 2 2 3" xfId="54487" xr:uid="{2F510B0D-9788-41F4-B9F8-402F8CDAC501}"/>
    <cellStyle name="Currency 5 5 3 2 3 2 3" xfId="19067" xr:uid="{960D5AE9-2A52-425A-A730-2643C8F01847}"/>
    <cellStyle name="Currency 5 5 3 2 3 2 4" xfId="32757" xr:uid="{15DBA0E5-DBA7-4BAE-A40C-B665ADE34BF0}"/>
    <cellStyle name="Currency 5 5 3 2 3 2 5" xfId="47641" xr:uid="{064E23FD-CFF1-444C-AC3D-6CEA9E2E2AB1}"/>
    <cellStyle name="Currency 5 5 3 2 3 3" xfId="22489" xr:uid="{1427E6A6-812A-46B6-8839-E463688680F1}"/>
    <cellStyle name="Currency 5 5 3 2 3 3 2" xfId="36181" xr:uid="{C83472D7-5FDA-4925-8456-2BF4E10AE329}"/>
    <cellStyle name="Currency 5 5 3 2 3 3 3" xfId="51065" xr:uid="{522AC4CB-2D85-4DE1-B0F4-9147090A0EFD}"/>
    <cellStyle name="Currency 5 5 3 2 3 4" xfId="15645" xr:uid="{9DA7198C-5D52-44C4-BEF8-24DD7F36EFD9}"/>
    <cellStyle name="Currency 5 5 3 2 3 5" xfId="29335" xr:uid="{1649F6CB-C0CF-4BE8-AD09-BC702DC70D9B}"/>
    <cellStyle name="Currency 5 5 3 2 3 6" xfId="44219" xr:uid="{B119E9F9-4E2C-44CF-8780-93064DEF10BC}"/>
    <cellStyle name="Currency 5 5 3 2 4" xfId="10509" xr:uid="{E1848CEF-D771-4758-BC23-9C3B011291B2}"/>
    <cellStyle name="Currency 5 5 3 2 4 2" xfId="24199" xr:uid="{B21EE08D-1BDF-4186-862D-8C47D723A957}"/>
    <cellStyle name="Currency 5 5 3 2 4 2 2" xfId="37891" xr:uid="{D0E4DF55-10EF-419C-95D6-2CDD9DB86074}"/>
    <cellStyle name="Currency 5 5 3 2 4 2 3" xfId="52775" xr:uid="{102FED82-1FFC-4831-BC70-14232FA7CEEE}"/>
    <cellStyle name="Currency 5 5 3 2 4 3" xfId="17355" xr:uid="{2D05C851-6B40-46FC-8BB2-8A436D0C268C}"/>
    <cellStyle name="Currency 5 5 3 2 4 4" xfId="31045" xr:uid="{C661BB72-5691-41D3-8472-40BBCF373387}"/>
    <cellStyle name="Currency 5 5 3 2 4 5" xfId="45929" xr:uid="{A0FF62DE-C0EA-4B37-B609-5EF2DF9E91BF}"/>
    <cellStyle name="Currency 5 5 3 2 5" xfId="20777" xr:uid="{435D80A8-F22A-4D61-85B1-C4C7D3425206}"/>
    <cellStyle name="Currency 5 5 3 2 5 2" xfId="34469" xr:uid="{904040AC-11C0-414A-9A34-FCD617692029}"/>
    <cellStyle name="Currency 5 5 3 2 5 3" xfId="49353" xr:uid="{7509E0F2-B4A1-4778-8627-765A25ABCEAC}"/>
    <cellStyle name="Currency 5 5 3 2 6" xfId="13933" xr:uid="{CF3592E3-DEF6-4920-AC47-AEF98FBA5746}"/>
    <cellStyle name="Currency 5 5 3 2 7" xfId="27623" xr:uid="{BEEF6AAC-0ECC-498F-B3BE-1C74765CD350}"/>
    <cellStyle name="Currency 5 5 3 2 8" xfId="42507" xr:uid="{07365EC3-8827-48DA-BA77-C5387EDCFFC2}"/>
    <cellStyle name="Currency 5 5 3 3" xfId="7088" xr:uid="{221E00B7-D987-429A-A1E6-4F0053B8E3AF}"/>
    <cellStyle name="Currency 5 5 3 3 2" xfId="8801" xr:uid="{F1A3DAEA-B3A5-4641-8650-458FDEC94159}"/>
    <cellStyle name="Currency 5 5 3 3 2 2" xfId="12223" xr:uid="{479433E8-AE78-49DC-8C8E-CAEF108E63F1}"/>
    <cellStyle name="Currency 5 5 3 3 2 2 2" xfId="25913" xr:uid="{D7525872-95A4-4621-9D3B-D77DA21FD775}"/>
    <cellStyle name="Currency 5 5 3 3 2 2 2 2" xfId="39605" xr:uid="{F1D49156-4512-4172-A0A3-828613334306}"/>
    <cellStyle name="Currency 5 5 3 3 2 2 2 3" xfId="54489" xr:uid="{C5987F49-C33D-4355-8DDC-6F0CF3BB6CDD}"/>
    <cellStyle name="Currency 5 5 3 3 2 2 3" xfId="19069" xr:uid="{B6B89FC5-96C4-4B80-886D-D7E7D4AE2F20}"/>
    <cellStyle name="Currency 5 5 3 3 2 2 4" xfId="32759" xr:uid="{DEEC0A71-6F90-4BCD-A15B-C106AA48CCB7}"/>
    <cellStyle name="Currency 5 5 3 3 2 2 5" xfId="47643" xr:uid="{F1D8AABF-AA37-4CB6-A2C0-824C206DFB45}"/>
    <cellStyle name="Currency 5 5 3 3 2 3" xfId="22491" xr:uid="{6BE5C5F1-1503-470A-AFA0-C198BF0E3DC7}"/>
    <cellStyle name="Currency 5 5 3 3 2 3 2" xfId="36183" xr:uid="{4DDF16AD-E908-432D-8D29-E4BBEC99EEBD}"/>
    <cellStyle name="Currency 5 5 3 3 2 3 3" xfId="51067" xr:uid="{DDA1B457-4A3A-44A6-9E06-858592DE8E5E}"/>
    <cellStyle name="Currency 5 5 3 3 2 4" xfId="15647" xr:uid="{B60ACD9E-60BF-43E5-BB97-40234EECA9CF}"/>
    <cellStyle name="Currency 5 5 3 3 2 5" xfId="29337" xr:uid="{D9B69B92-A50A-4AFC-AFC2-E86C83BA5F34}"/>
    <cellStyle name="Currency 5 5 3 3 2 6" xfId="44221" xr:uid="{B0730D09-9685-41C5-AC0B-60B4F53A16AC}"/>
    <cellStyle name="Currency 5 5 3 3 3" xfId="10511" xr:uid="{38B443E5-CAAD-4887-93D5-67F3F397D2B9}"/>
    <cellStyle name="Currency 5 5 3 3 3 2" xfId="24201" xr:uid="{6EEB321E-761E-4566-A2C9-136BBC5B8AEE}"/>
    <cellStyle name="Currency 5 5 3 3 3 2 2" xfId="37893" xr:uid="{955C5CFB-22DC-4674-BC6C-D1AEAEC374FF}"/>
    <cellStyle name="Currency 5 5 3 3 3 2 3" xfId="52777" xr:uid="{9AA7CFF7-0903-481E-80F0-D29E643E4D1E}"/>
    <cellStyle name="Currency 5 5 3 3 3 3" xfId="17357" xr:uid="{15EE98CF-7F75-4BC0-AEB5-B33C0ED82E99}"/>
    <cellStyle name="Currency 5 5 3 3 3 4" xfId="31047" xr:uid="{A5C8B4F3-A274-4E58-9CB7-D6E1455B8737}"/>
    <cellStyle name="Currency 5 5 3 3 3 5" xfId="45931" xr:uid="{28179293-4EB2-459C-BD51-39E68170F935}"/>
    <cellStyle name="Currency 5 5 3 3 4" xfId="20779" xr:uid="{4CBD1D99-633B-4BDB-AE68-20954D6BE6D5}"/>
    <cellStyle name="Currency 5 5 3 3 4 2" xfId="34471" xr:uid="{A631AEA3-0485-406B-AAE2-477B94CFAADC}"/>
    <cellStyle name="Currency 5 5 3 3 4 3" xfId="49355" xr:uid="{DFE0F671-D400-4ACF-A3AF-A90AB38A8DE2}"/>
    <cellStyle name="Currency 5 5 3 3 5" xfId="13935" xr:uid="{90E13E6A-B532-444F-9668-BD91112A9010}"/>
    <cellStyle name="Currency 5 5 3 3 6" xfId="27625" xr:uid="{51776112-2245-49BA-8694-7EAC87AB2626}"/>
    <cellStyle name="Currency 5 5 3 3 7" xfId="42509" xr:uid="{6122C832-FB39-49CD-882C-8F18CDAF3DF9}"/>
    <cellStyle name="Currency 5 5 3 4" xfId="7089" xr:uid="{92923787-739C-439F-94B1-DD22A0788C9B}"/>
    <cellStyle name="Currency 5 5 3 4 2" xfId="8802" xr:uid="{4393F3E2-90F7-4220-96DE-CD0DB3DA5663}"/>
    <cellStyle name="Currency 5 5 3 4 2 2" xfId="12224" xr:uid="{6A6AC406-31C4-4046-8C2C-5F2800F40F00}"/>
    <cellStyle name="Currency 5 5 3 4 2 2 2" xfId="25914" xr:uid="{1B470ED3-CE5D-47BC-9340-CDC4951346CA}"/>
    <cellStyle name="Currency 5 5 3 4 2 2 2 2" xfId="39606" xr:uid="{4C82062F-ACA1-40D8-BBC0-1510F6092AF1}"/>
    <cellStyle name="Currency 5 5 3 4 2 2 2 3" xfId="54490" xr:uid="{E39EFA60-4BAB-439F-9901-CB6A7909C765}"/>
    <cellStyle name="Currency 5 5 3 4 2 2 3" xfId="19070" xr:uid="{63AE3028-5A9B-40E6-AF25-B367886F087C}"/>
    <cellStyle name="Currency 5 5 3 4 2 2 4" xfId="32760" xr:uid="{D92CADD8-2147-4269-86F8-A923E69ACD9B}"/>
    <cellStyle name="Currency 5 5 3 4 2 2 5" xfId="47644" xr:uid="{CFB5F17A-4066-45AA-821D-2AF6EC17751D}"/>
    <cellStyle name="Currency 5 5 3 4 2 3" xfId="22492" xr:uid="{622A90A1-8972-4984-942D-306F4820F6E4}"/>
    <cellStyle name="Currency 5 5 3 4 2 3 2" xfId="36184" xr:uid="{C3A339C9-E218-47F1-A894-4A64B5E6D6B5}"/>
    <cellStyle name="Currency 5 5 3 4 2 3 3" xfId="51068" xr:uid="{413122FD-C644-4ADF-8E40-CBA613A64C06}"/>
    <cellStyle name="Currency 5 5 3 4 2 4" xfId="15648" xr:uid="{CE152F7E-D4E6-405D-BE80-A6C832C81E6E}"/>
    <cellStyle name="Currency 5 5 3 4 2 5" xfId="29338" xr:uid="{BE3C01FB-2A65-4A7E-96E7-65F8539089DE}"/>
    <cellStyle name="Currency 5 5 3 4 2 6" xfId="44222" xr:uid="{5EE80C54-FB35-4FAC-BDD6-04BAB8F893CF}"/>
    <cellStyle name="Currency 5 5 3 4 3" xfId="10512" xr:uid="{19B2382A-D38E-4E10-B43C-E3B577A06AF1}"/>
    <cellStyle name="Currency 5 5 3 4 3 2" xfId="24202" xr:uid="{056D8C98-70EF-4078-9CCA-77939F92D90F}"/>
    <cellStyle name="Currency 5 5 3 4 3 2 2" xfId="37894" xr:uid="{B85268C5-547F-4C8C-93E4-A13235A60B44}"/>
    <cellStyle name="Currency 5 5 3 4 3 2 3" xfId="52778" xr:uid="{78DFF9B0-F49F-40E8-819E-5A11F11F0544}"/>
    <cellStyle name="Currency 5 5 3 4 3 3" xfId="17358" xr:uid="{1879AB3E-9068-4C9C-877E-9E7BE4999419}"/>
    <cellStyle name="Currency 5 5 3 4 3 4" xfId="31048" xr:uid="{71E5671B-6BC4-4143-9762-AC0623942A80}"/>
    <cellStyle name="Currency 5 5 3 4 3 5" xfId="45932" xr:uid="{083E63BE-21EA-4A8B-BBAC-8903B7C03840}"/>
    <cellStyle name="Currency 5 5 3 4 4" xfId="20780" xr:uid="{28E3AB0A-CB47-4324-89F1-2746276FD135}"/>
    <cellStyle name="Currency 5 5 3 4 4 2" xfId="34472" xr:uid="{D1EC1487-FE78-49DD-AE71-E7AB0346F3E6}"/>
    <cellStyle name="Currency 5 5 3 4 4 3" xfId="49356" xr:uid="{790234D4-161E-400B-A7AC-4F4A986287BA}"/>
    <cellStyle name="Currency 5 5 3 4 5" xfId="13936" xr:uid="{77D3AA18-6585-4F4E-86DF-74AAA047CB37}"/>
    <cellStyle name="Currency 5 5 3 4 6" xfId="27626" xr:uid="{F1ABB04E-D264-48E1-BE77-959B1FE4FEF0}"/>
    <cellStyle name="Currency 5 5 3 4 7" xfId="42510" xr:uid="{C5F32C27-6DA2-4645-807A-9E058E9FF9DF}"/>
    <cellStyle name="Currency 5 5 3 5" xfId="8798" xr:uid="{19B67E3A-61AD-41DB-9033-8C687B421018}"/>
    <cellStyle name="Currency 5 5 3 5 2" xfId="12220" xr:uid="{06BC4E57-88A4-4296-9AD7-4BB9A085EB0D}"/>
    <cellStyle name="Currency 5 5 3 5 2 2" xfId="25910" xr:uid="{61D71965-08D1-4D2E-ADB7-3ADD9DA39FCB}"/>
    <cellStyle name="Currency 5 5 3 5 2 2 2" xfId="39602" xr:uid="{7141E129-7745-47FC-82B9-B29538BBFE77}"/>
    <cellStyle name="Currency 5 5 3 5 2 2 3" xfId="54486" xr:uid="{776683F0-45FA-4D5D-B3AE-F493CC858718}"/>
    <cellStyle name="Currency 5 5 3 5 2 3" xfId="19066" xr:uid="{6A3B9EC5-F38B-4834-B23A-FC7442C2B1ED}"/>
    <cellStyle name="Currency 5 5 3 5 2 4" xfId="32756" xr:uid="{2ADAA171-79B3-42A4-A996-96AC8567B6B8}"/>
    <cellStyle name="Currency 5 5 3 5 2 5" xfId="47640" xr:uid="{90F81A86-5448-4651-90D4-A3FC5311068B}"/>
    <cellStyle name="Currency 5 5 3 5 3" xfId="22488" xr:uid="{4D0B54D9-2596-4DD6-8191-E654AAF97CF9}"/>
    <cellStyle name="Currency 5 5 3 5 3 2" xfId="36180" xr:uid="{7BBE5D2A-5DA8-46FA-9D68-9E3DDAE539A3}"/>
    <cellStyle name="Currency 5 5 3 5 3 3" xfId="51064" xr:uid="{D3DC7932-A58A-4D17-B002-C1EBF38D9E38}"/>
    <cellStyle name="Currency 5 5 3 5 4" xfId="15644" xr:uid="{963BA3E4-A7A4-4BB1-B64C-54F920868617}"/>
    <cellStyle name="Currency 5 5 3 5 5" xfId="29334" xr:uid="{AD1F2A29-56CA-4D9A-9E3C-2D03A73D696D}"/>
    <cellStyle name="Currency 5 5 3 5 6" xfId="44218" xr:uid="{310D4DD9-4E40-4BBD-8AF5-152B5EB96A5E}"/>
    <cellStyle name="Currency 5 5 3 6" xfId="10508" xr:uid="{0985DD9C-36BB-42D0-932F-68C54E6A8B70}"/>
    <cellStyle name="Currency 5 5 3 6 2" xfId="24198" xr:uid="{3330D2E4-7965-4EF4-89B7-B05E7A335FD9}"/>
    <cellStyle name="Currency 5 5 3 6 2 2" xfId="37890" xr:uid="{EFF5D52C-3DA5-416E-883F-20CE329D1D46}"/>
    <cellStyle name="Currency 5 5 3 6 2 3" xfId="52774" xr:uid="{CE1BCF00-C60B-4D09-86CC-1198D0319EB3}"/>
    <cellStyle name="Currency 5 5 3 6 3" xfId="17354" xr:uid="{FE6FA2AD-8FE3-4848-8E56-B23DF01630E1}"/>
    <cellStyle name="Currency 5 5 3 6 4" xfId="31044" xr:uid="{5DB13DA5-2833-4E5D-82D2-FE771A01A260}"/>
    <cellStyle name="Currency 5 5 3 6 5" xfId="45928" xr:uid="{72BFC35E-540B-4942-9003-3977CAEDF751}"/>
    <cellStyle name="Currency 5 5 3 7" xfId="20776" xr:uid="{D2DB4FB7-CEA6-4C9F-B437-3EC0906A5EF5}"/>
    <cellStyle name="Currency 5 5 3 7 2" xfId="34468" xr:uid="{257D5D63-06A5-432C-925D-F04C414B3C40}"/>
    <cellStyle name="Currency 5 5 3 7 3" xfId="49352" xr:uid="{C922D35D-A021-4CD9-A554-8F501E2FF313}"/>
    <cellStyle name="Currency 5 5 3 8" xfId="13932" xr:uid="{BC7AE458-099F-4DB7-93D4-1FCEB265EF8A}"/>
    <cellStyle name="Currency 5 5 3 9" xfId="27622" xr:uid="{321F5D14-EAC4-4DE8-A1D3-14BEE67D5E2E}"/>
    <cellStyle name="Currency 5 5 4" xfId="7090" xr:uid="{63A3D3C4-8278-4048-B0C7-2DB718E6CF5F}"/>
    <cellStyle name="Currency 5 5 4 2" xfId="7091" xr:uid="{FE33CD3C-6769-410A-B6BE-F675205B3F04}"/>
    <cellStyle name="Currency 5 5 4 2 2" xfId="8804" xr:uid="{B710DABA-9948-4112-971B-17AD3A7F6226}"/>
    <cellStyle name="Currency 5 5 4 2 2 2" xfId="12226" xr:uid="{0F56FD98-D575-4E27-BA87-17C5D927E196}"/>
    <cellStyle name="Currency 5 5 4 2 2 2 2" xfId="25916" xr:uid="{58CB6C22-0BA1-421D-A984-C150F7898D26}"/>
    <cellStyle name="Currency 5 5 4 2 2 2 2 2" xfId="39608" xr:uid="{D8AF64CD-FD68-493D-9C88-DA35E988F652}"/>
    <cellStyle name="Currency 5 5 4 2 2 2 2 3" xfId="54492" xr:uid="{5AD7C73B-B899-4BE1-9F40-31CA7717B508}"/>
    <cellStyle name="Currency 5 5 4 2 2 2 3" xfId="19072" xr:uid="{7710CDB1-406E-4290-8C96-FF806E05084F}"/>
    <cellStyle name="Currency 5 5 4 2 2 2 4" xfId="32762" xr:uid="{2CB80398-C682-4784-BDE3-F00CB7F5BC66}"/>
    <cellStyle name="Currency 5 5 4 2 2 2 5" xfId="47646" xr:uid="{D7A3A9B2-E3F9-409A-B7B2-34EA9ED4F698}"/>
    <cellStyle name="Currency 5 5 4 2 2 3" xfId="22494" xr:uid="{BA08B572-64E3-42AF-BD71-388BB48D6551}"/>
    <cellStyle name="Currency 5 5 4 2 2 3 2" xfId="36186" xr:uid="{2E32B05C-5CE4-4B3F-9F32-9708DAD511BD}"/>
    <cellStyle name="Currency 5 5 4 2 2 3 3" xfId="51070" xr:uid="{2498A00C-8B2C-445E-9B1E-4730D596062E}"/>
    <cellStyle name="Currency 5 5 4 2 2 4" xfId="15650" xr:uid="{E6DA19F4-858F-49D0-938E-AEA01A8F3762}"/>
    <cellStyle name="Currency 5 5 4 2 2 5" xfId="29340" xr:uid="{AAFDCF43-8F78-4204-B836-D5E14AC65DF1}"/>
    <cellStyle name="Currency 5 5 4 2 2 6" xfId="44224" xr:uid="{47A331B4-C68A-4F7D-AF4D-71FE8F1E0386}"/>
    <cellStyle name="Currency 5 5 4 2 3" xfId="10514" xr:uid="{020BAAB3-C2E9-45B1-8152-55AF2D795119}"/>
    <cellStyle name="Currency 5 5 4 2 3 2" xfId="24204" xr:uid="{1346771A-48E5-408D-B7A8-95FC2FE61166}"/>
    <cellStyle name="Currency 5 5 4 2 3 2 2" xfId="37896" xr:uid="{5B6FC141-8E31-4E44-A649-1A773CABB285}"/>
    <cellStyle name="Currency 5 5 4 2 3 2 3" xfId="52780" xr:uid="{B6570C51-CCE9-4F62-94C1-7B4B37600651}"/>
    <cellStyle name="Currency 5 5 4 2 3 3" xfId="17360" xr:uid="{DF514857-45BA-48C2-8094-FF3C89976E9B}"/>
    <cellStyle name="Currency 5 5 4 2 3 4" xfId="31050" xr:uid="{5C044888-46E9-48BA-ADE7-F63F85D417F2}"/>
    <cellStyle name="Currency 5 5 4 2 3 5" xfId="45934" xr:uid="{6478E847-B2B8-4743-AAED-D032663A09BB}"/>
    <cellStyle name="Currency 5 5 4 2 4" xfId="20782" xr:uid="{CE9730A4-7852-4679-977B-6CA201558CC6}"/>
    <cellStyle name="Currency 5 5 4 2 4 2" xfId="34474" xr:uid="{554140D6-BF76-4683-A5D4-4E09454FF213}"/>
    <cellStyle name="Currency 5 5 4 2 4 3" xfId="49358" xr:uid="{E6DED45E-F590-4F3F-AAAE-5FB8C42A6620}"/>
    <cellStyle name="Currency 5 5 4 2 5" xfId="13938" xr:uid="{8601899D-5006-4E9D-ADD7-AF933E175BA4}"/>
    <cellStyle name="Currency 5 5 4 2 6" xfId="27628" xr:uid="{434271D1-B6CE-42E0-B635-7F4B6F60980F}"/>
    <cellStyle name="Currency 5 5 4 2 7" xfId="42512" xr:uid="{32021000-8C83-41C7-AFB8-5F35F8F53CD1}"/>
    <cellStyle name="Currency 5 5 4 3" xfId="8803" xr:uid="{CF5DF292-ACB5-42E6-89DC-408CB04422A6}"/>
    <cellStyle name="Currency 5 5 4 3 2" xfId="12225" xr:uid="{2BCAE6F1-83BD-47C9-89C5-34C6E48E8366}"/>
    <cellStyle name="Currency 5 5 4 3 2 2" xfId="25915" xr:uid="{EBE9C949-ACF5-41C8-9873-C04B5D8A9144}"/>
    <cellStyle name="Currency 5 5 4 3 2 2 2" xfId="39607" xr:uid="{3DB96D67-AD7A-4DD1-93E8-FB70216B53B4}"/>
    <cellStyle name="Currency 5 5 4 3 2 2 3" xfId="54491" xr:uid="{2FD71742-7F1D-48F8-84D0-1009EDDFFE24}"/>
    <cellStyle name="Currency 5 5 4 3 2 3" xfId="19071" xr:uid="{BA65E25E-44CD-490D-ADF9-BA7373ACEE23}"/>
    <cellStyle name="Currency 5 5 4 3 2 4" xfId="32761" xr:uid="{407800DC-5B34-4811-B5F9-22114EBFDC1B}"/>
    <cellStyle name="Currency 5 5 4 3 2 5" xfId="47645" xr:uid="{2A8C3D86-9A78-4478-819C-49E7F1F11364}"/>
    <cellStyle name="Currency 5 5 4 3 3" xfId="22493" xr:uid="{A27B70AA-E2C6-4E2A-B8A4-ACDD31FF9FC7}"/>
    <cellStyle name="Currency 5 5 4 3 3 2" xfId="36185" xr:uid="{8EFA60D5-680C-4AED-956A-6F95C9E776CF}"/>
    <cellStyle name="Currency 5 5 4 3 3 3" xfId="51069" xr:uid="{327F25C6-5D56-4A53-9BD6-F4F5848E8930}"/>
    <cellStyle name="Currency 5 5 4 3 4" xfId="15649" xr:uid="{98E62665-2BA8-49D7-9217-9682D7592D76}"/>
    <cellStyle name="Currency 5 5 4 3 5" xfId="29339" xr:uid="{CB591F90-762B-425B-8C94-C83CD9425D69}"/>
    <cellStyle name="Currency 5 5 4 3 6" xfId="44223" xr:uid="{919B2F55-9014-4AE0-BAD8-5D0ABB0349C7}"/>
    <cellStyle name="Currency 5 5 4 4" xfId="10513" xr:uid="{47F4DE4A-74C2-4FB7-B97F-E6442598AF43}"/>
    <cellStyle name="Currency 5 5 4 4 2" xfId="24203" xr:uid="{719288EA-4944-48D4-AC30-41B82832C322}"/>
    <cellStyle name="Currency 5 5 4 4 2 2" xfId="37895" xr:uid="{4BF14F3A-8C99-474C-A424-BD2BBA3453BD}"/>
    <cellStyle name="Currency 5 5 4 4 2 3" xfId="52779" xr:uid="{0DBC4569-D722-4BA5-9392-E1D9CEE13D9B}"/>
    <cellStyle name="Currency 5 5 4 4 3" xfId="17359" xr:uid="{01963D55-DE43-4D94-B676-8768E604B909}"/>
    <cellStyle name="Currency 5 5 4 4 4" xfId="31049" xr:uid="{A5D4BFD8-1BC6-497F-B5D3-1DB298ACCE37}"/>
    <cellStyle name="Currency 5 5 4 4 5" xfId="45933" xr:uid="{0F07FAC5-26B7-4F1C-8195-4957FE6BC6E7}"/>
    <cellStyle name="Currency 5 5 4 5" xfId="20781" xr:uid="{7F7F167E-4B82-4305-89C1-6D4DC96BEF96}"/>
    <cellStyle name="Currency 5 5 4 5 2" xfId="34473" xr:uid="{A362849A-99AA-4D88-BBA6-F97A13370199}"/>
    <cellStyle name="Currency 5 5 4 5 3" xfId="49357" xr:uid="{232B4C56-31C7-4407-ADD5-13D3B1B6C2B4}"/>
    <cellStyle name="Currency 5 5 4 6" xfId="13937" xr:uid="{07189810-281D-48B7-89E6-EA7309E79B6E}"/>
    <cellStyle name="Currency 5 5 4 7" xfId="27627" xr:uid="{E94D45E4-6750-4730-B451-04E3FD94C42A}"/>
    <cellStyle name="Currency 5 5 4 8" xfId="42511" xr:uid="{BB107234-CE26-4D34-85C9-1658AEE54544}"/>
    <cellStyle name="Currency 5 5 5" xfId="7092" xr:uid="{76BB1BDC-A5DB-4031-B560-8F73EC743720}"/>
    <cellStyle name="Currency 5 5 5 2" xfId="8805" xr:uid="{270BB388-555C-4C33-88BF-229A2C59A139}"/>
    <cellStyle name="Currency 5 5 5 2 2" xfId="12227" xr:uid="{6B48F981-5DD0-4B63-B2D5-B144C88E0758}"/>
    <cellStyle name="Currency 5 5 5 2 2 2" xfId="25917" xr:uid="{3458E708-3B78-48B0-AA0B-28395B9186AB}"/>
    <cellStyle name="Currency 5 5 5 2 2 2 2" xfId="39609" xr:uid="{C74DA56C-DE61-4A4E-A60C-96851B1FC9CC}"/>
    <cellStyle name="Currency 5 5 5 2 2 2 3" xfId="54493" xr:uid="{5D2813F4-E35B-4C20-AE38-8CCB3C6D3DC6}"/>
    <cellStyle name="Currency 5 5 5 2 2 3" xfId="19073" xr:uid="{8743C65E-E015-4E46-B996-5B631A943CF4}"/>
    <cellStyle name="Currency 5 5 5 2 2 4" xfId="32763" xr:uid="{4ACAD2CF-D90D-459A-BAE2-76EDFDE044DF}"/>
    <cellStyle name="Currency 5 5 5 2 2 5" xfId="47647" xr:uid="{7F850DA3-BA46-405E-9602-92438A42DC19}"/>
    <cellStyle name="Currency 5 5 5 2 3" xfId="22495" xr:uid="{DAC6CE39-CC61-45FF-A95C-98928D63BEAA}"/>
    <cellStyle name="Currency 5 5 5 2 3 2" xfId="36187" xr:uid="{AD67BB99-50F2-44E2-AE97-A5CCBF5EB01E}"/>
    <cellStyle name="Currency 5 5 5 2 3 3" xfId="51071" xr:uid="{0B87BCF1-E3EC-441D-8F72-A7F12FECF01E}"/>
    <cellStyle name="Currency 5 5 5 2 4" xfId="15651" xr:uid="{9EACBB3A-15AE-4F91-A4AA-A1416CD76EE5}"/>
    <cellStyle name="Currency 5 5 5 2 5" xfId="29341" xr:uid="{2A8EB5C7-96F3-4836-AD35-EBE2A1AFD2E0}"/>
    <cellStyle name="Currency 5 5 5 2 6" xfId="44225" xr:uid="{6875610C-26C2-4D1A-9A18-A30BF9321E8A}"/>
    <cellStyle name="Currency 5 5 5 3" xfId="10515" xr:uid="{914D0840-3343-47E3-8E81-03DC2620C5F5}"/>
    <cellStyle name="Currency 5 5 5 3 2" xfId="24205" xr:uid="{156C4F3E-07B9-42D4-B4C6-E357C3C5EB03}"/>
    <cellStyle name="Currency 5 5 5 3 2 2" xfId="37897" xr:uid="{E3BEE00D-EFDE-4929-A375-FDCB6A92A23B}"/>
    <cellStyle name="Currency 5 5 5 3 2 3" xfId="52781" xr:uid="{2F2019E2-9428-483D-A087-C16FDD5B0A64}"/>
    <cellStyle name="Currency 5 5 5 3 3" xfId="17361" xr:uid="{08349DCC-1DB4-4D42-B72F-999A22DA347B}"/>
    <cellStyle name="Currency 5 5 5 3 4" xfId="31051" xr:uid="{03BC3C63-500E-4B36-BFE3-86E5935E3890}"/>
    <cellStyle name="Currency 5 5 5 3 5" xfId="45935" xr:uid="{800FC29F-E59C-4976-BB1B-3BD56EFE337D}"/>
    <cellStyle name="Currency 5 5 5 4" xfId="20783" xr:uid="{D3719261-F92B-40A3-8CE1-719BFD71E070}"/>
    <cellStyle name="Currency 5 5 5 4 2" xfId="34475" xr:uid="{512405B4-2829-45CF-B832-0899A6489B55}"/>
    <cellStyle name="Currency 5 5 5 4 3" xfId="49359" xr:uid="{CB2ACDCF-5454-4BB7-8B90-3B41ED2C62FB}"/>
    <cellStyle name="Currency 5 5 5 5" xfId="13939" xr:uid="{F02E4074-D914-40E7-A225-49F6777BCE12}"/>
    <cellStyle name="Currency 5 5 5 6" xfId="27629" xr:uid="{A8D5F5C9-5DA3-456F-89E6-404A420C9FFA}"/>
    <cellStyle name="Currency 5 5 5 7" xfId="42513" xr:uid="{C8968EC9-37E9-4A0B-8651-E801A437903B}"/>
    <cellStyle name="Currency 5 5 6" xfId="7093" xr:uid="{989A178F-07E2-462F-A4A5-52606C525BB4}"/>
    <cellStyle name="Currency 5 5 6 2" xfId="8806" xr:uid="{CE032BDC-CD17-42B1-9720-9DC031B2DC4E}"/>
    <cellStyle name="Currency 5 5 6 2 2" xfId="12228" xr:uid="{437F0024-EF11-44E3-A84D-F4E505AB4DD9}"/>
    <cellStyle name="Currency 5 5 6 2 2 2" xfId="25918" xr:uid="{2FF1B804-712A-49F0-93EB-E7EE4AF70E66}"/>
    <cellStyle name="Currency 5 5 6 2 2 2 2" xfId="39610" xr:uid="{7E174F18-7466-4F1C-BF6E-7FE88343BF4B}"/>
    <cellStyle name="Currency 5 5 6 2 2 2 3" xfId="54494" xr:uid="{46608141-5AFB-4ABB-BF09-08D252BA09C7}"/>
    <cellStyle name="Currency 5 5 6 2 2 3" xfId="19074" xr:uid="{547C2DCF-18EB-4CA9-A350-F40797A9B60D}"/>
    <cellStyle name="Currency 5 5 6 2 2 4" xfId="32764" xr:uid="{02384C46-CCD7-4BB5-ADDF-AA9B977100C7}"/>
    <cellStyle name="Currency 5 5 6 2 2 5" xfId="47648" xr:uid="{6E621E1F-B9E5-4A8F-B799-55BA1268A0A4}"/>
    <cellStyle name="Currency 5 5 6 2 3" xfId="22496" xr:uid="{B253B3CE-36AC-4C41-B3BA-2A679959D0F6}"/>
    <cellStyle name="Currency 5 5 6 2 3 2" xfId="36188" xr:uid="{3C5B6393-A4EF-4546-9C4F-B9A23097F366}"/>
    <cellStyle name="Currency 5 5 6 2 3 3" xfId="51072" xr:uid="{C1C986CE-0676-4588-9B3B-CA2C099CBA0A}"/>
    <cellStyle name="Currency 5 5 6 2 4" xfId="15652" xr:uid="{1475654C-05FC-4A1B-97AB-1C026A08DE04}"/>
    <cellStyle name="Currency 5 5 6 2 5" xfId="29342" xr:uid="{7826F74E-8F27-444C-9533-7D2ED0F1A11B}"/>
    <cellStyle name="Currency 5 5 6 2 6" xfId="44226" xr:uid="{EF4E6FD8-6E79-4DBB-AA6C-BC8925C3093B}"/>
    <cellStyle name="Currency 5 5 6 3" xfId="10516" xr:uid="{1D212F0E-138E-4887-8EFF-BB6A4745AA9F}"/>
    <cellStyle name="Currency 5 5 6 3 2" xfId="24206" xr:uid="{50CFD500-4718-4EBC-9628-22372FBAF15E}"/>
    <cellStyle name="Currency 5 5 6 3 2 2" xfId="37898" xr:uid="{DB811CAA-CE86-47BB-9914-E451C2F8B10D}"/>
    <cellStyle name="Currency 5 5 6 3 2 3" xfId="52782" xr:uid="{580FE01F-34F5-4ABB-9177-133137F39B15}"/>
    <cellStyle name="Currency 5 5 6 3 3" xfId="17362" xr:uid="{57893501-F412-4662-9C86-EE4F0710B599}"/>
    <cellStyle name="Currency 5 5 6 3 4" xfId="31052" xr:uid="{B05420C3-0F72-463C-A7FE-0D4BD19EC41F}"/>
    <cellStyle name="Currency 5 5 6 3 5" xfId="45936" xr:uid="{6A10868E-C5B2-4784-84C7-EC29CBF6E01D}"/>
    <cellStyle name="Currency 5 5 6 4" xfId="20784" xr:uid="{DCC93D7A-6A81-437C-845A-560C44FADF05}"/>
    <cellStyle name="Currency 5 5 6 4 2" xfId="34476" xr:uid="{97148660-1389-4051-9402-84A866F2D0F7}"/>
    <cellStyle name="Currency 5 5 6 4 3" xfId="49360" xr:uid="{29937067-F9ED-437F-8FC3-D4F23DA4F766}"/>
    <cellStyle name="Currency 5 5 6 5" xfId="13940" xr:uid="{4E8EBC3E-489D-428A-BBCB-B38CC146364E}"/>
    <cellStyle name="Currency 5 5 6 6" xfId="27630" xr:uid="{4A805F48-4A7D-46BE-8A37-44F4BF9EDCC9}"/>
    <cellStyle name="Currency 5 5 6 7" xfId="42514" xr:uid="{0D73A1DB-EC0D-4ACA-99FD-314799D48E40}"/>
    <cellStyle name="Currency 5 5 7" xfId="8792" xr:uid="{255B0BEE-5915-4958-B212-4431C93223C7}"/>
    <cellStyle name="Currency 5 5 7 2" xfId="12214" xr:uid="{F986EAA2-E641-46CC-B046-C9C1D3FAC071}"/>
    <cellStyle name="Currency 5 5 7 2 2" xfId="25904" xr:uid="{C87D7081-95ED-4837-B839-B658D7E4002E}"/>
    <cellStyle name="Currency 5 5 7 2 2 2" xfId="39596" xr:uid="{B07234C0-4591-436F-ABBF-76BE3A362858}"/>
    <cellStyle name="Currency 5 5 7 2 2 3" xfId="54480" xr:uid="{17275720-1744-4B84-8331-4B6CB6BEB5E2}"/>
    <cellStyle name="Currency 5 5 7 2 3" xfId="19060" xr:uid="{C728DF73-8839-4DF9-BC74-7B84C00758FA}"/>
    <cellStyle name="Currency 5 5 7 2 4" xfId="32750" xr:uid="{CB09E290-EA43-4CA5-B482-1880EB7D64BE}"/>
    <cellStyle name="Currency 5 5 7 2 5" xfId="47634" xr:uid="{5010E4E7-721A-4F45-8272-FD43A2FF94E9}"/>
    <cellStyle name="Currency 5 5 7 3" xfId="22482" xr:uid="{F6D06CFD-075E-44BF-8E4D-EEBFE81BBC3C}"/>
    <cellStyle name="Currency 5 5 7 3 2" xfId="36174" xr:uid="{917AEC84-5E0D-4B65-82A7-A24EE834F4B1}"/>
    <cellStyle name="Currency 5 5 7 3 3" xfId="51058" xr:uid="{656B8AD4-0864-492F-B73B-CC99DF64D08E}"/>
    <cellStyle name="Currency 5 5 7 4" xfId="15638" xr:uid="{0072168F-FE57-4B72-94D5-A0FB218951BB}"/>
    <cellStyle name="Currency 5 5 7 5" xfId="29328" xr:uid="{8797F0D7-B3FE-4E75-B83A-B8737215F21C}"/>
    <cellStyle name="Currency 5 5 7 6" xfId="44212" xr:uid="{14F9D403-5032-4B23-9FDE-338FDEA3BEBA}"/>
    <cellStyle name="Currency 5 5 8" xfId="10502" xr:uid="{2626E81B-65C3-433C-BF5C-4FC6CAB196EF}"/>
    <cellStyle name="Currency 5 5 8 2" xfId="24192" xr:uid="{8B247DF4-6C1A-48B1-8BD8-8394CA449EFF}"/>
    <cellStyle name="Currency 5 5 8 2 2" xfId="37884" xr:uid="{2A175433-2E22-4FEB-AA25-07DC2C22581A}"/>
    <cellStyle name="Currency 5 5 8 2 3" xfId="52768" xr:uid="{82BD9BF7-5B23-4A06-B765-B5E92AC77264}"/>
    <cellStyle name="Currency 5 5 8 3" xfId="17348" xr:uid="{423AA3CF-9B4E-48BE-9D40-5D0F9C62A787}"/>
    <cellStyle name="Currency 5 5 8 4" xfId="31038" xr:uid="{0292FE94-9DF5-4BC9-8D97-BCB01BDA89F9}"/>
    <cellStyle name="Currency 5 5 8 5" xfId="45922" xr:uid="{10D6F0DC-7836-411F-9179-10CE60698C34}"/>
    <cellStyle name="Currency 5 5 9" xfId="20770" xr:uid="{4BB3BE24-8860-4FFA-994B-F3EEAB2F92F7}"/>
    <cellStyle name="Currency 5 5 9 2" xfId="34462" xr:uid="{CE5ECC4B-C450-4BDE-864E-111D93D8B70E}"/>
    <cellStyle name="Currency 5 5 9 3" xfId="49346" xr:uid="{69082383-23EC-44F7-B742-79495425EA1F}"/>
    <cellStyle name="Currency 5 6" xfId="7094" xr:uid="{CA71AA22-FA07-4186-BD86-F7D82DA00D68}"/>
    <cellStyle name="Currency 5 6 10" xfId="13941" xr:uid="{521475EB-EBC9-47EB-BBBE-C56419AB0DA1}"/>
    <cellStyle name="Currency 5 6 11" xfId="27631" xr:uid="{2196656D-C538-4058-A85F-56A245525644}"/>
    <cellStyle name="Currency 5 6 12" xfId="42515" xr:uid="{EF2E8150-973F-48F9-81BF-8D5E00049038}"/>
    <cellStyle name="Currency 5 6 2" xfId="7095" xr:uid="{72D05E73-F07B-4A1E-A8B1-53457BB1042C}"/>
    <cellStyle name="Currency 5 6 2 10" xfId="42516" xr:uid="{04EF9558-4779-4764-A7FF-31DC0B16F4A3}"/>
    <cellStyle name="Currency 5 6 2 2" xfId="7096" xr:uid="{D57B477B-BE3A-4DBC-B590-006FB9B648EF}"/>
    <cellStyle name="Currency 5 6 2 2 2" xfId="7097" xr:uid="{E0AB0873-7FB5-4949-86CA-E4CA73B64D6C}"/>
    <cellStyle name="Currency 5 6 2 2 2 2" xfId="8810" xr:uid="{F3934B38-7D13-4735-9AA4-B156D110ADEB}"/>
    <cellStyle name="Currency 5 6 2 2 2 2 2" xfId="12232" xr:uid="{5010EEA4-BF5B-4078-B4EE-69E5877DA64E}"/>
    <cellStyle name="Currency 5 6 2 2 2 2 2 2" xfId="25922" xr:uid="{2816B312-674E-4C5F-B379-B99354D6B23C}"/>
    <cellStyle name="Currency 5 6 2 2 2 2 2 2 2" xfId="39614" xr:uid="{D180E3DC-97E6-4D77-9318-7B56A3731C41}"/>
    <cellStyle name="Currency 5 6 2 2 2 2 2 2 3" xfId="54498" xr:uid="{E68F8ABD-75DE-47A2-A1B1-F4ACB78BEDF2}"/>
    <cellStyle name="Currency 5 6 2 2 2 2 2 3" xfId="19078" xr:uid="{C4AE6232-6E0C-4131-A620-B13AF37222F6}"/>
    <cellStyle name="Currency 5 6 2 2 2 2 2 4" xfId="32768" xr:uid="{F0EA70D0-CE95-4723-A3CA-8CF7FA73485C}"/>
    <cellStyle name="Currency 5 6 2 2 2 2 2 5" xfId="47652" xr:uid="{888872BF-76EB-4ED5-90C3-6E5DF63947EE}"/>
    <cellStyle name="Currency 5 6 2 2 2 2 3" xfId="22500" xr:uid="{1B39ED41-A5D3-46CB-BA8F-70878511DAF4}"/>
    <cellStyle name="Currency 5 6 2 2 2 2 3 2" xfId="36192" xr:uid="{3FEC0437-8828-4877-919C-2CD904DF9B3F}"/>
    <cellStyle name="Currency 5 6 2 2 2 2 3 3" xfId="51076" xr:uid="{0DECF05E-BB33-49F8-9EA9-397A3538C3ED}"/>
    <cellStyle name="Currency 5 6 2 2 2 2 4" xfId="15656" xr:uid="{B156B695-AB3F-43CC-87BE-95E3B1308504}"/>
    <cellStyle name="Currency 5 6 2 2 2 2 5" xfId="29346" xr:uid="{9AD2FC56-AA5F-4DF1-A189-3EE52BD83F47}"/>
    <cellStyle name="Currency 5 6 2 2 2 2 6" xfId="44230" xr:uid="{48F8FFE1-78A5-410D-817C-42105D1E1290}"/>
    <cellStyle name="Currency 5 6 2 2 2 3" xfId="10520" xr:uid="{DC3D93A2-8C7E-42BA-89A6-0FC73A32C326}"/>
    <cellStyle name="Currency 5 6 2 2 2 3 2" xfId="24210" xr:uid="{E5F7B60F-1E8D-471A-9B33-8726DF124F7B}"/>
    <cellStyle name="Currency 5 6 2 2 2 3 2 2" xfId="37902" xr:uid="{47427960-7D25-42AA-9D9D-11C46FA58E6C}"/>
    <cellStyle name="Currency 5 6 2 2 2 3 2 3" xfId="52786" xr:uid="{4017A3BB-A4CD-4232-8E0B-C0AF50D1C638}"/>
    <cellStyle name="Currency 5 6 2 2 2 3 3" xfId="17366" xr:uid="{2733F4C2-6A26-40DD-A035-93498A70B884}"/>
    <cellStyle name="Currency 5 6 2 2 2 3 4" xfId="31056" xr:uid="{13EA6F9F-CE03-4C57-A069-2362D744E0D9}"/>
    <cellStyle name="Currency 5 6 2 2 2 3 5" xfId="45940" xr:uid="{023E1874-D3C5-40E8-9B4E-40258B7A9FC4}"/>
    <cellStyle name="Currency 5 6 2 2 2 4" xfId="20788" xr:uid="{55C942DA-1681-4738-A114-2A3A33F404C7}"/>
    <cellStyle name="Currency 5 6 2 2 2 4 2" xfId="34480" xr:uid="{EE091E21-EBCC-4D21-B770-0A6F2CC62BB0}"/>
    <cellStyle name="Currency 5 6 2 2 2 4 3" xfId="49364" xr:uid="{F795570F-E811-4034-96EA-CE42547E84B9}"/>
    <cellStyle name="Currency 5 6 2 2 2 5" xfId="13944" xr:uid="{54BA40AA-DAA4-4F18-A4E3-BA60AF88E47B}"/>
    <cellStyle name="Currency 5 6 2 2 2 6" xfId="27634" xr:uid="{7EAF889F-4F2E-48B5-BA0F-87B0B7228B22}"/>
    <cellStyle name="Currency 5 6 2 2 2 7" xfId="42518" xr:uid="{26D07CD7-F7A2-49A5-ACFA-B07B9ABAE6F1}"/>
    <cellStyle name="Currency 5 6 2 2 3" xfId="8809" xr:uid="{D30DC8AF-4779-44FB-8B3F-22E991BA5BED}"/>
    <cellStyle name="Currency 5 6 2 2 3 2" xfId="12231" xr:uid="{134ED8ED-B22B-4137-B080-6CA45433D227}"/>
    <cellStyle name="Currency 5 6 2 2 3 2 2" xfId="25921" xr:uid="{908B7C52-06DF-4DEC-BB44-BA1CE81E5CF3}"/>
    <cellStyle name="Currency 5 6 2 2 3 2 2 2" xfId="39613" xr:uid="{075933DA-1C0D-4A03-8786-A839A0A0B711}"/>
    <cellStyle name="Currency 5 6 2 2 3 2 2 3" xfId="54497" xr:uid="{EDB33046-4DBF-4113-8B1B-391C1C1C5479}"/>
    <cellStyle name="Currency 5 6 2 2 3 2 3" xfId="19077" xr:uid="{0ACF6626-1856-427C-82B0-7E314200B996}"/>
    <cellStyle name="Currency 5 6 2 2 3 2 4" xfId="32767" xr:uid="{4226259F-C2EB-484B-9446-15629701731E}"/>
    <cellStyle name="Currency 5 6 2 2 3 2 5" xfId="47651" xr:uid="{08D5A23E-61B0-44A4-8F74-7DB7DE22E616}"/>
    <cellStyle name="Currency 5 6 2 2 3 3" xfId="22499" xr:uid="{8CD54465-172D-49E2-80BD-8B013B6BFF0A}"/>
    <cellStyle name="Currency 5 6 2 2 3 3 2" xfId="36191" xr:uid="{217FDA08-0B27-42F6-A44C-59174CC484F9}"/>
    <cellStyle name="Currency 5 6 2 2 3 3 3" xfId="51075" xr:uid="{EE6C59DD-2043-4C0F-B057-2487CEBD4ED3}"/>
    <cellStyle name="Currency 5 6 2 2 3 4" xfId="15655" xr:uid="{578870F4-30B5-4E3B-B04B-5F40602C3A0E}"/>
    <cellStyle name="Currency 5 6 2 2 3 5" xfId="29345" xr:uid="{1CB19262-5B09-46C3-8DE6-CAB623D17C12}"/>
    <cellStyle name="Currency 5 6 2 2 3 6" xfId="44229" xr:uid="{380297A5-3CED-46AC-94EB-2669AE293DE9}"/>
    <cellStyle name="Currency 5 6 2 2 4" xfId="10519" xr:uid="{EF68B6AE-16DF-4AD3-B718-2D77A3FA0441}"/>
    <cellStyle name="Currency 5 6 2 2 4 2" xfId="24209" xr:uid="{FCB43990-3497-4DCB-9486-797542C446B3}"/>
    <cellStyle name="Currency 5 6 2 2 4 2 2" xfId="37901" xr:uid="{06A110E7-5564-48EA-BBBD-950A180F6736}"/>
    <cellStyle name="Currency 5 6 2 2 4 2 3" xfId="52785" xr:uid="{0BD0998D-1638-4EAB-B5FB-E3317DAF17C3}"/>
    <cellStyle name="Currency 5 6 2 2 4 3" xfId="17365" xr:uid="{1F0B2C6C-5348-4E32-B21C-4F3F28ED4C49}"/>
    <cellStyle name="Currency 5 6 2 2 4 4" xfId="31055" xr:uid="{BEE05947-C234-4622-B567-512DB8E7CB0E}"/>
    <cellStyle name="Currency 5 6 2 2 4 5" xfId="45939" xr:uid="{8CFF247B-AFCE-4BC6-BE9E-1A31364530D4}"/>
    <cellStyle name="Currency 5 6 2 2 5" xfId="20787" xr:uid="{27869CCC-D8C1-4941-88C2-D1B331271EC3}"/>
    <cellStyle name="Currency 5 6 2 2 5 2" xfId="34479" xr:uid="{1B46CF6B-F1B0-44BD-A564-B67A7FE4B0D9}"/>
    <cellStyle name="Currency 5 6 2 2 5 3" xfId="49363" xr:uid="{AA6C36B5-AC55-4ECA-BA4F-CE1020A740AB}"/>
    <cellStyle name="Currency 5 6 2 2 6" xfId="13943" xr:uid="{BF881DF9-FAFB-4043-9980-E98B27C7C5C8}"/>
    <cellStyle name="Currency 5 6 2 2 7" xfId="27633" xr:uid="{91CB14AC-BF19-4BED-9660-C53E975756DE}"/>
    <cellStyle name="Currency 5 6 2 2 8" xfId="42517" xr:uid="{3EBF61DC-A301-4EC3-BA4F-A549E6B19A6F}"/>
    <cellStyle name="Currency 5 6 2 3" xfId="7098" xr:uid="{BCA361A8-4A48-4922-99B8-3D393BC3B53A}"/>
    <cellStyle name="Currency 5 6 2 3 2" xfId="8811" xr:uid="{A6D5800A-2735-4916-9CDA-5300BC24205F}"/>
    <cellStyle name="Currency 5 6 2 3 2 2" xfId="12233" xr:uid="{3EE061EC-E09F-4020-BB88-8BF627FBBBE4}"/>
    <cellStyle name="Currency 5 6 2 3 2 2 2" xfId="25923" xr:uid="{A7D3F4CD-7E5A-454E-AA3B-361D5A91758C}"/>
    <cellStyle name="Currency 5 6 2 3 2 2 2 2" xfId="39615" xr:uid="{B2B8BB0F-4928-409D-A5E4-8474761973C9}"/>
    <cellStyle name="Currency 5 6 2 3 2 2 2 3" xfId="54499" xr:uid="{03D91B8B-11EB-47C2-9A87-1CCC8ADA4FEA}"/>
    <cellStyle name="Currency 5 6 2 3 2 2 3" xfId="19079" xr:uid="{491D758B-9ED3-4F3F-BEA0-BBC4595DF85D}"/>
    <cellStyle name="Currency 5 6 2 3 2 2 4" xfId="32769" xr:uid="{9FA04DAE-6AB8-441E-8903-B909AE521B4F}"/>
    <cellStyle name="Currency 5 6 2 3 2 2 5" xfId="47653" xr:uid="{733FABC3-749B-4ECE-A8E8-29DB912FE24E}"/>
    <cellStyle name="Currency 5 6 2 3 2 3" xfId="22501" xr:uid="{447D5BC7-5DA5-4590-9408-2D0D86516342}"/>
    <cellStyle name="Currency 5 6 2 3 2 3 2" xfId="36193" xr:uid="{312D9506-DAB2-4D8A-B694-ADE397AA534C}"/>
    <cellStyle name="Currency 5 6 2 3 2 3 3" xfId="51077" xr:uid="{61F19104-0485-4895-823F-7463866C99F4}"/>
    <cellStyle name="Currency 5 6 2 3 2 4" xfId="15657" xr:uid="{6EFE13B0-5C77-4C13-BA33-AF578B470924}"/>
    <cellStyle name="Currency 5 6 2 3 2 5" xfId="29347" xr:uid="{2F27D819-4FE6-4976-AEF4-521AA4C040C2}"/>
    <cellStyle name="Currency 5 6 2 3 2 6" xfId="44231" xr:uid="{1660A093-5EB2-4DD3-8D1E-CF2E8C6152B1}"/>
    <cellStyle name="Currency 5 6 2 3 3" xfId="10521" xr:uid="{6FC838DB-21C1-4785-BC1B-8A957181B3A2}"/>
    <cellStyle name="Currency 5 6 2 3 3 2" xfId="24211" xr:uid="{78636D5C-AA24-45C3-9BC9-68F3D41AF17D}"/>
    <cellStyle name="Currency 5 6 2 3 3 2 2" xfId="37903" xr:uid="{5F4EC0E2-B120-47C1-AC63-6C624BEDCE84}"/>
    <cellStyle name="Currency 5 6 2 3 3 2 3" xfId="52787" xr:uid="{784A43DF-C5C8-41BB-86DC-6BE39878D164}"/>
    <cellStyle name="Currency 5 6 2 3 3 3" xfId="17367" xr:uid="{8F317A42-0198-4184-A55C-FBA4CEF12052}"/>
    <cellStyle name="Currency 5 6 2 3 3 4" xfId="31057" xr:uid="{48FD4F82-451B-4B6E-96D2-3152E520256B}"/>
    <cellStyle name="Currency 5 6 2 3 3 5" xfId="45941" xr:uid="{E54972F0-AFCF-4F4D-8FCE-1310532894ED}"/>
    <cellStyle name="Currency 5 6 2 3 4" xfId="20789" xr:uid="{C88E53A6-0229-49CD-A8D3-485CBAFA73B9}"/>
    <cellStyle name="Currency 5 6 2 3 4 2" xfId="34481" xr:uid="{AFB4FCD2-4EC5-4535-B6D9-C680F4024032}"/>
    <cellStyle name="Currency 5 6 2 3 4 3" xfId="49365" xr:uid="{7F8932B2-403D-497E-BD5D-7BCD721AD4A5}"/>
    <cellStyle name="Currency 5 6 2 3 5" xfId="13945" xr:uid="{8A3E82CE-5484-4FD4-B275-F56FA45055B2}"/>
    <cellStyle name="Currency 5 6 2 3 6" xfId="27635" xr:uid="{4C670BBE-3D55-47E7-8C9C-8A69866119A3}"/>
    <cellStyle name="Currency 5 6 2 3 7" xfId="42519" xr:uid="{05DFCCB1-6D17-4F30-B3F3-8A19BCC74C77}"/>
    <cellStyle name="Currency 5 6 2 4" xfId="7099" xr:uid="{55FC26C1-E1CF-4ED0-A5D1-881520865341}"/>
    <cellStyle name="Currency 5 6 2 4 2" xfId="8812" xr:uid="{8667526D-7777-4F35-9C84-8E3C4B1B9A0A}"/>
    <cellStyle name="Currency 5 6 2 4 2 2" xfId="12234" xr:uid="{2B19A760-8950-44A2-9FD7-679913F10B8A}"/>
    <cellStyle name="Currency 5 6 2 4 2 2 2" xfId="25924" xr:uid="{6A79A648-53FA-469B-B0C6-D3DD5A8A3B3F}"/>
    <cellStyle name="Currency 5 6 2 4 2 2 2 2" xfId="39616" xr:uid="{40EE87CE-25B7-4D88-B250-1F96EB0A8A54}"/>
    <cellStyle name="Currency 5 6 2 4 2 2 2 3" xfId="54500" xr:uid="{C63D61F7-9EAE-4989-862A-D34F15379D83}"/>
    <cellStyle name="Currency 5 6 2 4 2 2 3" xfId="19080" xr:uid="{340F5149-1176-4BAB-9C5A-4217EFD22F60}"/>
    <cellStyle name="Currency 5 6 2 4 2 2 4" xfId="32770" xr:uid="{F1B1D2F7-0B27-4DB2-85F2-2A050C0E5C82}"/>
    <cellStyle name="Currency 5 6 2 4 2 2 5" xfId="47654" xr:uid="{DA689A0A-9649-4086-AC55-DFC2C856BBBD}"/>
    <cellStyle name="Currency 5 6 2 4 2 3" xfId="22502" xr:uid="{4222BDE7-1460-482F-BF88-82BD1F597EEA}"/>
    <cellStyle name="Currency 5 6 2 4 2 3 2" xfId="36194" xr:uid="{BE140117-E5D4-4DD5-866F-0820701A61A6}"/>
    <cellStyle name="Currency 5 6 2 4 2 3 3" xfId="51078" xr:uid="{362A41D9-9BC2-4A5A-A605-AC0B0A32C674}"/>
    <cellStyle name="Currency 5 6 2 4 2 4" xfId="15658" xr:uid="{7D7EA593-11E9-427C-8CDB-90ED0CFC58AD}"/>
    <cellStyle name="Currency 5 6 2 4 2 5" xfId="29348" xr:uid="{E1CDBDBD-C691-427F-9964-BBA522C5AB9B}"/>
    <cellStyle name="Currency 5 6 2 4 2 6" xfId="44232" xr:uid="{6C9B9272-9FC5-415C-B4AA-53C3D3B3390A}"/>
    <cellStyle name="Currency 5 6 2 4 3" xfId="10522" xr:uid="{B71F5CB2-7150-4574-A9AE-659EB7053974}"/>
    <cellStyle name="Currency 5 6 2 4 3 2" xfId="24212" xr:uid="{8491F08B-1D53-4744-8102-C01E1A74A8FB}"/>
    <cellStyle name="Currency 5 6 2 4 3 2 2" xfId="37904" xr:uid="{9AE217ED-DD92-48FD-99B4-2EFE0331C4FB}"/>
    <cellStyle name="Currency 5 6 2 4 3 2 3" xfId="52788" xr:uid="{45A065C1-C003-4BAF-BFC9-34D7721FB9C8}"/>
    <cellStyle name="Currency 5 6 2 4 3 3" xfId="17368" xr:uid="{5D13C5CB-7925-4F26-A67A-153FA2495A58}"/>
    <cellStyle name="Currency 5 6 2 4 3 4" xfId="31058" xr:uid="{5DF589C6-F27D-4475-B95C-6E39AFB4223E}"/>
    <cellStyle name="Currency 5 6 2 4 3 5" xfId="45942" xr:uid="{F275522D-29CD-4B6B-8093-0CFA5DE7CC6B}"/>
    <cellStyle name="Currency 5 6 2 4 4" xfId="20790" xr:uid="{151D8BA2-1139-4C3E-B745-B7ABC4A37853}"/>
    <cellStyle name="Currency 5 6 2 4 4 2" xfId="34482" xr:uid="{70287D22-7848-41B0-99BC-C71BAF38370A}"/>
    <cellStyle name="Currency 5 6 2 4 4 3" xfId="49366" xr:uid="{8BB9B593-1645-4A7F-ABE5-027497F3EE0F}"/>
    <cellStyle name="Currency 5 6 2 4 5" xfId="13946" xr:uid="{CBECBBC5-2916-4ADC-AB6B-5EE66F390F3F}"/>
    <cellStyle name="Currency 5 6 2 4 6" xfId="27636" xr:uid="{0C46DC8F-C561-4681-9841-48BE41D2E8C8}"/>
    <cellStyle name="Currency 5 6 2 4 7" xfId="42520" xr:uid="{E9C68484-F2E7-4013-AAB4-3BC6CF90021F}"/>
    <cellStyle name="Currency 5 6 2 5" xfId="8808" xr:uid="{133B0476-DA53-45BA-977D-EC841E4D47E1}"/>
    <cellStyle name="Currency 5 6 2 5 2" xfId="12230" xr:uid="{F1EF326D-E8BD-418E-A219-021A46290B78}"/>
    <cellStyle name="Currency 5 6 2 5 2 2" xfId="25920" xr:uid="{00627926-600E-4807-B030-577104799623}"/>
    <cellStyle name="Currency 5 6 2 5 2 2 2" xfId="39612" xr:uid="{D6B16570-C1A0-48B9-88B8-15A472F27F74}"/>
    <cellStyle name="Currency 5 6 2 5 2 2 3" xfId="54496" xr:uid="{0AA22536-0870-4616-936A-FC53D206FA30}"/>
    <cellStyle name="Currency 5 6 2 5 2 3" xfId="19076" xr:uid="{B2FD323D-54A9-406C-B02A-E965B3F89E95}"/>
    <cellStyle name="Currency 5 6 2 5 2 4" xfId="32766" xr:uid="{649D2A8A-851C-4CE8-A91C-8B9D213BB2AB}"/>
    <cellStyle name="Currency 5 6 2 5 2 5" xfId="47650" xr:uid="{A69EE5BF-62F1-4951-8DD8-A092D7ECC995}"/>
    <cellStyle name="Currency 5 6 2 5 3" xfId="22498" xr:uid="{1EBAC35F-21FB-4073-8CF3-CFB4DB84B5EB}"/>
    <cellStyle name="Currency 5 6 2 5 3 2" xfId="36190" xr:uid="{F51C8217-0439-4303-B82F-474179F01B2F}"/>
    <cellStyle name="Currency 5 6 2 5 3 3" xfId="51074" xr:uid="{7A13CB1D-5BA8-41C7-AA01-5B8204F9F334}"/>
    <cellStyle name="Currency 5 6 2 5 4" xfId="15654" xr:uid="{4473DC3F-59EF-4A17-8E09-82DAAB721BC7}"/>
    <cellStyle name="Currency 5 6 2 5 5" xfId="29344" xr:uid="{37384C97-2A5A-410F-9B12-0E27F72DBFE2}"/>
    <cellStyle name="Currency 5 6 2 5 6" xfId="44228" xr:uid="{7F333D2F-A627-4FA2-842B-8E2637BCF6B2}"/>
    <cellStyle name="Currency 5 6 2 6" xfId="10518" xr:uid="{2753CA1E-18A9-4D73-A161-07E2A0094513}"/>
    <cellStyle name="Currency 5 6 2 6 2" xfId="24208" xr:uid="{5AD76E85-0A0B-4373-AD30-B2F7626736E8}"/>
    <cellStyle name="Currency 5 6 2 6 2 2" xfId="37900" xr:uid="{D6B2729F-0D6E-4B99-A208-1535D8FC3A73}"/>
    <cellStyle name="Currency 5 6 2 6 2 3" xfId="52784" xr:uid="{06323ED5-0E9E-4A18-BA3F-BDF87E591FFA}"/>
    <cellStyle name="Currency 5 6 2 6 3" xfId="17364" xr:uid="{020E42F9-69B1-49C4-A9BB-4B537174C3DF}"/>
    <cellStyle name="Currency 5 6 2 6 4" xfId="31054" xr:uid="{F46A665E-783B-4A47-BB57-E4232DD16347}"/>
    <cellStyle name="Currency 5 6 2 6 5" xfId="45938" xr:uid="{CC0FFDBA-B310-42E2-8FAA-D53F1307F70F}"/>
    <cellStyle name="Currency 5 6 2 7" xfId="20786" xr:uid="{E5F6F1F1-2A4C-4235-9CF8-5EB5FA6AEF51}"/>
    <cellStyle name="Currency 5 6 2 7 2" xfId="34478" xr:uid="{D385EAFA-DD44-4BBA-BEC4-D01CFE3D3144}"/>
    <cellStyle name="Currency 5 6 2 7 3" xfId="49362" xr:uid="{AE390A77-D31F-4A40-B462-2939B8BD00DB}"/>
    <cellStyle name="Currency 5 6 2 8" xfId="13942" xr:uid="{D868A892-6B73-4622-8C01-533774AB7CE0}"/>
    <cellStyle name="Currency 5 6 2 9" xfId="27632" xr:uid="{964D0A69-C50F-4669-99EB-EE29AEFA774B}"/>
    <cellStyle name="Currency 5 6 3" xfId="7100" xr:uid="{CB75A926-0281-4392-AA54-28B1E022BBD8}"/>
    <cellStyle name="Currency 5 6 3 10" xfId="42521" xr:uid="{263B26E7-27E7-4EB0-A3B2-7F1AC8E7AB25}"/>
    <cellStyle name="Currency 5 6 3 2" xfId="7101" xr:uid="{D3F45E61-ECAB-42C1-BE47-975A25FE2E5A}"/>
    <cellStyle name="Currency 5 6 3 2 2" xfId="7102" xr:uid="{2ACDB052-82D4-4740-AACD-9F8DC65AA3C1}"/>
    <cellStyle name="Currency 5 6 3 2 2 2" xfId="8815" xr:uid="{DD9D119B-3C70-4B46-BF51-1B70A0A56618}"/>
    <cellStyle name="Currency 5 6 3 2 2 2 2" xfId="12237" xr:uid="{2B672686-C5C7-40D9-97CD-C2B5EBBBFACF}"/>
    <cellStyle name="Currency 5 6 3 2 2 2 2 2" xfId="25927" xr:uid="{E9F4DEC5-F414-4BA2-800D-B1EDC1DF8DF9}"/>
    <cellStyle name="Currency 5 6 3 2 2 2 2 2 2" xfId="39619" xr:uid="{3EE18698-E71E-4E2A-9756-9A64608A190E}"/>
    <cellStyle name="Currency 5 6 3 2 2 2 2 2 3" xfId="54503" xr:uid="{0864F73F-4FB1-498C-876D-87D924934CDE}"/>
    <cellStyle name="Currency 5 6 3 2 2 2 2 3" xfId="19083" xr:uid="{2D67D705-AD8C-429B-A3A0-F058F50867DC}"/>
    <cellStyle name="Currency 5 6 3 2 2 2 2 4" xfId="32773" xr:uid="{CC46D3AB-B89C-4388-96D0-616273B38056}"/>
    <cellStyle name="Currency 5 6 3 2 2 2 2 5" xfId="47657" xr:uid="{466FBE14-8E01-4B4A-84C0-CD299929ABA0}"/>
    <cellStyle name="Currency 5 6 3 2 2 2 3" xfId="22505" xr:uid="{2EA6C56F-1D14-40AF-AC14-FAB3DF307B57}"/>
    <cellStyle name="Currency 5 6 3 2 2 2 3 2" xfId="36197" xr:uid="{300FD025-1233-4032-9A44-A718C22BAD76}"/>
    <cellStyle name="Currency 5 6 3 2 2 2 3 3" xfId="51081" xr:uid="{E76381EC-6ACB-4E2E-9FB6-C20B89C7F2BB}"/>
    <cellStyle name="Currency 5 6 3 2 2 2 4" xfId="15661" xr:uid="{733FD42D-E909-4F07-845A-8DFEEB9890A2}"/>
    <cellStyle name="Currency 5 6 3 2 2 2 5" xfId="29351" xr:uid="{2FB7A083-E2D0-427F-B0ED-F46CB59A2315}"/>
    <cellStyle name="Currency 5 6 3 2 2 2 6" xfId="44235" xr:uid="{734799A3-8A38-4442-B55D-36228C839B5C}"/>
    <cellStyle name="Currency 5 6 3 2 2 3" xfId="10525" xr:uid="{CA9A8E99-F097-4573-B992-1616C41BBD7A}"/>
    <cellStyle name="Currency 5 6 3 2 2 3 2" xfId="24215" xr:uid="{D8EBFF32-9901-48F5-BFF2-B277DF84099E}"/>
    <cellStyle name="Currency 5 6 3 2 2 3 2 2" xfId="37907" xr:uid="{E970D558-3A1E-4DF8-A584-21F25AFBDC79}"/>
    <cellStyle name="Currency 5 6 3 2 2 3 2 3" xfId="52791" xr:uid="{08FBA4D7-2D26-442A-98E0-6BEF4A5CC005}"/>
    <cellStyle name="Currency 5 6 3 2 2 3 3" xfId="17371" xr:uid="{F38F0E78-18AC-4271-A39C-D084F692FE69}"/>
    <cellStyle name="Currency 5 6 3 2 2 3 4" xfId="31061" xr:uid="{DBE6E23D-1D01-4C60-A160-1E3F41B14796}"/>
    <cellStyle name="Currency 5 6 3 2 2 3 5" xfId="45945" xr:uid="{421C5F4A-F6CC-4306-9892-87AD3B4C0E0E}"/>
    <cellStyle name="Currency 5 6 3 2 2 4" xfId="20793" xr:uid="{BD9B0839-6710-411D-873B-CFDF812343F4}"/>
    <cellStyle name="Currency 5 6 3 2 2 4 2" xfId="34485" xr:uid="{3D05D79D-157A-43D8-BFC2-F6807652C9A2}"/>
    <cellStyle name="Currency 5 6 3 2 2 4 3" xfId="49369" xr:uid="{781C8568-995D-4CE4-99D7-237AEC6E0464}"/>
    <cellStyle name="Currency 5 6 3 2 2 5" xfId="13949" xr:uid="{D25A4C39-949E-4F30-B29A-9B25FFAB6F55}"/>
    <cellStyle name="Currency 5 6 3 2 2 6" xfId="27639" xr:uid="{83377722-8C3B-417C-A8D9-773843E6377D}"/>
    <cellStyle name="Currency 5 6 3 2 2 7" xfId="42523" xr:uid="{76A5B103-ACC8-4837-BF46-3E275E37DE91}"/>
    <cellStyle name="Currency 5 6 3 2 3" xfId="8814" xr:uid="{2474061D-8751-425B-A3EC-C4659A3E9B31}"/>
    <cellStyle name="Currency 5 6 3 2 3 2" xfId="12236" xr:uid="{94CE6BE7-CBA9-4D84-9FEE-DFA3380B3A41}"/>
    <cellStyle name="Currency 5 6 3 2 3 2 2" xfId="25926" xr:uid="{BE89CBB1-1159-4B11-B834-468779DC9E68}"/>
    <cellStyle name="Currency 5 6 3 2 3 2 2 2" xfId="39618" xr:uid="{BAEC00E6-727C-4679-B3A2-C8C6363284E4}"/>
    <cellStyle name="Currency 5 6 3 2 3 2 2 3" xfId="54502" xr:uid="{AD4ED3A7-EDDA-4B6D-AE73-F3F10782C067}"/>
    <cellStyle name="Currency 5 6 3 2 3 2 3" xfId="19082" xr:uid="{D32F34C4-8789-4287-B4BD-FBA3590966D5}"/>
    <cellStyle name="Currency 5 6 3 2 3 2 4" xfId="32772" xr:uid="{0E97529D-A209-482A-AB94-27F5E2CC290D}"/>
    <cellStyle name="Currency 5 6 3 2 3 2 5" xfId="47656" xr:uid="{8CA86B97-F92E-481A-B6B1-40FC583BA195}"/>
    <cellStyle name="Currency 5 6 3 2 3 3" xfId="22504" xr:uid="{13E11FA4-E12D-4D04-B398-6069F3058EF3}"/>
    <cellStyle name="Currency 5 6 3 2 3 3 2" xfId="36196" xr:uid="{199AFE36-FEBE-4E00-A8AE-EDCA602ED6C1}"/>
    <cellStyle name="Currency 5 6 3 2 3 3 3" xfId="51080" xr:uid="{2E79D89B-A2FC-4443-8665-BB879BF47CE0}"/>
    <cellStyle name="Currency 5 6 3 2 3 4" xfId="15660" xr:uid="{1B9379DF-824E-41E8-8F03-5B743657AF66}"/>
    <cellStyle name="Currency 5 6 3 2 3 5" xfId="29350" xr:uid="{CAB11A15-6CDF-4861-BDDD-03822DC9D3C6}"/>
    <cellStyle name="Currency 5 6 3 2 3 6" xfId="44234" xr:uid="{4F47C6DA-2E1C-42E4-9DA8-839EEA69AE72}"/>
    <cellStyle name="Currency 5 6 3 2 4" xfId="10524" xr:uid="{0D228B2E-A516-4075-AFF4-72965F364EA8}"/>
    <cellStyle name="Currency 5 6 3 2 4 2" xfId="24214" xr:uid="{81D35FBB-5EB9-46BE-B06C-8A44924987C6}"/>
    <cellStyle name="Currency 5 6 3 2 4 2 2" xfId="37906" xr:uid="{A9174D61-C93D-4926-922D-D442E6073BED}"/>
    <cellStyle name="Currency 5 6 3 2 4 2 3" xfId="52790" xr:uid="{6CE3511A-E8B7-4C65-B629-F94D3A570C2D}"/>
    <cellStyle name="Currency 5 6 3 2 4 3" xfId="17370" xr:uid="{9C3DA716-6833-4272-85D6-B5BE2D0E7898}"/>
    <cellStyle name="Currency 5 6 3 2 4 4" xfId="31060" xr:uid="{C6C60512-1BC4-4233-9EBB-75481EF707AA}"/>
    <cellStyle name="Currency 5 6 3 2 4 5" xfId="45944" xr:uid="{E9299EF9-7824-45B5-B244-1BBA93C3B9D0}"/>
    <cellStyle name="Currency 5 6 3 2 5" xfId="20792" xr:uid="{AB52BBDE-C24E-424A-B3EA-DD21CB7A9734}"/>
    <cellStyle name="Currency 5 6 3 2 5 2" xfId="34484" xr:uid="{2E2045AB-4432-4D68-9CBD-005B58C53519}"/>
    <cellStyle name="Currency 5 6 3 2 5 3" xfId="49368" xr:uid="{1FD15206-BD16-4C25-8D8B-C08A018A2AD9}"/>
    <cellStyle name="Currency 5 6 3 2 6" xfId="13948" xr:uid="{A48EBA38-B36F-43E6-85FD-68B12FA1917A}"/>
    <cellStyle name="Currency 5 6 3 2 7" xfId="27638" xr:uid="{1B6139F6-E344-4544-9E33-287750244404}"/>
    <cellStyle name="Currency 5 6 3 2 8" xfId="42522" xr:uid="{45CA8E9D-6439-4E57-BB29-E4830CDEBB4D}"/>
    <cellStyle name="Currency 5 6 3 3" xfId="7103" xr:uid="{DAF2B1F2-44D3-4265-8906-CCAD1C0D4981}"/>
    <cellStyle name="Currency 5 6 3 3 2" xfId="8816" xr:uid="{9485A583-C42A-4373-BAC3-1DFB0E9A9598}"/>
    <cellStyle name="Currency 5 6 3 3 2 2" xfId="12238" xr:uid="{8963162F-4DF7-4261-A9F4-71E82D548B37}"/>
    <cellStyle name="Currency 5 6 3 3 2 2 2" xfId="25928" xr:uid="{E2749EE0-C9D9-49EA-B0E7-878B84B771D3}"/>
    <cellStyle name="Currency 5 6 3 3 2 2 2 2" xfId="39620" xr:uid="{3B925DDE-F257-4410-A6BE-FE15D94B1B87}"/>
    <cellStyle name="Currency 5 6 3 3 2 2 2 3" xfId="54504" xr:uid="{251A57C7-26E0-4A7F-88FF-B1759823261A}"/>
    <cellStyle name="Currency 5 6 3 3 2 2 3" xfId="19084" xr:uid="{F63DE7D5-16C1-4172-9B26-D5D4A8B29E5B}"/>
    <cellStyle name="Currency 5 6 3 3 2 2 4" xfId="32774" xr:uid="{7642E982-B6E5-45C0-9365-267F56312E03}"/>
    <cellStyle name="Currency 5 6 3 3 2 2 5" xfId="47658" xr:uid="{D4E8E8DA-E5DB-4F60-9644-1A385F674812}"/>
    <cellStyle name="Currency 5 6 3 3 2 3" xfId="22506" xr:uid="{9CAF6FC2-020F-40E0-9325-AFB0E7B0ACDE}"/>
    <cellStyle name="Currency 5 6 3 3 2 3 2" xfId="36198" xr:uid="{630CC2B6-1D3E-493F-B70D-A88F0C32D9E1}"/>
    <cellStyle name="Currency 5 6 3 3 2 3 3" xfId="51082" xr:uid="{56A04C85-0948-4FA6-A0B5-3DF9D087155D}"/>
    <cellStyle name="Currency 5 6 3 3 2 4" xfId="15662" xr:uid="{089A9C2A-3CD7-46B9-8996-0DF03D9C2C9E}"/>
    <cellStyle name="Currency 5 6 3 3 2 5" xfId="29352" xr:uid="{591AB9E8-5554-484C-AC4F-A440513F6B82}"/>
    <cellStyle name="Currency 5 6 3 3 2 6" xfId="44236" xr:uid="{00908998-C9FA-48B0-BFAC-2D6E208B7415}"/>
    <cellStyle name="Currency 5 6 3 3 3" xfId="10526" xr:uid="{CF85E111-7E16-464C-8543-69F0C419A874}"/>
    <cellStyle name="Currency 5 6 3 3 3 2" xfId="24216" xr:uid="{6DCEC515-65DA-4595-B51C-793ED54ACF21}"/>
    <cellStyle name="Currency 5 6 3 3 3 2 2" xfId="37908" xr:uid="{0B2A1567-A7E7-4A37-8557-C29B9E7EC62F}"/>
    <cellStyle name="Currency 5 6 3 3 3 2 3" xfId="52792" xr:uid="{27FF9135-B9A7-45A9-B95B-32A97FE89DFD}"/>
    <cellStyle name="Currency 5 6 3 3 3 3" xfId="17372" xr:uid="{691E8A51-1F14-41CF-A279-C1B529F75D33}"/>
    <cellStyle name="Currency 5 6 3 3 3 4" xfId="31062" xr:uid="{5CC9D646-DAAC-4C3F-A937-E2FE6BD31F50}"/>
    <cellStyle name="Currency 5 6 3 3 3 5" xfId="45946" xr:uid="{64EE78FE-9091-4938-849B-4D25D68FD267}"/>
    <cellStyle name="Currency 5 6 3 3 4" xfId="20794" xr:uid="{52FEEE8A-45D2-4F54-89E5-7AB11171482D}"/>
    <cellStyle name="Currency 5 6 3 3 4 2" xfId="34486" xr:uid="{816828A8-35A7-4C16-88F7-210D9499CB8D}"/>
    <cellStyle name="Currency 5 6 3 3 4 3" xfId="49370" xr:uid="{5F96B0AB-DE55-43A5-A5A3-A2D14F192607}"/>
    <cellStyle name="Currency 5 6 3 3 5" xfId="13950" xr:uid="{3495D694-01B4-436C-96E1-FF8A1B2B2F59}"/>
    <cellStyle name="Currency 5 6 3 3 6" xfId="27640" xr:uid="{A214DF0E-25B1-4C78-9667-D5E46EAC64FB}"/>
    <cellStyle name="Currency 5 6 3 3 7" xfId="42524" xr:uid="{605A4E90-64B2-4893-9A99-422071DEC795}"/>
    <cellStyle name="Currency 5 6 3 4" xfId="7104" xr:uid="{5E5339EB-6691-430F-9B5B-8A9C47297714}"/>
    <cellStyle name="Currency 5 6 3 4 2" xfId="8817" xr:uid="{836DAEE8-2E0F-4AFE-9DC0-977549A51AAE}"/>
    <cellStyle name="Currency 5 6 3 4 2 2" xfId="12239" xr:uid="{105F538D-DD2D-451B-BD3E-993DA554E5FA}"/>
    <cellStyle name="Currency 5 6 3 4 2 2 2" xfId="25929" xr:uid="{01BB3FA1-724B-4F0C-A7B7-EE1036DA69E5}"/>
    <cellStyle name="Currency 5 6 3 4 2 2 2 2" xfId="39621" xr:uid="{956A8E67-9697-4A5C-86E3-B8989BA1795A}"/>
    <cellStyle name="Currency 5 6 3 4 2 2 2 3" xfId="54505" xr:uid="{4648A0EB-7C4C-4AED-84B4-5E2F10694CA6}"/>
    <cellStyle name="Currency 5 6 3 4 2 2 3" xfId="19085" xr:uid="{08703A47-194A-4AB6-8EE7-9C2100CDC616}"/>
    <cellStyle name="Currency 5 6 3 4 2 2 4" xfId="32775" xr:uid="{F78C4C02-1862-4135-BBDE-BFBD16D00968}"/>
    <cellStyle name="Currency 5 6 3 4 2 2 5" xfId="47659" xr:uid="{23FA9424-2096-4DDE-BC67-C65A82F56214}"/>
    <cellStyle name="Currency 5 6 3 4 2 3" xfId="22507" xr:uid="{84F12EB9-B013-4B38-B06B-423C2B3090A8}"/>
    <cellStyle name="Currency 5 6 3 4 2 3 2" xfId="36199" xr:uid="{622A4252-AD27-4976-BBC9-D922E0421A40}"/>
    <cellStyle name="Currency 5 6 3 4 2 3 3" xfId="51083" xr:uid="{B569D7EF-09C2-41D0-93DB-4514659E76BF}"/>
    <cellStyle name="Currency 5 6 3 4 2 4" xfId="15663" xr:uid="{42112EE3-2CEF-40CE-832C-8D0F9424B7B6}"/>
    <cellStyle name="Currency 5 6 3 4 2 5" xfId="29353" xr:uid="{48E78EF2-D174-47C9-B8A9-1F06FFD04EF0}"/>
    <cellStyle name="Currency 5 6 3 4 2 6" xfId="44237" xr:uid="{66DC3731-C74C-47CE-BE95-2914182D9835}"/>
    <cellStyle name="Currency 5 6 3 4 3" xfId="10527" xr:uid="{EA958E20-97D6-40E1-B223-A3B1707DDC2B}"/>
    <cellStyle name="Currency 5 6 3 4 3 2" xfId="24217" xr:uid="{8BE28EEA-C6F2-4985-B6B8-794D72D51722}"/>
    <cellStyle name="Currency 5 6 3 4 3 2 2" xfId="37909" xr:uid="{8A54A77C-13E7-4279-A412-6383C0324643}"/>
    <cellStyle name="Currency 5 6 3 4 3 2 3" xfId="52793" xr:uid="{089982CF-F3D6-49AC-985F-21D04AB12A97}"/>
    <cellStyle name="Currency 5 6 3 4 3 3" xfId="17373" xr:uid="{A68233D4-5882-44C0-B9E0-6D61AEC4ABD7}"/>
    <cellStyle name="Currency 5 6 3 4 3 4" xfId="31063" xr:uid="{5A30025B-4E7C-4103-8908-358F90672004}"/>
    <cellStyle name="Currency 5 6 3 4 3 5" xfId="45947" xr:uid="{0F0CF60D-82E3-4E4B-8EDD-1BB2776C714A}"/>
    <cellStyle name="Currency 5 6 3 4 4" xfId="20795" xr:uid="{A2D9720A-1F28-4DDD-95A0-6B59B04BEA55}"/>
    <cellStyle name="Currency 5 6 3 4 4 2" xfId="34487" xr:uid="{AE98B485-C40E-4E45-ADEB-19C8C9E5E727}"/>
    <cellStyle name="Currency 5 6 3 4 4 3" xfId="49371" xr:uid="{CA5B7A43-FEC7-4CA0-9FCD-1E79B0911329}"/>
    <cellStyle name="Currency 5 6 3 4 5" xfId="13951" xr:uid="{DFF13FCA-D64A-4625-8161-706038C036E0}"/>
    <cellStyle name="Currency 5 6 3 4 6" xfId="27641" xr:uid="{053C696D-2344-4644-99C5-573335212613}"/>
    <cellStyle name="Currency 5 6 3 4 7" xfId="42525" xr:uid="{AC1220E1-E72F-4FA3-A7E3-92C9826ED233}"/>
    <cellStyle name="Currency 5 6 3 5" xfId="8813" xr:uid="{11EC8A19-E5D1-486C-9423-888627C2DFE7}"/>
    <cellStyle name="Currency 5 6 3 5 2" xfId="12235" xr:uid="{003663EE-AD20-49D6-968C-929FCC4D787B}"/>
    <cellStyle name="Currency 5 6 3 5 2 2" xfId="25925" xr:uid="{0ACEEE2F-E806-48E6-894C-AA9B2986E13A}"/>
    <cellStyle name="Currency 5 6 3 5 2 2 2" xfId="39617" xr:uid="{7C061865-F7BF-475E-A850-C1F7CB64A646}"/>
    <cellStyle name="Currency 5 6 3 5 2 2 3" xfId="54501" xr:uid="{C7B92E27-53D7-4895-B2A9-11AF937F7E06}"/>
    <cellStyle name="Currency 5 6 3 5 2 3" xfId="19081" xr:uid="{16119566-CB2A-4EA0-9C63-D9F8C06CD938}"/>
    <cellStyle name="Currency 5 6 3 5 2 4" xfId="32771" xr:uid="{EEE7EA26-4A03-47E1-A83B-C2EE301A50EF}"/>
    <cellStyle name="Currency 5 6 3 5 2 5" xfId="47655" xr:uid="{28C18514-9038-4693-A37C-99B435DCA3A1}"/>
    <cellStyle name="Currency 5 6 3 5 3" xfId="22503" xr:uid="{A2C095EE-038C-40DF-A44B-666E3E7B2BCF}"/>
    <cellStyle name="Currency 5 6 3 5 3 2" xfId="36195" xr:uid="{F294AFD3-31E0-4EAF-9E28-708C94E8650B}"/>
    <cellStyle name="Currency 5 6 3 5 3 3" xfId="51079" xr:uid="{22244040-6AA6-4BEE-8E5D-26B37102F134}"/>
    <cellStyle name="Currency 5 6 3 5 4" xfId="15659" xr:uid="{FE38D4EC-BFD6-439B-B8BF-F58D8A3C1498}"/>
    <cellStyle name="Currency 5 6 3 5 5" xfId="29349" xr:uid="{BFA9B6DB-3F88-47F7-AF61-0B2C3AC11402}"/>
    <cellStyle name="Currency 5 6 3 5 6" xfId="44233" xr:uid="{0EAB582B-E039-41DF-8B97-B436A009FC11}"/>
    <cellStyle name="Currency 5 6 3 6" xfId="10523" xr:uid="{8B2BDF09-FAC7-49CB-8EF9-F9924861B676}"/>
    <cellStyle name="Currency 5 6 3 6 2" xfId="24213" xr:uid="{37AEE943-8DB8-4557-A57B-4D49880A9DCE}"/>
    <cellStyle name="Currency 5 6 3 6 2 2" xfId="37905" xr:uid="{093D31EC-7C36-4DF4-8353-791A97F99D6C}"/>
    <cellStyle name="Currency 5 6 3 6 2 3" xfId="52789" xr:uid="{1298EF5E-02B8-482C-8894-AD9CC371D263}"/>
    <cellStyle name="Currency 5 6 3 6 3" xfId="17369" xr:uid="{5F0C42CD-76A4-4702-BB91-73B7A1021413}"/>
    <cellStyle name="Currency 5 6 3 6 4" xfId="31059" xr:uid="{17BEBE6D-11E8-4B25-A17B-E308E175CED6}"/>
    <cellStyle name="Currency 5 6 3 6 5" xfId="45943" xr:uid="{B537955D-6EDB-4B09-926B-3F3F2A93F157}"/>
    <cellStyle name="Currency 5 6 3 7" xfId="20791" xr:uid="{4112CB8A-5906-4BE0-8E35-28E3EDBCA430}"/>
    <cellStyle name="Currency 5 6 3 7 2" xfId="34483" xr:uid="{877AFACD-4EB5-43A1-9F92-83D07E6D6D67}"/>
    <cellStyle name="Currency 5 6 3 7 3" xfId="49367" xr:uid="{F2EA0C6B-8C5A-4CA9-9B67-581FB5D3DC81}"/>
    <cellStyle name="Currency 5 6 3 8" xfId="13947" xr:uid="{DF14B5C2-0E65-4226-A97A-8311F4105F8A}"/>
    <cellStyle name="Currency 5 6 3 9" xfId="27637" xr:uid="{7E363979-D300-43FF-9E93-23109E3B1285}"/>
    <cellStyle name="Currency 5 6 4" xfId="7105" xr:uid="{9091819B-780F-4571-BB49-FB3864018ED5}"/>
    <cellStyle name="Currency 5 6 4 2" xfId="7106" xr:uid="{A6CA4DD1-862F-4269-A74C-A6CE20053BE3}"/>
    <cellStyle name="Currency 5 6 4 2 2" xfId="8819" xr:uid="{32D3D0DF-94A1-4279-8CCB-4A35513C2D28}"/>
    <cellStyle name="Currency 5 6 4 2 2 2" xfId="12241" xr:uid="{FD0C8C28-7008-4413-9036-B0B0B5200940}"/>
    <cellStyle name="Currency 5 6 4 2 2 2 2" xfId="25931" xr:uid="{DDD1CEA5-2874-40E0-8F2D-DC5DE6008FAD}"/>
    <cellStyle name="Currency 5 6 4 2 2 2 2 2" xfId="39623" xr:uid="{5D3EEB51-2753-49B3-AC52-1D3AABC0C076}"/>
    <cellStyle name="Currency 5 6 4 2 2 2 2 3" xfId="54507" xr:uid="{390B7900-691D-45A8-A1D1-732CB821EAC6}"/>
    <cellStyle name="Currency 5 6 4 2 2 2 3" xfId="19087" xr:uid="{64FBF8D8-E150-4C84-82F3-4B307D158F68}"/>
    <cellStyle name="Currency 5 6 4 2 2 2 4" xfId="32777" xr:uid="{54D4EB3E-4322-40AF-AD26-7861ABE2AAFC}"/>
    <cellStyle name="Currency 5 6 4 2 2 2 5" xfId="47661" xr:uid="{256B6407-50A5-4C78-8B98-3B422311507B}"/>
    <cellStyle name="Currency 5 6 4 2 2 3" xfId="22509" xr:uid="{687FD690-BA60-439D-B9E8-AC5E80BE617D}"/>
    <cellStyle name="Currency 5 6 4 2 2 3 2" xfId="36201" xr:uid="{135D610B-AEBD-42A4-9649-9D4F9BDE8054}"/>
    <cellStyle name="Currency 5 6 4 2 2 3 3" xfId="51085" xr:uid="{C4980F60-37E1-4584-A0AF-1ED8579FADCA}"/>
    <cellStyle name="Currency 5 6 4 2 2 4" xfId="15665" xr:uid="{53460CF5-8816-487B-AE21-2E181B36163E}"/>
    <cellStyle name="Currency 5 6 4 2 2 5" xfId="29355" xr:uid="{1CFFE8FC-7BD0-410B-BAF0-0D60088C8A25}"/>
    <cellStyle name="Currency 5 6 4 2 2 6" xfId="44239" xr:uid="{0067C6BF-4514-4A50-AC15-6CE54121017A}"/>
    <cellStyle name="Currency 5 6 4 2 3" xfId="10529" xr:uid="{D48B94D1-FA0F-4171-8433-7EE03B14D36F}"/>
    <cellStyle name="Currency 5 6 4 2 3 2" xfId="24219" xr:uid="{8CDCF118-C052-4CEC-8D7E-1B36B204CA25}"/>
    <cellStyle name="Currency 5 6 4 2 3 2 2" xfId="37911" xr:uid="{3C95B2E4-5B03-47C5-8E1F-2518DD6DB563}"/>
    <cellStyle name="Currency 5 6 4 2 3 2 3" xfId="52795" xr:uid="{40849331-4AA5-4B30-8028-47EAEB4EA797}"/>
    <cellStyle name="Currency 5 6 4 2 3 3" xfId="17375" xr:uid="{AAB05491-C191-4E27-9E58-619DE3CEC38F}"/>
    <cellStyle name="Currency 5 6 4 2 3 4" xfId="31065" xr:uid="{1BF6CD7A-A8B8-4292-8044-72C16D715852}"/>
    <cellStyle name="Currency 5 6 4 2 3 5" xfId="45949" xr:uid="{326C3DDB-C4CC-4F85-B1BA-7838A9DF79DF}"/>
    <cellStyle name="Currency 5 6 4 2 4" xfId="20797" xr:uid="{A9C1741E-FB2D-4D10-898E-91EC8728C9F0}"/>
    <cellStyle name="Currency 5 6 4 2 4 2" xfId="34489" xr:uid="{6B51F8E0-4128-4C43-8678-871903DFD1A8}"/>
    <cellStyle name="Currency 5 6 4 2 4 3" xfId="49373" xr:uid="{D491B24E-8C00-4D5C-94FC-227C98A20F03}"/>
    <cellStyle name="Currency 5 6 4 2 5" xfId="13953" xr:uid="{5C5ABEFB-2057-4DF6-9FDC-1037A05136A7}"/>
    <cellStyle name="Currency 5 6 4 2 6" xfId="27643" xr:uid="{5B19A096-822F-4E10-8AD0-4C8F06731C12}"/>
    <cellStyle name="Currency 5 6 4 2 7" xfId="42527" xr:uid="{5FE9CC5B-DCBF-44D9-82D0-D8CB7BF86CF6}"/>
    <cellStyle name="Currency 5 6 4 3" xfId="8818" xr:uid="{B9852DAD-F787-46DD-8ECF-284FE7254D98}"/>
    <cellStyle name="Currency 5 6 4 3 2" xfId="12240" xr:uid="{585FFF88-2E2C-40E0-B71C-B41F81E85B1C}"/>
    <cellStyle name="Currency 5 6 4 3 2 2" xfId="25930" xr:uid="{F2B8E44C-5C10-47E5-942A-EBC4E9DE2358}"/>
    <cellStyle name="Currency 5 6 4 3 2 2 2" xfId="39622" xr:uid="{6EB1E999-0481-41D8-823E-F395B519D6E7}"/>
    <cellStyle name="Currency 5 6 4 3 2 2 3" xfId="54506" xr:uid="{FE8A2378-FD53-4590-921A-838C95423687}"/>
    <cellStyle name="Currency 5 6 4 3 2 3" xfId="19086" xr:uid="{D0D35C69-E88B-4BB4-9F54-B70C2E844B2A}"/>
    <cellStyle name="Currency 5 6 4 3 2 4" xfId="32776" xr:uid="{E825784F-1D04-4C4F-8679-0FCFC9960423}"/>
    <cellStyle name="Currency 5 6 4 3 2 5" xfId="47660" xr:uid="{22637D8D-E5CF-43C4-A4FD-F67E26AA4152}"/>
    <cellStyle name="Currency 5 6 4 3 3" xfId="22508" xr:uid="{1D1F1967-414A-436C-ADA9-7438A1591025}"/>
    <cellStyle name="Currency 5 6 4 3 3 2" xfId="36200" xr:uid="{C36B47ED-143C-4F5E-A66A-1C4FAB584BEF}"/>
    <cellStyle name="Currency 5 6 4 3 3 3" xfId="51084" xr:uid="{D1E45AC0-02C6-498B-90D9-AE5CC9F3B196}"/>
    <cellStyle name="Currency 5 6 4 3 4" xfId="15664" xr:uid="{60798B91-4490-4DB9-BE4A-55E3A0C5F555}"/>
    <cellStyle name="Currency 5 6 4 3 5" xfId="29354" xr:uid="{F51EB5B3-81C2-42A2-9F4D-7A2EE83A68A7}"/>
    <cellStyle name="Currency 5 6 4 3 6" xfId="44238" xr:uid="{5E570B68-FDE1-4CD2-9B17-EE79B6D70F47}"/>
    <cellStyle name="Currency 5 6 4 4" xfId="10528" xr:uid="{770FD660-F4CE-44AA-B035-912785692495}"/>
    <cellStyle name="Currency 5 6 4 4 2" xfId="24218" xr:uid="{9EEACEC2-51E9-4B5F-AA97-2D4C94746FCB}"/>
    <cellStyle name="Currency 5 6 4 4 2 2" xfId="37910" xr:uid="{28086F18-E88A-4965-9ED0-F9C413916FB1}"/>
    <cellStyle name="Currency 5 6 4 4 2 3" xfId="52794" xr:uid="{8F35B93B-D8B9-49A9-B61D-D5993D9252C7}"/>
    <cellStyle name="Currency 5 6 4 4 3" xfId="17374" xr:uid="{B53942B8-1648-4F06-8EF7-60433B11964D}"/>
    <cellStyle name="Currency 5 6 4 4 4" xfId="31064" xr:uid="{A63F5F1E-0E7B-4E0C-B4EE-83D3DAA5343C}"/>
    <cellStyle name="Currency 5 6 4 4 5" xfId="45948" xr:uid="{11EEDA21-B9E3-4786-8347-B25FFE47B690}"/>
    <cellStyle name="Currency 5 6 4 5" xfId="20796" xr:uid="{C8741C7A-B05B-4A62-A5AC-6B163BA578B7}"/>
    <cellStyle name="Currency 5 6 4 5 2" xfId="34488" xr:uid="{A1B5169A-E7AF-4676-BC10-530A1DFBF4C9}"/>
    <cellStyle name="Currency 5 6 4 5 3" xfId="49372" xr:uid="{90601CE9-8061-4EC2-B657-666251A8B2EC}"/>
    <cellStyle name="Currency 5 6 4 6" xfId="13952" xr:uid="{EF9AB470-A9E2-44EE-982F-2052A3E9995E}"/>
    <cellStyle name="Currency 5 6 4 7" xfId="27642" xr:uid="{9D390888-1580-453A-91E5-D6FE065A9C65}"/>
    <cellStyle name="Currency 5 6 4 8" xfId="42526" xr:uid="{554BDCE1-7284-405D-8AF6-151CF8A169DC}"/>
    <cellStyle name="Currency 5 6 5" xfId="7107" xr:uid="{E8F07B95-ECF7-40B1-BDBA-6F73B6ADB34A}"/>
    <cellStyle name="Currency 5 6 5 2" xfId="8820" xr:uid="{31067F92-8BAA-424A-8702-CE607D14028F}"/>
    <cellStyle name="Currency 5 6 5 2 2" xfId="12242" xr:uid="{A9312EE4-16B2-4F26-A5FB-A310A71E2297}"/>
    <cellStyle name="Currency 5 6 5 2 2 2" xfId="25932" xr:uid="{8F707ADB-4159-40CB-8B59-6D4AE73BA2FA}"/>
    <cellStyle name="Currency 5 6 5 2 2 2 2" xfId="39624" xr:uid="{41F7865E-6116-4CF5-9E7F-E6ECA9077E53}"/>
    <cellStyle name="Currency 5 6 5 2 2 2 3" xfId="54508" xr:uid="{B90188A5-BFAD-4ED2-A90C-4B69A2EBD23D}"/>
    <cellStyle name="Currency 5 6 5 2 2 3" xfId="19088" xr:uid="{3105B89B-1852-41F8-A1ED-9610365CBBF2}"/>
    <cellStyle name="Currency 5 6 5 2 2 4" xfId="32778" xr:uid="{F916589D-8630-4EEE-8CC0-732AEE74DBEF}"/>
    <cellStyle name="Currency 5 6 5 2 2 5" xfId="47662" xr:uid="{4E30B685-0F94-49EB-AD88-6D31DBE18CC4}"/>
    <cellStyle name="Currency 5 6 5 2 3" xfId="22510" xr:uid="{AEC6B7E1-8C3D-45C5-B8DA-A97AB9261A95}"/>
    <cellStyle name="Currency 5 6 5 2 3 2" xfId="36202" xr:uid="{B5E54AB2-2A35-4123-9A0D-482BAA746D56}"/>
    <cellStyle name="Currency 5 6 5 2 3 3" xfId="51086" xr:uid="{34DEC8D2-00B4-4B09-B04F-10380AB7BE81}"/>
    <cellStyle name="Currency 5 6 5 2 4" xfId="15666" xr:uid="{6EE6F99E-039A-45D8-BD76-D6BEAF832A63}"/>
    <cellStyle name="Currency 5 6 5 2 5" xfId="29356" xr:uid="{CF76A9D9-456B-4EBB-82B6-6B4549807F06}"/>
    <cellStyle name="Currency 5 6 5 2 6" xfId="44240" xr:uid="{5E5E103D-924A-4A9F-A9A6-606D4FE28D1D}"/>
    <cellStyle name="Currency 5 6 5 3" xfId="10530" xr:uid="{2B371D00-AAD0-48F6-8EFA-5221F0FA53A3}"/>
    <cellStyle name="Currency 5 6 5 3 2" xfId="24220" xr:uid="{323063A5-0EBE-4C0A-B8CC-9046BFEEC89C}"/>
    <cellStyle name="Currency 5 6 5 3 2 2" xfId="37912" xr:uid="{ED423967-BA0F-40E5-B63D-365D7CCA0F83}"/>
    <cellStyle name="Currency 5 6 5 3 2 3" xfId="52796" xr:uid="{ED0B4C83-B895-4DD6-8ACA-460541DADD66}"/>
    <cellStyle name="Currency 5 6 5 3 3" xfId="17376" xr:uid="{33B0E455-66E8-45C6-9269-4E698A054DF3}"/>
    <cellStyle name="Currency 5 6 5 3 4" xfId="31066" xr:uid="{AE062453-EBEB-48F4-B520-6800C4C8B194}"/>
    <cellStyle name="Currency 5 6 5 3 5" xfId="45950" xr:uid="{D1800D6D-75AB-4D8A-86F1-36357D854197}"/>
    <cellStyle name="Currency 5 6 5 4" xfId="20798" xr:uid="{7A699E25-02AD-402D-A81D-E7F9E38EFB67}"/>
    <cellStyle name="Currency 5 6 5 4 2" xfId="34490" xr:uid="{8D89A1AB-9318-42E9-B235-7E2CC2006473}"/>
    <cellStyle name="Currency 5 6 5 4 3" xfId="49374" xr:uid="{0C722586-B86A-46B2-86A6-88CAF4A43588}"/>
    <cellStyle name="Currency 5 6 5 5" xfId="13954" xr:uid="{BD2D5D46-446D-4913-A33C-F10C4EB49E45}"/>
    <cellStyle name="Currency 5 6 5 6" xfId="27644" xr:uid="{21F945F5-13FE-46F7-9BE6-FB165C08C91E}"/>
    <cellStyle name="Currency 5 6 5 7" xfId="42528" xr:uid="{5E488321-ED3E-4285-B4F8-F9C168FADB53}"/>
    <cellStyle name="Currency 5 6 6" xfId="7108" xr:uid="{BE8C9D35-04C1-41FD-BFA9-C48C8490FDB5}"/>
    <cellStyle name="Currency 5 6 6 2" xfId="8821" xr:uid="{52ED4559-78EF-40BB-93C6-1D266F1B2CAA}"/>
    <cellStyle name="Currency 5 6 6 2 2" xfId="12243" xr:uid="{A8F07660-6EF8-4555-9899-EC9D6D72E0A9}"/>
    <cellStyle name="Currency 5 6 6 2 2 2" xfId="25933" xr:uid="{DDD0C7D9-33C1-43AB-B594-871CA451291F}"/>
    <cellStyle name="Currency 5 6 6 2 2 2 2" xfId="39625" xr:uid="{138992D5-6A43-4B1F-92EE-359E01CD4286}"/>
    <cellStyle name="Currency 5 6 6 2 2 2 3" xfId="54509" xr:uid="{3FC83D20-D41A-4064-B087-6F443918664C}"/>
    <cellStyle name="Currency 5 6 6 2 2 3" xfId="19089" xr:uid="{05FB9646-9DA7-4FC6-BF46-F6014FA7635E}"/>
    <cellStyle name="Currency 5 6 6 2 2 4" xfId="32779" xr:uid="{6586D111-2367-42CE-A368-7C1BA3A066B7}"/>
    <cellStyle name="Currency 5 6 6 2 2 5" xfId="47663" xr:uid="{5B5A065F-4C17-4B42-9B52-B7ABD6AAA174}"/>
    <cellStyle name="Currency 5 6 6 2 3" xfId="22511" xr:uid="{0ED9E8C8-1525-4B23-A05D-E2C459B27C22}"/>
    <cellStyle name="Currency 5 6 6 2 3 2" xfId="36203" xr:uid="{0DCBAD0C-E209-4EAC-A2EA-E8574DAAFF4D}"/>
    <cellStyle name="Currency 5 6 6 2 3 3" xfId="51087" xr:uid="{8A92246D-A81A-4AF4-B568-F5279544EDD2}"/>
    <cellStyle name="Currency 5 6 6 2 4" xfId="15667" xr:uid="{6AAC1DC3-4995-47AD-A94F-F8D8B007B4D7}"/>
    <cellStyle name="Currency 5 6 6 2 5" xfId="29357" xr:uid="{6CD6D3AF-1E20-4EA4-9027-519452A40BE6}"/>
    <cellStyle name="Currency 5 6 6 2 6" xfId="44241" xr:uid="{5DAC3D32-4675-40CC-85B3-7781C07B8C7E}"/>
    <cellStyle name="Currency 5 6 6 3" xfId="10531" xr:uid="{926985A4-6941-471B-A39B-7AC32F84C6BA}"/>
    <cellStyle name="Currency 5 6 6 3 2" xfId="24221" xr:uid="{357D2991-A83E-480B-BE47-B113F6D2B12B}"/>
    <cellStyle name="Currency 5 6 6 3 2 2" xfId="37913" xr:uid="{29C4E891-BF69-4A36-BA27-3873A91770E1}"/>
    <cellStyle name="Currency 5 6 6 3 2 3" xfId="52797" xr:uid="{4BD33A2C-50B5-4B34-97ED-32AA7B33CEBB}"/>
    <cellStyle name="Currency 5 6 6 3 3" xfId="17377" xr:uid="{401C4361-29E2-4057-8B02-06A7793A5993}"/>
    <cellStyle name="Currency 5 6 6 3 4" xfId="31067" xr:uid="{A1A24EAC-F23B-42F4-AA4A-40DC913EA3CF}"/>
    <cellStyle name="Currency 5 6 6 3 5" xfId="45951" xr:uid="{24CB2299-5046-41F1-BA21-8751B76C533C}"/>
    <cellStyle name="Currency 5 6 6 4" xfId="20799" xr:uid="{283CD6A3-0CCF-4D89-82C7-988FBDBEA1C2}"/>
    <cellStyle name="Currency 5 6 6 4 2" xfId="34491" xr:uid="{5F3BF6D6-DFA1-41D5-977F-7EA64456F625}"/>
    <cellStyle name="Currency 5 6 6 4 3" xfId="49375" xr:uid="{28F77DD1-183F-4D50-91BE-A5BD109CD475}"/>
    <cellStyle name="Currency 5 6 6 5" xfId="13955" xr:uid="{D990ECBB-FF36-4883-83F1-195FE2F5D784}"/>
    <cellStyle name="Currency 5 6 6 6" xfId="27645" xr:uid="{ADFDA8B7-58EF-422E-A1F5-246AD834C1C7}"/>
    <cellStyle name="Currency 5 6 6 7" xfId="42529" xr:uid="{0E732ED0-9D01-4A6C-9366-BC55B6380F37}"/>
    <cellStyle name="Currency 5 6 7" xfId="8807" xr:uid="{F1139B6D-4DF7-498B-9195-065AA3255D08}"/>
    <cellStyle name="Currency 5 6 7 2" xfId="12229" xr:uid="{B939B9C3-F8DF-40F2-B983-098CBC6E603F}"/>
    <cellStyle name="Currency 5 6 7 2 2" xfId="25919" xr:uid="{4B2B791D-1F89-4FCC-800F-54FD084FCD09}"/>
    <cellStyle name="Currency 5 6 7 2 2 2" xfId="39611" xr:uid="{C4493FD7-A4CA-449D-987E-423E0F27956E}"/>
    <cellStyle name="Currency 5 6 7 2 2 3" xfId="54495" xr:uid="{DF523647-07C3-49E2-894E-CD05E2DB7E67}"/>
    <cellStyle name="Currency 5 6 7 2 3" xfId="19075" xr:uid="{78CD0A7B-61EB-4173-AD98-21FC4DA2305B}"/>
    <cellStyle name="Currency 5 6 7 2 4" xfId="32765" xr:uid="{B3C0479E-BE65-4BDE-B4B7-2CC3257001D9}"/>
    <cellStyle name="Currency 5 6 7 2 5" xfId="47649" xr:uid="{AFCEA181-1D59-4EFE-822F-1440B52139D1}"/>
    <cellStyle name="Currency 5 6 7 3" xfId="22497" xr:uid="{E2BC3137-6D94-4EE1-8F87-ACD3CC78EF17}"/>
    <cellStyle name="Currency 5 6 7 3 2" xfId="36189" xr:uid="{8B058EBA-321D-42DA-B1A9-C6BC78BE7FAD}"/>
    <cellStyle name="Currency 5 6 7 3 3" xfId="51073" xr:uid="{20AAFC09-2D91-4E7C-9F68-0BC2C4DA0F79}"/>
    <cellStyle name="Currency 5 6 7 4" xfId="15653" xr:uid="{40A9F72C-CC85-4A4E-8159-58A6A68E9B41}"/>
    <cellStyle name="Currency 5 6 7 5" xfId="29343" xr:uid="{C7C3CE56-3563-464A-9834-6AC5CDC4FD94}"/>
    <cellStyle name="Currency 5 6 7 6" xfId="44227" xr:uid="{4E5D7AAB-2A3B-499B-8AA8-9F33A1BACE34}"/>
    <cellStyle name="Currency 5 6 8" xfId="10517" xr:uid="{3C8FACFE-F6D9-43D2-9E7D-5B10024255C7}"/>
    <cellStyle name="Currency 5 6 8 2" xfId="24207" xr:uid="{88478FAC-2772-4EF7-A0E5-E5D254805458}"/>
    <cellStyle name="Currency 5 6 8 2 2" xfId="37899" xr:uid="{60B10790-4E1F-4EBF-B883-90D67430EC94}"/>
    <cellStyle name="Currency 5 6 8 2 3" xfId="52783" xr:uid="{6E71E246-B997-49E8-BF96-2D8FF9378537}"/>
    <cellStyle name="Currency 5 6 8 3" xfId="17363" xr:uid="{9ED86690-B6F9-4769-8DF4-2D8B81D8CDA4}"/>
    <cellStyle name="Currency 5 6 8 4" xfId="31053" xr:uid="{CFDE9C9C-2756-4D46-ADAE-2509269CEC04}"/>
    <cellStyle name="Currency 5 6 8 5" xfId="45937" xr:uid="{8C86A312-4A95-4E2D-829F-F288FA0A1982}"/>
    <cellStyle name="Currency 5 6 9" xfId="20785" xr:uid="{23D05EE6-40C7-491B-81EE-01368A0AD624}"/>
    <cellStyle name="Currency 5 6 9 2" xfId="34477" xr:uid="{D9AA5838-9061-4D4F-9287-040BFABAEFE2}"/>
    <cellStyle name="Currency 5 6 9 3" xfId="49361" xr:uid="{74C2840F-C4DA-4937-B3A5-03C7653BD4F6}"/>
    <cellStyle name="Currency 5 7" xfId="7109" xr:uid="{50057BCB-0ACB-4290-93A3-66A32345D679}"/>
    <cellStyle name="Currency 5 7 10" xfId="42530" xr:uid="{6A4F5576-9652-43A3-A87F-382BBC12BB87}"/>
    <cellStyle name="Currency 5 7 2" xfId="7110" xr:uid="{855D8A6B-2BB7-4F81-B011-99394647940D}"/>
    <cellStyle name="Currency 5 7 2 2" xfId="7111" xr:uid="{4F6B6C99-E4B0-4DB5-A33F-35DA7CE707FF}"/>
    <cellStyle name="Currency 5 7 2 2 2" xfId="8824" xr:uid="{54203160-AD14-4457-9710-33278255AE21}"/>
    <cellStyle name="Currency 5 7 2 2 2 2" xfId="12246" xr:uid="{199BD37F-53EB-4F17-890D-030A1884FD80}"/>
    <cellStyle name="Currency 5 7 2 2 2 2 2" xfId="25936" xr:uid="{65B9E921-EF6C-4BB9-B7E9-C18BAED6AEFC}"/>
    <cellStyle name="Currency 5 7 2 2 2 2 2 2" xfId="39628" xr:uid="{AC1046FD-6C12-4F9D-BAB8-C265592E87DA}"/>
    <cellStyle name="Currency 5 7 2 2 2 2 2 3" xfId="54512" xr:uid="{7BDA7D52-7084-4320-B15D-927B00FA947B}"/>
    <cellStyle name="Currency 5 7 2 2 2 2 3" xfId="19092" xr:uid="{D6E08997-904C-490E-B5E2-E8A54ABFE90E}"/>
    <cellStyle name="Currency 5 7 2 2 2 2 4" xfId="32782" xr:uid="{73F07246-521A-4033-B231-D90B58DA48B6}"/>
    <cellStyle name="Currency 5 7 2 2 2 2 5" xfId="47666" xr:uid="{73A90033-E9AA-45FD-8B2F-91F68D883479}"/>
    <cellStyle name="Currency 5 7 2 2 2 3" xfId="22514" xr:uid="{97D872DC-E934-49B2-AA6C-31B5F1429B22}"/>
    <cellStyle name="Currency 5 7 2 2 2 3 2" xfId="36206" xr:uid="{7C55714E-CBD7-4C4F-B9B7-1A0EC09C3DC5}"/>
    <cellStyle name="Currency 5 7 2 2 2 3 3" xfId="51090" xr:uid="{9F155F8C-3B57-4E85-A79F-88FFD6AE29D5}"/>
    <cellStyle name="Currency 5 7 2 2 2 4" xfId="15670" xr:uid="{48048633-F299-48C4-8A52-4A97171DAE31}"/>
    <cellStyle name="Currency 5 7 2 2 2 5" xfId="29360" xr:uid="{12C605E5-3AA1-490C-9065-A194A9B9E6BD}"/>
    <cellStyle name="Currency 5 7 2 2 2 6" xfId="44244" xr:uid="{584CB6F7-E326-4ACF-A7B9-132DD59E5FF0}"/>
    <cellStyle name="Currency 5 7 2 2 3" xfId="10534" xr:uid="{B98BB2DB-4CCA-430D-BD07-64489B772EA8}"/>
    <cellStyle name="Currency 5 7 2 2 3 2" xfId="24224" xr:uid="{AE40CEED-F391-45C4-BF73-6E5D8E305F96}"/>
    <cellStyle name="Currency 5 7 2 2 3 2 2" xfId="37916" xr:uid="{A47DA127-B5AA-4102-9841-276C0FC6DA39}"/>
    <cellStyle name="Currency 5 7 2 2 3 2 3" xfId="52800" xr:uid="{9820B9F0-E98E-4D47-BA30-ABCCBB4FCA13}"/>
    <cellStyle name="Currency 5 7 2 2 3 3" xfId="17380" xr:uid="{52F34456-3F40-42C5-83AF-8920DF5C2626}"/>
    <cellStyle name="Currency 5 7 2 2 3 4" xfId="31070" xr:uid="{4F69D54A-FA1D-442E-A31A-1EEFD1BB1BA8}"/>
    <cellStyle name="Currency 5 7 2 2 3 5" xfId="45954" xr:uid="{D5C56105-0FD7-4CEC-8F51-C800529EF047}"/>
    <cellStyle name="Currency 5 7 2 2 4" xfId="20802" xr:uid="{FB98637E-D6D2-46C7-ADFE-5DBE1A406EE2}"/>
    <cellStyle name="Currency 5 7 2 2 4 2" xfId="34494" xr:uid="{1573784F-0506-4143-83D3-9330CF734EAF}"/>
    <cellStyle name="Currency 5 7 2 2 4 3" xfId="49378" xr:uid="{7BA874C1-3D46-4667-91E3-A0D36BA7ADA3}"/>
    <cellStyle name="Currency 5 7 2 2 5" xfId="13958" xr:uid="{DDEB7698-5A27-4A1E-8E2E-F0445F3B11F3}"/>
    <cellStyle name="Currency 5 7 2 2 6" xfId="27648" xr:uid="{18317F61-4D93-4A86-B180-72E1E3908ED5}"/>
    <cellStyle name="Currency 5 7 2 2 7" xfId="42532" xr:uid="{D30FC776-1A60-4CF3-8498-FEE243BFC837}"/>
    <cellStyle name="Currency 5 7 2 3" xfId="8823" xr:uid="{E1C2875C-C9FF-4E89-BCAE-0653BF6536D4}"/>
    <cellStyle name="Currency 5 7 2 3 2" xfId="12245" xr:uid="{40338CA5-88EF-4EA1-8161-148A5A79DB5E}"/>
    <cellStyle name="Currency 5 7 2 3 2 2" xfId="25935" xr:uid="{51FDFC58-ED17-4A5B-BB98-AE8EB045427A}"/>
    <cellStyle name="Currency 5 7 2 3 2 2 2" xfId="39627" xr:uid="{969DBC79-68F5-4F53-8B26-448F37DA6CD3}"/>
    <cellStyle name="Currency 5 7 2 3 2 2 3" xfId="54511" xr:uid="{CBFB863B-6CCF-40AA-B928-33E0C0847022}"/>
    <cellStyle name="Currency 5 7 2 3 2 3" xfId="19091" xr:uid="{D0C320AF-D5A9-4A9C-8A30-08A7D56D4997}"/>
    <cellStyle name="Currency 5 7 2 3 2 4" xfId="32781" xr:uid="{07C9F595-28C0-4A75-B582-C44FB272EA6A}"/>
    <cellStyle name="Currency 5 7 2 3 2 5" xfId="47665" xr:uid="{B11CDABA-E3FD-44E8-8A44-77BC0ECA5E5A}"/>
    <cellStyle name="Currency 5 7 2 3 3" xfId="22513" xr:uid="{23824779-BCD6-43E4-BD4E-B8C80C85D784}"/>
    <cellStyle name="Currency 5 7 2 3 3 2" xfId="36205" xr:uid="{A9E78A3A-3A37-475D-8FBE-5FE5137080EE}"/>
    <cellStyle name="Currency 5 7 2 3 3 3" xfId="51089" xr:uid="{DDECEFE4-F279-4C26-A615-D1AE58DEA8B8}"/>
    <cellStyle name="Currency 5 7 2 3 4" xfId="15669" xr:uid="{923878A0-5D01-4B11-9369-3CE993F38038}"/>
    <cellStyle name="Currency 5 7 2 3 5" xfId="29359" xr:uid="{9AB22E9C-92CC-4977-A4C7-969ABFFC241D}"/>
    <cellStyle name="Currency 5 7 2 3 6" xfId="44243" xr:uid="{795A16C6-3355-4C3F-860D-94206EFA2B2F}"/>
    <cellStyle name="Currency 5 7 2 4" xfId="10533" xr:uid="{F5A8A2EE-5E27-4279-989A-932BA6F09E00}"/>
    <cellStyle name="Currency 5 7 2 4 2" xfId="24223" xr:uid="{6FBF96BA-9FD1-4FBF-9B1B-FA45CC35F764}"/>
    <cellStyle name="Currency 5 7 2 4 2 2" xfId="37915" xr:uid="{3579E200-17E9-4BDC-87B4-7D36BBD9391A}"/>
    <cellStyle name="Currency 5 7 2 4 2 3" xfId="52799" xr:uid="{33E80359-13CE-45C9-A71E-0578BFE93211}"/>
    <cellStyle name="Currency 5 7 2 4 3" xfId="17379" xr:uid="{AB2FE2F2-5F3C-407B-8ED4-232C0601EF94}"/>
    <cellStyle name="Currency 5 7 2 4 4" xfId="31069" xr:uid="{2B38B165-81A1-4402-BBC4-11523579DE90}"/>
    <cellStyle name="Currency 5 7 2 4 5" xfId="45953" xr:uid="{D0FC3753-C7CC-4ACC-A985-52C8F8555291}"/>
    <cellStyle name="Currency 5 7 2 5" xfId="20801" xr:uid="{1B5B1EC4-8E23-4894-9524-65271F8B3D68}"/>
    <cellStyle name="Currency 5 7 2 5 2" xfId="34493" xr:uid="{3CB9097E-D307-41EF-AA75-C5B19429E756}"/>
    <cellStyle name="Currency 5 7 2 5 3" xfId="49377" xr:uid="{8699EF25-ABA8-4064-851F-3446BCB2F5AF}"/>
    <cellStyle name="Currency 5 7 2 6" xfId="13957" xr:uid="{1BA3DFCC-731C-4B0D-B447-3E49F6109BF1}"/>
    <cellStyle name="Currency 5 7 2 7" xfId="27647" xr:uid="{4E09201A-7315-42C9-8866-44D2BAFF0389}"/>
    <cellStyle name="Currency 5 7 2 8" xfId="42531" xr:uid="{11FEBB62-5363-4C9F-9BC9-093BAB3552FB}"/>
    <cellStyle name="Currency 5 7 3" xfId="7112" xr:uid="{47E67D2B-682C-407E-B6D3-B97D1FEBA2B4}"/>
    <cellStyle name="Currency 5 7 3 2" xfId="8825" xr:uid="{9CED2792-219F-4135-AD65-E1BBCB8BADC8}"/>
    <cellStyle name="Currency 5 7 3 2 2" xfId="12247" xr:uid="{3C66CEE9-BB2B-4C83-A89B-A54BDFEEA353}"/>
    <cellStyle name="Currency 5 7 3 2 2 2" xfId="25937" xr:uid="{B8D0DED2-F341-4445-9AB3-5DEC75C071C5}"/>
    <cellStyle name="Currency 5 7 3 2 2 2 2" xfId="39629" xr:uid="{4AD760F4-0FE6-4AFF-9CE5-130E4DF2AF72}"/>
    <cellStyle name="Currency 5 7 3 2 2 2 3" xfId="54513" xr:uid="{698E3623-38A6-497F-A181-B96C3E4FAFD8}"/>
    <cellStyle name="Currency 5 7 3 2 2 3" xfId="19093" xr:uid="{99826D6E-9F33-4F65-93FB-DEFB89EF6EF0}"/>
    <cellStyle name="Currency 5 7 3 2 2 4" xfId="32783" xr:uid="{45D0A2E1-C577-4503-8BFF-5B0CB92ACDA7}"/>
    <cellStyle name="Currency 5 7 3 2 2 5" xfId="47667" xr:uid="{69C498BA-45DB-4802-8B20-B07D63E5C8E2}"/>
    <cellStyle name="Currency 5 7 3 2 3" xfId="22515" xr:uid="{12EC19DE-4440-484C-8980-1A534EFF9E4C}"/>
    <cellStyle name="Currency 5 7 3 2 3 2" xfId="36207" xr:uid="{49DA5F8B-9A55-4F92-8F0D-16BBEC3CA6F7}"/>
    <cellStyle name="Currency 5 7 3 2 3 3" xfId="51091" xr:uid="{32F1313B-184F-4ADA-AD5A-1052F4B71F98}"/>
    <cellStyle name="Currency 5 7 3 2 4" xfId="15671" xr:uid="{82186D11-8588-42AB-97E4-1221CCAA4678}"/>
    <cellStyle name="Currency 5 7 3 2 5" xfId="29361" xr:uid="{0609F483-D404-4631-AB6D-9491C6180AB6}"/>
    <cellStyle name="Currency 5 7 3 2 6" xfId="44245" xr:uid="{45D20713-DD64-4886-9A3D-0575577D2641}"/>
    <cellStyle name="Currency 5 7 3 3" xfId="10535" xr:uid="{8B629706-8FF5-46D4-BCB4-8930A4DD7A62}"/>
    <cellStyle name="Currency 5 7 3 3 2" xfId="24225" xr:uid="{C1CE08C5-FB37-479A-955F-335CE2D74E10}"/>
    <cellStyle name="Currency 5 7 3 3 2 2" xfId="37917" xr:uid="{2B69038E-A37A-4AE2-97E4-4D7CF0717D56}"/>
    <cellStyle name="Currency 5 7 3 3 2 3" xfId="52801" xr:uid="{C96AD495-10CD-415E-8925-E2B526BD2F9B}"/>
    <cellStyle name="Currency 5 7 3 3 3" xfId="17381" xr:uid="{0868DB1A-DABF-4F7A-8E41-049D40F6FC3A}"/>
    <cellStyle name="Currency 5 7 3 3 4" xfId="31071" xr:uid="{59687DC5-C7F0-467A-9008-F5CD65AF1A7C}"/>
    <cellStyle name="Currency 5 7 3 3 5" xfId="45955" xr:uid="{56558B2B-CBC9-492B-8E93-F46E76500B48}"/>
    <cellStyle name="Currency 5 7 3 4" xfId="20803" xr:uid="{959DD5FA-3EF0-4D47-BED0-22D6364CC1E3}"/>
    <cellStyle name="Currency 5 7 3 4 2" xfId="34495" xr:uid="{61FFF100-C582-4F7D-97E0-5016295FE171}"/>
    <cellStyle name="Currency 5 7 3 4 3" xfId="49379" xr:uid="{0F53C98F-C465-445F-9DD0-7A6B74244C1F}"/>
    <cellStyle name="Currency 5 7 3 5" xfId="13959" xr:uid="{5575ED6D-3584-4C64-B779-0816A52F697C}"/>
    <cellStyle name="Currency 5 7 3 6" xfId="27649" xr:uid="{7675FA42-C216-40B8-AC60-875E881FD841}"/>
    <cellStyle name="Currency 5 7 3 7" xfId="42533" xr:uid="{620F4D21-7011-454D-A273-0A64D65E41B8}"/>
    <cellStyle name="Currency 5 7 4" xfId="7113" xr:uid="{7C5EA7A1-A035-4FD0-A8B0-7B7B6E338686}"/>
    <cellStyle name="Currency 5 7 4 2" xfId="8826" xr:uid="{52AC6203-CDFC-4409-8770-B752F2CFD5F4}"/>
    <cellStyle name="Currency 5 7 4 2 2" xfId="12248" xr:uid="{15C5CB01-8634-4144-946E-F909F1A91CFF}"/>
    <cellStyle name="Currency 5 7 4 2 2 2" xfId="25938" xr:uid="{B8D2FD8B-628E-4A7B-BDE7-357B42A04134}"/>
    <cellStyle name="Currency 5 7 4 2 2 2 2" xfId="39630" xr:uid="{D638F3D3-FAF3-4D81-A4B4-882785C5669A}"/>
    <cellStyle name="Currency 5 7 4 2 2 2 3" xfId="54514" xr:uid="{B1DD5816-87A1-4137-A416-5EFC94315E66}"/>
    <cellStyle name="Currency 5 7 4 2 2 3" xfId="19094" xr:uid="{D89E8683-28EE-4753-BE71-B5B42277A729}"/>
    <cellStyle name="Currency 5 7 4 2 2 4" xfId="32784" xr:uid="{8A1E3837-A945-451E-89DD-FE6F525A9E1F}"/>
    <cellStyle name="Currency 5 7 4 2 2 5" xfId="47668" xr:uid="{C240A60B-3A53-4171-AF97-619C6E62F71B}"/>
    <cellStyle name="Currency 5 7 4 2 3" xfId="22516" xr:uid="{0C03630E-6616-43C5-81BB-A85A88773BF4}"/>
    <cellStyle name="Currency 5 7 4 2 3 2" xfId="36208" xr:uid="{5BE371EF-5930-4299-95AA-A161EB7BAF31}"/>
    <cellStyle name="Currency 5 7 4 2 3 3" xfId="51092" xr:uid="{A8AFA2BB-6757-4500-B5C9-5D6470B71A6E}"/>
    <cellStyle name="Currency 5 7 4 2 4" xfId="15672" xr:uid="{B9DB64FF-18DD-494B-A86C-21A3DDCFE5AE}"/>
    <cellStyle name="Currency 5 7 4 2 5" xfId="29362" xr:uid="{C6A4EEDE-33F0-468C-8F00-0991E34F0410}"/>
    <cellStyle name="Currency 5 7 4 2 6" xfId="44246" xr:uid="{0B3A9B66-60A7-4BAC-9F78-17E585FAB82A}"/>
    <cellStyle name="Currency 5 7 4 3" xfId="10536" xr:uid="{314DB578-DF37-488F-B86F-7D765520FA86}"/>
    <cellStyle name="Currency 5 7 4 3 2" xfId="24226" xr:uid="{AE87930D-86BD-40A8-96BF-0BDB36669556}"/>
    <cellStyle name="Currency 5 7 4 3 2 2" xfId="37918" xr:uid="{061160FE-766A-45CD-8FE6-9781F983A768}"/>
    <cellStyle name="Currency 5 7 4 3 2 3" xfId="52802" xr:uid="{763ECFBA-4FA2-4791-A2E8-151671D5F43E}"/>
    <cellStyle name="Currency 5 7 4 3 3" xfId="17382" xr:uid="{CCF62A81-706D-44C5-AE14-4586B991BE0C}"/>
    <cellStyle name="Currency 5 7 4 3 4" xfId="31072" xr:uid="{E2485933-47C4-4302-A3D4-145ECDDDDDBE}"/>
    <cellStyle name="Currency 5 7 4 3 5" xfId="45956" xr:uid="{D89AA6A2-5841-4C6E-87DB-81C0E78E84CF}"/>
    <cellStyle name="Currency 5 7 4 4" xfId="20804" xr:uid="{F2A860EA-504F-466C-820F-FA277908A87A}"/>
    <cellStyle name="Currency 5 7 4 4 2" xfId="34496" xr:uid="{C2140CDB-74F0-45C4-B909-1F4B444F4A04}"/>
    <cellStyle name="Currency 5 7 4 4 3" xfId="49380" xr:uid="{DFBD82D9-5F41-42A7-B795-C41E64542825}"/>
    <cellStyle name="Currency 5 7 4 5" xfId="13960" xr:uid="{447DFCBF-6297-43A6-93D7-06D4C378D7CC}"/>
    <cellStyle name="Currency 5 7 4 6" xfId="27650" xr:uid="{1EF6BB93-7204-40D9-9D47-5481D69F2625}"/>
    <cellStyle name="Currency 5 7 4 7" xfId="42534" xr:uid="{C88CDBF9-0E01-4F07-8E6C-23ADDAEA42D6}"/>
    <cellStyle name="Currency 5 7 5" xfId="8822" xr:uid="{3AF1AFFC-4576-4F4A-9A2A-B65453D69A63}"/>
    <cellStyle name="Currency 5 7 5 2" xfId="12244" xr:uid="{D018B1D7-55C3-43B2-B1DC-D801147A8B5B}"/>
    <cellStyle name="Currency 5 7 5 2 2" xfId="25934" xr:uid="{6CDAB467-2CD1-4BC4-8AEE-663997D289F3}"/>
    <cellStyle name="Currency 5 7 5 2 2 2" xfId="39626" xr:uid="{4F4C4309-7E9C-45B5-9C4D-B5ED7E9C517B}"/>
    <cellStyle name="Currency 5 7 5 2 2 3" xfId="54510" xr:uid="{8DA90AEA-21F6-4F50-9EB5-622B490BAD3E}"/>
    <cellStyle name="Currency 5 7 5 2 3" xfId="19090" xr:uid="{3BF7CD95-AB37-4F2F-85B9-D30051B704DD}"/>
    <cellStyle name="Currency 5 7 5 2 4" xfId="32780" xr:uid="{07431FB1-5FC8-469C-9886-9E6A231AD815}"/>
    <cellStyle name="Currency 5 7 5 2 5" xfId="47664" xr:uid="{CFC6A434-2537-40D5-A1FC-4C6C216E29F3}"/>
    <cellStyle name="Currency 5 7 5 3" xfId="22512" xr:uid="{13DD2234-8199-4F69-BE7D-A540A0F8C38F}"/>
    <cellStyle name="Currency 5 7 5 3 2" xfId="36204" xr:uid="{F18D12BD-3D9E-464F-B854-B8E2332CC5E5}"/>
    <cellStyle name="Currency 5 7 5 3 3" xfId="51088" xr:uid="{81ADF62A-6AEB-4841-AB9E-DB1AE8D7F630}"/>
    <cellStyle name="Currency 5 7 5 4" xfId="15668" xr:uid="{41614863-57BB-41B1-920C-735355F91AE8}"/>
    <cellStyle name="Currency 5 7 5 5" xfId="29358" xr:uid="{D2F1353A-00DD-4C61-A990-FEC7D3B0C35C}"/>
    <cellStyle name="Currency 5 7 5 6" xfId="44242" xr:uid="{5E570BD3-B2F8-4249-A8FE-F992CD900E39}"/>
    <cellStyle name="Currency 5 7 6" xfId="10532" xr:uid="{E6D90C61-7362-4CF9-AED4-2135822B923B}"/>
    <cellStyle name="Currency 5 7 6 2" xfId="24222" xr:uid="{306DC055-F55E-4C14-9A9D-3D67BFEEE520}"/>
    <cellStyle name="Currency 5 7 6 2 2" xfId="37914" xr:uid="{52B49694-E23C-425F-96A2-34055FC03D44}"/>
    <cellStyle name="Currency 5 7 6 2 3" xfId="52798" xr:uid="{6C6CBC0F-46AC-422C-ACB4-270588AA54A5}"/>
    <cellStyle name="Currency 5 7 6 3" xfId="17378" xr:uid="{FEBE9466-EDD4-4F01-B29A-B34BC08FFFCB}"/>
    <cellStyle name="Currency 5 7 6 4" xfId="31068" xr:uid="{77023953-30D2-49DD-9F0D-A4DE8661F5A0}"/>
    <cellStyle name="Currency 5 7 6 5" xfId="45952" xr:uid="{3D7BE58C-92B2-4867-B485-BF525E48B69C}"/>
    <cellStyle name="Currency 5 7 7" xfId="20800" xr:uid="{76A2DBF9-E01F-41B5-BF2B-E791D29B0B30}"/>
    <cellStyle name="Currency 5 7 7 2" xfId="34492" xr:uid="{ECD756C4-DCF5-4861-921B-7204EE9674FC}"/>
    <cellStyle name="Currency 5 7 7 3" xfId="49376" xr:uid="{9069F71B-0AAC-4FFD-A5EA-8964E690726E}"/>
    <cellStyle name="Currency 5 7 8" xfId="13956" xr:uid="{EEDF12A1-1C53-4EB3-97D9-1FADB0BCCEE8}"/>
    <cellStyle name="Currency 5 7 9" xfId="27646" xr:uid="{736D4EC3-D4AE-4951-89E3-7E7EEE79BAAB}"/>
    <cellStyle name="Currency 5 8" xfId="7114" xr:uid="{0FC71FE4-7A3F-4B57-A82C-2EA1251E72C1}"/>
    <cellStyle name="Currency 5 8 10" xfId="42535" xr:uid="{A67DE17E-6AE7-4F3C-BEE0-A6B3775F862D}"/>
    <cellStyle name="Currency 5 8 2" xfId="7115" xr:uid="{2B9ED8FE-0BDA-40B2-84AC-382B7B968A87}"/>
    <cellStyle name="Currency 5 8 2 2" xfId="7116" xr:uid="{CF03FECA-1DFB-4D6A-A9CF-B9F3C640CD84}"/>
    <cellStyle name="Currency 5 8 2 2 2" xfId="8829" xr:uid="{C49CE89B-71B1-4256-82D5-D918A90B724A}"/>
    <cellStyle name="Currency 5 8 2 2 2 2" xfId="12251" xr:uid="{AA9BF7D4-C401-4EB3-8A48-1ADBD8B623CD}"/>
    <cellStyle name="Currency 5 8 2 2 2 2 2" xfId="25941" xr:uid="{467A8225-5997-4F4F-9878-A366526CAA91}"/>
    <cellStyle name="Currency 5 8 2 2 2 2 2 2" xfId="39633" xr:uid="{B77440CD-8A63-42C2-AAA1-72D0F5770DEE}"/>
    <cellStyle name="Currency 5 8 2 2 2 2 2 3" xfId="54517" xr:uid="{C9BF6424-21DB-4DAC-AD02-2A232C68585B}"/>
    <cellStyle name="Currency 5 8 2 2 2 2 3" xfId="19097" xr:uid="{B11EE19A-5BC8-4B3C-AC20-183E2A2D7C32}"/>
    <cellStyle name="Currency 5 8 2 2 2 2 4" xfId="32787" xr:uid="{E12F4CC2-F79F-40D2-928B-3742319BA339}"/>
    <cellStyle name="Currency 5 8 2 2 2 2 5" xfId="47671" xr:uid="{E18EDCC0-7A9F-4329-9B0C-21BAAF0A6D35}"/>
    <cellStyle name="Currency 5 8 2 2 2 3" xfId="22519" xr:uid="{05B75E2F-6FB0-4414-AF43-2A36957B4656}"/>
    <cellStyle name="Currency 5 8 2 2 2 3 2" xfId="36211" xr:uid="{5CB37290-22E7-4181-BAD3-C0637E2171D6}"/>
    <cellStyle name="Currency 5 8 2 2 2 3 3" xfId="51095" xr:uid="{223D9F9F-9A77-48E4-8B31-2F2CEAAD9E6F}"/>
    <cellStyle name="Currency 5 8 2 2 2 4" xfId="15675" xr:uid="{C7816D59-7D23-42F8-9952-29FCCF7F7D78}"/>
    <cellStyle name="Currency 5 8 2 2 2 5" xfId="29365" xr:uid="{61CD8209-2554-4EFF-A28B-764010C1061E}"/>
    <cellStyle name="Currency 5 8 2 2 2 6" xfId="44249" xr:uid="{255751A1-0937-4689-A9D8-D305C6D38A59}"/>
    <cellStyle name="Currency 5 8 2 2 3" xfId="10539" xr:uid="{4392E081-B0F7-479F-A2C0-95FEA4D2E540}"/>
    <cellStyle name="Currency 5 8 2 2 3 2" xfId="24229" xr:uid="{05E6D486-ECC0-4536-8796-4AC8B6022053}"/>
    <cellStyle name="Currency 5 8 2 2 3 2 2" xfId="37921" xr:uid="{AE2056A6-A360-4105-933B-FD6B7E9E98BC}"/>
    <cellStyle name="Currency 5 8 2 2 3 2 3" xfId="52805" xr:uid="{A6257267-CBD8-404A-A040-5E4B260B3215}"/>
    <cellStyle name="Currency 5 8 2 2 3 3" xfId="17385" xr:uid="{53840004-8E3E-49DA-B57C-99C051315274}"/>
    <cellStyle name="Currency 5 8 2 2 3 4" xfId="31075" xr:uid="{9F620D97-E0F1-4AFD-9F83-5A88070A6B5D}"/>
    <cellStyle name="Currency 5 8 2 2 3 5" xfId="45959" xr:uid="{3B117522-16C8-4074-8FB2-C1328BF7BA5D}"/>
    <cellStyle name="Currency 5 8 2 2 4" xfId="20807" xr:uid="{BD24D112-C81D-4B05-B25D-7315FAF04578}"/>
    <cellStyle name="Currency 5 8 2 2 4 2" xfId="34499" xr:uid="{C1CEEE3E-4435-4EC6-BD24-84EAC64017D7}"/>
    <cellStyle name="Currency 5 8 2 2 4 3" xfId="49383" xr:uid="{43E8F1B2-8310-4A83-80BA-002450A9FF17}"/>
    <cellStyle name="Currency 5 8 2 2 5" xfId="13963" xr:uid="{867AEE17-652E-4226-9D5D-4A1F70E37D3D}"/>
    <cellStyle name="Currency 5 8 2 2 6" xfId="27653" xr:uid="{797FA339-FB18-4697-B174-5B2D9726266C}"/>
    <cellStyle name="Currency 5 8 2 2 7" xfId="42537" xr:uid="{31314F35-3F85-4870-A46A-3AF29E39AB3A}"/>
    <cellStyle name="Currency 5 8 2 3" xfId="8828" xr:uid="{9B8589BF-2894-4365-B4E6-C18D22395511}"/>
    <cellStyle name="Currency 5 8 2 3 2" xfId="12250" xr:uid="{F80F0AF4-E101-415D-9E5B-64E651D8EEB4}"/>
    <cellStyle name="Currency 5 8 2 3 2 2" xfId="25940" xr:uid="{DC7E41F6-3466-477D-834D-F1BD6B4524C0}"/>
    <cellStyle name="Currency 5 8 2 3 2 2 2" xfId="39632" xr:uid="{1178DCBB-9BD3-4519-8A1B-8AAFF84EE9DB}"/>
    <cellStyle name="Currency 5 8 2 3 2 2 3" xfId="54516" xr:uid="{7BC2F0EC-1605-441E-8B2D-9BD2DB7F6585}"/>
    <cellStyle name="Currency 5 8 2 3 2 3" xfId="19096" xr:uid="{967A4688-D1A2-4B0D-8407-3B2C0359D4ED}"/>
    <cellStyle name="Currency 5 8 2 3 2 4" xfId="32786" xr:uid="{744A075C-30BF-4EEA-8027-F72126157429}"/>
    <cellStyle name="Currency 5 8 2 3 2 5" xfId="47670" xr:uid="{CA15BD36-2D2D-4C3F-BDC0-2AAC271EC0A9}"/>
    <cellStyle name="Currency 5 8 2 3 3" xfId="22518" xr:uid="{45BD301F-9621-4382-8D68-DD91FA0122B4}"/>
    <cellStyle name="Currency 5 8 2 3 3 2" xfId="36210" xr:uid="{A396563A-07AC-4A4E-A241-B720FF3F650B}"/>
    <cellStyle name="Currency 5 8 2 3 3 3" xfId="51094" xr:uid="{4433A462-6965-4343-9156-710FC3E93070}"/>
    <cellStyle name="Currency 5 8 2 3 4" xfId="15674" xr:uid="{70B8809A-D524-404A-9272-04E00CE518C4}"/>
    <cellStyle name="Currency 5 8 2 3 5" xfId="29364" xr:uid="{31201B75-9AD0-4E5D-9A66-CE2FADC4BC6B}"/>
    <cellStyle name="Currency 5 8 2 3 6" xfId="44248" xr:uid="{E3BA08A4-9628-4563-B98C-DA76F84054C5}"/>
    <cellStyle name="Currency 5 8 2 4" xfId="10538" xr:uid="{5FA9E7C7-86A4-4D08-878D-050050D3DE41}"/>
    <cellStyle name="Currency 5 8 2 4 2" xfId="24228" xr:uid="{BC82E149-E8BA-4494-85A1-09E6B6AA360E}"/>
    <cellStyle name="Currency 5 8 2 4 2 2" xfId="37920" xr:uid="{9C2FACD2-FFF4-4297-82B7-0D0C6200C155}"/>
    <cellStyle name="Currency 5 8 2 4 2 3" xfId="52804" xr:uid="{230956B6-E436-4B24-B914-FCA5E5C0CEDF}"/>
    <cellStyle name="Currency 5 8 2 4 3" xfId="17384" xr:uid="{609E5A2E-8ABF-4075-BEE0-C57704760C79}"/>
    <cellStyle name="Currency 5 8 2 4 4" xfId="31074" xr:uid="{BCBF9A58-02DE-4554-ADE7-D390FD95ED8F}"/>
    <cellStyle name="Currency 5 8 2 4 5" xfId="45958" xr:uid="{CE80505F-91C9-4CA0-8550-8CBCB05FD2CB}"/>
    <cellStyle name="Currency 5 8 2 5" xfId="20806" xr:uid="{FF6921DB-F88B-4FF4-91E0-1C78217F38E1}"/>
    <cellStyle name="Currency 5 8 2 5 2" xfId="34498" xr:uid="{6C4FE148-95CD-4CCD-A7FD-5FE612DD9A26}"/>
    <cellStyle name="Currency 5 8 2 5 3" xfId="49382" xr:uid="{72804B1F-50DF-49A8-BFD3-91CA44E8722A}"/>
    <cellStyle name="Currency 5 8 2 6" xfId="13962" xr:uid="{FDF743EF-05D1-4707-89EF-C0C5C9523634}"/>
    <cellStyle name="Currency 5 8 2 7" xfId="27652" xr:uid="{30C84F17-3ADA-470C-AB5E-A1BC59C2569F}"/>
    <cellStyle name="Currency 5 8 2 8" xfId="42536" xr:uid="{1314E7DA-A979-455A-A3E7-6DCF89C2677A}"/>
    <cellStyle name="Currency 5 8 3" xfId="7117" xr:uid="{21C47CD9-6C0E-43B7-A76A-89605C979DC3}"/>
    <cellStyle name="Currency 5 8 3 2" xfId="8830" xr:uid="{0AB3913B-CF92-42D7-86CA-DF8659A10392}"/>
    <cellStyle name="Currency 5 8 3 2 2" xfId="12252" xr:uid="{3070E596-F132-4F34-A625-F2E6DD727CB0}"/>
    <cellStyle name="Currency 5 8 3 2 2 2" xfId="25942" xr:uid="{A6D1DC6B-8408-44D1-94EA-2123B424BB3F}"/>
    <cellStyle name="Currency 5 8 3 2 2 2 2" xfId="39634" xr:uid="{1082E977-2CF2-47E7-8C6E-9E779FE57378}"/>
    <cellStyle name="Currency 5 8 3 2 2 2 3" xfId="54518" xr:uid="{47D634B6-6A86-467D-BB94-6B0A586C2F7A}"/>
    <cellStyle name="Currency 5 8 3 2 2 3" xfId="19098" xr:uid="{5CE8F505-32DA-46C6-ACF7-5EA86694A519}"/>
    <cellStyle name="Currency 5 8 3 2 2 4" xfId="32788" xr:uid="{7CB9F41C-0847-4D9A-B146-F1E2618127C5}"/>
    <cellStyle name="Currency 5 8 3 2 2 5" xfId="47672" xr:uid="{C76A1158-D19D-4F25-B8FD-2E687F967060}"/>
    <cellStyle name="Currency 5 8 3 2 3" xfId="22520" xr:uid="{9FB3E477-8C78-4E17-B99F-69E025434A90}"/>
    <cellStyle name="Currency 5 8 3 2 3 2" xfId="36212" xr:uid="{023C1B4E-2563-49FE-9C3C-32ADF4DB491F}"/>
    <cellStyle name="Currency 5 8 3 2 3 3" xfId="51096" xr:uid="{2ED31C77-C149-4B7D-B400-B2D3D5F8C34D}"/>
    <cellStyle name="Currency 5 8 3 2 4" xfId="15676" xr:uid="{2DA37E52-9C26-4FFA-871A-AE99665E5F17}"/>
    <cellStyle name="Currency 5 8 3 2 5" xfId="29366" xr:uid="{E36D9B37-47D5-4156-B603-F6ECEFCBD319}"/>
    <cellStyle name="Currency 5 8 3 2 6" xfId="44250" xr:uid="{6A5EAD0D-F108-4DC4-A7DC-D8EA063EEF2E}"/>
    <cellStyle name="Currency 5 8 3 3" xfId="10540" xr:uid="{AFAA2AB1-3799-4824-A29B-B20634E82550}"/>
    <cellStyle name="Currency 5 8 3 3 2" xfId="24230" xr:uid="{81C15B03-06DF-4F39-B0C1-416DAE4063DC}"/>
    <cellStyle name="Currency 5 8 3 3 2 2" xfId="37922" xr:uid="{31513994-B2AC-42BD-8FA2-FAF503223732}"/>
    <cellStyle name="Currency 5 8 3 3 2 3" xfId="52806" xr:uid="{419157B8-E33C-43EA-8E26-BFC3E6C0EDAD}"/>
    <cellStyle name="Currency 5 8 3 3 3" xfId="17386" xr:uid="{058241E5-40D8-4123-BD9F-A38519547A92}"/>
    <cellStyle name="Currency 5 8 3 3 4" xfId="31076" xr:uid="{699858FC-4940-4AB6-A003-38DE3BA686A1}"/>
    <cellStyle name="Currency 5 8 3 3 5" xfId="45960" xr:uid="{B900CD90-776A-4DE8-8E19-7D8160F92101}"/>
    <cellStyle name="Currency 5 8 3 4" xfId="20808" xr:uid="{22283F02-C9E7-461E-B79E-7BC6B08426B6}"/>
    <cellStyle name="Currency 5 8 3 4 2" xfId="34500" xr:uid="{69953653-6FBE-4E4F-9EE2-03DC6E2A4726}"/>
    <cellStyle name="Currency 5 8 3 4 3" xfId="49384" xr:uid="{6741BF30-49F2-4562-A96C-8BC81D0D016D}"/>
    <cellStyle name="Currency 5 8 3 5" xfId="13964" xr:uid="{22084B38-9B93-463D-9898-336443F891EF}"/>
    <cellStyle name="Currency 5 8 3 6" xfId="27654" xr:uid="{C671BA68-3703-4102-9470-C2C8A02ACDF9}"/>
    <cellStyle name="Currency 5 8 3 7" xfId="42538" xr:uid="{DA499631-F877-43D7-8777-3C18943C4FA9}"/>
    <cellStyle name="Currency 5 8 4" xfId="7118" xr:uid="{D5CFCFFC-6FA0-4CA9-8244-8A672AE719F8}"/>
    <cellStyle name="Currency 5 8 4 2" xfId="8831" xr:uid="{19D9C113-868D-414E-B27D-954F2CB3A6C0}"/>
    <cellStyle name="Currency 5 8 4 2 2" xfId="12253" xr:uid="{48D37FB1-A3BD-4603-9898-6E82AB439B08}"/>
    <cellStyle name="Currency 5 8 4 2 2 2" xfId="25943" xr:uid="{F2DA0ABA-0C15-4FE9-AE73-7B64F0768ECE}"/>
    <cellStyle name="Currency 5 8 4 2 2 2 2" xfId="39635" xr:uid="{42EFE1E1-BFD2-4D07-954D-3AC2EB0B8B5D}"/>
    <cellStyle name="Currency 5 8 4 2 2 2 3" xfId="54519" xr:uid="{F4D7660D-2E81-4217-A6BE-15998EFAC630}"/>
    <cellStyle name="Currency 5 8 4 2 2 3" xfId="19099" xr:uid="{F3FF917C-8CF7-4CDC-9BC1-A747DC4C3B56}"/>
    <cellStyle name="Currency 5 8 4 2 2 4" xfId="32789" xr:uid="{4A66BF42-221E-4733-B9E7-D9BAABAF7E6A}"/>
    <cellStyle name="Currency 5 8 4 2 2 5" xfId="47673" xr:uid="{B9A6F69A-F68F-4E82-9C66-03DF4953F7F7}"/>
    <cellStyle name="Currency 5 8 4 2 3" xfId="22521" xr:uid="{9325AA7B-DB04-40FB-82E3-D4501BB407EC}"/>
    <cellStyle name="Currency 5 8 4 2 3 2" xfId="36213" xr:uid="{7998F83C-E60F-421E-8D25-47EBE599CBB2}"/>
    <cellStyle name="Currency 5 8 4 2 3 3" xfId="51097" xr:uid="{1019F003-4AA3-40BA-A07E-2AAA0BB3270B}"/>
    <cellStyle name="Currency 5 8 4 2 4" xfId="15677" xr:uid="{26FE086E-A1B1-46B3-B7F7-6BF9B3A2C332}"/>
    <cellStyle name="Currency 5 8 4 2 5" xfId="29367" xr:uid="{3066CFFD-CCFA-46BC-99B9-D3BD0A81A573}"/>
    <cellStyle name="Currency 5 8 4 2 6" xfId="44251" xr:uid="{E7D83DCA-90BE-498D-B470-16F29EBAF8D1}"/>
    <cellStyle name="Currency 5 8 4 3" xfId="10541" xr:uid="{12DCAE0C-DF2B-4A30-A64C-836E3547AD7C}"/>
    <cellStyle name="Currency 5 8 4 3 2" xfId="24231" xr:uid="{24B3A5E7-9071-4534-A965-4A8B54573A6C}"/>
    <cellStyle name="Currency 5 8 4 3 2 2" xfId="37923" xr:uid="{90E66303-636B-4C55-BE6D-F95FDFB8FA42}"/>
    <cellStyle name="Currency 5 8 4 3 2 3" xfId="52807" xr:uid="{4450D9A9-74C2-4D76-8EA0-7C778B7CDC10}"/>
    <cellStyle name="Currency 5 8 4 3 3" xfId="17387" xr:uid="{CEDB486D-DFA1-40EE-99EA-DF2C90A96198}"/>
    <cellStyle name="Currency 5 8 4 3 4" xfId="31077" xr:uid="{7D57E09E-ED01-4FD5-B696-F378F5A6081D}"/>
    <cellStyle name="Currency 5 8 4 3 5" xfId="45961" xr:uid="{AD027C61-BB6A-4391-8320-5B2E5531E3FD}"/>
    <cellStyle name="Currency 5 8 4 4" xfId="20809" xr:uid="{CFDD32C8-2FA4-4AF9-BE97-AD0B8F458353}"/>
    <cellStyle name="Currency 5 8 4 4 2" xfId="34501" xr:uid="{5F3C2E42-56D7-4DA3-BAE7-51844915B470}"/>
    <cellStyle name="Currency 5 8 4 4 3" xfId="49385" xr:uid="{FEBE6BB2-60B6-4BCD-86D2-147F96717AF7}"/>
    <cellStyle name="Currency 5 8 4 5" xfId="13965" xr:uid="{B15F89F0-8E41-404D-A54B-48AB63386EF7}"/>
    <cellStyle name="Currency 5 8 4 6" xfId="27655" xr:uid="{8FC70CBF-7DF6-4280-BC27-E5CFF199FC0D}"/>
    <cellStyle name="Currency 5 8 4 7" xfId="42539" xr:uid="{76633783-C41C-4FBE-8C43-7E0FD43DCD94}"/>
    <cellStyle name="Currency 5 8 5" xfId="8827" xr:uid="{02F16CBC-E4E7-4E34-AD71-6F9635C2E8FE}"/>
    <cellStyle name="Currency 5 8 5 2" xfId="12249" xr:uid="{3B26E135-7FF0-4759-8208-5660A4B49FF9}"/>
    <cellStyle name="Currency 5 8 5 2 2" xfId="25939" xr:uid="{869DFAD0-5CDD-459E-A703-0E6280F57D95}"/>
    <cellStyle name="Currency 5 8 5 2 2 2" xfId="39631" xr:uid="{5E5935EC-D03E-42EC-9B00-90CB6217B179}"/>
    <cellStyle name="Currency 5 8 5 2 2 3" xfId="54515" xr:uid="{8648CA52-91A7-4B4F-81E2-7DE89A7EABCC}"/>
    <cellStyle name="Currency 5 8 5 2 3" xfId="19095" xr:uid="{7DCB1FEB-9CA5-43B8-97BF-F092C0B67470}"/>
    <cellStyle name="Currency 5 8 5 2 4" xfId="32785" xr:uid="{F6FB944B-87FB-4B8A-8C4A-887E64EAC805}"/>
    <cellStyle name="Currency 5 8 5 2 5" xfId="47669" xr:uid="{9EE2416B-F72C-42EE-91A6-D2072FFF7A54}"/>
    <cellStyle name="Currency 5 8 5 3" xfId="22517" xr:uid="{A66CEDB8-0C10-4C7F-82E1-CACE8BAA1BB9}"/>
    <cellStyle name="Currency 5 8 5 3 2" xfId="36209" xr:uid="{125F7AF7-0500-4CFD-9667-2CE9E300D499}"/>
    <cellStyle name="Currency 5 8 5 3 3" xfId="51093" xr:uid="{664AC010-C459-4DF8-B4B0-BA088CBFF01A}"/>
    <cellStyle name="Currency 5 8 5 4" xfId="15673" xr:uid="{4D2B1057-20A8-451E-BCF5-51FC0BDC7908}"/>
    <cellStyle name="Currency 5 8 5 5" xfId="29363" xr:uid="{72035B65-51DC-482E-B484-6909202B751A}"/>
    <cellStyle name="Currency 5 8 5 6" xfId="44247" xr:uid="{D5355405-45F0-4D19-85B0-170737BA60FA}"/>
    <cellStyle name="Currency 5 8 6" xfId="10537" xr:uid="{78B1A099-948E-4071-8770-84D19A2CE9B8}"/>
    <cellStyle name="Currency 5 8 6 2" xfId="24227" xr:uid="{2922E516-D474-41D9-AE04-A7DC5D22A826}"/>
    <cellStyle name="Currency 5 8 6 2 2" xfId="37919" xr:uid="{29F31BF9-75B0-4C8B-BCEE-A6FCF49C4590}"/>
    <cellStyle name="Currency 5 8 6 2 3" xfId="52803" xr:uid="{3A074E56-6733-473B-A127-94632AEF3EC6}"/>
    <cellStyle name="Currency 5 8 6 3" xfId="17383" xr:uid="{91DC30EF-CA62-4E12-B866-A58D221B39C0}"/>
    <cellStyle name="Currency 5 8 6 4" xfId="31073" xr:uid="{E3DFDD0B-5566-44E1-BD48-E6EF6CFC7917}"/>
    <cellStyle name="Currency 5 8 6 5" xfId="45957" xr:uid="{5B5F6775-6857-4482-B34D-579A9B73BBF4}"/>
    <cellStyle name="Currency 5 8 7" xfId="20805" xr:uid="{E45E36B5-2306-4B5E-B6F7-5F79DDDB47EB}"/>
    <cellStyle name="Currency 5 8 7 2" xfId="34497" xr:uid="{0DE6A741-D274-4F12-9979-9E2171BDB7CA}"/>
    <cellStyle name="Currency 5 8 7 3" xfId="49381" xr:uid="{9EB0507B-694F-4149-B622-4101EA8103F0}"/>
    <cellStyle name="Currency 5 8 8" xfId="13961" xr:uid="{036DC499-A696-4ABA-B959-87A2CFCDD7D6}"/>
    <cellStyle name="Currency 5 8 9" xfId="27651" xr:uid="{393D8365-ECEE-4924-ADDC-793A7BC05977}"/>
    <cellStyle name="Currency 5 9" xfId="7119" xr:uid="{C381510B-276C-486E-9769-A9B8539A79FB}"/>
    <cellStyle name="Currency 5 9 2" xfId="7120" xr:uid="{89FD25CA-2430-4F48-8487-D4DAEE2C3642}"/>
    <cellStyle name="Currency 5 9 2 2" xfId="8833" xr:uid="{9510B6AA-EBF2-46C7-B31E-2326005700F1}"/>
    <cellStyle name="Currency 5 9 2 2 2" xfId="12255" xr:uid="{E22FD2D5-34B9-4983-AE17-89C92B6EE7C0}"/>
    <cellStyle name="Currency 5 9 2 2 2 2" xfId="25945" xr:uid="{91B02703-9B3A-4A70-9770-1A9D6DE313B9}"/>
    <cellStyle name="Currency 5 9 2 2 2 2 2" xfId="39637" xr:uid="{C3FC946F-5B74-4B09-842B-0976954F5F52}"/>
    <cellStyle name="Currency 5 9 2 2 2 2 3" xfId="54521" xr:uid="{0BA1B06D-7C63-4360-B3EF-DC01650460D1}"/>
    <cellStyle name="Currency 5 9 2 2 2 3" xfId="19101" xr:uid="{E899B3F2-D8EA-463B-8F0D-50C7E02178F8}"/>
    <cellStyle name="Currency 5 9 2 2 2 4" xfId="32791" xr:uid="{35C5C7A5-17E6-46C3-A23E-78B468B79468}"/>
    <cellStyle name="Currency 5 9 2 2 2 5" xfId="47675" xr:uid="{CFB5353B-1382-4B18-A548-15F6456A91E9}"/>
    <cellStyle name="Currency 5 9 2 2 3" xfId="22523" xr:uid="{D7543BB0-13DE-48A5-B1B4-A63DFBF8BD57}"/>
    <cellStyle name="Currency 5 9 2 2 3 2" xfId="36215" xr:uid="{491E5D97-AF42-4AD3-8A25-B92D6FEF9FBA}"/>
    <cellStyle name="Currency 5 9 2 2 3 3" xfId="51099" xr:uid="{55435636-BAD5-4B2A-897F-6178DF920BCE}"/>
    <cellStyle name="Currency 5 9 2 2 4" xfId="15679" xr:uid="{9042B3A5-5151-4639-BC0D-DFA46DAA16C6}"/>
    <cellStyle name="Currency 5 9 2 2 5" xfId="29369" xr:uid="{A39CF2DA-3159-4331-B578-407D83E0E0C6}"/>
    <cellStyle name="Currency 5 9 2 2 6" xfId="44253" xr:uid="{E3F435EC-1928-486F-869E-503A3C3AB491}"/>
    <cellStyle name="Currency 5 9 2 3" xfId="10543" xr:uid="{380598B6-6341-4D4A-9D7E-1DA6E3EFC55D}"/>
    <cellStyle name="Currency 5 9 2 3 2" xfId="24233" xr:uid="{6194228F-0850-4C2F-BC94-BB41522EDC49}"/>
    <cellStyle name="Currency 5 9 2 3 2 2" xfId="37925" xr:uid="{FE8408A9-AC02-4DAF-8751-3787DC895161}"/>
    <cellStyle name="Currency 5 9 2 3 2 3" xfId="52809" xr:uid="{CF4AB3A1-D08E-48EA-B6DB-6F2E8F344E91}"/>
    <cellStyle name="Currency 5 9 2 3 3" xfId="17389" xr:uid="{7BCD0968-9122-4D9F-80DF-CB7B122AE758}"/>
    <cellStyle name="Currency 5 9 2 3 4" xfId="31079" xr:uid="{C905C25A-4294-48E8-98F0-D39B26AA51C9}"/>
    <cellStyle name="Currency 5 9 2 3 5" xfId="45963" xr:uid="{5D8D851F-6C77-4660-90A0-73AF2C8CC05C}"/>
    <cellStyle name="Currency 5 9 2 4" xfId="20811" xr:uid="{079B1621-7EFF-49D3-8B90-1B7BFE9F75E7}"/>
    <cellStyle name="Currency 5 9 2 4 2" xfId="34503" xr:uid="{DA7B8AD1-4278-4104-8699-07384D67FD0B}"/>
    <cellStyle name="Currency 5 9 2 4 3" xfId="49387" xr:uid="{BC4B53BC-D198-46D5-88BC-2D80DCE195AC}"/>
    <cellStyle name="Currency 5 9 2 5" xfId="13967" xr:uid="{64B50611-7F07-43F1-9941-65C9B6FCBEBF}"/>
    <cellStyle name="Currency 5 9 2 6" xfId="27657" xr:uid="{B6F62F44-A313-4902-9321-A3E9AFBABB82}"/>
    <cellStyle name="Currency 5 9 2 7" xfId="42541" xr:uid="{208D300F-9845-4E7F-836E-C5A9170DDBC1}"/>
    <cellStyle name="Currency 5 9 3" xfId="8832" xr:uid="{4812D539-9BFF-4E33-830E-4B8112D383B0}"/>
    <cellStyle name="Currency 5 9 3 2" xfId="12254" xr:uid="{C7F763F4-C606-49BF-97C1-EB2D42AB950B}"/>
    <cellStyle name="Currency 5 9 3 2 2" xfId="25944" xr:uid="{611F8F6C-CE03-4C5A-9435-030BA3FB28C6}"/>
    <cellStyle name="Currency 5 9 3 2 2 2" xfId="39636" xr:uid="{921BF15A-DBEA-468C-8C4D-E9ED158AD891}"/>
    <cellStyle name="Currency 5 9 3 2 2 3" xfId="54520" xr:uid="{23847E14-DCB4-4F1E-B796-881BB65BE8CE}"/>
    <cellStyle name="Currency 5 9 3 2 3" xfId="19100" xr:uid="{4B683000-6FD8-4E34-9BCC-5D93647B6232}"/>
    <cellStyle name="Currency 5 9 3 2 4" xfId="32790" xr:uid="{921C39A9-97D8-4CB1-A5D8-3DC0BD17E330}"/>
    <cellStyle name="Currency 5 9 3 2 5" xfId="47674" xr:uid="{51824D56-9F49-400C-8671-C22FBE62C7AE}"/>
    <cellStyle name="Currency 5 9 3 3" xfId="22522" xr:uid="{EF628A12-660E-4190-9C47-4B9B399E0CC2}"/>
    <cellStyle name="Currency 5 9 3 3 2" xfId="36214" xr:uid="{B7C93DDD-5F0C-4CB7-A7C2-515D1D806B17}"/>
    <cellStyle name="Currency 5 9 3 3 3" xfId="51098" xr:uid="{6BEF731C-DF63-4097-885F-1CB58FCDAFDA}"/>
    <cellStyle name="Currency 5 9 3 4" xfId="15678" xr:uid="{D1F7111E-C159-4849-8C16-87C36E509209}"/>
    <cellStyle name="Currency 5 9 3 5" xfId="29368" xr:uid="{283B7D1C-D69D-4EE8-982B-A1CCB0F0B396}"/>
    <cellStyle name="Currency 5 9 3 6" xfId="44252" xr:uid="{97172B4B-74E7-4C0F-A725-A3360CA21DA3}"/>
    <cellStyle name="Currency 5 9 4" xfId="10542" xr:uid="{174477F8-63DA-43E1-BF37-40FC56A1505C}"/>
    <cellStyle name="Currency 5 9 4 2" xfId="24232" xr:uid="{3907B01E-3041-44A7-99E5-8AFA6E7F4F2D}"/>
    <cellStyle name="Currency 5 9 4 2 2" xfId="37924" xr:uid="{D71A2AAC-F382-4795-B142-F11CB6CFC187}"/>
    <cellStyle name="Currency 5 9 4 2 3" xfId="52808" xr:uid="{6BBCF1ED-2CEB-45A2-9AE3-263F0167F88F}"/>
    <cellStyle name="Currency 5 9 4 3" xfId="17388" xr:uid="{95AF1A32-7B35-4F5B-9D91-C329EEC5964F}"/>
    <cellStyle name="Currency 5 9 4 4" xfId="31078" xr:uid="{A011F75D-8294-44EE-A4DD-4E30468907B7}"/>
    <cellStyle name="Currency 5 9 4 5" xfId="45962" xr:uid="{96DED84E-4BB8-4D09-8F07-83ED7D76F09F}"/>
    <cellStyle name="Currency 5 9 5" xfId="20810" xr:uid="{C30FCD68-EBE1-4449-8697-23B3B51F79A0}"/>
    <cellStyle name="Currency 5 9 5 2" xfId="34502" xr:uid="{97673BAB-EC99-43C8-BD79-45AA36E7147D}"/>
    <cellStyle name="Currency 5 9 5 3" xfId="49386" xr:uid="{175BCFA0-B4B9-426B-B5AA-95D0A9B73A1B}"/>
    <cellStyle name="Currency 5 9 6" xfId="13966" xr:uid="{E122B34B-ACF3-4F3E-8021-4603C5BD1CBC}"/>
    <cellStyle name="Currency 5 9 7" xfId="27656" xr:uid="{24CE67AA-6DB4-4270-9B69-F1727D75DE15}"/>
    <cellStyle name="Currency 5 9 8" xfId="42540" xr:uid="{A849582E-AB97-43E1-A317-0CCA7F7BFA10}"/>
    <cellStyle name="Currency 6" xfId="35" xr:uid="{BEA14AC4-93DE-4A67-9F1D-236D4E8CE6E0}"/>
    <cellStyle name="Currency 6 2" xfId="231" xr:uid="{2AD3C115-D13C-42D4-B4AA-7372C35C6E17}"/>
    <cellStyle name="Currency 6 2 2" xfId="4639" xr:uid="{8106A6E0-A29F-4ABF-90CD-9464A1DDD3BB}"/>
    <cellStyle name="Currency 6 3" xfId="4328" xr:uid="{20AD2BA5-199D-423E-8143-CC1C49FF6B5D}"/>
    <cellStyle name="Currency 6 3 2" xfId="4443" xr:uid="{E5C0A42B-33C6-4DA6-9B4B-0AD45A1836F4}"/>
    <cellStyle name="Currency 6 3 3" xfId="4724" xr:uid="{854EE4C8-8791-48B4-A610-1D5D71B9D1D9}"/>
    <cellStyle name="Currency 6 3 3 2" xfId="5319" xr:uid="{A439AD46-5240-4A65-988C-0ADC2DB08885}"/>
    <cellStyle name="Currency 6 3 3 2 2" xfId="41933" xr:uid="{637A88C7-2C54-48B0-B27E-5F10F98908E2}"/>
    <cellStyle name="Currency 6 3 3 2 3" xfId="6516" xr:uid="{35219BCF-5056-44CD-BFEC-BC8E60A13CEB}"/>
    <cellStyle name="Currency 6 3 3 2 4" xfId="5924" xr:uid="{C312ADFE-A2C7-4C69-83FC-E6CCEDF8F3A4}"/>
    <cellStyle name="Currency 6 3 3 3" xfId="4766" xr:uid="{4B9BBF86-F35D-4C79-8262-699523EFF4B4}"/>
    <cellStyle name="Currency 6 3 3 4" xfId="41381" xr:uid="{09BD57BC-1844-42ED-81E5-2BDD38213818}"/>
    <cellStyle name="Currency 6 3 3 5" xfId="5972" xr:uid="{D4D41F83-06BD-4212-9817-A7CE28A0E3B3}"/>
    <cellStyle name="Currency 6 3 3 6" xfId="5380" xr:uid="{C5A9F0F6-AF66-420F-B37A-B9DBC86736F7}"/>
    <cellStyle name="Currency 6 3 4" xfId="4701" xr:uid="{E140BD9D-EC7F-4DE0-8850-32CA24B462F4}"/>
    <cellStyle name="Currency 6 3 5" xfId="41328" xr:uid="{E0A0EB1B-C9E5-4D01-A31F-6015006F8632}"/>
    <cellStyle name="Currency 6 3 6" xfId="5950" xr:uid="{DCCE1E83-E169-4E72-A07D-C5DC6AF609BB}"/>
    <cellStyle name="Currency 6 3 7" xfId="5358" xr:uid="{A1187960-AE0E-42DF-901A-89E13EDFF555}"/>
    <cellStyle name="Currency 6 4" xfId="4533" xr:uid="{410500BF-3146-4B06-A466-EF9419326137}"/>
    <cellStyle name="Currency 7" xfId="36" xr:uid="{C606317D-0952-41BA-8ECA-1143DEEA0DA7}"/>
    <cellStyle name="Currency 7 2" xfId="37" xr:uid="{D5FB234D-9967-41FC-ABDD-E6CA0FE790A2}"/>
    <cellStyle name="Currency 7 2 2" xfId="252" xr:uid="{A692A509-A33C-4403-B177-78CCEB2B57C4}"/>
    <cellStyle name="Currency 7 2 2 2" xfId="4640" xr:uid="{E5B03247-12A5-4B97-BF4A-65F14AEAD933}"/>
    <cellStyle name="Currency 7 2 3" xfId="4535" xr:uid="{D607FD3A-E5A9-49C9-AB3D-6600734A7B58}"/>
    <cellStyle name="Currency 7 3" xfId="232" xr:uid="{ACC2D16A-E442-4BD4-A03B-3BDFE36B47FF}"/>
    <cellStyle name="Currency 7 3 2" xfId="4641" xr:uid="{612E3069-1E61-4748-BA46-F9C310CF36DA}"/>
    <cellStyle name="Currency 7 4" xfId="4444" xr:uid="{6E2CA677-4B9E-4C28-BAEE-D862FA3DF627}"/>
    <cellStyle name="Currency 7 5" xfId="4534" xr:uid="{15E5F5DD-DB1A-40C9-BD06-A1A96E508E1A}"/>
    <cellStyle name="Currency 8" xfId="38" xr:uid="{098C31AD-AE27-4F1B-8360-EB3A4C75C51D}"/>
    <cellStyle name="Currency 8 2" xfId="39" xr:uid="{F6EBFFF4-08C6-447B-8FF1-7E426AB032C6}"/>
    <cellStyle name="Currency 8 2 2" xfId="233" xr:uid="{DBF8E301-C758-46EA-9FBD-DF504E11854C}"/>
    <cellStyle name="Currency 8 2 2 2" xfId="4642" xr:uid="{9E4912EA-257C-4777-A805-D9673615638E}"/>
    <cellStyle name="Currency 8 2 3" xfId="4537" xr:uid="{7EDDC1E1-6A01-4B4D-9A64-CD83A21182B7}"/>
    <cellStyle name="Currency 8 3" xfId="40" xr:uid="{9639A9A2-1DDC-4880-895D-2A04CCDAA5A5}"/>
    <cellStyle name="Currency 8 3 2" xfId="234" xr:uid="{ED40FD52-7C2F-4C22-891F-B644BC48C358}"/>
    <cellStyle name="Currency 8 3 2 2" xfId="4643" xr:uid="{5ACE671B-6D18-48E8-AB1E-C5DFEE8DC03A}"/>
    <cellStyle name="Currency 8 3 3" xfId="4538" xr:uid="{427BF5ED-C928-40A4-8A13-BC16B9467D58}"/>
    <cellStyle name="Currency 8 4" xfId="41" xr:uid="{015BF5E5-B133-488E-B9AA-41A17642903B}"/>
    <cellStyle name="Currency 8 4 2" xfId="235" xr:uid="{CA1A0BFD-C360-44E7-BBE3-7FFC597D464A}"/>
    <cellStyle name="Currency 8 4 2 2" xfId="4644" xr:uid="{3439DA0D-8649-4B0B-853F-FD89C43A3F3B}"/>
    <cellStyle name="Currency 8 4 3" xfId="4539" xr:uid="{41DC0B4E-1A7F-45DF-BA2C-F07ECAFA56B9}"/>
    <cellStyle name="Currency 8 5" xfId="236" xr:uid="{04F81380-7E2E-46BA-B31A-332235F2C08D}"/>
    <cellStyle name="Currency 8 5 2" xfId="4645" xr:uid="{7F0CE37E-FDDB-48CB-A71C-3466F966D307}"/>
    <cellStyle name="Currency 8 6" xfId="4445" xr:uid="{30273A9C-EA98-4C17-86D8-126C1033F758}"/>
    <cellStyle name="Currency 8 7" xfId="4536" xr:uid="{CB4EE576-A9C3-43CA-8D05-379E29270F7B}"/>
    <cellStyle name="Currency 9" xfId="42" xr:uid="{E1B4BEEA-85A4-4EC7-BABC-CE64F6608A67}"/>
    <cellStyle name="Currency 9 2" xfId="43" xr:uid="{37CFF17C-3142-4271-BD93-7B292455EFBD}"/>
    <cellStyle name="Currency 9 2 2" xfId="237" xr:uid="{825D660E-2869-426A-885C-9B3E2B4E7FC0}"/>
    <cellStyle name="Currency 9 2 2 2" xfId="4646" xr:uid="{F18D43E4-DD09-4AD7-9FC6-94ECAEED3CAF}"/>
    <cellStyle name="Currency 9 2 3" xfId="4541" xr:uid="{23C31466-CBD7-4400-89E9-99B1DEA1D6A5}"/>
    <cellStyle name="Currency 9 3" xfId="44" xr:uid="{E516812A-2E53-48AD-B6DC-A06525BEF21B}"/>
    <cellStyle name="Currency 9 3 2" xfId="238" xr:uid="{0023EE67-43D8-4063-82ED-D0EE729994B9}"/>
    <cellStyle name="Currency 9 3 2 2" xfId="4647" xr:uid="{E56EFD7B-111F-4D60-978B-51AF6CAF08C0}"/>
    <cellStyle name="Currency 9 3 3" xfId="4542" xr:uid="{F41AA6BD-D7CE-4E78-9C19-2EB0560A712C}"/>
    <cellStyle name="Currency 9 4" xfId="239" xr:uid="{2CE97862-687E-4AE8-A4C0-92EE5C27E93E}"/>
    <cellStyle name="Currency 9 4 2" xfId="4648" xr:uid="{9473FAAF-EFC2-48FB-A735-4E883707FA95}"/>
    <cellStyle name="Currency 9 5" xfId="4329" xr:uid="{AE36D9DE-BA54-4EF1-9268-C5293DF1B7A4}"/>
    <cellStyle name="Currency 9 5 2" xfId="4446" xr:uid="{74B70789-88EE-4EB9-B26B-02FC3F176A0C}"/>
    <cellStyle name="Currency 9 5 3" xfId="4725" xr:uid="{DAED2F28-B77C-409B-A3FD-E55057CDF611}"/>
    <cellStyle name="Currency 9 5 4" xfId="4702" xr:uid="{8FB080BC-B156-487C-B70C-0106219C6E9E}"/>
    <cellStyle name="Currency 9 6" xfId="4540" xr:uid="{8A16D33E-FFE7-4A5A-A110-AADBF680AE7E}"/>
    <cellStyle name="Hyperlink" xfId="1" builtinId="8"/>
    <cellStyle name="Hyperlink 2" xfId="8" xr:uid="{998434EC-AFC2-4135-8996-8AD06BD1A921}"/>
    <cellStyle name="Hyperlink 3" xfId="204" xr:uid="{C1245B32-2923-4ECB-BF8C-48D67487AA43}"/>
    <cellStyle name="Hyperlink 3 2" xfId="4417" xr:uid="{40C3BBA1-A3A4-4932-ADAC-59E96FFCC69B}"/>
    <cellStyle name="Hyperlink 3 3" xfId="4330" xr:uid="{DBF199F7-D5B6-40C0-B3EA-2F6A2B414373}"/>
    <cellStyle name="Hyperlink 4" xfId="4331" xr:uid="{EE5787FF-180E-4886-A5DF-9AD780AEB416}"/>
    <cellStyle name="Normal" xfId="0" builtinId="0"/>
    <cellStyle name="Normal 10" xfId="45" xr:uid="{057B20D8-4138-4909-9ED4-9AEBA7E5F415}"/>
    <cellStyle name="Normal 10 10" xfId="905" xr:uid="{C215D3AF-EE76-48D7-894D-F42FDE5D171F}"/>
    <cellStyle name="Normal 10 10 2" xfId="2510" xr:uid="{84849067-2EF6-479A-87A3-5BC6F4B018BF}"/>
    <cellStyle name="Normal 10 10 2 2" xfId="4333" xr:uid="{4F2F93EE-A1D1-4503-9237-0FA2BE19231E}"/>
    <cellStyle name="Normal 10 10 2 3" xfId="4677" xr:uid="{C35494D4-2A4F-4B5A-B257-C5CA6E50336C}"/>
    <cellStyle name="Normal 10 10 3" xfId="2511" xr:uid="{1B1ECE04-E1A4-4297-B235-E7D6B2518962}"/>
    <cellStyle name="Normal 10 10 4" xfId="2512" xr:uid="{AFD30522-700D-4F31-BA3C-3AC2234EA0A9}"/>
    <cellStyle name="Normal 10 11" xfId="2513" xr:uid="{F8F84B45-54B1-4B10-B15E-EEE5EE5EE760}"/>
    <cellStyle name="Normal 10 11 2" xfId="2514" xr:uid="{4510BDE7-7E13-43A4-9FC9-BC431B4561E4}"/>
    <cellStyle name="Normal 10 11 3" xfId="2515" xr:uid="{BE2074C5-FB58-4477-BBB6-742796759670}"/>
    <cellStyle name="Normal 10 11 4" xfId="2516" xr:uid="{572D6061-87ED-461A-9020-47959E44BF12}"/>
    <cellStyle name="Normal 10 12" xfId="2517" xr:uid="{1A902D89-39E1-4C0F-9B0D-7512F6097A6E}"/>
    <cellStyle name="Normal 10 12 2" xfId="2518" xr:uid="{75C73A70-CE89-4421-84E6-F8A2DA54CB06}"/>
    <cellStyle name="Normal 10 13" xfId="2519" xr:uid="{4BE3C639-E15E-453B-87E5-EDE03231763D}"/>
    <cellStyle name="Normal 10 14" xfId="2520" xr:uid="{9185C1FF-D032-4765-B96F-24E1D690B79A}"/>
    <cellStyle name="Normal 10 15" xfId="2521" xr:uid="{AB9CD571-DD1C-4074-B56D-880098CCFE5F}"/>
    <cellStyle name="Normal 10 2" xfId="46" xr:uid="{372C62E5-9245-46A9-A838-6E8CF76EEDA7}"/>
    <cellStyle name="Normal 10 2 10" xfId="2522" xr:uid="{E945C26B-00BA-49B0-93D0-F9F4049A05AA}"/>
    <cellStyle name="Normal 10 2 11" xfId="2523" xr:uid="{EBE287D6-4024-4382-BF6A-C5C32EA061AF}"/>
    <cellStyle name="Normal 10 2 2" xfId="47" xr:uid="{D328CE60-120D-4C24-8832-3C473B1C3AF4}"/>
    <cellStyle name="Normal 10 2 2 2" xfId="48" xr:uid="{1E6EAE13-0F4C-4ED2-B2F4-27915D08BE29}"/>
    <cellStyle name="Normal 10 2 2 2 2" xfId="240" xr:uid="{33DCF3C3-5B8A-4F8A-92A6-10B9DF6F7E5C}"/>
    <cellStyle name="Normal 10 2 2 2 2 2" xfId="456" xr:uid="{6374DFF3-A773-4057-8A0A-555FA01710C9}"/>
    <cellStyle name="Normal 10 2 2 2 2 2 2" xfId="457" xr:uid="{5EA41A5D-B2E8-4BEA-B330-A11E4B29D71E}"/>
    <cellStyle name="Normal 10 2 2 2 2 2 2 2" xfId="906" xr:uid="{BD811C8F-4E22-49C7-95D4-838C2EF0362A}"/>
    <cellStyle name="Normal 10 2 2 2 2 2 2 2 2" xfId="907" xr:uid="{11229EBC-9FBF-46D9-8895-CD7572EEC19C}"/>
    <cellStyle name="Normal 10 2 2 2 2 2 2 3" xfId="908" xr:uid="{ECDCC817-4670-4194-AF20-C6FCAB396C7E}"/>
    <cellStyle name="Normal 10 2 2 2 2 2 3" xfId="909" xr:uid="{E1E5DC9C-287E-4861-AAA2-18189853323E}"/>
    <cellStyle name="Normal 10 2 2 2 2 2 3 2" xfId="910" xr:uid="{ED01E412-1183-4E14-9EF6-EB8DAF1A02AE}"/>
    <cellStyle name="Normal 10 2 2 2 2 2 4" xfId="911" xr:uid="{F83AF004-7218-42D6-96F1-D5DF2F9CBB72}"/>
    <cellStyle name="Normal 10 2 2 2 2 3" xfId="458" xr:uid="{A3133B11-065E-4B3D-8AC9-96D93DAE4AF1}"/>
    <cellStyle name="Normal 10 2 2 2 2 3 2" xfId="912" xr:uid="{5C2D9995-C9AE-4744-8115-CA78CAC573FA}"/>
    <cellStyle name="Normal 10 2 2 2 2 3 2 2" xfId="913" xr:uid="{7E2A511A-4428-4C94-8C18-99DB7D525A24}"/>
    <cellStyle name="Normal 10 2 2 2 2 3 3" xfId="914" xr:uid="{842E0473-A68F-47AE-BE38-0367E9C48BCE}"/>
    <cellStyle name="Normal 10 2 2 2 2 3 4" xfId="2524" xr:uid="{0C6098A2-EC08-4AD8-AE6F-11807477EF53}"/>
    <cellStyle name="Normal 10 2 2 2 2 4" xfId="915" xr:uid="{CB541C7E-E57F-4DC0-A5ED-A3192A750BFE}"/>
    <cellStyle name="Normal 10 2 2 2 2 4 2" xfId="916" xr:uid="{560E208D-4D43-48FF-9DB5-390359EA75B6}"/>
    <cellStyle name="Normal 10 2 2 2 2 5" xfId="917" xr:uid="{E8BFC1FA-96BC-44D7-90DE-4CBB13D26E62}"/>
    <cellStyle name="Normal 10 2 2 2 2 6" xfId="2525" xr:uid="{5ABF3101-C117-4578-A966-1269B4E58D50}"/>
    <cellStyle name="Normal 10 2 2 2 3" xfId="241" xr:uid="{8EE019EB-6482-4F23-8A28-AF019FBD0910}"/>
    <cellStyle name="Normal 10 2 2 2 3 2" xfId="459" xr:uid="{E39019A3-85B1-4865-B097-87E894A0913B}"/>
    <cellStyle name="Normal 10 2 2 2 3 2 2" xfId="460" xr:uid="{7E0E4908-3656-4A3D-9F37-EA6814E53768}"/>
    <cellStyle name="Normal 10 2 2 2 3 2 2 2" xfId="918" xr:uid="{2AEA8104-3D92-4B3F-A2D3-8F79470FA1B1}"/>
    <cellStyle name="Normal 10 2 2 2 3 2 2 2 2" xfId="919" xr:uid="{FA33E4B9-7209-4F04-926A-1D55344FC19E}"/>
    <cellStyle name="Normal 10 2 2 2 3 2 2 3" xfId="920" xr:uid="{92504A62-702D-4D79-B7FF-C413E11787E9}"/>
    <cellStyle name="Normal 10 2 2 2 3 2 3" xfId="921" xr:uid="{3CF99676-5B58-4197-BD33-E2E9FA6FF4BF}"/>
    <cellStyle name="Normal 10 2 2 2 3 2 3 2" xfId="922" xr:uid="{A08E01F5-8367-42BA-95E0-1C96EA7BF885}"/>
    <cellStyle name="Normal 10 2 2 2 3 2 4" xfId="923" xr:uid="{3A31FFF7-3A81-486F-926F-972E72DFFD01}"/>
    <cellStyle name="Normal 10 2 2 2 3 3" xfId="461" xr:uid="{30A76689-8605-4DEC-9431-2AE3C11D92BD}"/>
    <cellStyle name="Normal 10 2 2 2 3 3 2" xfId="924" xr:uid="{30361674-CA68-420A-9203-0FC916C3222F}"/>
    <cellStyle name="Normal 10 2 2 2 3 3 2 2" xfId="925" xr:uid="{08D06CB2-D3B5-4339-9658-F3A5521E341C}"/>
    <cellStyle name="Normal 10 2 2 2 3 3 3" xfId="926" xr:uid="{C5BC07A1-18AD-4161-A414-51E640B5F7B3}"/>
    <cellStyle name="Normal 10 2 2 2 3 4" xfId="927" xr:uid="{BFFCC1F7-A1EE-426B-85CE-3A75FDEDD157}"/>
    <cellStyle name="Normal 10 2 2 2 3 4 2" xfId="928" xr:uid="{7ECE5AB3-40C2-4F51-892B-2B9FB7F813BC}"/>
    <cellStyle name="Normal 10 2 2 2 3 5" xfId="929" xr:uid="{5E75674C-D0C2-4F6D-91E5-6D71680EF88C}"/>
    <cellStyle name="Normal 10 2 2 2 4" xfId="462" xr:uid="{E0112B72-3B6F-42E0-8218-714D7BEE3E5D}"/>
    <cellStyle name="Normal 10 2 2 2 4 2" xfId="463" xr:uid="{9AB3C8E2-E93F-4822-A2F8-D7139A2C3E87}"/>
    <cellStyle name="Normal 10 2 2 2 4 2 2" xfId="930" xr:uid="{A76A241A-E203-4438-9AF5-D342FB89D594}"/>
    <cellStyle name="Normal 10 2 2 2 4 2 2 2" xfId="931" xr:uid="{41DC64EA-324B-408E-B4B8-94F19A8BAEA2}"/>
    <cellStyle name="Normal 10 2 2 2 4 2 3" xfId="932" xr:uid="{EBAB8225-29C3-4131-8476-EC4C647DD82A}"/>
    <cellStyle name="Normal 10 2 2 2 4 3" xfId="933" xr:uid="{E588EC55-7FCE-4FB0-8EB2-8A22E54176EC}"/>
    <cellStyle name="Normal 10 2 2 2 4 3 2" xfId="934" xr:uid="{ABF11DAB-E970-46C2-AE2B-5C0F17308C57}"/>
    <cellStyle name="Normal 10 2 2 2 4 4" xfId="935" xr:uid="{768C46A1-8D75-46F7-89B2-480216D3CDA7}"/>
    <cellStyle name="Normal 10 2 2 2 5" xfId="464" xr:uid="{B9CE2FE3-AF53-4E49-A8BE-18C4C1758134}"/>
    <cellStyle name="Normal 10 2 2 2 5 2" xfId="936" xr:uid="{84D1F574-7D41-4310-A460-3D6BF2ED053E}"/>
    <cellStyle name="Normal 10 2 2 2 5 2 2" xfId="937" xr:uid="{805C882F-EC2F-4B1B-B429-357DFC4ACA85}"/>
    <cellStyle name="Normal 10 2 2 2 5 3" xfId="938" xr:uid="{69FBE8CF-1823-4EC0-AFC4-F903C70E6D82}"/>
    <cellStyle name="Normal 10 2 2 2 5 4" xfId="2526" xr:uid="{48D77240-A10F-468E-9E38-A85480B14769}"/>
    <cellStyle name="Normal 10 2 2 2 6" xfId="939" xr:uid="{B9BB81AA-BE07-4C3B-B19B-0CEE2DBBCFEA}"/>
    <cellStyle name="Normal 10 2 2 2 6 2" xfId="940" xr:uid="{95B7B987-0091-44AB-A844-E3AF5D87645E}"/>
    <cellStyle name="Normal 10 2 2 2 7" xfId="941" xr:uid="{5D24E771-3793-4DC5-B784-8D5D81A0F25E}"/>
    <cellStyle name="Normal 10 2 2 2 8" xfId="2527" xr:uid="{888CEF5C-0924-47C9-9FDA-AC4D0E6C4334}"/>
    <cellStyle name="Normal 10 2 2 3" xfId="242" xr:uid="{CD890111-9684-4089-BA0F-50FFEE00A708}"/>
    <cellStyle name="Normal 10 2 2 3 2" xfId="465" xr:uid="{1233B99E-768B-4FCA-9552-AC9A6234D27E}"/>
    <cellStyle name="Normal 10 2 2 3 2 2" xfId="466" xr:uid="{9DA882FA-4573-4470-B22A-E1B1FCF3CAC1}"/>
    <cellStyle name="Normal 10 2 2 3 2 2 2" xfId="942" xr:uid="{E66166F0-2C48-4076-A3F5-1A3CB4B92E3C}"/>
    <cellStyle name="Normal 10 2 2 3 2 2 2 2" xfId="943" xr:uid="{EDEE1F5C-7F94-4059-A4B8-0B11FA63B3C1}"/>
    <cellStyle name="Normal 10 2 2 3 2 2 3" xfId="944" xr:uid="{64C47A58-B655-4A7C-8EB1-63384685C38C}"/>
    <cellStyle name="Normal 10 2 2 3 2 3" xfId="945" xr:uid="{8CB43AC0-5B32-4987-9C60-C3B72FC30F46}"/>
    <cellStyle name="Normal 10 2 2 3 2 3 2" xfId="946" xr:uid="{455569C1-4F82-4F2D-8AAE-EECCABD9C6CD}"/>
    <cellStyle name="Normal 10 2 2 3 2 4" xfId="947" xr:uid="{61EA5A6A-D0F8-4B01-96D6-74598D25BE70}"/>
    <cellStyle name="Normal 10 2 2 3 3" xfId="467" xr:uid="{C7D3C0EC-0DD3-4375-B0C3-559C8E14362B}"/>
    <cellStyle name="Normal 10 2 2 3 3 2" xfId="948" xr:uid="{B71B0967-64BC-4DE1-AE83-1AA81B9634CE}"/>
    <cellStyle name="Normal 10 2 2 3 3 2 2" xfId="949" xr:uid="{AA893DFC-9B91-40F2-9208-EA180126984B}"/>
    <cellStyle name="Normal 10 2 2 3 3 3" xfId="950" xr:uid="{1A47E284-18D9-48E6-8C9F-44953ED7E73B}"/>
    <cellStyle name="Normal 10 2 2 3 3 4" xfId="2528" xr:uid="{4618B1D4-20BD-438A-ABBF-923855585454}"/>
    <cellStyle name="Normal 10 2 2 3 4" xfId="951" xr:uid="{390626AA-0AE8-463F-95A4-F3723BC86292}"/>
    <cellStyle name="Normal 10 2 2 3 4 2" xfId="952" xr:uid="{8E66BBAF-763B-4EAA-A91A-2CF33330C477}"/>
    <cellStyle name="Normal 10 2 2 3 5" xfId="953" xr:uid="{DF72F119-7613-42E2-9D5B-E8F5C61874A2}"/>
    <cellStyle name="Normal 10 2 2 3 6" xfId="2529" xr:uid="{002ADEEC-8180-4373-A2E7-67B810001B00}"/>
    <cellStyle name="Normal 10 2 2 4" xfId="243" xr:uid="{02CD8FC4-E757-4C89-AAE6-3120213826E8}"/>
    <cellStyle name="Normal 10 2 2 4 2" xfId="468" xr:uid="{B68A3354-8673-480A-B07C-1D9C5DBF5836}"/>
    <cellStyle name="Normal 10 2 2 4 2 2" xfId="469" xr:uid="{F4FB7724-8E23-4260-BA63-3E32C813E47E}"/>
    <cellStyle name="Normal 10 2 2 4 2 2 2" xfId="954" xr:uid="{B116E123-FA08-4087-8038-9CCA72430D5D}"/>
    <cellStyle name="Normal 10 2 2 4 2 2 2 2" xfId="955" xr:uid="{4823290C-55FF-4555-86EC-B9D94213DE7D}"/>
    <cellStyle name="Normal 10 2 2 4 2 2 3" xfId="956" xr:uid="{0F1CFB2D-C9AB-45E1-A310-C14DDFB7ADE8}"/>
    <cellStyle name="Normal 10 2 2 4 2 3" xfId="957" xr:uid="{28185AEC-A54D-460F-9006-6C72E6C7C150}"/>
    <cellStyle name="Normal 10 2 2 4 2 3 2" xfId="958" xr:uid="{2492D40E-E935-4EDF-8ACF-3D1FDDD71576}"/>
    <cellStyle name="Normal 10 2 2 4 2 4" xfId="959" xr:uid="{3A1D83C6-0740-42A1-8C56-AB2A2CA0AE39}"/>
    <cellStyle name="Normal 10 2 2 4 3" xfId="470" xr:uid="{411B695A-013B-4089-98C5-94146137BF91}"/>
    <cellStyle name="Normal 10 2 2 4 3 2" xfId="960" xr:uid="{86EDAA4F-E9E5-4CB2-8C28-22ADFEEA3019}"/>
    <cellStyle name="Normal 10 2 2 4 3 2 2" xfId="961" xr:uid="{1214C737-FFBF-4851-BAE5-194FFB90E618}"/>
    <cellStyle name="Normal 10 2 2 4 3 3" xfId="962" xr:uid="{97ED348D-8063-4F9B-AFC7-D52AEF3D8D26}"/>
    <cellStyle name="Normal 10 2 2 4 4" xfId="963" xr:uid="{E3114A62-4118-4B0A-98A4-998B7F97201A}"/>
    <cellStyle name="Normal 10 2 2 4 4 2" xfId="964" xr:uid="{D48A949E-EAF3-49FC-821C-2BEEF7C490E3}"/>
    <cellStyle name="Normal 10 2 2 4 5" xfId="965" xr:uid="{4476E165-EED5-4513-A746-92B74CB9698B}"/>
    <cellStyle name="Normal 10 2 2 5" xfId="244" xr:uid="{77B08718-CF17-4913-879E-4BFFC3246E41}"/>
    <cellStyle name="Normal 10 2 2 5 2" xfId="471" xr:uid="{ADC79D7C-888F-4C3B-A355-42EC1CDD264E}"/>
    <cellStyle name="Normal 10 2 2 5 2 2" xfId="966" xr:uid="{C4306EA1-1F46-4DA1-B3D8-A0CF8D9861B5}"/>
    <cellStyle name="Normal 10 2 2 5 2 2 2" xfId="967" xr:uid="{D89556F8-027E-4BB9-B05F-F7B7EBE599E6}"/>
    <cellStyle name="Normal 10 2 2 5 2 3" xfId="968" xr:uid="{DC5B30BC-A55E-4337-ACC3-6423663A55D4}"/>
    <cellStyle name="Normal 10 2 2 5 3" xfId="969" xr:uid="{ADFD1AAB-5081-45C9-9A88-53F22A82C642}"/>
    <cellStyle name="Normal 10 2 2 5 3 2" xfId="970" xr:uid="{399FD229-5F68-4DD7-B0C8-1C7C6F70684B}"/>
    <cellStyle name="Normal 10 2 2 5 4" xfId="971" xr:uid="{A1606F3E-8CF7-462B-BEB4-C977DA625A20}"/>
    <cellStyle name="Normal 10 2 2 6" xfId="472" xr:uid="{6258E839-E39C-4920-9B70-AAA2372E6A81}"/>
    <cellStyle name="Normal 10 2 2 6 2" xfId="972" xr:uid="{922CA60B-57FB-4E75-A30E-7356F5884C27}"/>
    <cellStyle name="Normal 10 2 2 6 2 2" xfId="973" xr:uid="{3A3EDC2D-0E75-43D6-87D0-EF66ED57EF36}"/>
    <cellStyle name="Normal 10 2 2 6 2 3" xfId="4335" xr:uid="{43F39BF5-4C62-4227-9C71-583EC567AAC1}"/>
    <cellStyle name="Normal 10 2 2 6 3" xfId="974" xr:uid="{A88ABBD6-A206-49F7-B5B5-7E6AD5887F88}"/>
    <cellStyle name="Normal 10 2 2 6 4" xfId="2530" xr:uid="{621B7A39-1AB3-4108-8AFF-074B9974FF68}"/>
    <cellStyle name="Normal 10 2 2 6 4 2" xfId="4566" xr:uid="{8742A47D-4B3C-483C-84D3-75E951F9D8C2}"/>
    <cellStyle name="Normal 10 2 2 6 4 3" xfId="4678" xr:uid="{1B4E5884-7AA5-4E91-8059-511A2E953F44}"/>
    <cellStyle name="Normal 10 2 2 6 4 4" xfId="4604" xr:uid="{AF46275A-59B9-40B3-B8C3-A6B31DA70686}"/>
    <cellStyle name="Normal 10 2 2 7" xfId="975" xr:uid="{E52474F4-1205-494D-944F-0409E545E287}"/>
    <cellStyle name="Normal 10 2 2 7 2" xfId="976" xr:uid="{4C16044D-4B88-4FC4-8779-B47D05BAFB9A}"/>
    <cellStyle name="Normal 10 2 2 8" xfId="977" xr:uid="{40DAEC55-4889-4FC7-ABE9-11E0B84BAE7C}"/>
    <cellStyle name="Normal 10 2 2 9" xfId="2531" xr:uid="{858686CD-4182-4917-B0CD-7FB257DE81F4}"/>
    <cellStyle name="Normal 10 2 3" xfId="49" xr:uid="{9A192718-1ED1-4F1B-833D-BEF2DDE3ED86}"/>
    <cellStyle name="Normal 10 2 3 2" xfId="50" xr:uid="{5B1402FF-3CF7-43A8-870F-F36CF5078B3E}"/>
    <cellStyle name="Normal 10 2 3 2 2" xfId="473" xr:uid="{617A5209-E4B4-40B9-A654-0C715AEE5B41}"/>
    <cellStyle name="Normal 10 2 3 2 2 2" xfId="474" xr:uid="{97A1A6F6-6608-44BC-AFE8-F172EDE3599F}"/>
    <cellStyle name="Normal 10 2 3 2 2 2 2" xfId="978" xr:uid="{8F55E543-91FD-442D-ADFD-2427E6D47006}"/>
    <cellStyle name="Normal 10 2 3 2 2 2 2 2" xfId="979" xr:uid="{6133F419-F58C-4963-9891-163CE011211B}"/>
    <cellStyle name="Normal 10 2 3 2 2 2 3" xfId="980" xr:uid="{59436F8F-95F5-469E-AF31-94E3365DCFF7}"/>
    <cellStyle name="Normal 10 2 3 2 2 3" xfId="981" xr:uid="{589AE7C1-0CA6-4265-923A-8D4133D8AE2B}"/>
    <cellStyle name="Normal 10 2 3 2 2 3 2" xfId="982" xr:uid="{A3474B23-1682-4385-A87D-5E12B0D28429}"/>
    <cellStyle name="Normal 10 2 3 2 2 4" xfId="983" xr:uid="{073CA033-0159-47B5-B37F-1F91DC95A145}"/>
    <cellStyle name="Normal 10 2 3 2 3" xfId="475" xr:uid="{00826D0B-EF77-430A-9464-79D9D2EBEDE6}"/>
    <cellStyle name="Normal 10 2 3 2 3 2" xfId="984" xr:uid="{4DD7CB3B-D655-49F4-98AC-870AB7A74A4B}"/>
    <cellStyle name="Normal 10 2 3 2 3 2 2" xfId="985" xr:uid="{7D9AD9E7-0E94-4130-9633-22C4EFE04115}"/>
    <cellStyle name="Normal 10 2 3 2 3 3" xfId="986" xr:uid="{A19FB118-6387-40C2-A709-27F665FB2701}"/>
    <cellStyle name="Normal 10 2 3 2 3 4" xfId="2532" xr:uid="{EEE09631-F0B2-4B65-A7A3-04C471E7B2E5}"/>
    <cellStyle name="Normal 10 2 3 2 4" xfId="987" xr:uid="{1ADC518D-8BEF-4810-806E-7DA599DA884C}"/>
    <cellStyle name="Normal 10 2 3 2 4 2" xfId="988" xr:uid="{7E3DFE2B-B0AB-4AAA-95A6-1174870E6D14}"/>
    <cellStyle name="Normal 10 2 3 2 5" xfId="989" xr:uid="{89D5CECC-43F0-4882-A331-5E0267F21E60}"/>
    <cellStyle name="Normal 10 2 3 2 6" xfId="2533" xr:uid="{B8491566-8442-44F0-B773-B356A78D1DD0}"/>
    <cellStyle name="Normal 10 2 3 3" xfId="245" xr:uid="{8B71E72E-23FC-4FB8-AD79-097EABF02B0C}"/>
    <cellStyle name="Normal 10 2 3 3 2" xfId="476" xr:uid="{525FE257-5831-4FDA-8A6C-1327FACA6798}"/>
    <cellStyle name="Normal 10 2 3 3 2 2" xfId="477" xr:uid="{09B158FD-76BF-4808-B2CD-0611DCDBCB98}"/>
    <cellStyle name="Normal 10 2 3 3 2 2 2" xfId="990" xr:uid="{BD513413-6BFF-43B9-B93C-D08107CB830F}"/>
    <cellStyle name="Normal 10 2 3 3 2 2 2 2" xfId="991" xr:uid="{4E102195-7C2C-401A-B2E2-145D07A935C3}"/>
    <cellStyle name="Normal 10 2 3 3 2 2 3" xfId="992" xr:uid="{6C45D28D-98B9-4E02-8B71-1BF111901031}"/>
    <cellStyle name="Normal 10 2 3 3 2 3" xfId="993" xr:uid="{4D5E2691-30CA-4E92-936E-F9DED319E8C8}"/>
    <cellStyle name="Normal 10 2 3 3 2 3 2" xfId="994" xr:uid="{741AEFBD-C97E-475F-8108-84F8419A101D}"/>
    <cellStyle name="Normal 10 2 3 3 2 4" xfId="995" xr:uid="{45BF78A5-9558-4104-8182-20412E0CEAFD}"/>
    <cellStyle name="Normal 10 2 3 3 3" xfId="478" xr:uid="{02FD1274-D673-45A2-9173-DB011E3D1207}"/>
    <cellStyle name="Normal 10 2 3 3 3 2" xfId="996" xr:uid="{ED9E0485-01A4-4471-A9FA-338EDD9014AD}"/>
    <cellStyle name="Normal 10 2 3 3 3 2 2" xfId="997" xr:uid="{A9B0A79B-231E-4BB2-8A9D-F20D3DEB02C7}"/>
    <cellStyle name="Normal 10 2 3 3 3 3" xfId="998" xr:uid="{F5DE8A7C-BA7C-4837-B7A3-61122B96CAF6}"/>
    <cellStyle name="Normal 10 2 3 3 4" xfId="999" xr:uid="{3FDCB50B-6BA0-4C4D-8D16-7A1491876ACF}"/>
    <cellStyle name="Normal 10 2 3 3 4 2" xfId="1000" xr:uid="{B7023EF5-DF59-43C1-85A4-C3DAD5DEDCBA}"/>
    <cellStyle name="Normal 10 2 3 3 5" xfId="1001" xr:uid="{4ED3E25C-4FE6-4F8F-8749-D5840FDCC04C}"/>
    <cellStyle name="Normal 10 2 3 4" xfId="246" xr:uid="{24FC97EA-A931-4FB8-93D9-41E6793F2C21}"/>
    <cellStyle name="Normal 10 2 3 4 2" xfId="479" xr:uid="{DE1F0D26-56B3-4D96-B9CD-1F48A1EE4318}"/>
    <cellStyle name="Normal 10 2 3 4 2 2" xfId="1002" xr:uid="{8A4C1B83-F94B-4584-A1DE-4F9DE04C580A}"/>
    <cellStyle name="Normal 10 2 3 4 2 2 2" xfId="1003" xr:uid="{375CC75D-8AFF-4942-87CA-8BE223E676C0}"/>
    <cellStyle name="Normal 10 2 3 4 2 3" xfId="1004" xr:uid="{AF3E34C6-3445-4593-A83C-C21CC180FF78}"/>
    <cellStyle name="Normal 10 2 3 4 3" xfId="1005" xr:uid="{BAB41AF3-25A3-4CD9-83E7-2A68B15EE275}"/>
    <cellStyle name="Normal 10 2 3 4 3 2" xfId="1006" xr:uid="{09FA4DB4-4E32-4A51-9834-548A2E54DCA2}"/>
    <cellStyle name="Normal 10 2 3 4 4" xfId="1007" xr:uid="{A443B6E6-D027-4F5C-BF14-8B139B40C03E}"/>
    <cellStyle name="Normal 10 2 3 5" xfId="480" xr:uid="{54512FAF-4627-4DD1-867C-27809261AC5B}"/>
    <cellStyle name="Normal 10 2 3 5 2" xfId="1008" xr:uid="{7B3240F7-85C3-456C-8CD1-B191DDDB16AF}"/>
    <cellStyle name="Normal 10 2 3 5 2 2" xfId="1009" xr:uid="{7CE14361-BBDB-4B9B-9F11-2A26785D20F3}"/>
    <cellStyle name="Normal 10 2 3 5 2 3" xfId="4336" xr:uid="{EFEAD9FA-8262-464F-8BA0-9795A621FC23}"/>
    <cellStyle name="Normal 10 2 3 5 3" xfId="1010" xr:uid="{72FF2C03-AC19-43AB-B619-F2F4D8B60B49}"/>
    <cellStyle name="Normal 10 2 3 5 4" xfId="2534" xr:uid="{9703B1AD-B3CB-48C6-BA4A-B46F4CE0D6AB}"/>
    <cellStyle name="Normal 10 2 3 5 4 2" xfId="4567" xr:uid="{5305A700-5BB7-489D-9D03-37843F158F53}"/>
    <cellStyle name="Normal 10 2 3 5 4 3" xfId="4679" xr:uid="{D63036F3-6A3D-4E18-84C8-4F472D189EB2}"/>
    <cellStyle name="Normal 10 2 3 5 4 4" xfId="4605" xr:uid="{1A0797F6-ACE0-4313-B0EA-3E59B0E5C644}"/>
    <cellStyle name="Normal 10 2 3 6" xfId="1011" xr:uid="{13D64FCF-3674-49BE-BF87-B475A66529BE}"/>
    <cellStyle name="Normal 10 2 3 6 2" xfId="1012" xr:uid="{E3477E92-D975-4C52-A7F9-C61F7AF7EAB3}"/>
    <cellStyle name="Normal 10 2 3 7" xfId="1013" xr:uid="{A83D9E51-246A-4DF1-96DD-0E8CC9763D96}"/>
    <cellStyle name="Normal 10 2 3 8" xfId="2535" xr:uid="{9E6EC9B9-826E-4DE7-B08B-E279A32FD8D2}"/>
    <cellStyle name="Normal 10 2 4" xfId="51" xr:uid="{25826CDA-397C-409F-AC6E-38B41F1CC698}"/>
    <cellStyle name="Normal 10 2 4 2" xfId="431" xr:uid="{258F1495-B49D-45D3-A874-375363682E25}"/>
    <cellStyle name="Normal 10 2 4 2 2" xfId="481" xr:uid="{4AAE976F-58EA-492E-A2E3-09D1AD58D7A5}"/>
    <cellStyle name="Normal 10 2 4 2 2 2" xfId="1014" xr:uid="{D6993066-4A01-4B0F-9118-5A94F1651B0C}"/>
    <cellStyle name="Normal 10 2 4 2 2 2 2" xfId="1015" xr:uid="{BF36CA4C-E816-42DC-B339-B69C7D4B0D40}"/>
    <cellStyle name="Normal 10 2 4 2 2 3" xfId="1016" xr:uid="{155CC6A0-3175-4B90-80F4-905298ACF6FE}"/>
    <cellStyle name="Normal 10 2 4 2 2 4" xfId="2536" xr:uid="{C879B774-3190-40C6-9A77-F0AE940F60ED}"/>
    <cellStyle name="Normal 10 2 4 2 3" xfId="1017" xr:uid="{D37D40B6-60CE-4C71-AE3D-470A1816FA84}"/>
    <cellStyle name="Normal 10 2 4 2 3 2" xfId="1018" xr:uid="{14BAB1F7-E814-4FA6-BA3E-6AC9CC58BE27}"/>
    <cellStyle name="Normal 10 2 4 2 4" xfId="1019" xr:uid="{946FDA1F-3CF1-459B-9978-3160D72CA294}"/>
    <cellStyle name="Normal 10 2 4 2 5" xfId="2537" xr:uid="{29893438-7DEC-4694-8CCD-36CC20780631}"/>
    <cellStyle name="Normal 10 2 4 3" xfId="482" xr:uid="{B7D38F3F-1A37-476E-AEF1-37877EA48185}"/>
    <cellStyle name="Normal 10 2 4 3 2" xfId="1020" xr:uid="{E9CB0079-432B-4400-BB06-018897A97974}"/>
    <cellStyle name="Normal 10 2 4 3 2 2" xfId="1021" xr:uid="{21E11933-EC33-40AA-A24E-AA36290EC65E}"/>
    <cellStyle name="Normal 10 2 4 3 3" xfId="1022" xr:uid="{78B68000-E414-41B6-9D9B-ACAAD329C74C}"/>
    <cellStyle name="Normal 10 2 4 3 4" xfId="2538" xr:uid="{0764D308-F92B-4980-8D3A-8A00A0955753}"/>
    <cellStyle name="Normal 10 2 4 4" xfId="1023" xr:uid="{7CDA8EBD-9B1D-4810-87BE-37B1244BA604}"/>
    <cellStyle name="Normal 10 2 4 4 2" xfId="1024" xr:uid="{830B157C-05C8-40FF-8310-76FBD7FC4275}"/>
    <cellStyle name="Normal 10 2 4 4 3" xfId="2539" xr:uid="{6651AFB7-D344-4313-BAE0-AE71100242BB}"/>
    <cellStyle name="Normal 10 2 4 4 4" xfId="2540" xr:uid="{7A2E7048-D096-4CE9-AD60-53FCD5C70F1D}"/>
    <cellStyle name="Normal 10 2 4 5" xfId="1025" xr:uid="{5578F357-1420-4AEE-95A4-4C28C5A7E215}"/>
    <cellStyle name="Normal 10 2 4 6" xfId="2541" xr:uid="{1570D245-37A9-4E90-8EEA-5C682C9120ED}"/>
    <cellStyle name="Normal 10 2 4 7" xfId="2542" xr:uid="{8A9116C5-4C31-4808-9CFA-CDD78A8D6682}"/>
    <cellStyle name="Normal 10 2 5" xfId="247" xr:uid="{1440EF8D-CBE9-4C1C-A9F4-94665C2E8BB9}"/>
    <cellStyle name="Normal 10 2 5 2" xfId="483" xr:uid="{A69FCA31-7525-4134-BA9B-A045B0D738DA}"/>
    <cellStyle name="Normal 10 2 5 2 2" xfId="484" xr:uid="{47A390FA-B407-4317-9A8A-FD78719AF52E}"/>
    <cellStyle name="Normal 10 2 5 2 2 2" xfId="1026" xr:uid="{62A9F9B0-9A2D-4A12-9342-26B2505C419A}"/>
    <cellStyle name="Normal 10 2 5 2 2 2 2" xfId="1027" xr:uid="{3A0AF950-61CE-483D-8B25-D9072B7CB611}"/>
    <cellStyle name="Normal 10 2 5 2 2 3" xfId="1028" xr:uid="{8760A4E0-15F6-4CAF-A903-7537A32FDC54}"/>
    <cellStyle name="Normal 10 2 5 2 3" xfId="1029" xr:uid="{82874381-E539-4126-8BE8-17E9F3F94C2C}"/>
    <cellStyle name="Normal 10 2 5 2 3 2" xfId="1030" xr:uid="{7318319D-75AF-43AE-B447-C3B7F0D26714}"/>
    <cellStyle name="Normal 10 2 5 2 4" xfId="1031" xr:uid="{F3445C1A-9100-48A1-8C30-7B8117111A25}"/>
    <cellStyle name="Normal 10 2 5 3" xfId="485" xr:uid="{C35FBA9D-562E-4639-828E-A7C9A8F03477}"/>
    <cellStyle name="Normal 10 2 5 3 2" xfId="1032" xr:uid="{B250FC2B-85F7-4734-B201-633D6CCC0D4A}"/>
    <cellStyle name="Normal 10 2 5 3 2 2" xfId="1033" xr:uid="{F9372C38-B10D-4B76-BC45-926A883407EF}"/>
    <cellStyle name="Normal 10 2 5 3 3" xfId="1034" xr:uid="{FFF1270D-0BCC-49AA-858F-3F395D748EF3}"/>
    <cellStyle name="Normal 10 2 5 3 4" xfId="2543" xr:uid="{F5035C8D-7655-4F8C-B360-FBE0878EBC2E}"/>
    <cellStyle name="Normal 10 2 5 4" xfId="1035" xr:uid="{7D3ABCF0-F3D4-4453-AE6D-4222923BADB1}"/>
    <cellStyle name="Normal 10 2 5 4 2" xfId="1036" xr:uid="{9065997B-7001-41C7-8CD6-C8B8121BA106}"/>
    <cellStyle name="Normal 10 2 5 5" xfId="1037" xr:uid="{120E4626-BA00-4F3C-AB43-B8D23F6B76DC}"/>
    <cellStyle name="Normal 10 2 5 6" xfId="2544" xr:uid="{2DCDB1E2-BF5F-4C49-ABAC-4CE3D4821B54}"/>
    <cellStyle name="Normal 10 2 6" xfId="248" xr:uid="{C165F4EA-C3A9-4136-A7A7-5B1F10179D5D}"/>
    <cellStyle name="Normal 10 2 6 2" xfId="486" xr:uid="{F0D74C83-8BC5-4072-8744-0D519B5AAE39}"/>
    <cellStyle name="Normal 10 2 6 2 2" xfId="1038" xr:uid="{B3706F36-B3A1-40D9-9CFD-AFD96EFE3347}"/>
    <cellStyle name="Normal 10 2 6 2 2 2" xfId="1039" xr:uid="{6ED3EBA3-F7E8-4ADF-822D-622159D79866}"/>
    <cellStyle name="Normal 10 2 6 2 3" xfId="1040" xr:uid="{5C54F37A-8896-4472-B8B2-52A80AF8CF41}"/>
    <cellStyle name="Normal 10 2 6 2 4" xfId="2545" xr:uid="{02D459F0-5A70-4E32-9BB0-F39D0214D35E}"/>
    <cellStyle name="Normal 10 2 6 3" xfId="1041" xr:uid="{83A4B600-4B3F-40DC-8C0C-BDC3F592E809}"/>
    <cellStyle name="Normal 10 2 6 3 2" xfId="1042" xr:uid="{AF4311DC-153A-4587-B0B8-C5DFF4A16FB4}"/>
    <cellStyle name="Normal 10 2 6 4" xfId="1043" xr:uid="{4DCC83B0-4D36-42F1-8335-A20497625584}"/>
    <cellStyle name="Normal 10 2 6 5" xfId="2546" xr:uid="{49D47B76-98F8-4106-A76E-1AA0444353E6}"/>
    <cellStyle name="Normal 10 2 7" xfId="487" xr:uid="{247A1B8E-3E53-4113-B8FF-545168B7F4D7}"/>
    <cellStyle name="Normal 10 2 7 2" xfId="1044" xr:uid="{2C537B80-4D4A-4B66-A7E5-5193B53ADF77}"/>
    <cellStyle name="Normal 10 2 7 2 2" xfId="1045" xr:uid="{4C374390-F81E-427A-AF16-9EE1AACADAC2}"/>
    <cellStyle name="Normal 10 2 7 2 3" xfId="4334" xr:uid="{AB3E2D3D-8D9F-4117-9738-07335D099435}"/>
    <cellStyle name="Normal 10 2 7 3" xfId="1046" xr:uid="{04B12A3F-C239-4EA6-8249-B0887C5B996B}"/>
    <cellStyle name="Normal 10 2 7 4" xfId="2547" xr:uid="{39F13EC0-3B08-4429-9F79-380FB9C9FDB9}"/>
    <cellStyle name="Normal 10 2 7 4 2" xfId="4565" xr:uid="{5D927CF1-E7CC-4646-BAF9-F507126FE323}"/>
    <cellStyle name="Normal 10 2 7 4 3" xfId="4680" xr:uid="{05AFDD55-95AF-48E4-A3EF-25F29D638A87}"/>
    <cellStyle name="Normal 10 2 7 4 4" xfId="4603" xr:uid="{385A1FDA-9951-48D9-AB58-CA340AA592DC}"/>
    <cellStyle name="Normal 10 2 8" xfId="1047" xr:uid="{50676C7A-5BB8-4CE7-A6B2-1ED28A743BF4}"/>
    <cellStyle name="Normal 10 2 8 2" xfId="1048" xr:uid="{FD9D7644-B56F-4EFC-87F2-E312E5DDD169}"/>
    <cellStyle name="Normal 10 2 8 3" xfId="2548" xr:uid="{7F2C27F6-B8C1-4E56-8416-1816A7025442}"/>
    <cellStyle name="Normal 10 2 8 4" xfId="2549" xr:uid="{3967EEEE-9A4B-4FD3-BB63-D4840948378E}"/>
    <cellStyle name="Normal 10 2 9" xfId="1049" xr:uid="{724519C1-1D2B-4331-A3A5-BD72599014B3}"/>
    <cellStyle name="Normal 10 3" xfId="52" xr:uid="{02CFCB3E-8855-4736-8FF6-B399C4B5D521}"/>
    <cellStyle name="Normal 10 3 10" xfId="2550" xr:uid="{5222F878-FB3E-4274-84A0-EBDA8BBE4481}"/>
    <cellStyle name="Normal 10 3 11" xfId="2551" xr:uid="{3C7BA54F-3D3F-4AC8-B233-775C20FE9D74}"/>
    <cellStyle name="Normal 10 3 2" xfId="53" xr:uid="{5B934FC8-C0D2-42B4-8BA1-58148A2003BE}"/>
    <cellStyle name="Normal 10 3 2 2" xfId="54" xr:uid="{C9F66B35-1712-414B-9F1C-4DF7F1893245}"/>
    <cellStyle name="Normal 10 3 2 2 2" xfId="249" xr:uid="{B53A7C64-4319-493B-BF6E-91FB4F5D447C}"/>
    <cellStyle name="Normal 10 3 2 2 2 2" xfId="488" xr:uid="{6B5EC7C0-EB1C-4317-BCCF-DD86B5984AB7}"/>
    <cellStyle name="Normal 10 3 2 2 2 2 2" xfId="1050" xr:uid="{49F9416E-A17F-4E66-9789-9BD302BD42A1}"/>
    <cellStyle name="Normal 10 3 2 2 2 2 2 2" xfId="1051" xr:uid="{D06DAE82-DA86-4054-9CED-F024E3E98FC2}"/>
    <cellStyle name="Normal 10 3 2 2 2 2 3" xfId="1052" xr:uid="{A915CCFE-5F79-42AE-BE29-816B16F1AFAD}"/>
    <cellStyle name="Normal 10 3 2 2 2 2 4" xfId="2552" xr:uid="{BE98A33A-51B9-4B7A-B585-83D7D96CD060}"/>
    <cellStyle name="Normal 10 3 2 2 2 3" xfId="1053" xr:uid="{BD410DFB-9175-4F1B-9F4A-4CAEBE89A5C2}"/>
    <cellStyle name="Normal 10 3 2 2 2 3 2" xfId="1054" xr:uid="{F0A1E5F3-C57D-46C1-B48E-2D8883AD5F48}"/>
    <cellStyle name="Normal 10 3 2 2 2 3 3" xfId="2553" xr:uid="{D50B36C6-BAD2-47F0-A045-F7D985D0D766}"/>
    <cellStyle name="Normal 10 3 2 2 2 3 4" xfId="2554" xr:uid="{9DAF5794-E98B-4DDF-8C31-A4C6C5979A25}"/>
    <cellStyle name="Normal 10 3 2 2 2 4" xfId="1055" xr:uid="{8AD92D75-ABBF-43FB-8D1D-4EC162504D7A}"/>
    <cellStyle name="Normal 10 3 2 2 2 5" xfId="2555" xr:uid="{6CE60D17-5261-4FE3-B20B-82018420983A}"/>
    <cellStyle name="Normal 10 3 2 2 2 6" xfId="2556" xr:uid="{1BEE9F26-C5FA-481D-81E1-DA05450C7896}"/>
    <cellStyle name="Normal 10 3 2 2 3" xfId="489" xr:uid="{1C2109F4-8716-46AD-B517-A6A5CB713BBD}"/>
    <cellStyle name="Normal 10 3 2 2 3 2" xfId="1056" xr:uid="{BBFA3590-6F4A-49C8-8991-E55EBB03FDF6}"/>
    <cellStyle name="Normal 10 3 2 2 3 2 2" xfId="1057" xr:uid="{8A9AD9B0-B4D9-4AE5-B636-722F26BA7DFF}"/>
    <cellStyle name="Normal 10 3 2 2 3 2 3" xfId="2557" xr:uid="{77CE9598-1D88-4CD7-BEB4-7D6A1732AB5E}"/>
    <cellStyle name="Normal 10 3 2 2 3 2 4" xfId="2558" xr:uid="{A0A8FA9A-F393-4139-BA07-44372BD41FDF}"/>
    <cellStyle name="Normal 10 3 2 2 3 3" xfId="1058" xr:uid="{2E9A8530-9E84-4F66-987F-ADF35DFF9250}"/>
    <cellStyle name="Normal 10 3 2 2 3 4" xfId="2559" xr:uid="{C35BA9D4-C2CF-4E3C-97E9-A3215A0DAF20}"/>
    <cellStyle name="Normal 10 3 2 2 3 5" xfId="2560" xr:uid="{47F5CD65-DCDE-4B21-BE6F-8A4CE622F4AC}"/>
    <cellStyle name="Normal 10 3 2 2 4" xfId="1059" xr:uid="{4AFC6E80-3551-438B-99FE-62A8842A1A8B}"/>
    <cellStyle name="Normal 10 3 2 2 4 2" xfId="1060" xr:uid="{7B8C2A99-A604-402C-B55F-40FB0FE0A50B}"/>
    <cellStyle name="Normal 10 3 2 2 4 3" xfId="2561" xr:uid="{073C472B-AAE3-4A42-B869-F8FFB67921D5}"/>
    <cellStyle name="Normal 10 3 2 2 4 4" xfId="2562" xr:uid="{D053C873-F7FD-4960-9B5B-1D63CD313FE0}"/>
    <cellStyle name="Normal 10 3 2 2 5" xfId="1061" xr:uid="{37CF9CCB-3983-4BEA-946A-DEA4B3759552}"/>
    <cellStyle name="Normal 10 3 2 2 5 2" xfId="2563" xr:uid="{31FE1351-2A37-4EF2-BFC3-E1CDC488B920}"/>
    <cellStyle name="Normal 10 3 2 2 5 3" xfId="2564" xr:uid="{9A99798D-A139-4523-948E-164711433380}"/>
    <cellStyle name="Normal 10 3 2 2 5 4" xfId="2565" xr:uid="{3398C20D-6434-44A3-8EBC-F4EBE91B67DF}"/>
    <cellStyle name="Normal 10 3 2 2 6" xfId="2566" xr:uid="{29048F5E-A737-4E28-B1D4-FFFB3F876F87}"/>
    <cellStyle name="Normal 10 3 2 2 7" xfId="2567" xr:uid="{9D6E91CF-D7AD-4FD8-BD4F-14066DFD5ABA}"/>
    <cellStyle name="Normal 10 3 2 2 8" xfId="2568" xr:uid="{5E4D3E1B-D3BF-408E-A02B-323271D40679}"/>
    <cellStyle name="Normal 10 3 2 3" xfId="250" xr:uid="{C73CDE47-F7FE-4A44-BCF7-EB7298F9DDE5}"/>
    <cellStyle name="Normal 10 3 2 3 2" xfId="490" xr:uid="{8E188737-91F4-4A2F-B349-B779DACDEB6E}"/>
    <cellStyle name="Normal 10 3 2 3 2 2" xfId="491" xr:uid="{5552BCDA-654D-4A33-803F-F0D996ACC4D8}"/>
    <cellStyle name="Normal 10 3 2 3 2 2 2" xfId="1062" xr:uid="{B72B52C8-4379-4412-A509-0BD8984D52E7}"/>
    <cellStyle name="Normal 10 3 2 3 2 2 2 2" xfId="1063" xr:uid="{00BAE205-B6B7-45C0-86B6-07BEB24BBA27}"/>
    <cellStyle name="Normal 10 3 2 3 2 2 3" xfId="1064" xr:uid="{C130CF1D-EA9A-4448-A691-1BEF6B4EF77B}"/>
    <cellStyle name="Normal 10 3 2 3 2 3" xfId="1065" xr:uid="{B698201F-D986-441D-B740-178D77ADD75F}"/>
    <cellStyle name="Normal 10 3 2 3 2 3 2" xfId="1066" xr:uid="{0841256D-A747-447A-884A-87A45EB9F2E2}"/>
    <cellStyle name="Normal 10 3 2 3 2 4" xfId="1067" xr:uid="{E1D84F6B-56DD-41CE-8D1B-B4099B823EC1}"/>
    <cellStyle name="Normal 10 3 2 3 3" xfId="492" xr:uid="{0ED7D35C-D5B9-4BE8-96AB-FF1A7FA6146C}"/>
    <cellStyle name="Normal 10 3 2 3 3 2" xfId="1068" xr:uid="{F76374CE-BD16-42BA-9E3C-6AA3D8DA8D63}"/>
    <cellStyle name="Normal 10 3 2 3 3 2 2" xfId="1069" xr:uid="{2408602D-900F-4271-9895-F7270CB3FD20}"/>
    <cellStyle name="Normal 10 3 2 3 3 3" xfId="1070" xr:uid="{1FD1D349-FCEF-4271-8DF3-38BB162DD8B3}"/>
    <cellStyle name="Normal 10 3 2 3 3 4" xfId="2569" xr:uid="{E32AFAA5-38BA-4D10-81CB-CAEF2C7D3193}"/>
    <cellStyle name="Normal 10 3 2 3 4" xfId="1071" xr:uid="{CBA9A457-52D6-4960-9C08-4935B50AAA48}"/>
    <cellStyle name="Normal 10 3 2 3 4 2" xfId="1072" xr:uid="{CCD3448A-5512-490E-BBEF-643ADF8C0BF4}"/>
    <cellStyle name="Normal 10 3 2 3 5" xfId="1073" xr:uid="{3D5285C6-C36C-4752-B4EE-E50352A549C3}"/>
    <cellStyle name="Normal 10 3 2 3 6" xfId="2570" xr:uid="{7A38EA8E-33D4-4966-A5EB-5F9724590B08}"/>
    <cellStyle name="Normal 10 3 2 4" xfId="251" xr:uid="{3D0A943C-C9D7-49CF-8D93-0B372EF4D17D}"/>
    <cellStyle name="Normal 10 3 2 4 2" xfId="493" xr:uid="{F2B75615-15D5-411C-9499-D93DF955F165}"/>
    <cellStyle name="Normal 10 3 2 4 2 2" xfId="1074" xr:uid="{A25339F3-0945-4176-B58E-E0B4138BC916}"/>
    <cellStyle name="Normal 10 3 2 4 2 2 2" xfId="1075" xr:uid="{535EDEC6-8433-45DC-967C-18941BAF34EE}"/>
    <cellStyle name="Normal 10 3 2 4 2 3" xfId="1076" xr:uid="{64461173-A16A-4D03-A223-38E264F8401A}"/>
    <cellStyle name="Normal 10 3 2 4 2 4" xfId="2571" xr:uid="{9C801B83-B635-4C26-9569-49E3A41BD635}"/>
    <cellStyle name="Normal 10 3 2 4 3" xfId="1077" xr:uid="{389F8EDE-74E6-4E56-B98F-24A822BEC0CB}"/>
    <cellStyle name="Normal 10 3 2 4 3 2" xfId="1078" xr:uid="{89A59046-626C-41A8-AD40-F26009157017}"/>
    <cellStyle name="Normal 10 3 2 4 4" xfId="1079" xr:uid="{539493B4-9475-4EEF-B0BE-6A41C7EFAA11}"/>
    <cellStyle name="Normal 10 3 2 4 5" xfId="2572" xr:uid="{2483801A-3666-471E-AD20-5A6727D4308B}"/>
    <cellStyle name="Normal 10 3 2 5" xfId="253" xr:uid="{15C3C4E9-5203-4B3B-A459-52ADCA87EDA8}"/>
    <cellStyle name="Normal 10 3 2 5 2" xfId="1080" xr:uid="{21B8806B-183C-4B76-A7B1-8FA5268A8E9B}"/>
    <cellStyle name="Normal 10 3 2 5 2 2" xfId="1081" xr:uid="{CD3C96E5-21AC-4E66-92E2-1624F236CC3C}"/>
    <cellStyle name="Normal 10 3 2 5 3" xfId="1082" xr:uid="{F3D6E860-7EC2-4B6C-B0D5-267FBFA05C93}"/>
    <cellStyle name="Normal 10 3 2 5 4" xfId="2573" xr:uid="{D1A9E2AE-0EE6-4831-AB2B-55297C4E9787}"/>
    <cellStyle name="Normal 10 3 2 6" xfId="1083" xr:uid="{048354DF-0E62-4022-BB9D-9086D93ADD75}"/>
    <cellStyle name="Normal 10 3 2 6 2" xfId="1084" xr:uid="{B8DABD0E-963F-4915-9070-A888A5C0148E}"/>
    <cellStyle name="Normal 10 3 2 6 3" xfId="2574" xr:uid="{6E2BA631-8AEE-4E91-BBC5-9860DF1479CA}"/>
    <cellStyle name="Normal 10 3 2 6 4" xfId="2575" xr:uid="{1FA047B9-C4CB-44AE-AE48-E50C95D955EC}"/>
    <cellStyle name="Normal 10 3 2 7" xfId="1085" xr:uid="{3180C657-F6A2-428A-AE36-4690710BD3A5}"/>
    <cellStyle name="Normal 10 3 2 8" xfId="2576" xr:uid="{7EBDC023-8861-4A2A-A2C9-9AFD711FEBDF}"/>
    <cellStyle name="Normal 10 3 2 9" xfId="2577" xr:uid="{09ED691F-253B-4AE0-B14D-A877C9ADD727}"/>
    <cellStyle name="Normal 10 3 3" xfId="55" xr:uid="{C5298CA5-6CFE-441F-92D3-1F41952A97BF}"/>
    <cellStyle name="Normal 10 3 3 2" xfId="56" xr:uid="{040612FD-2AA9-4EB4-8BDA-D40C5BA1BA22}"/>
    <cellStyle name="Normal 10 3 3 2 2" xfId="494" xr:uid="{FFDF91BA-3350-44AF-A09F-D870DC932DFB}"/>
    <cellStyle name="Normal 10 3 3 2 2 2" xfId="1086" xr:uid="{FA3AF591-062F-4E96-8B39-1DA6211A33B3}"/>
    <cellStyle name="Normal 10 3 3 2 2 2 2" xfId="1087" xr:uid="{39BBA377-C170-4F44-9048-A6AB373DC337}"/>
    <cellStyle name="Normal 10 3 3 2 2 2 2 2" xfId="4447" xr:uid="{2DA70294-019F-4556-B8DD-163047DA6F63}"/>
    <cellStyle name="Normal 10 3 3 2 2 2 3" xfId="4448" xr:uid="{ABE64F34-22EA-44E3-900D-2B34F4990434}"/>
    <cellStyle name="Normal 10 3 3 2 2 3" xfId="1088" xr:uid="{B89A0848-3775-4B0A-BCBC-7FEDCEA0F303}"/>
    <cellStyle name="Normal 10 3 3 2 2 3 2" xfId="4449" xr:uid="{E79B2548-6DBB-46B8-9D29-7A7805DB0BC1}"/>
    <cellStyle name="Normal 10 3 3 2 2 4" xfId="2578" xr:uid="{7C8DED03-5AC2-45AA-9720-7674DCE4BFE1}"/>
    <cellStyle name="Normal 10 3 3 2 3" xfId="1089" xr:uid="{24FFF029-0A09-4A77-87AB-06B8BBA0E581}"/>
    <cellStyle name="Normal 10 3 3 2 3 2" xfId="1090" xr:uid="{3E36164F-60CF-476E-B1CE-DA9345E93F2A}"/>
    <cellStyle name="Normal 10 3 3 2 3 2 2" xfId="4450" xr:uid="{541364A0-3BE8-40A5-8082-F892D803B65A}"/>
    <cellStyle name="Normal 10 3 3 2 3 3" xfId="2579" xr:uid="{44B8B576-4CE7-4478-A673-345574A615F5}"/>
    <cellStyle name="Normal 10 3 3 2 3 4" xfId="2580" xr:uid="{31B1C5EC-AB63-4613-932A-208BF9D639B2}"/>
    <cellStyle name="Normal 10 3 3 2 4" xfId="1091" xr:uid="{87C063AA-0A0C-4672-AD49-8D8E54A2CAA5}"/>
    <cellStyle name="Normal 10 3 3 2 4 2" xfId="4451" xr:uid="{ED441C33-15BA-4F08-82B5-254900D269A7}"/>
    <cellStyle name="Normal 10 3 3 2 5" xfId="2581" xr:uid="{D032F837-D186-4F42-9183-600007DFC9AA}"/>
    <cellStyle name="Normal 10 3 3 2 6" xfId="2582" xr:uid="{259CE587-5830-4146-8A2C-EAF891B4B894}"/>
    <cellStyle name="Normal 10 3 3 3" xfId="254" xr:uid="{76888783-7118-495E-9412-CF37FA79DC7B}"/>
    <cellStyle name="Normal 10 3 3 3 2" xfId="1092" xr:uid="{BAD88714-D570-4079-BC5A-976CAE35A627}"/>
    <cellStyle name="Normal 10 3 3 3 2 2" xfId="1093" xr:uid="{93F7A98F-ADFD-4527-9946-48EED6110276}"/>
    <cellStyle name="Normal 10 3 3 3 2 2 2" xfId="4452" xr:uid="{DC578FF3-1542-4E96-B239-8C9485C32C87}"/>
    <cellStyle name="Normal 10 3 3 3 2 3" xfId="2583" xr:uid="{B767DCD1-49E3-4D39-B92B-68F53F18431B}"/>
    <cellStyle name="Normal 10 3 3 3 2 4" xfId="2584" xr:uid="{DDB6961F-9BB7-4AB2-9509-90BDEB614477}"/>
    <cellStyle name="Normal 10 3 3 3 3" xfId="1094" xr:uid="{F5D3844B-BA14-41E7-9447-3192CBF47353}"/>
    <cellStyle name="Normal 10 3 3 3 3 2" xfId="4453" xr:uid="{9D58E5D1-8795-41FE-AF9D-271F88F39650}"/>
    <cellStyle name="Normal 10 3 3 3 4" xfId="2585" xr:uid="{3FB3F576-AA8D-4EF7-9FCD-DBEB1A1F8C56}"/>
    <cellStyle name="Normal 10 3 3 3 5" xfId="2586" xr:uid="{5887FDC6-7249-4322-8D68-1A60B10C9BD1}"/>
    <cellStyle name="Normal 10 3 3 4" xfId="1095" xr:uid="{FC511DC6-E997-4F35-9853-2942DF0C96CA}"/>
    <cellStyle name="Normal 10 3 3 4 2" xfId="1096" xr:uid="{EFFB6E8D-2C07-44E0-87C2-C55E7894BDA8}"/>
    <cellStyle name="Normal 10 3 3 4 2 2" xfId="4454" xr:uid="{C383F5C8-821C-4E69-A636-13372A8174FD}"/>
    <cellStyle name="Normal 10 3 3 4 3" xfId="2587" xr:uid="{D73DBE36-562C-4340-ACBF-338DBAEEF0E5}"/>
    <cellStyle name="Normal 10 3 3 4 4" xfId="2588" xr:uid="{C435DA82-5188-43A7-9E38-5B4D0ED0853F}"/>
    <cellStyle name="Normal 10 3 3 5" xfId="1097" xr:uid="{652B27B2-D107-4C6A-963B-C03031FE6B8B}"/>
    <cellStyle name="Normal 10 3 3 5 2" xfId="2589" xr:uid="{76290848-50F9-4ED1-A82F-A1182D71CBE8}"/>
    <cellStyle name="Normal 10 3 3 5 3" xfId="2590" xr:uid="{A9859A97-DBCA-4B79-8EA2-E9169506D9C5}"/>
    <cellStyle name="Normal 10 3 3 5 4" xfId="2591" xr:uid="{7F0483AE-A60E-470C-87B1-0495655F5BA4}"/>
    <cellStyle name="Normal 10 3 3 6" xfId="2592" xr:uid="{73B3B8B9-27B1-4E0B-86B9-AB1BFB374BCA}"/>
    <cellStyle name="Normal 10 3 3 7" xfId="2593" xr:uid="{16B64B23-04F6-4F47-8683-1FC5F49E950A}"/>
    <cellStyle name="Normal 10 3 3 8" xfId="2594" xr:uid="{6A90F33A-518D-46BB-9DD9-09A0E2C7ABAB}"/>
    <cellStyle name="Normal 10 3 4" xfId="57" xr:uid="{EAC7E9D7-2971-4BC8-A213-C44BCCC7B01E}"/>
    <cellStyle name="Normal 10 3 4 2" xfId="495" xr:uid="{9B16BFAB-F318-4766-A159-3D67A59B6DA5}"/>
    <cellStyle name="Normal 10 3 4 2 2" xfId="496" xr:uid="{EAF3364F-F5D7-4242-8ED0-65535D9D2311}"/>
    <cellStyle name="Normal 10 3 4 2 2 2" xfId="1098" xr:uid="{DDF8D863-D9ED-4EB1-8843-7A4D7FEEEE74}"/>
    <cellStyle name="Normal 10 3 4 2 2 2 2" xfId="1099" xr:uid="{6CDA056E-63BE-46F4-AAFF-8DF052446037}"/>
    <cellStyle name="Normal 10 3 4 2 2 3" xfId="1100" xr:uid="{7F1E818C-9816-4C72-AED0-B9C795954DF2}"/>
    <cellStyle name="Normal 10 3 4 2 2 4" xfId="2595" xr:uid="{077F2A60-D061-4DDB-B4F8-8B19D55C0FB9}"/>
    <cellStyle name="Normal 10 3 4 2 3" xfId="1101" xr:uid="{391FE40B-C22C-4EFE-A2AB-345988B397D3}"/>
    <cellStyle name="Normal 10 3 4 2 3 2" xfId="1102" xr:uid="{67507388-9032-4C8E-AC19-83E4C36EF228}"/>
    <cellStyle name="Normal 10 3 4 2 4" xfId="1103" xr:uid="{E26026AD-EAAA-450E-B0B6-079D0AE70609}"/>
    <cellStyle name="Normal 10 3 4 2 5" xfId="2596" xr:uid="{479B8547-131B-42E6-A479-97F4B20565DF}"/>
    <cellStyle name="Normal 10 3 4 3" xfId="497" xr:uid="{50F05286-8DB2-4AE3-BD2A-153CB51D5C0F}"/>
    <cellStyle name="Normal 10 3 4 3 2" xfId="1104" xr:uid="{6249D3C8-99B0-48FC-84FF-028AA12CF7AD}"/>
    <cellStyle name="Normal 10 3 4 3 2 2" xfId="1105" xr:uid="{57A33EA1-1580-48F5-95DA-9EB84349129B}"/>
    <cellStyle name="Normal 10 3 4 3 3" xfId="1106" xr:uid="{5D6FB656-FF41-48CE-8FB5-9E556C0071D2}"/>
    <cellStyle name="Normal 10 3 4 3 4" xfId="2597" xr:uid="{DCD00FF3-07E8-4A91-9F7F-092C2DC0ADA1}"/>
    <cellStyle name="Normal 10 3 4 4" xfId="1107" xr:uid="{319E2413-A783-46FE-A934-BCEC5AF81F93}"/>
    <cellStyle name="Normal 10 3 4 4 2" xfId="1108" xr:uid="{C44198A8-5705-4B34-A4F6-0778D341CE58}"/>
    <cellStyle name="Normal 10 3 4 4 3" xfId="2598" xr:uid="{3111DC7D-C935-402C-A2D6-9B5EAA9A4375}"/>
    <cellStyle name="Normal 10 3 4 4 4" xfId="2599" xr:uid="{6176F016-0CF1-4925-989B-C588DCC58DFA}"/>
    <cellStyle name="Normal 10 3 4 5" xfId="1109" xr:uid="{233C0B77-5E7F-495E-ADF2-66820DF1682A}"/>
    <cellStyle name="Normal 10 3 4 6" xfId="2600" xr:uid="{42E5B355-5A6A-4619-93B3-259F3A038654}"/>
    <cellStyle name="Normal 10 3 4 7" xfId="2601" xr:uid="{9E592193-F86A-4022-8528-9AA94BFE127C}"/>
    <cellStyle name="Normal 10 3 5" xfId="255" xr:uid="{89D2F61B-8745-4DFD-B0A1-F4FAF04C8DFF}"/>
    <cellStyle name="Normal 10 3 5 2" xfId="498" xr:uid="{A8F4EFA9-3A1A-4F47-B86F-5D95965884BA}"/>
    <cellStyle name="Normal 10 3 5 2 2" xfId="1110" xr:uid="{CD505A06-5EFF-4ADB-988B-D52389C1839C}"/>
    <cellStyle name="Normal 10 3 5 2 2 2" xfId="1111" xr:uid="{85CD18EF-2C9C-4CD0-B050-AC9CFCA1C3F6}"/>
    <cellStyle name="Normal 10 3 5 2 3" xfId="1112" xr:uid="{60163A20-1EC5-4433-B0C6-DD2E9598F8BA}"/>
    <cellStyle name="Normal 10 3 5 2 4" xfId="2602" xr:uid="{95A671A1-8185-412E-B58B-B4BEAB6381C2}"/>
    <cellStyle name="Normal 10 3 5 3" xfId="1113" xr:uid="{5BB2BF19-92F0-465C-A531-4C14147976D1}"/>
    <cellStyle name="Normal 10 3 5 3 2" xfId="1114" xr:uid="{E54A4F71-A02D-4BD3-BD39-02154806DE3E}"/>
    <cellStyle name="Normal 10 3 5 3 3" xfId="2603" xr:uid="{A06460E3-99F2-4E33-8CCD-54A396A06E97}"/>
    <cellStyle name="Normal 10 3 5 3 4" xfId="2604" xr:uid="{14E8D7E3-4A9D-45A1-8794-E73A08EDF1F1}"/>
    <cellStyle name="Normal 10 3 5 4" xfId="1115" xr:uid="{80764E32-D5AD-4E20-8B38-22BB16E2DB02}"/>
    <cellStyle name="Normal 10 3 5 5" xfId="2605" xr:uid="{4FF9D138-A428-4E7A-BD9E-04DD919064EA}"/>
    <cellStyle name="Normal 10 3 5 6" xfId="2606" xr:uid="{FD6B2123-9BAC-4181-8513-50172B12D699}"/>
    <cellStyle name="Normal 10 3 6" xfId="256" xr:uid="{FD9B233A-A9E4-4083-813B-33BF1BA1D9B1}"/>
    <cellStyle name="Normal 10 3 6 2" xfId="1116" xr:uid="{42E96285-B178-42CD-8FF9-19BD891C7053}"/>
    <cellStyle name="Normal 10 3 6 2 2" xfId="1117" xr:uid="{70F9F2D9-BA54-4DDF-B5C2-9F7F5EAF4DB8}"/>
    <cellStyle name="Normal 10 3 6 2 3" xfId="2607" xr:uid="{C049556E-E08A-4A36-9D47-980BDB43623A}"/>
    <cellStyle name="Normal 10 3 6 2 4" xfId="2608" xr:uid="{257A7626-19F1-4209-8574-BEF1ED3FE999}"/>
    <cellStyle name="Normal 10 3 6 3" xfId="1118" xr:uid="{9D84A5B1-483E-49CA-A14D-5B70F20D2AC2}"/>
    <cellStyle name="Normal 10 3 6 4" xfId="2609" xr:uid="{02E9EA07-04EF-40A9-8D77-4ADF286F5414}"/>
    <cellStyle name="Normal 10 3 6 5" xfId="2610" xr:uid="{EE303D43-F808-4E1D-8090-28A8E832F12A}"/>
    <cellStyle name="Normal 10 3 7" xfId="1119" xr:uid="{9CC5EB6E-DA56-4014-8B5E-5C9464255CE6}"/>
    <cellStyle name="Normal 10 3 7 2" xfId="1120" xr:uid="{AE810A63-DC2B-44EE-86B8-6FD05D31A4B4}"/>
    <cellStyle name="Normal 10 3 7 3" xfId="2611" xr:uid="{18C77C83-8A04-4576-8250-52A783FEFDD5}"/>
    <cellStyle name="Normal 10 3 7 4" xfId="2612" xr:uid="{792BF862-8FC0-4498-AE32-76BAEC853871}"/>
    <cellStyle name="Normal 10 3 8" xfId="1121" xr:uid="{A004846A-B292-4D83-9983-40A0061DEFE8}"/>
    <cellStyle name="Normal 10 3 8 2" xfId="2613" xr:uid="{5EE6B45C-8AB6-4F47-8B99-B6229DB3A31E}"/>
    <cellStyle name="Normal 10 3 8 3" xfId="2614" xr:uid="{302B986E-6613-4446-9E71-0333412A3DB5}"/>
    <cellStyle name="Normal 10 3 8 4" xfId="2615" xr:uid="{34B8788B-44A7-4DF1-B22C-FBCCE203E5BB}"/>
    <cellStyle name="Normal 10 3 9" xfId="2616" xr:uid="{1B48B014-36A5-4FFC-9739-E956EDBA1822}"/>
    <cellStyle name="Normal 10 4" xfId="58" xr:uid="{9B77B711-011A-499C-8120-5AA7ADA57A83}"/>
    <cellStyle name="Normal 10 4 10" xfId="2617" xr:uid="{BBB897CB-215E-49D9-8C89-E9507AAD54ED}"/>
    <cellStyle name="Normal 10 4 11" xfId="2618" xr:uid="{CDFC22A4-5061-4944-B6D3-B5C99266B855}"/>
    <cellStyle name="Normal 10 4 2" xfId="59" xr:uid="{9BEAE4B3-8811-44F7-A57F-081ABB81823D}"/>
    <cellStyle name="Normal 10 4 2 2" xfId="257" xr:uid="{D712208F-8A30-44F1-8C9F-C955CE0D5D83}"/>
    <cellStyle name="Normal 10 4 2 2 2" xfId="499" xr:uid="{6C29C1F7-226D-4447-962B-5C7D5B54DEAB}"/>
    <cellStyle name="Normal 10 4 2 2 2 2" xfId="500" xr:uid="{47C694D5-2167-4F2A-8FB7-52896A32E1E5}"/>
    <cellStyle name="Normal 10 4 2 2 2 2 2" xfId="1122" xr:uid="{2E4EE10F-E7A3-456F-8365-380EE1EEDE0B}"/>
    <cellStyle name="Normal 10 4 2 2 2 2 3" xfId="2619" xr:uid="{0F837C14-DE1F-47E4-99C6-5031574EBEA1}"/>
    <cellStyle name="Normal 10 4 2 2 2 2 4" xfId="2620" xr:uid="{226B5DB4-A1CD-45B9-A66D-EA8DB4492E5B}"/>
    <cellStyle name="Normal 10 4 2 2 2 3" xfId="1123" xr:uid="{8AB5362F-80B2-481A-AA28-BFF68CCAE511}"/>
    <cellStyle name="Normal 10 4 2 2 2 3 2" xfId="2621" xr:uid="{1CFB1C9D-4F61-498B-A57F-0D1B96B852FD}"/>
    <cellStyle name="Normal 10 4 2 2 2 3 3" xfId="2622" xr:uid="{13447869-4553-4EB2-97A6-3309A585291F}"/>
    <cellStyle name="Normal 10 4 2 2 2 3 4" xfId="2623" xr:uid="{39E52BDC-CB6B-4EA4-9FC1-191E21156A7F}"/>
    <cellStyle name="Normal 10 4 2 2 2 4" xfId="2624" xr:uid="{D5D82E66-F2AC-444C-9B0D-FD1B599F5CAD}"/>
    <cellStyle name="Normal 10 4 2 2 2 5" xfId="2625" xr:uid="{D51AC9E2-7771-4CA4-A0D0-0CB5F2C2F3C1}"/>
    <cellStyle name="Normal 10 4 2 2 2 6" xfId="2626" xr:uid="{8D848E1E-8462-48C2-9286-5E1D6F941CE9}"/>
    <cellStyle name="Normal 10 4 2 2 3" xfId="501" xr:uid="{A79CE603-EEDD-47EE-8988-4E35FCF07B6B}"/>
    <cellStyle name="Normal 10 4 2 2 3 2" xfId="1124" xr:uid="{214EBD4A-543A-46E6-A52E-E20C86370E01}"/>
    <cellStyle name="Normal 10 4 2 2 3 2 2" xfId="2627" xr:uid="{DB637D2B-051F-4587-856A-FC7EE1D791B7}"/>
    <cellStyle name="Normal 10 4 2 2 3 2 3" xfId="2628" xr:uid="{2312AE3E-50B3-467B-A085-8430E876CB6A}"/>
    <cellStyle name="Normal 10 4 2 2 3 2 4" xfId="2629" xr:uid="{BDF37099-E409-40C4-BE8A-1E453B8EB9A5}"/>
    <cellStyle name="Normal 10 4 2 2 3 3" xfId="2630" xr:uid="{D3A57943-AF88-4A3B-B7A3-D5E43499D04E}"/>
    <cellStyle name="Normal 10 4 2 2 3 4" xfId="2631" xr:uid="{B42E5FFE-4591-4E60-9AEC-89CFDB4D9928}"/>
    <cellStyle name="Normal 10 4 2 2 3 5" xfId="2632" xr:uid="{B08D9E29-51B5-404E-A4A7-293809039358}"/>
    <cellStyle name="Normal 10 4 2 2 4" xfId="1125" xr:uid="{B858E4B4-01B1-4ADF-B4B8-E9E6BDE922BB}"/>
    <cellStyle name="Normal 10 4 2 2 4 2" xfId="2633" xr:uid="{54611DB4-DFC8-45F5-BE97-795B873A07CA}"/>
    <cellStyle name="Normal 10 4 2 2 4 3" xfId="2634" xr:uid="{D84BFF0C-38E5-40A8-9601-1520DBB431C5}"/>
    <cellStyle name="Normal 10 4 2 2 4 4" xfId="2635" xr:uid="{49CF850D-7894-4E7F-93EB-4008A845944B}"/>
    <cellStyle name="Normal 10 4 2 2 5" xfId="2636" xr:uid="{B381B778-DE42-4910-9836-593F4CF89012}"/>
    <cellStyle name="Normal 10 4 2 2 5 2" xfId="2637" xr:uid="{25EE1522-7AEC-425F-B414-F014BF38999B}"/>
    <cellStyle name="Normal 10 4 2 2 5 3" xfId="2638" xr:uid="{4E1A6819-3C13-44C6-906F-C36BA15B31DC}"/>
    <cellStyle name="Normal 10 4 2 2 5 4" xfId="2639" xr:uid="{B5D0BADF-4534-4C8B-840F-4556715D9E62}"/>
    <cellStyle name="Normal 10 4 2 2 6" xfId="2640" xr:uid="{673C92C3-75FF-4056-859C-3B92971556A2}"/>
    <cellStyle name="Normal 10 4 2 2 7" xfId="2641" xr:uid="{30906CF1-469D-45BC-9F74-1EBA31108A65}"/>
    <cellStyle name="Normal 10 4 2 2 8" xfId="2642" xr:uid="{6AA124C0-9C77-4F20-92F7-6CA097EDDEAA}"/>
    <cellStyle name="Normal 10 4 2 3" xfId="502" xr:uid="{510F8E2F-CA2F-4B75-9EB4-C32C9F97EEDA}"/>
    <cellStyle name="Normal 10 4 2 3 2" xfId="503" xr:uid="{16F090F7-27A1-41A9-A49A-380E4C60A581}"/>
    <cellStyle name="Normal 10 4 2 3 2 2" xfId="504" xr:uid="{0C831FCF-99AC-49AA-8FAB-507BEEBFEDB6}"/>
    <cellStyle name="Normal 10 4 2 3 2 3" xfId="2643" xr:uid="{CFB56BED-DB04-4D16-B1F6-48F4D03AB6E9}"/>
    <cellStyle name="Normal 10 4 2 3 2 4" xfId="2644" xr:uid="{FB38FC8B-AB8D-4AB0-AF09-BAC09E8E170D}"/>
    <cellStyle name="Normal 10 4 2 3 3" xfId="505" xr:uid="{BF60E8E5-0CE7-4490-8527-914FA848F24D}"/>
    <cellStyle name="Normal 10 4 2 3 3 2" xfId="2645" xr:uid="{3211096E-B194-45CF-ACB2-6F551248ED95}"/>
    <cellStyle name="Normal 10 4 2 3 3 3" xfId="2646" xr:uid="{14381F1A-EF81-4F54-BBEF-E054A2396EA9}"/>
    <cellStyle name="Normal 10 4 2 3 3 4" xfId="2647" xr:uid="{D21F6E98-B890-4E78-AE6B-D8392549D549}"/>
    <cellStyle name="Normal 10 4 2 3 4" xfId="2648" xr:uid="{F1728115-C689-4EF0-AA5E-C19819B364BA}"/>
    <cellStyle name="Normal 10 4 2 3 5" xfId="2649" xr:uid="{5CA31EE9-AEE2-4C97-8650-D6ECF320CE45}"/>
    <cellStyle name="Normal 10 4 2 3 6" xfId="2650" xr:uid="{0E18AA87-3B09-42C8-8180-3A24E687B2A0}"/>
    <cellStyle name="Normal 10 4 2 4" xfId="506" xr:uid="{E3E140FE-3E8F-400E-9F90-5999CC6E42BE}"/>
    <cellStyle name="Normal 10 4 2 4 2" xfId="507" xr:uid="{AF12B534-7EA4-41EC-B0B5-BA62CD134D55}"/>
    <cellStyle name="Normal 10 4 2 4 2 2" xfId="2651" xr:uid="{AAE358D0-1AE9-471B-879C-48728E788C2B}"/>
    <cellStyle name="Normal 10 4 2 4 2 3" xfId="2652" xr:uid="{B770F9C1-499F-4FBF-A20C-3060DBA323F6}"/>
    <cellStyle name="Normal 10 4 2 4 2 4" xfId="2653" xr:uid="{1ED31F59-9D11-4D22-B5C1-C51A1D478EE8}"/>
    <cellStyle name="Normal 10 4 2 4 3" xfId="2654" xr:uid="{AA46AE30-F3E4-4520-836D-3320A3261BD3}"/>
    <cellStyle name="Normal 10 4 2 4 4" xfId="2655" xr:uid="{F62DFFF5-60C3-459B-96B3-671243369C15}"/>
    <cellStyle name="Normal 10 4 2 4 5" xfId="2656" xr:uid="{BCB48924-4AE6-434C-B9DC-B764DE220E94}"/>
    <cellStyle name="Normal 10 4 2 5" xfId="508" xr:uid="{EE087325-95B0-4DC4-B048-9F10E4144138}"/>
    <cellStyle name="Normal 10 4 2 5 2" xfId="2657" xr:uid="{BAB4E1BD-816D-4E3B-95F4-F278DEE88783}"/>
    <cellStyle name="Normal 10 4 2 5 3" xfId="2658" xr:uid="{95F7E478-E73B-420F-B731-B2DA411F54D8}"/>
    <cellStyle name="Normal 10 4 2 5 4" xfId="2659" xr:uid="{481F12FA-C0C3-4730-9BFE-B394FC297228}"/>
    <cellStyle name="Normal 10 4 2 6" xfId="2660" xr:uid="{B16C6753-FAA8-449A-B36D-150E821FC93C}"/>
    <cellStyle name="Normal 10 4 2 6 2" xfId="2661" xr:uid="{2AFEBE54-CFB1-4CCD-AC0D-12E5D69D1D05}"/>
    <cellStyle name="Normal 10 4 2 6 3" xfId="2662" xr:uid="{256BE0B9-89FC-4145-A380-B97F5EDF2B80}"/>
    <cellStyle name="Normal 10 4 2 6 4" xfId="2663" xr:uid="{37BCFFB6-38C4-4B1A-864A-9FBE9C1BD838}"/>
    <cellStyle name="Normal 10 4 2 7" xfId="2664" xr:uid="{1CCF3A87-F85F-45AE-9038-C8E7DA9B7ADA}"/>
    <cellStyle name="Normal 10 4 2 8" xfId="2665" xr:uid="{AFD7302A-5DF1-49C5-A898-3FC6AC831BA6}"/>
    <cellStyle name="Normal 10 4 2 9" xfId="2666" xr:uid="{09EA1A7D-246D-457B-8075-DC8E1BE88FC4}"/>
    <cellStyle name="Normal 10 4 3" xfId="258" xr:uid="{C056E91B-AFD7-4017-AB07-EB9B94FDC31A}"/>
    <cellStyle name="Normal 10 4 3 2" xfId="509" xr:uid="{01A4B1D0-8324-4739-BE2F-E24307BB3268}"/>
    <cellStyle name="Normal 10 4 3 2 2" xfId="510" xr:uid="{33626A53-D098-4465-9F41-A15F4806B6D6}"/>
    <cellStyle name="Normal 10 4 3 2 2 2" xfId="1126" xr:uid="{47BD0335-3018-49DF-9892-56A4A5633E03}"/>
    <cellStyle name="Normal 10 4 3 2 2 2 2" xfId="1127" xr:uid="{192FB707-89EF-4ECD-A04B-375ED295A364}"/>
    <cellStyle name="Normal 10 4 3 2 2 3" xfId="1128" xr:uid="{A656DF9B-28F4-4B2C-8134-EAAA00A25D9E}"/>
    <cellStyle name="Normal 10 4 3 2 2 4" xfId="2667" xr:uid="{D076D145-6E4F-4929-9BED-AAAF3F1A5F3F}"/>
    <cellStyle name="Normal 10 4 3 2 3" xfId="1129" xr:uid="{11F9DB8C-3955-4261-B30D-2BB089FE6315}"/>
    <cellStyle name="Normal 10 4 3 2 3 2" xfId="1130" xr:uid="{375A5A9E-C741-4980-9C17-BBF6F9E349F6}"/>
    <cellStyle name="Normal 10 4 3 2 3 3" xfId="2668" xr:uid="{81236023-8566-4733-ABC9-61025BAAAF3D}"/>
    <cellStyle name="Normal 10 4 3 2 3 4" xfId="2669" xr:uid="{8BF8348E-3570-4A37-A0F8-369276993980}"/>
    <cellStyle name="Normal 10 4 3 2 4" xfId="1131" xr:uid="{A5EB74A6-CE8A-499C-B298-29FACA2ED1B4}"/>
    <cellStyle name="Normal 10 4 3 2 5" xfId="2670" xr:uid="{E0CEC565-C32A-44A7-8F97-963A557D3DDA}"/>
    <cellStyle name="Normal 10 4 3 2 6" xfId="2671" xr:uid="{BC80F25D-D830-42DB-90BC-DE0BC9757C58}"/>
    <cellStyle name="Normal 10 4 3 3" xfId="511" xr:uid="{0771831B-E6D4-4A3E-8905-7CE1460BF1E5}"/>
    <cellStyle name="Normal 10 4 3 3 2" xfId="1132" xr:uid="{F03CED66-D517-45CE-9F5A-B5D5DBB0889F}"/>
    <cellStyle name="Normal 10 4 3 3 2 2" xfId="1133" xr:uid="{8FDBAC4F-5D42-4DA1-963A-F7ECDEB5D919}"/>
    <cellStyle name="Normal 10 4 3 3 2 3" xfId="2672" xr:uid="{EAECF33C-2591-478D-ACC7-449AF14FFFBC}"/>
    <cellStyle name="Normal 10 4 3 3 2 4" xfId="2673" xr:uid="{028BC455-ED7C-4B8C-A014-8AE737BEC496}"/>
    <cellStyle name="Normal 10 4 3 3 3" xfId="1134" xr:uid="{D1F3D3F4-B350-4E7B-ABC4-85D4C8DFAB92}"/>
    <cellStyle name="Normal 10 4 3 3 4" xfId="2674" xr:uid="{849D7D71-C5F8-41A6-9418-14F6B0C0E422}"/>
    <cellStyle name="Normal 10 4 3 3 5" xfId="2675" xr:uid="{E40B1393-88BF-4FA9-9B2F-0049FCADD074}"/>
    <cellStyle name="Normal 10 4 3 4" xfId="1135" xr:uid="{DF27CA46-9B4A-4E4A-ADCB-BBCE776E0E13}"/>
    <cellStyle name="Normal 10 4 3 4 2" xfId="1136" xr:uid="{98EA310E-A7AD-4C5D-938C-0AFF5BA05364}"/>
    <cellStyle name="Normal 10 4 3 4 3" xfId="2676" xr:uid="{77C70526-74BC-44FA-A0F0-C194797A3039}"/>
    <cellStyle name="Normal 10 4 3 4 4" xfId="2677" xr:uid="{EF4F4FE4-5FBF-4E65-9B02-FA6BD00EDED2}"/>
    <cellStyle name="Normal 10 4 3 5" xfId="1137" xr:uid="{599922BE-975D-4613-90C0-64FA6A918C88}"/>
    <cellStyle name="Normal 10 4 3 5 2" xfId="2678" xr:uid="{56C7F571-11B8-4EA5-BFEC-788C41815BCF}"/>
    <cellStyle name="Normal 10 4 3 5 3" xfId="2679" xr:uid="{AA0E5E7B-1D4F-44EB-BC3A-B560748FB266}"/>
    <cellStyle name="Normal 10 4 3 5 4" xfId="2680" xr:uid="{696F716E-6891-4379-BB0B-C605BED5949C}"/>
    <cellStyle name="Normal 10 4 3 6" xfId="2681" xr:uid="{E098D65A-2256-4A2A-95FC-4FADA765267D}"/>
    <cellStyle name="Normal 10 4 3 7" xfId="2682" xr:uid="{59F923E0-15C4-4CFA-800D-D9CE7D1A26D2}"/>
    <cellStyle name="Normal 10 4 3 8" xfId="2683" xr:uid="{20DAA50D-E77B-4534-B266-6305649D9F28}"/>
    <cellStyle name="Normal 10 4 4" xfId="259" xr:uid="{7869E37A-5A63-4EDF-AB97-694A91C87F31}"/>
    <cellStyle name="Normal 10 4 4 2" xfId="512" xr:uid="{1397184D-C1A3-4F20-AD54-956703CEB75D}"/>
    <cellStyle name="Normal 10 4 4 2 2" xfId="513" xr:uid="{876E1766-D7B1-4947-8BEB-7CD32D948495}"/>
    <cellStyle name="Normal 10 4 4 2 2 2" xfId="1138" xr:uid="{5DB20E9D-0C77-4158-86AC-FAB47F19A03E}"/>
    <cellStyle name="Normal 10 4 4 2 2 3" xfId="2684" xr:uid="{8EB51087-435C-4B73-8E17-C88737FB65D8}"/>
    <cellStyle name="Normal 10 4 4 2 2 4" xfId="2685" xr:uid="{3B6DA35C-19F1-4045-936B-1802E889C664}"/>
    <cellStyle name="Normal 10 4 4 2 3" xfId="1139" xr:uid="{32A89111-AD5B-43B5-9112-BFA0A02ABCE9}"/>
    <cellStyle name="Normal 10 4 4 2 4" xfId="2686" xr:uid="{3D0297E7-FB78-4A70-8726-E9A270A19694}"/>
    <cellStyle name="Normal 10 4 4 2 5" xfId="2687" xr:uid="{83505FC9-60FE-46E8-A304-F1834B929ABD}"/>
    <cellStyle name="Normal 10 4 4 3" xfId="514" xr:uid="{418616BD-58C0-447D-B887-4EA45C45A5DB}"/>
    <cellStyle name="Normal 10 4 4 3 2" xfId="1140" xr:uid="{39CE3536-C979-486E-80C3-C1F6D0E9D107}"/>
    <cellStyle name="Normal 10 4 4 3 3" xfId="2688" xr:uid="{2FD37D51-E8F4-4871-B7BB-E01A31939325}"/>
    <cellStyle name="Normal 10 4 4 3 4" xfId="2689" xr:uid="{82B01294-E771-4314-B605-E194A27AC21A}"/>
    <cellStyle name="Normal 10 4 4 4" xfId="1141" xr:uid="{641F1E3D-A11A-4051-8D3F-CFA5D3F7CEA8}"/>
    <cellStyle name="Normal 10 4 4 4 2" xfId="2690" xr:uid="{42DC3D93-6C28-4069-9F54-F28850B7260F}"/>
    <cellStyle name="Normal 10 4 4 4 3" xfId="2691" xr:uid="{E6926DB7-80DE-4AFA-A245-6597722E6ABF}"/>
    <cellStyle name="Normal 10 4 4 4 4" xfId="2692" xr:uid="{0B5C086F-520A-45EF-8487-DDC6064DA4B4}"/>
    <cellStyle name="Normal 10 4 4 5" xfId="2693" xr:uid="{A7B0820D-6585-414A-855F-D04A84F5F95A}"/>
    <cellStyle name="Normal 10 4 4 6" xfId="2694" xr:uid="{69D4B66D-F349-4E7B-B000-2A1F37409BAA}"/>
    <cellStyle name="Normal 10 4 4 7" xfId="2695" xr:uid="{7BC1D205-5B8D-4B8D-8C23-6EF02BBD3096}"/>
    <cellStyle name="Normal 10 4 5" xfId="260" xr:uid="{0BBB3AEE-2E14-4079-8295-AF8DDE89B858}"/>
    <cellStyle name="Normal 10 4 5 2" xfId="515" xr:uid="{B863A08A-E42E-4139-A913-BE6DC2E17A36}"/>
    <cellStyle name="Normal 10 4 5 2 2" xfId="1142" xr:uid="{443DB493-018A-4012-B995-75BF00F797CE}"/>
    <cellStyle name="Normal 10 4 5 2 3" xfId="2696" xr:uid="{FD2CC45F-F5E4-4A64-8CC7-191F9067C154}"/>
    <cellStyle name="Normal 10 4 5 2 4" xfId="2697" xr:uid="{3733D3FA-8078-4900-B94C-220E7DB5099A}"/>
    <cellStyle name="Normal 10 4 5 3" xfId="1143" xr:uid="{7E0452DA-64AD-452F-BBDA-54D7985F927A}"/>
    <cellStyle name="Normal 10 4 5 3 2" xfId="2698" xr:uid="{ED2C3BA4-1E52-4972-A606-BB3DCC194600}"/>
    <cellStyle name="Normal 10 4 5 3 3" xfId="2699" xr:uid="{63127ACA-C6A7-4721-A2D6-FF031DA9E106}"/>
    <cellStyle name="Normal 10 4 5 3 4" xfId="2700" xr:uid="{3671FF97-B8F5-479B-ACCE-D1797D4FAC6F}"/>
    <cellStyle name="Normal 10 4 5 4" xfId="2701" xr:uid="{7E43165A-104F-41A2-BAED-8578FB27EC58}"/>
    <cellStyle name="Normal 10 4 5 5" xfId="2702" xr:uid="{12BBBD8B-7995-4C09-A857-016390066BBA}"/>
    <cellStyle name="Normal 10 4 5 6" xfId="2703" xr:uid="{B2D55E6B-182A-48AB-8F2F-B9EF42C4149B}"/>
    <cellStyle name="Normal 10 4 6" xfId="516" xr:uid="{07963E0B-C92C-45E1-994F-4A1347B478B8}"/>
    <cellStyle name="Normal 10 4 6 2" xfId="1144" xr:uid="{97950AB7-F02A-4434-B261-45DAA7A170FC}"/>
    <cellStyle name="Normal 10 4 6 2 2" xfId="2704" xr:uid="{46025818-7ED2-42FD-B69F-5BE5AC69B7B6}"/>
    <cellStyle name="Normal 10 4 6 2 3" xfId="2705" xr:uid="{5EC613E2-18DE-4C36-AE0E-2D8A597F4544}"/>
    <cellStyle name="Normal 10 4 6 2 4" xfId="2706" xr:uid="{9181EF2A-9B5E-4A92-BACE-A45BD1D7C596}"/>
    <cellStyle name="Normal 10 4 6 3" xfId="2707" xr:uid="{65DD268A-29E7-48E8-8427-D0A014B11925}"/>
    <cellStyle name="Normal 10 4 6 4" xfId="2708" xr:uid="{9539E8D9-C072-4818-A123-917189E050CA}"/>
    <cellStyle name="Normal 10 4 6 5" xfId="2709" xr:uid="{2F3AC8EE-52AC-4361-ABB3-6E89242FED86}"/>
    <cellStyle name="Normal 10 4 7" xfId="1145" xr:uid="{85DE394E-ECDA-4365-9951-01B061C0B4D2}"/>
    <cellStyle name="Normal 10 4 7 2" xfId="2710" xr:uid="{334C670A-5D63-4B3A-8B41-4EF5F9E48E14}"/>
    <cellStyle name="Normal 10 4 7 3" xfId="2711" xr:uid="{9C36A0BA-D145-4824-B618-3A55E0DA0A8F}"/>
    <cellStyle name="Normal 10 4 7 4" xfId="2712" xr:uid="{1D602DAD-7A15-4507-AEED-E62F04932220}"/>
    <cellStyle name="Normal 10 4 8" xfId="2713" xr:uid="{8D7F45CB-2C36-4100-B048-7843C2ADD712}"/>
    <cellStyle name="Normal 10 4 8 2" xfId="2714" xr:uid="{F4B147B7-E073-4194-A49F-617BA5D67F4A}"/>
    <cellStyle name="Normal 10 4 8 3" xfId="2715" xr:uid="{346ABD41-C2C8-425E-9209-AF44D49CB853}"/>
    <cellStyle name="Normal 10 4 8 4" xfId="2716" xr:uid="{EE3A134F-420E-4213-A256-061457DBFF38}"/>
    <cellStyle name="Normal 10 4 9" xfId="2717" xr:uid="{4CE8471B-6A54-474C-B5CF-1807F2EF56A3}"/>
    <cellStyle name="Normal 10 5" xfId="60" xr:uid="{5BF475B6-D8D8-40A4-801B-0010253175B9}"/>
    <cellStyle name="Normal 10 5 2" xfId="61" xr:uid="{86F0D992-51F2-4338-9C1F-0B585B798E80}"/>
    <cellStyle name="Normal 10 5 2 2" xfId="261" xr:uid="{B3784878-D92D-4815-8508-CADD10FEBC18}"/>
    <cellStyle name="Normal 10 5 2 2 2" xfId="517" xr:uid="{E4FE8D46-CA80-4C7E-9043-F4B6C8D4E4FF}"/>
    <cellStyle name="Normal 10 5 2 2 2 2" xfId="1146" xr:uid="{29189C83-C1A6-4013-9EEA-88A4279ECF79}"/>
    <cellStyle name="Normal 10 5 2 2 2 3" xfId="2718" xr:uid="{5001039E-8001-47A2-B321-EC330521AD27}"/>
    <cellStyle name="Normal 10 5 2 2 2 4" xfId="2719" xr:uid="{F3A7F402-3C6E-4298-B2DD-2B9EA089F733}"/>
    <cellStyle name="Normal 10 5 2 2 3" xfId="1147" xr:uid="{F2189882-8E3B-43D2-9C01-FD0096113360}"/>
    <cellStyle name="Normal 10 5 2 2 3 2" xfId="2720" xr:uid="{4C275B11-EAA9-4C57-80EE-AE5B1B5527F3}"/>
    <cellStyle name="Normal 10 5 2 2 3 3" xfId="2721" xr:uid="{FB190548-AC3E-4B70-A12F-90C30C047599}"/>
    <cellStyle name="Normal 10 5 2 2 3 4" xfId="2722" xr:uid="{2417FD41-0252-4A16-8BDD-812C61F52C3D}"/>
    <cellStyle name="Normal 10 5 2 2 4" xfId="2723" xr:uid="{1DC0E7AF-9791-49BF-ACDD-9E4FDE0C93BF}"/>
    <cellStyle name="Normal 10 5 2 2 5" xfId="2724" xr:uid="{53405BD2-F0D9-4FCB-886D-8E7EADE945FD}"/>
    <cellStyle name="Normal 10 5 2 2 6" xfId="2725" xr:uid="{BEA3FA72-5DFE-49B7-B2AE-EF6A500CEF2A}"/>
    <cellStyle name="Normal 10 5 2 3" xfId="518" xr:uid="{99EF9FE5-3FBE-4B29-962B-7903F3C7BD6F}"/>
    <cellStyle name="Normal 10 5 2 3 2" xfId="1148" xr:uid="{B7C77D0A-D937-4F05-867B-EE65BFFA4B8F}"/>
    <cellStyle name="Normal 10 5 2 3 2 2" xfId="2726" xr:uid="{34EFB89F-6D7A-4905-AC50-87ECFA870EFE}"/>
    <cellStyle name="Normal 10 5 2 3 2 3" xfId="2727" xr:uid="{F91BAEAF-9880-475D-ABAC-9497A5A21796}"/>
    <cellStyle name="Normal 10 5 2 3 2 4" xfId="2728" xr:uid="{2556E18C-756A-4EEF-B223-0A28582CA5AF}"/>
    <cellStyle name="Normal 10 5 2 3 3" xfId="2729" xr:uid="{879BEF66-9E65-46C0-9B00-C019E3F7819E}"/>
    <cellStyle name="Normal 10 5 2 3 4" xfId="2730" xr:uid="{41021AD7-D969-472C-91CE-399EB3E8CCE6}"/>
    <cellStyle name="Normal 10 5 2 3 5" xfId="2731" xr:uid="{DAF16204-22CD-4C42-86AA-B3AD49272486}"/>
    <cellStyle name="Normal 10 5 2 4" xfId="1149" xr:uid="{259C2EFB-257D-4FFE-89BA-49EB3D145961}"/>
    <cellStyle name="Normal 10 5 2 4 2" xfId="2732" xr:uid="{21570CD0-2E7B-460B-A1A0-1005CB449FAA}"/>
    <cellStyle name="Normal 10 5 2 4 3" xfId="2733" xr:uid="{FEB91DC5-5565-4F68-A71B-C0F96B2CCB0D}"/>
    <cellStyle name="Normal 10 5 2 4 4" xfId="2734" xr:uid="{84A8FDED-2737-461A-992B-734338BA80EB}"/>
    <cellStyle name="Normal 10 5 2 5" xfId="2735" xr:uid="{C58BFE34-6E3F-42C8-A53C-67CC4516B0D7}"/>
    <cellStyle name="Normal 10 5 2 5 2" xfId="2736" xr:uid="{23B3DD84-5C62-4692-9C08-1D80B10DA6C4}"/>
    <cellStyle name="Normal 10 5 2 5 3" xfId="2737" xr:uid="{49F5C982-C0B1-4565-9F6A-973EC8DEAA7C}"/>
    <cellStyle name="Normal 10 5 2 5 4" xfId="2738" xr:uid="{8B915D02-C7AB-45B8-884B-7ABBC502FE94}"/>
    <cellStyle name="Normal 10 5 2 6" xfId="2739" xr:uid="{7B490119-A863-4F11-BA84-642FB0BE3BDD}"/>
    <cellStyle name="Normal 10 5 2 7" xfId="2740" xr:uid="{5D22012B-598B-4901-99B9-6661DD8FDBE8}"/>
    <cellStyle name="Normal 10 5 2 8" xfId="2741" xr:uid="{511449F0-5427-46FA-AA34-7DDC51C55880}"/>
    <cellStyle name="Normal 10 5 3" xfId="262" xr:uid="{B7D57234-F627-48C4-B880-58F3B97FA8D1}"/>
    <cellStyle name="Normal 10 5 3 2" xfId="519" xr:uid="{7FE756F1-4CCC-4140-9167-E4EBD0D7C627}"/>
    <cellStyle name="Normal 10 5 3 2 2" xfId="520" xr:uid="{D207F88D-AF0C-493D-9570-8537F65EBA6A}"/>
    <cellStyle name="Normal 10 5 3 2 3" xfId="2742" xr:uid="{15418B9D-5F6B-4C30-A5DF-F1D957086E41}"/>
    <cellStyle name="Normal 10 5 3 2 4" xfId="2743" xr:uid="{1E4D62F0-FEE7-45DD-8368-2C54B0830163}"/>
    <cellStyle name="Normal 10 5 3 3" xfId="521" xr:uid="{73213118-EA22-4942-805E-9CE0EF4D3B16}"/>
    <cellStyle name="Normal 10 5 3 3 2" xfId="2744" xr:uid="{2B2E6E20-0365-4D85-A6F9-53D731CBC3D6}"/>
    <cellStyle name="Normal 10 5 3 3 3" xfId="2745" xr:uid="{6AA3E409-9299-4CA8-9B54-E62AF1296926}"/>
    <cellStyle name="Normal 10 5 3 3 4" xfId="2746" xr:uid="{29C58CE7-A3B7-4929-B05A-7624475EA28A}"/>
    <cellStyle name="Normal 10 5 3 4" xfId="2747" xr:uid="{808CD4F9-F584-4212-88AE-6F8C9A97DF01}"/>
    <cellStyle name="Normal 10 5 3 5" xfId="2748" xr:uid="{0BEF4738-995F-451A-B33C-1047CF858C9B}"/>
    <cellStyle name="Normal 10 5 3 6" xfId="2749" xr:uid="{68DA3229-38F3-40AF-B639-BBE1D74499C2}"/>
    <cellStyle name="Normal 10 5 4" xfId="263" xr:uid="{B9F68034-20D8-473F-8856-D85F2B919DD9}"/>
    <cellStyle name="Normal 10 5 4 2" xfId="522" xr:uid="{1EF43A28-5E33-4D5F-8436-C8BB0192660A}"/>
    <cellStyle name="Normal 10 5 4 2 2" xfId="2750" xr:uid="{1683B6AB-E3E2-44AE-BB33-C39C5169FB7E}"/>
    <cellStyle name="Normal 10 5 4 2 3" xfId="2751" xr:uid="{67C4AD60-EE7B-4CFF-B6A5-929E311151CF}"/>
    <cellStyle name="Normal 10 5 4 2 4" xfId="2752" xr:uid="{20E0B455-4717-4904-96A2-E248A5565945}"/>
    <cellStyle name="Normal 10 5 4 3" xfId="2753" xr:uid="{BB5A22DB-E9E8-43B8-AE6F-3FA32522AFE4}"/>
    <cellStyle name="Normal 10 5 4 4" xfId="2754" xr:uid="{85E75F8F-7454-420D-85D9-582F2028991C}"/>
    <cellStyle name="Normal 10 5 4 5" xfId="2755" xr:uid="{1E09E60F-76CF-4109-9D9A-F8BB6B170FBD}"/>
    <cellStyle name="Normal 10 5 5" xfId="523" xr:uid="{E26E8461-B9F0-480F-A3D0-A784992F7FAF}"/>
    <cellStyle name="Normal 10 5 5 2" xfId="2756" xr:uid="{9B204506-A8F2-48EF-8E87-59C1570E5E3B}"/>
    <cellStyle name="Normal 10 5 5 3" xfId="2757" xr:uid="{ED9F2734-48A5-4737-A9CA-151C7CA3A139}"/>
    <cellStyle name="Normal 10 5 5 4" xfId="2758" xr:uid="{9227A21B-AFB6-4525-A474-82C95E946912}"/>
    <cellStyle name="Normal 10 5 6" xfId="2759" xr:uid="{901E6136-90C4-4324-9A6F-45ECC6DEEFCC}"/>
    <cellStyle name="Normal 10 5 6 2" xfId="2760" xr:uid="{E21A5FCE-1E02-48DF-A45D-970E02474568}"/>
    <cellStyle name="Normal 10 5 6 3" xfId="2761" xr:uid="{D7C9B53A-2A38-442A-978A-FE8C122E6F32}"/>
    <cellStyle name="Normal 10 5 6 4" xfId="2762" xr:uid="{BF46ADB7-5747-4381-96EE-3AAE81A3FCEC}"/>
    <cellStyle name="Normal 10 5 7" xfId="2763" xr:uid="{0F1DCDA9-E673-403D-859B-47E44D602973}"/>
    <cellStyle name="Normal 10 5 8" xfId="2764" xr:uid="{3DE2FB75-D9E3-4EED-8E27-B5E29A245A62}"/>
    <cellStyle name="Normal 10 5 9" xfId="2765" xr:uid="{1FE7C24D-306A-47AB-8D25-FF7820AA7D07}"/>
    <cellStyle name="Normal 10 6" xfId="62" xr:uid="{B2FBAF79-FA7B-449C-893D-8210978E40C5}"/>
    <cellStyle name="Normal 10 6 2" xfId="264" xr:uid="{3BD5EAC5-6372-4B9C-8E57-EBF2F33A2854}"/>
    <cellStyle name="Normal 10 6 2 2" xfId="524" xr:uid="{B8C28F74-62A3-4314-BD63-2980FF6545EF}"/>
    <cellStyle name="Normal 10 6 2 2 2" xfId="1150" xr:uid="{E387DDEE-3796-42DF-A055-A71D482B15EE}"/>
    <cellStyle name="Normal 10 6 2 2 2 2" xfId="1151" xr:uid="{13CB0683-C0F9-416C-8A72-EA3F5BF26052}"/>
    <cellStyle name="Normal 10 6 2 2 3" xfId="1152" xr:uid="{5D101852-0428-4D94-A33B-DB4A2C4E4956}"/>
    <cellStyle name="Normal 10 6 2 2 4" xfId="2766" xr:uid="{DB8BA060-B75C-47B7-9610-B94D95CD88FA}"/>
    <cellStyle name="Normal 10 6 2 3" xfId="1153" xr:uid="{30AE167D-ED7C-48DE-8616-BF5D3343823A}"/>
    <cellStyle name="Normal 10 6 2 3 2" xfId="1154" xr:uid="{0ACC3BE2-05D5-4C65-8DAF-A6CBFFA7FFEB}"/>
    <cellStyle name="Normal 10 6 2 3 3" xfId="2767" xr:uid="{C859F247-590C-4E03-A9A1-95B247CF3455}"/>
    <cellStyle name="Normal 10 6 2 3 4" xfId="2768" xr:uid="{69ADB15C-90B8-4E96-908F-25D5F4E092AC}"/>
    <cellStyle name="Normal 10 6 2 4" xfId="1155" xr:uid="{1A4BC273-058B-4EF3-B56E-B0A68AA8E317}"/>
    <cellStyle name="Normal 10 6 2 5" xfId="2769" xr:uid="{7DF79681-CED5-4B58-9964-0C143880B1D3}"/>
    <cellStyle name="Normal 10 6 2 6" xfId="2770" xr:uid="{D7861CF8-D227-45EF-B56F-B63988EB6733}"/>
    <cellStyle name="Normal 10 6 3" xfId="525" xr:uid="{F9BEADFE-BCE0-4BA0-A835-4986E8DFE348}"/>
    <cellStyle name="Normal 10 6 3 2" xfId="1156" xr:uid="{901E3BC2-C823-4840-A58F-95848B3C5133}"/>
    <cellStyle name="Normal 10 6 3 2 2" xfId="1157" xr:uid="{E9AEF3B0-BC72-4F1B-AACA-DBC1DA6F3C1C}"/>
    <cellStyle name="Normal 10 6 3 2 3" xfId="2771" xr:uid="{B48756B9-2AC7-4502-A353-6C8D69E9DE25}"/>
    <cellStyle name="Normal 10 6 3 2 4" xfId="2772" xr:uid="{5F1EDADA-E853-4424-AE4F-6AFE27AFBEC4}"/>
    <cellStyle name="Normal 10 6 3 3" xfId="1158" xr:uid="{100F097F-EEAF-4487-9390-50E4B614941C}"/>
    <cellStyle name="Normal 10 6 3 4" xfId="2773" xr:uid="{E6A64480-E9E9-4C69-B965-98A0F3B4C5D3}"/>
    <cellStyle name="Normal 10 6 3 5" xfId="2774" xr:uid="{730B59D6-63B4-48D3-BCD9-F25344094C21}"/>
    <cellStyle name="Normal 10 6 4" xfId="1159" xr:uid="{89317837-3D1A-4817-B710-10566E355D5F}"/>
    <cellStyle name="Normal 10 6 4 2" xfId="1160" xr:uid="{D1D02F8D-BCE8-41B8-A72F-D17724C1EB24}"/>
    <cellStyle name="Normal 10 6 4 3" xfId="2775" xr:uid="{B804B6BC-F747-401C-8358-91220F5FBDBB}"/>
    <cellStyle name="Normal 10 6 4 4" xfId="2776" xr:uid="{8B234C89-DAF1-4816-AB2C-56BE0890EA28}"/>
    <cellStyle name="Normal 10 6 5" xfId="1161" xr:uid="{CC277CF7-4F40-402C-809A-151D5D508E26}"/>
    <cellStyle name="Normal 10 6 5 2" xfId="2777" xr:uid="{2FE6FA19-E428-4BD7-B91E-DB561317A0DF}"/>
    <cellStyle name="Normal 10 6 5 3" xfId="2778" xr:uid="{DC9C9933-3352-42A2-9B26-44576CC98609}"/>
    <cellStyle name="Normal 10 6 5 4" xfId="2779" xr:uid="{1DA8A1C5-A04A-4826-B386-B320639D8188}"/>
    <cellStyle name="Normal 10 6 6" xfId="2780" xr:uid="{F1C6655F-0073-4136-AA07-64E00BB69D33}"/>
    <cellStyle name="Normal 10 6 7" xfId="2781" xr:uid="{D3EA05EC-7C75-449C-9F5E-4F1A025BEBA4}"/>
    <cellStyle name="Normal 10 6 8" xfId="2782" xr:uid="{05700553-EFAF-4293-9741-F564E7093AFE}"/>
    <cellStyle name="Normal 10 7" xfId="265" xr:uid="{4400F864-2316-4BB8-B84D-62E16696ED63}"/>
    <cellStyle name="Normal 10 7 2" xfId="526" xr:uid="{A5C1E1BF-3724-448E-BE6A-83CF1ACBDEDD}"/>
    <cellStyle name="Normal 10 7 2 2" xfId="527" xr:uid="{8C8AC5B0-1073-462D-989B-C93882519A99}"/>
    <cellStyle name="Normal 10 7 2 2 2" xfId="1162" xr:uid="{85100591-2D9E-42B2-BB9D-597C4E2535CF}"/>
    <cellStyle name="Normal 10 7 2 2 3" xfId="2783" xr:uid="{B53E636D-00D6-4D3E-97D0-C20A8B198DC2}"/>
    <cellStyle name="Normal 10 7 2 2 4" xfId="2784" xr:uid="{5BFB16B5-4D2C-4338-88B0-725B2828B756}"/>
    <cellStyle name="Normal 10 7 2 3" xfId="1163" xr:uid="{24D295B4-872F-473C-94C4-2B10D77DBC59}"/>
    <cellStyle name="Normal 10 7 2 4" xfId="2785" xr:uid="{FEEFFF6D-722E-4D75-8DF5-A8B24CF4DA6D}"/>
    <cellStyle name="Normal 10 7 2 5" xfId="2786" xr:uid="{1F517ED1-51CA-4F60-A875-44AB1DBE973C}"/>
    <cellStyle name="Normal 10 7 3" xfId="528" xr:uid="{8698E86A-1676-4FB4-B9DC-F879C51448A9}"/>
    <cellStyle name="Normal 10 7 3 2" xfId="1164" xr:uid="{25F017B1-BA9F-447B-A61D-BD5C0BB4BA43}"/>
    <cellStyle name="Normal 10 7 3 3" xfId="2787" xr:uid="{7CFF2472-A19D-49E7-9947-8EC94DC262BF}"/>
    <cellStyle name="Normal 10 7 3 4" xfId="2788" xr:uid="{9CBE9AF6-08FB-41A0-B1DE-A5378D2F5C3A}"/>
    <cellStyle name="Normal 10 7 4" xfId="1165" xr:uid="{FE230649-4671-4424-948C-42B9C7E52F54}"/>
    <cellStyle name="Normal 10 7 4 2" xfId="2789" xr:uid="{FF017673-EE7F-435C-A4F2-B159F1AF4111}"/>
    <cellStyle name="Normal 10 7 4 3" xfId="2790" xr:uid="{5243FC54-2131-460F-BCE4-E83F8CC90361}"/>
    <cellStyle name="Normal 10 7 4 4" xfId="2791" xr:uid="{C3527D5B-D2B8-400D-BB06-4D1163078666}"/>
    <cellStyle name="Normal 10 7 5" xfId="2792" xr:uid="{57338C40-FC6F-4C1F-A2E7-2F7E16D78EDF}"/>
    <cellStyle name="Normal 10 7 6" xfId="2793" xr:uid="{4E6FAF1D-205A-493C-AF57-A74933AF7782}"/>
    <cellStyle name="Normal 10 7 7" xfId="2794" xr:uid="{12926A94-58AA-42EA-962F-52187A838087}"/>
    <cellStyle name="Normal 10 8" xfId="266" xr:uid="{BAA4ABEA-C02A-4575-8019-9190251DFE70}"/>
    <cellStyle name="Normal 10 8 2" xfId="529" xr:uid="{B86B4DDC-4552-4DC9-AE6C-DE02D9659827}"/>
    <cellStyle name="Normal 10 8 2 2" xfId="1166" xr:uid="{A2BB4AA6-A75D-4ECB-93C5-0233A378A573}"/>
    <cellStyle name="Normal 10 8 2 3" xfId="2795" xr:uid="{B02EDE40-E469-4A46-8ADE-0404201706CB}"/>
    <cellStyle name="Normal 10 8 2 4" xfId="2796" xr:uid="{A9760ABC-2AB5-42AE-A390-C32083536B40}"/>
    <cellStyle name="Normal 10 8 3" xfId="1167" xr:uid="{FCED54D6-D8AE-42CB-8613-358E920C595E}"/>
    <cellStyle name="Normal 10 8 3 2" xfId="2797" xr:uid="{C9B13BE5-AB14-4435-8B20-CB06C0D12223}"/>
    <cellStyle name="Normal 10 8 3 3" xfId="2798" xr:uid="{23311B22-8467-4035-B025-025891140957}"/>
    <cellStyle name="Normal 10 8 3 4" xfId="2799" xr:uid="{84EA6B96-E3D6-463A-BD18-A0C0D90BC832}"/>
    <cellStyle name="Normal 10 8 4" xfId="2800" xr:uid="{4243C592-E100-4460-BC3D-63A8C019F7C9}"/>
    <cellStyle name="Normal 10 8 5" xfId="2801" xr:uid="{2D6BE25F-6092-4B93-ACC5-50813A4A4CE3}"/>
    <cellStyle name="Normal 10 8 6" xfId="2802" xr:uid="{8F279DF3-7D21-4E06-BA27-03600DA9DED4}"/>
    <cellStyle name="Normal 10 9" xfId="267" xr:uid="{A952798E-31F2-4DA3-94D9-7AC1CD705D1F}"/>
    <cellStyle name="Normal 10 9 2" xfId="1168" xr:uid="{2D99F419-7046-480D-926D-084879EC31B3}"/>
    <cellStyle name="Normal 10 9 2 2" xfId="2803" xr:uid="{DD2961C4-E4E4-42ED-A4A7-A9F7CB44F896}"/>
    <cellStyle name="Normal 10 9 2 2 2" xfId="4332" xr:uid="{D5F4B354-4DD3-4ED6-B079-DE1FD513BBA6}"/>
    <cellStyle name="Normal 10 9 2 2 3" xfId="4681" xr:uid="{FD59F865-E53D-481D-ACFC-BF17A116A7B5}"/>
    <cellStyle name="Normal 10 9 2 3" xfId="2804" xr:uid="{AC323F7A-7B84-4DA6-B95B-E6CADB883B8B}"/>
    <cellStyle name="Normal 10 9 2 4" xfId="2805" xr:uid="{E725574D-B1B6-4D88-89FB-E07F7C2B8F7B}"/>
    <cellStyle name="Normal 10 9 3" xfId="2806" xr:uid="{FFFDC6FC-4CD6-4CBB-ACBF-03FB0F8936FD}"/>
    <cellStyle name="Normal 10 9 4" xfId="2807" xr:uid="{2C6F08ED-B50C-4737-A11E-08102B889D99}"/>
    <cellStyle name="Normal 10 9 4 2" xfId="4564" xr:uid="{62A07510-E164-4FE3-88FC-BCBC827DCC39}"/>
    <cellStyle name="Normal 10 9 4 3" xfId="4682" xr:uid="{FB499C7C-CA97-4AFF-B542-575562437CDF}"/>
    <cellStyle name="Normal 10 9 4 4" xfId="4602" xr:uid="{8CEB8B5A-15BF-4E87-B62C-FF939D02D112}"/>
    <cellStyle name="Normal 10 9 5" xfId="2808" xr:uid="{4107A61B-9885-40EE-9E0E-35EE36EB7407}"/>
    <cellStyle name="Normal 11" xfId="63" xr:uid="{C712342E-924B-4921-8679-7F0F3DCFC09E}"/>
    <cellStyle name="Normal 11 2" xfId="268" xr:uid="{3DD85CC3-175D-497C-9A4D-670200E6976B}"/>
    <cellStyle name="Normal 11 2 2" xfId="4649" xr:uid="{6FE6A945-ABCE-4718-91CD-EFB58033260E}"/>
    <cellStyle name="Normal 11 3" xfId="4337" xr:uid="{6BB10232-C46E-4F61-9321-16BF45B57062}"/>
    <cellStyle name="Normal 11 3 2" xfId="4543" xr:uid="{8C57B394-9461-453E-AB5A-E1464BB535EB}"/>
    <cellStyle name="Normal 11 3 3" xfId="4726" xr:uid="{953338E7-DB93-487A-9AF0-0EE0FC93F69E}"/>
    <cellStyle name="Normal 11 3 3 2" xfId="41382" xr:uid="{1835A698-BCE7-453C-9507-FF78D1DDD221}"/>
    <cellStyle name="Normal 11 3 3 3" xfId="5973" xr:uid="{01E1A579-53E9-48B3-B947-EB172C88403B}"/>
    <cellStyle name="Normal 11 3 3 4" xfId="5381" xr:uid="{CB86FB16-FF78-4ABC-B254-31F3DC7F518C}"/>
    <cellStyle name="Normal 11 3 4" xfId="4703" xr:uid="{1A2B48FA-83B6-4053-B72B-68805430E51B}"/>
    <cellStyle name="Normal 11 3 5" xfId="41329" xr:uid="{0B259F9D-36C6-4080-9030-88822F6F754A}"/>
    <cellStyle name="Normal 11 3 6" xfId="5951" xr:uid="{26AC19A0-F1E9-4CC1-81CA-FE4822FA5E9C}"/>
    <cellStyle name="Normal 11 3 7" xfId="5359" xr:uid="{01B905D8-E00D-41B3-8CD6-D99B4A2D964B}"/>
    <cellStyle name="Normal 12" xfId="64" xr:uid="{FD2C85DE-92A8-4356-A4EF-969000B892AA}"/>
    <cellStyle name="Normal 12 2" xfId="269" xr:uid="{29E0C720-7634-4855-91C1-40FD77EBB498}"/>
    <cellStyle name="Normal 12 2 2" xfId="4650" xr:uid="{2CF72A6A-C4A0-4E54-A840-56793B152AC8}"/>
    <cellStyle name="Normal 12 3" xfId="4544" xr:uid="{F6F92DE0-E0C4-4E37-9A4C-A153A5C69CED}"/>
    <cellStyle name="Normal 13" xfId="65" xr:uid="{9D4FB1FA-F229-4799-A57D-F2207619DEE7}"/>
    <cellStyle name="Normal 13 2" xfId="66" xr:uid="{77FDA10F-1173-4AB6-ACD7-60775095F401}"/>
    <cellStyle name="Normal 13 2 2" xfId="270" xr:uid="{79A32094-A83F-44EA-B9F8-3732CC84FB09}"/>
    <cellStyle name="Normal 13 2 2 2" xfId="4651" xr:uid="{B3AE74C8-6A5B-4471-AEDF-4F7A1686C3EF}"/>
    <cellStyle name="Normal 13 2 3" xfId="4339" xr:uid="{B5001DD7-6928-46D3-8BDB-B8AC50374044}"/>
    <cellStyle name="Normal 13 2 3 2" xfId="4545" xr:uid="{312BDBB8-02ED-4D59-AC5E-795E4B877681}"/>
    <cellStyle name="Normal 13 2 3 3" xfId="4727" xr:uid="{B26A7EFD-0630-40E6-B319-EA4E501D2A5D}"/>
    <cellStyle name="Normal 13 2 3 4" xfId="4704" xr:uid="{0AA77775-08DA-4B6D-B6AB-6372CA1FE300}"/>
    <cellStyle name="Normal 13 3" xfId="271" xr:uid="{BF7B19F6-F424-47CC-9949-935F574E4E19}"/>
    <cellStyle name="Normal 13 3 2" xfId="4423" xr:uid="{B1029FEB-53BC-4A3E-B198-E0669C3BE584}"/>
    <cellStyle name="Normal 13 3 3" xfId="4340" xr:uid="{228B1AE3-CC03-4007-BFE1-79ACD246311E}"/>
    <cellStyle name="Normal 13 3 4" xfId="4568" xr:uid="{E0EE6EBA-BF48-47CA-AA4A-10A040B4E3E5}"/>
    <cellStyle name="Normal 13 3 5" xfId="4728" xr:uid="{FC907AF4-F241-4FAD-9751-DB092DAE74E5}"/>
    <cellStyle name="Normal 13 4" xfId="4341" xr:uid="{939FF0CB-6CF3-4119-8CCB-F94BAAA91ED6}"/>
    <cellStyle name="Normal 13 5" xfId="4338" xr:uid="{CB95C070-887A-4E10-93DD-81CC4EF84988}"/>
    <cellStyle name="Normal 14" xfId="67" xr:uid="{D61D3E0E-B5C5-41D4-B9B1-B18BC3E22D9C}"/>
    <cellStyle name="Normal 14 18" xfId="4343" xr:uid="{E97451B7-BC30-4617-8D19-8EF868F8DD07}"/>
    <cellStyle name="Normal 14 2" xfId="272" xr:uid="{28043FBE-CCE0-4928-96D2-5AC9F189DBA0}"/>
    <cellStyle name="Normal 14 2 2" xfId="432" xr:uid="{5C288FCD-F00C-484E-B0EA-FA103F301970}"/>
    <cellStyle name="Normal 14 2 2 2" xfId="433" xr:uid="{208CC541-1A3C-4D56-903E-28CDBEBF0E69}"/>
    <cellStyle name="Normal 14 2 3" xfId="434" xr:uid="{C6604120-2E83-4B6B-97CB-B79A52BDEBF2}"/>
    <cellStyle name="Normal 14 3" xfId="435" xr:uid="{E11CCF23-C830-4627-BAA9-8F78A1F98827}"/>
    <cellStyle name="Normal 14 3 2" xfId="4652" xr:uid="{C6B1A7C0-3A6D-4B45-AEB4-2420D288B8A7}"/>
    <cellStyle name="Normal 14 4" xfId="4342" xr:uid="{F5FBD818-EFC4-411F-B4E1-0B670D46BDAC}"/>
    <cellStyle name="Normal 14 4 2" xfId="4546" xr:uid="{69C5F1F0-F400-4F61-ABDB-B5E6A0F10F1C}"/>
    <cellStyle name="Normal 14 4 3" xfId="4729" xr:uid="{8756E3DE-E0BA-4666-96FE-A8EDB7F808D9}"/>
    <cellStyle name="Normal 14 4 4" xfId="4705" xr:uid="{86E65D0C-8B5D-4906-9AA7-034F830AB047}"/>
    <cellStyle name="Normal 15" xfId="68" xr:uid="{CEAA9598-495C-41DF-ACC0-44258B2B9284}"/>
    <cellStyle name="Normal 15 2" xfId="69" xr:uid="{22EA1C80-EE61-471C-8183-2D005CB6C42B}"/>
    <cellStyle name="Normal 15 2 2" xfId="273" xr:uid="{151BF780-0EBC-452B-A719-204A821A5AA7}"/>
    <cellStyle name="Normal 15 2 2 2" xfId="4455" xr:uid="{6685F7C0-6815-4B2F-93C8-BE9795E45AA3}"/>
    <cellStyle name="Normal 15 2 3" xfId="4548" xr:uid="{60C8C103-6A2C-4966-8E9D-F54A1CB2C209}"/>
    <cellStyle name="Normal 15 3" xfId="274" xr:uid="{C3EC7A4C-F6F0-48FF-8609-534A9D0B1F2E}"/>
    <cellStyle name="Normal 15 3 2" xfId="4424" xr:uid="{913363FE-DC70-45BA-A271-78FDFFE150A8}"/>
    <cellStyle name="Normal 15 3 3" xfId="4345" xr:uid="{17EB9733-4AA2-4076-9DD9-68AD954B906E}"/>
    <cellStyle name="Normal 15 3 4" xfId="4569" xr:uid="{6AF12AE4-3D91-429C-8B6C-E4927329B7D1}"/>
    <cellStyle name="Normal 15 3 5" xfId="4731" xr:uid="{2C76F683-8983-464A-B7FF-54FCC9E34D78}"/>
    <cellStyle name="Normal 15 4" xfId="4344" xr:uid="{D58B651F-5067-4588-84CE-582E27EAEE71}"/>
    <cellStyle name="Normal 15 4 2" xfId="4547" xr:uid="{A81D273E-9E74-4097-A66E-7FA2D4886BE8}"/>
    <cellStyle name="Normal 15 4 3" xfId="4730" xr:uid="{F21A5BDA-9D95-467F-98B4-B00532B0F475}"/>
    <cellStyle name="Normal 15 4 4" xfId="4706" xr:uid="{424B7656-63BE-4266-B9A1-305973D27017}"/>
    <cellStyle name="Normal 16" xfId="70" xr:uid="{A69A1CD9-20A1-4D86-9CC4-E03997E55FB5}"/>
    <cellStyle name="Normal 16 2" xfId="275" xr:uid="{F36B0151-323D-4C0F-A4CF-706A8FF88C8F}"/>
    <cellStyle name="Normal 16 2 2" xfId="4425" xr:uid="{5C6695F0-2E13-440C-A86A-A685B5488192}"/>
    <cellStyle name="Normal 16 2 3" xfId="4346" xr:uid="{CA603A9F-B845-4D17-9F39-8E83ACEC2C1F}"/>
    <cellStyle name="Normal 16 2 4" xfId="4570" xr:uid="{134AAF25-4133-4093-903E-F72956735605}"/>
    <cellStyle name="Normal 16 2 5" xfId="4732" xr:uid="{5A6E0460-547A-41BC-9031-594E87C70FCE}"/>
    <cellStyle name="Normal 16 3" xfId="276" xr:uid="{7E92EE3A-632D-4116-8B9F-9D577089AEF3}"/>
    <cellStyle name="Normal 17" xfId="71" xr:uid="{D48F5C39-F049-48F6-9B0C-FC90857F92CA}"/>
    <cellStyle name="Normal 17 2" xfId="277" xr:uid="{9D37702C-B192-4651-BBEB-01FAEFFD7D8B}"/>
    <cellStyle name="Normal 17 2 2" xfId="4426" xr:uid="{ADD1A6A5-137F-46BF-AABE-076B3CAC5B15}"/>
    <cellStyle name="Normal 17 2 3" xfId="4348" xr:uid="{0CE9800F-0501-42B2-8DB2-6E0E60F2C68C}"/>
    <cellStyle name="Normal 17 2 4" xfId="4571" xr:uid="{9B6DFA2D-899F-4C39-A45E-420C4210FD49}"/>
    <cellStyle name="Normal 17 2 5" xfId="4733" xr:uid="{E80DFC38-6D1C-4373-8CA7-F1E4527F6672}"/>
    <cellStyle name="Normal 17 3" xfId="4349" xr:uid="{718FBE75-A3A3-44A0-8E0B-E0D6CB5EA7D9}"/>
    <cellStyle name="Normal 17 4" xfId="4347" xr:uid="{E3873F72-1F08-4B18-A093-6965C40D682A}"/>
    <cellStyle name="Normal 18" xfId="72" xr:uid="{78C0EE99-269D-4587-8812-162A2BAF1914}"/>
    <cellStyle name="Normal 18 2" xfId="278" xr:uid="{BAA2074F-2A1A-4D4B-A5DB-4006C198B46D}"/>
    <cellStyle name="Normal 18 2 2" xfId="4456" xr:uid="{FFB4BED5-6E66-4C23-90F3-FAC42A732A74}"/>
    <cellStyle name="Normal 18 3" xfId="4350" xr:uid="{4796BCE1-7744-467D-B564-7C7D22A78DB4}"/>
    <cellStyle name="Normal 18 3 2" xfId="4549" xr:uid="{590D5F2C-3493-41C2-B77E-8C8EBFEF9DF4}"/>
    <cellStyle name="Normal 18 3 3" xfId="4734" xr:uid="{F6820BE0-5693-4D5F-9AC2-BEB1F528CD17}"/>
    <cellStyle name="Normal 18 3 3 2" xfId="41383" xr:uid="{D06A5633-886B-415B-AE52-C062D8C8A126}"/>
    <cellStyle name="Normal 18 3 3 3" xfId="5974" xr:uid="{95AFF828-09C9-4D4C-BA6E-F28E39B6D23F}"/>
    <cellStyle name="Normal 18 3 3 4" xfId="5382" xr:uid="{07F6C218-2723-4AB7-A83F-D0F9490A5EAB}"/>
    <cellStyle name="Normal 18 3 4" xfId="4707" xr:uid="{83A0011A-1BDD-40E8-B5F5-2770F61B123C}"/>
    <cellStyle name="Normal 18 3 5" xfId="41330" xr:uid="{A834DEE8-E583-4E0A-BA29-C1DB398532AC}"/>
    <cellStyle name="Normal 18 3 6" xfId="5952" xr:uid="{F8F2E0CF-CF10-4C2B-BD22-6067496327A8}"/>
    <cellStyle name="Normal 18 3 7" xfId="5360" xr:uid="{9F782263-B0BB-4708-AD4C-202BF426D27C}"/>
    <cellStyle name="Normal 19" xfId="73" xr:uid="{2DE551BC-8AF1-4BA9-AA14-17E1445B10A7}"/>
    <cellStyle name="Normal 19 2" xfId="74" xr:uid="{63F017D1-7150-40D9-9045-5A05AF069181}"/>
    <cellStyle name="Normal 19 2 2" xfId="279" xr:uid="{09873518-0178-4C2E-91E6-C9D6E739A8B7}"/>
    <cellStyle name="Normal 19 2 2 2" xfId="4653" xr:uid="{A8E9E061-2200-4280-9AA8-FC58928B8FE9}"/>
    <cellStyle name="Normal 19 2 3" xfId="4551" xr:uid="{A45401B5-83F3-426F-9981-598F9F1491A8}"/>
    <cellStyle name="Normal 19 3" xfId="280" xr:uid="{5D51680E-4236-4203-9FDC-CE37A1D62886}"/>
    <cellStyle name="Normal 19 3 2" xfId="4654" xr:uid="{B58DAE7A-0F99-4629-85C1-5D2C6D255DD3}"/>
    <cellStyle name="Normal 19 4" xfId="4550" xr:uid="{A0903F2C-34C8-43EA-A21B-1454A7A50333}"/>
    <cellStyle name="Normal 2" xfId="2" xr:uid="{00000000-0005-0000-0000-000002000000}"/>
    <cellStyle name="Normal 2 2" xfId="75" xr:uid="{04C56C10-5364-49FD-9099-DE8E6A2C1526}"/>
    <cellStyle name="Normal 2 2 2" xfId="76" xr:uid="{182FE710-E69A-4A4A-9A6B-443F8CC97191}"/>
    <cellStyle name="Normal 2 2 2 2" xfId="281" xr:uid="{08CEC87C-13D1-4BCD-A0A0-45C8573B729B}"/>
    <cellStyle name="Normal 2 2 2 2 2" xfId="4657" xr:uid="{5B5275BB-923D-4AE9-A4C7-16AB7AA3F205}"/>
    <cellStyle name="Normal 2 2 2 3" xfId="4553" xr:uid="{CEA9B24C-11B9-4F57-9AA4-0CAC2513611C}"/>
    <cellStyle name="Normal 2 2 3" xfId="282" xr:uid="{D85F16AF-CCAA-44A8-8E2A-455247123F88}"/>
    <cellStyle name="Normal 2 2 3 2" xfId="4457" xr:uid="{590AD16D-9DC2-4C23-9D34-3B9DE0A50119}"/>
    <cellStyle name="Normal 2 2 3 2 2" xfId="4587" xr:uid="{6B93F47A-61D5-4B0A-B170-0B7FCA9D2E83}"/>
    <cellStyle name="Normal 2 2 3 2 2 2" xfId="4658" xr:uid="{9A854C7D-6305-4786-BE09-3302CAEEE8CE}"/>
    <cellStyle name="Normal 2 2 3 2 3" xfId="4752" xr:uid="{BA0F8481-8900-472B-82D6-C5E2F9AA82B3}"/>
    <cellStyle name="Normal 2 2 3 2 4" xfId="5307" xr:uid="{FC8F3E2F-2B65-4925-8315-0105AF3362B3}"/>
    <cellStyle name="Normal 2 2 3 3" xfId="4437" xr:uid="{CE426528-9D97-4844-AB17-9B4EAB35292D}"/>
    <cellStyle name="Normal 2 2 3 4" xfId="4708" xr:uid="{D223353C-4CCA-4665-83AD-CCF3FE18364A}"/>
    <cellStyle name="Normal 2 2 3 5" xfId="4697" xr:uid="{4501D9D1-A84C-45CD-83AB-6EC8D526B259}"/>
    <cellStyle name="Normal 2 2 4" xfId="4351" xr:uid="{1B248561-A685-497A-B341-A8E0C371F49B}"/>
    <cellStyle name="Normal 2 2 4 2" xfId="4552" xr:uid="{6C597D1D-1EA6-4F7A-BB7B-E0B67BBA514F}"/>
    <cellStyle name="Normal 2 2 4 3" xfId="4735" xr:uid="{0CCF5800-F786-42E8-96DC-33E8727BB849}"/>
    <cellStyle name="Normal 2 2 4 4" xfId="4709" xr:uid="{7FE1A2E9-3946-433B-8883-D3A45D8B7E5C}"/>
    <cellStyle name="Normal 2 2 5" xfId="4656" xr:uid="{246BDAE2-ECB8-4589-B6D0-4BD8540D715E}"/>
    <cellStyle name="Normal 2 2 6" xfId="4755" xr:uid="{0DD51D0B-4F0B-4092-ADDA-0F5CDA8D016B}"/>
    <cellStyle name="Normal 2 3" xfId="77" xr:uid="{BE1BC3AE-653D-431E-95B3-66412C1A97FD}"/>
    <cellStyle name="Normal 2 3 2" xfId="78" xr:uid="{BFADD75F-275C-4D56-A67E-47C891057CC7}"/>
    <cellStyle name="Normal 2 3 2 2" xfId="283" xr:uid="{5DECA189-6EFE-4CFD-B755-09C79EC8C382}"/>
    <cellStyle name="Normal 2 3 2 2 2" xfId="4659" xr:uid="{B6EA5F16-EAE5-48A3-BE60-B6D311044EA0}"/>
    <cellStyle name="Normal 2 3 2 3" xfId="4353" xr:uid="{80BE0B03-6BC6-4FE7-9DAF-7F82066C9D9A}"/>
    <cellStyle name="Normal 2 3 2 3 2" xfId="4555" xr:uid="{99EEA885-2B47-467D-82E9-2F9071639DE1}"/>
    <cellStyle name="Normal 2 3 2 3 3" xfId="4737" xr:uid="{47D6BC48-1807-438E-9084-95FD46FEBBB4}"/>
    <cellStyle name="Normal 2 3 2 3 4" xfId="4710" xr:uid="{89E8DC67-88C2-4B58-B58C-5FAC139CD340}"/>
    <cellStyle name="Normal 2 3 3" xfId="79" xr:uid="{2A6159D5-6BD7-450F-A47F-B2E10346AB02}"/>
    <cellStyle name="Normal 2 3 4" xfId="80" xr:uid="{5E6F4E41-2DC9-4375-93DA-9844B2DB0421}"/>
    <cellStyle name="Normal 2 3 4 10" xfId="7122" xr:uid="{42EC1A9E-AF33-4701-BED1-48BEBC19F761}"/>
    <cellStyle name="Normal 2 3 4 10 2" xfId="8835" xr:uid="{D8BCFC60-9D43-458E-ABB3-8ABD68B5AE31}"/>
    <cellStyle name="Normal 2 3 4 10 2 2" xfId="12257" xr:uid="{6779CF05-251B-4887-ADE8-981187347BE3}"/>
    <cellStyle name="Normal 2 3 4 10 2 2 2" xfId="25947" xr:uid="{4DD8ECF4-B35C-490A-AA86-E6B5B359AF8C}"/>
    <cellStyle name="Normal 2 3 4 10 2 2 2 2" xfId="39639" xr:uid="{A06BB116-263A-4609-BBEA-0F46F51A4EDB}"/>
    <cellStyle name="Normal 2 3 4 10 2 2 2 3" xfId="54523" xr:uid="{D673EA5D-524B-43DA-B931-2FEC369E0B4A}"/>
    <cellStyle name="Normal 2 3 4 10 2 2 3" xfId="19103" xr:uid="{A38C6FB9-8AB3-4AB5-AF6A-4A464D61B2C5}"/>
    <cellStyle name="Normal 2 3 4 10 2 2 4" xfId="32793" xr:uid="{2CD8E35C-B67C-4478-8800-38B204DF7E5E}"/>
    <cellStyle name="Normal 2 3 4 10 2 2 5" xfId="47677" xr:uid="{41B0BA0C-7721-49EE-99B5-54CEEA719F9D}"/>
    <cellStyle name="Normal 2 3 4 10 2 3" xfId="22525" xr:uid="{24838B14-4B8C-49B2-8B63-5FC4908DF625}"/>
    <cellStyle name="Normal 2 3 4 10 2 3 2" xfId="36217" xr:uid="{C529482A-DEFC-44BE-9E04-704A059A0279}"/>
    <cellStyle name="Normal 2 3 4 10 2 3 3" xfId="51101" xr:uid="{1FDBC7CD-608F-471C-9653-4AC7EDAD913C}"/>
    <cellStyle name="Normal 2 3 4 10 2 4" xfId="15681" xr:uid="{94BF42DB-3A23-4CFF-9C30-E7B52EADB7C6}"/>
    <cellStyle name="Normal 2 3 4 10 2 5" xfId="29371" xr:uid="{C4077110-D493-48C8-AB1C-78825AD13B0A}"/>
    <cellStyle name="Normal 2 3 4 10 2 6" xfId="44255" xr:uid="{35CFA493-36F8-4BD1-8FE2-CE4F80829603}"/>
    <cellStyle name="Normal 2 3 4 10 3" xfId="10545" xr:uid="{A37E8D7E-309C-4726-941B-8919CCE5958B}"/>
    <cellStyle name="Normal 2 3 4 10 3 2" xfId="24235" xr:uid="{C3A16E35-1368-4C11-95ED-88685414975E}"/>
    <cellStyle name="Normal 2 3 4 10 3 2 2" xfId="37927" xr:uid="{5E05ECD9-642C-4638-BBF4-28EE63D782F6}"/>
    <cellStyle name="Normal 2 3 4 10 3 2 3" xfId="52811" xr:uid="{2F20AC96-A486-4894-9812-2B7FDD306ACE}"/>
    <cellStyle name="Normal 2 3 4 10 3 3" xfId="17391" xr:uid="{B68694EB-A408-4661-B75F-13CF638B321E}"/>
    <cellStyle name="Normal 2 3 4 10 3 4" xfId="31081" xr:uid="{2F9680E9-53F0-44D5-8C1A-B0AB0D3A1391}"/>
    <cellStyle name="Normal 2 3 4 10 3 5" xfId="45965" xr:uid="{E714DBCF-0074-4B5F-B020-9FD96424A595}"/>
    <cellStyle name="Normal 2 3 4 10 4" xfId="20813" xr:uid="{D376DFFD-54C4-4D19-A3F4-0F9028FC0D38}"/>
    <cellStyle name="Normal 2 3 4 10 4 2" xfId="34505" xr:uid="{35E8DFA6-8006-4797-8564-EFE081EF3752}"/>
    <cellStyle name="Normal 2 3 4 10 4 3" xfId="49389" xr:uid="{18F84529-C422-4B29-A170-E4A77D471C20}"/>
    <cellStyle name="Normal 2 3 4 10 5" xfId="13969" xr:uid="{FD6EE99E-7741-4FDE-9C8A-1971EAFC972A}"/>
    <cellStyle name="Normal 2 3 4 10 6" xfId="27659" xr:uid="{923A2621-7324-4D0A-BE7F-22914B8A6395}"/>
    <cellStyle name="Normal 2 3 4 10 7" xfId="42543" xr:uid="{58028B9F-06FA-4D40-88E9-F0C074A3FFBE}"/>
    <cellStyle name="Normal 2 3 4 11" xfId="8834" xr:uid="{0770B2E3-4AFD-4A39-90B9-D6B67457A488}"/>
    <cellStyle name="Normal 2 3 4 11 2" xfId="12256" xr:uid="{38B33423-6D54-4DE8-88A4-4366709FBE43}"/>
    <cellStyle name="Normal 2 3 4 11 2 2" xfId="25946" xr:uid="{55AF6C00-D431-4E37-A632-45BC92116044}"/>
    <cellStyle name="Normal 2 3 4 11 2 2 2" xfId="39638" xr:uid="{FC28D392-7E8F-4EDC-9678-C701C0CDE2B2}"/>
    <cellStyle name="Normal 2 3 4 11 2 2 3" xfId="54522" xr:uid="{6CDCDE61-0213-4459-B5D2-D3E5043E78BC}"/>
    <cellStyle name="Normal 2 3 4 11 2 3" xfId="19102" xr:uid="{79B71560-32D7-49E0-91BB-578BCFECED92}"/>
    <cellStyle name="Normal 2 3 4 11 2 4" xfId="32792" xr:uid="{E76244C5-07D4-413B-915C-DC6B1B0C5A90}"/>
    <cellStyle name="Normal 2 3 4 11 2 5" xfId="47676" xr:uid="{198AC4DF-CD96-4096-A7B2-618BF6DD3382}"/>
    <cellStyle name="Normal 2 3 4 11 3" xfId="22524" xr:uid="{77E7B416-D9DB-48AD-AC77-339D37A2347E}"/>
    <cellStyle name="Normal 2 3 4 11 3 2" xfId="36216" xr:uid="{085DDD8C-603D-412F-A883-BBAA96BC1FEB}"/>
    <cellStyle name="Normal 2 3 4 11 3 3" xfId="51100" xr:uid="{17AC79B3-DB05-4622-BE9F-EC260E1CCFAC}"/>
    <cellStyle name="Normal 2 3 4 11 4" xfId="15680" xr:uid="{C3B0A556-D300-482F-B2A1-B4CBBEBC1B34}"/>
    <cellStyle name="Normal 2 3 4 11 5" xfId="29370" xr:uid="{62DDA2BA-E19B-4F1D-AF0A-098F8B1F336D}"/>
    <cellStyle name="Normal 2 3 4 11 6" xfId="44254" xr:uid="{FCAE1F38-1F45-4A7F-97A2-5063B0C6907A}"/>
    <cellStyle name="Normal 2 3 4 12" xfId="10544" xr:uid="{BEA1C5C0-DDF9-4890-9CD1-E25B5B09F75B}"/>
    <cellStyle name="Normal 2 3 4 12 2" xfId="24234" xr:uid="{F39BEDB6-294D-4FB9-92F8-846348518CA0}"/>
    <cellStyle name="Normal 2 3 4 12 2 2" xfId="37926" xr:uid="{74078BB2-0F31-4B83-A8BA-84C1F3F546E5}"/>
    <cellStyle name="Normal 2 3 4 12 2 3" xfId="52810" xr:uid="{FEB84C09-329C-44B8-844F-816CD68AFB58}"/>
    <cellStyle name="Normal 2 3 4 12 3" xfId="17390" xr:uid="{DFD8E9FD-B25B-4D3E-95B3-B699174B370F}"/>
    <cellStyle name="Normal 2 3 4 12 4" xfId="31080" xr:uid="{6CE77777-A645-45AE-AD2F-C509C96FDD2F}"/>
    <cellStyle name="Normal 2 3 4 12 5" xfId="45964" xr:uid="{EF775F45-943A-41CB-9B4F-53DE7AC9F697}"/>
    <cellStyle name="Normal 2 3 4 13" xfId="20812" xr:uid="{AD974A06-4278-4DCB-9866-7931D38E3E58}"/>
    <cellStyle name="Normal 2 3 4 13 2" xfId="34504" xr:uid="{7EBD121D-F0F8-473D-B029-AEEA0D43EBD8}"/>
    <cellStyle name="Normal 2 3 4 13 3" xfId="49388" xr:uid="{03695DF7-3FB5-4242-950D-970F457B0E0F}"/>
    <cellStyle name="Normal 2 3 4 14" xfId="13968" xr:uid="{29924759-2CDD-4F5C-A263-3EA12188614C}"/>
    <cellStyle name="Normal 2 3 4 14 2" xfId="40756" xr:uid="{3E1AB356-47BB-4992-9DEE-C35BDF806DAA}"/>
    <cellStyle name="Normal 2 3 4 15" xfId="27658" xr:uid="{6BC918CB-8030-41D7-9AFC-E29213098F55}"/>
    <cellStyle name="Normal 2 3 4 16" xfId="42542" xr:uid="{78255B67-F76F-4CA2-9AE1-87B1B6526614}"/>
    <cellStyle name="Normal 2 3 4 17" xfId="7121" xr:uid="{A47B7FAB-C815-4BD0-BF7B-C5380AB6D289}"/>
    <cellStyle name="Normal 2 3 4 18" xfId="5934" xr:uid="{AA3375B5-E279-43BF-855E-0099CF880FB9}"/>
    <cellStyle name="Normal 2 3 4 19" xfId="5342" xr:uid="{BAC8AEB9-D0E1-40B0-8350-D1C3CBFD418C}"/>
    <cellStyle name="Normal 2 3 4 2" xfId="7123" xr:uid="{4D4C6D3D-2EC6-46D7-A025-82C0128081CF}"/>
    <cellStyle name="Normal 2 3 4 2 10" xfId="8836" xr:uid="{D2E738A1-33B9-42AB-AC51-DBDF28D86D09}"/>
    <cellStyle name="Normal 2 3 4 2 10 2" xfId="12258" xr:uid="{C870DF10-CCCD-4EA7-A7A2-03F2B08B6E02}"/>
    <cellStyle name="Normal 2 3 4 2 10 2 2" xfId="25948" xr:uid="{3D8B66EF-40F5-4987-BB8C-3C805FFBA99B}"/>
    <cellStyle name="Normal 2 3 4 2 10 2 2 2" xfId="39640" xr:uid="{DC981C45-F796-4ED4-A395-33119B83B8DA}"/>
    <cellStyle name="Normal 2 3 4 2 10 2 2 3" xfId="54524" xr:uid="{3B56097A-8E1D-417D-BDBB-73E900A31D02}"/>
    <cellStyle name="Normal 2 3 4 2 10 2 3" xfId="19104" xr:uid="{0D97E800-E022-4DE8-A303-AB4296D8FDCC}"/>
    <cellStyle name="Normal 2 3 4 2 10 2 4" xfId="32794" xr:uid="{1F798418-93D6-43CC-A547-78D8BD674D17}"/>
    <cellStyle name="Normal 2 3 4 2 10 2 5" xfId="47678" xr:uid="{DEB7503B-056B-47B4-84FF-F8674B6BD96D}"/>
    <cellStyle name="Normal 2 3 4 2 10 3" xfId="22526" xr:uid="{3A97B0D0-F0EE-4060-BD4A-159D5FE807E3}"/>
    <cellStyle name="Normal 2 3 4 2 10 3 2" xfId="36218" xr:uid="{31582AF1-A7EA-4C53-8CBF-4398208260F3}"/>
    <cellStyle name="Normal 2 3 4 2 10 3 3" xfId="51102" xr:uid="{38872EFB-0EB6-4442-B35D-AC9AB86CE3CF}"/>
    <cellStyle name="Normal 2 3 4 2 10 4" xfId="15682" xr:uid="{68879189-71E2-4A0A-94EE-96740814DD00}"/>
    <cellStyle name="Normal 2 3 4 2 10 5" xfId="29372" xr:uid="{462F699E-D4F5-406C-ADF8-2E1B2962D511}"/>
    <cellStyle name="Normal 2 3 4 2 10 6" xfId="44256" xr:uid="{698D0A7B-0933-4FD2-A8D1-E5C6DFDF1451}"/>
    <cellStyle name="Normal 2 3 4 2 11" xfId="10546" xr:uid="{2B6A3DCA-75F7-4EE6-91D8-AB2E866B18A2}"/>
    <cellStyle name="Normal 2 3 4 2 11 2" xfId="24236" xr:uid="{B077826C-1AA2-4FB7-92ED-214631AD47BF}"/>
    <cellStyle name="Normal 2 3 4 2 11 2 2" xfId="37928" xr:uid="{E19CDF20-2C2F-48F7-B68C-E1FCA43AF61E}"/>
    <cellStyle name="Normal 2 3 4 2 11 2 3" xfId="52812" xr:uid="{3E333D13-1901-4D25-9267-B2F4F5D8BB35}"/>
    <cellStyle name="Normal 2 3 4 2 11 3" xfId="17392" xr:uid="{3DC9C6DE-B951-4080-A5CD-FF03298183C2}"/>
    <cellStyle name="Normal 2 3 4 2 11 4" xfId="31082" xr:uid="{C446080F-F856-4619-9BB5-5813EF20D07E}"/>
    <cellStyle name="Normal 2 3 4 2 11 5" xfId="45966" xr:uid="{52C5184E-8E69-4794-9516-37CCDBC9867F}"/>
    <cellStyle name="Normal 2 3 4 2 12" xfId="20814" xr:uid="{54959DD6-28AD-4D82-8F05-EF2CA6163FE7}"/>
    <cellStyle name="Normal 2 3 4 2 12 2" xfId="34506" xr:uid="{11AEEDE7-FF2F-411B-BD5D-7B2AF7DA7073}"/>
    <cellStyle name="Normal 2 3 4 2 12 3" xfId="49390" xr:uid="{93D861C7-E75C-4005-BE33-AD9568C7BCE9}"/>
    <cellStyle name="Normal 2 3 4 2 13" xfId="13970" xr:uid="{B8F8F9B4-C2D1-4AC0-AEDE-79E6A50B01DB}"/>
    <cellStyle name="Normal 2 3 4 2 14" xfId="27660" xr:uid="{A7F925A0-446C-40BE-A718-9068570AB014}"/>
    <cellStyle name="Normal 2 3 4 2 15" xfId="42544" xr:uid="{F9A6D018-8F60-4412-94EC-79B62B619CDC}"/>
    <cellStyle name="Normal 2 3 4 2 2" xfId="7124" xr:uid="{E56D836E-7ABB-43F4-8225-07821D7B8AFA}"/>
    <cellStyle name="Normal 2 3 4 2 2 10" xfId="20815" xr:uid="{BDD49969-D07D-466B-BAFD-BCC828F75599}"/>
    <cellStyle name="Normal 2 3 4 2 2 10 2" xfId="34507" xr:uid="{06BF56E0-5182-41B3-A041-BAD55A49FD92}"/>
    <cellStyle name="Normal 2 3 4 2 2 10 3" xfId="49391" xr:uid="{7ED910BC-48B1-48C4-9153-DC31C5C7320E}"/>
    <cellStyle name="Normal 2 3 4 2 2 11" xfId="13971" xr:uid="{3C490C07-D724-4A7E-BDAC-25D4B9CF0642}"/>
    <cellStyle name="Normal 2 3 4 2 2 12" xfId="27661" xr:uid="{D2ED9D39-7A76-43FA-897B-44D229E52BA7}"/>
    <cellStyle name="Normal 2 3 4 2 2 13" xfId="42545" xr:uid="{A55E0C0B-5CB6-4588-BF47-23360DBDEA8C}"/>
    <cellStyle name="Normal 2 3 4 2 2 2" xfId="7125" xr:uid="{38A55752-6FC2-4396-B4BD-A9AEF9FB7CA6}"/>
    <cellStyle name="Normal 2 3 4 2 2 2 10" xfId="13972" xr:uid="{5A1BF4CD-CED9-4EAD-9DFD-414D2FDAECB6}"/>
    <cellStyle name="Normal 2 3 4 2 2 2 11" xfId="27662" xr:uid="{7E8FF5F4-9AA4-44C8-B461-DE44179E1721}"/>
    <cellStyle name="Normal 2 3 4 2 2 2 12" xfId="42546" xr:uid="{58166C8E-0D07-4330-9DE6-ADED72C9BCC4}"/>
    <cellStyle name="Normal 2 3 4 2 2 2 2" xfId="7126" xr:uid="{D10E0347-25B1-45C5-AD23-DFD7C6528E51}"/>
    <cellStyle name="Normal 2 3 4 2 2 2 2 10" xfId="42547" xr:uid="{499151CE-B58E-48B1-9DE0-F213FE6CDB59}"/>
    <cellStyle name="Normal 2 3 4 2 2 2 2 2" xfId="7127" xr:uid="{F30B28EF-AA4A-4F12-A024-825A379D9AC4}"/>
    <cellStyle name="Normal 2 3 4 2 2 2 2 2 2" xfId="7128" xr:uid="{35F578BD-B0CF-4681-A972-EA2A817F0DF1}"/>
    <cellStyle name="Normal 2 3 4 2 2 2 2 2 2 2" xfId="8841" xr:uid="{0BE95C35-1140-46E9-AB93-8686612A3511}"/>
    <cellStyle name="Normal 2 3 4 2 2 2 2 2 2 2 2" xfId="12263" xr:uid="{68DDA4F1-A2ED-4303-B74A-2B983DA49236}"/>
    <cellStyle name="Normal 2 3 4 2 2 2 2 2 2 2 2 2" xfId="25953" xr:uid="{DEBA32B9-CA40-4321-B2B4-B8AE9693683B}"/>
    <cellStyle name="Normal 2 3 4 2 2 2 2 2 2 2 2 2 2" xfId="39645" xr:uid="{337D6385-A824-4B71-BD38-2D2CF971D6F6}"/>
    <cellStyle name="Normal 2 3 4 2 2 2 2 2 2 2 2 2 3" xfId="54529" xr:uid="{E5FEDD3F-092B-43C3-9CB2-5BEA06B2CB01}"/>
    <cellStyle name="Normal 2 3 4 2 2 2 2 2 2 2 2 3" xfId="19109" xr:uid="{93C28C81-4788-44D6-BA16-38695330A2F2}"/>
    <cellStyle name="Normal 2 3 4 2 2 2 2 2 2 2 2 4" xfId="32799" xr:uid="{2B670288-4A79-43DB-A748-83708C5B2B74}"/>
    <cellStyle name="Normal 2 3 4 2 2 2 2 2 2 2 2 5" xfId="47683" xr:uid="{94FF9C79-6F9A-4069-87C8-FB36DA653E45}"/>
    <cellStyle name="Normal 2 3 4 2 2 2 2 2 2 2 3" xfId="22531" xr:uid="{2326DFB0-CB3F-49DB-AA61-E92C62412496}"/>
    <cellStyle name="Normal 2 3 4 2 2 2 2 2 2 2 3 2" xfId="36223" xr:uid="{335415EF-7F8B-40B7-BC77-EE3024B5CE24}"/>
    <cellStyle name="Normal 2 3 4 2 2 2 2 2 2 2 3 3" xfId="51107" xr:uid="{D87A1393-E674-4060-9108-ECE11FC4F1B5}"/>
    <cellStyle name="Normal 2 3 4 2 2 2 2 2 2 2 4" xfId="15687" xr:uid="{5FD75415-5525-4E5D-ACA6-BD794767CC09}"/>
    <cellStyle name="Normal 2 3 4 2 2 2 2 2 2 2 5" xfId="29377" xr:uid="{23086290-F2EF-42C7-9BD2-330EDA2FAE74}"/>
    <cellStyle name="Normal 2 3 4 2 2 2 2 2 2 2 6" xfId="44261" xr:uid="{5A5CD18B-0928-4E9D-BF58-C634A18E1DC2}"/>
    <cellStyle name="Normal 2 3 4 2 2 2 2 2 2 3" xfId="10551" xr:uid="{023E4369-8CC7-446C-97EA-4C78C5FD7CDE}"/>
    <cellStyle name="Normal 2 3 4 2 2 2 2 2 2 3 2" xfId="24241" xr:uid="{95925324-AB5F-4EA6-B9A3-14A7885F57B7}"/>
    <cellStyle name="Normal 2 3 4 2 2 2 2 2 2 3 2 2" xfId="37933" xr:uid="{1313F0B8-CE84-4D12-B2FB-4B131D6497B8}"/>
    <cellStyle name="Normal 2 3 4 2 2 2 2 2 2 3 2 3" xfId="52817" xr:uid="{4FAE4132-73AF-470D-BEB7-2BB289197328}"/>
    <cellStyle name="Normal 2 3 4 2 2 2 2 2 2 3 3" xfId="17397" xr:uid="{62E81834-A012-4FBF-9FC1-1D75D7B93D34}"/>
    <cellStyle name="Normal 2 3 4 2 2 2 2 2 2 3 4" xfId="31087" xr:uid="{9772DE38-3088-46BD-9A81-F749D1568EB9}"/>
    <cellStyle name="Normal 2 3 4 2 2 2 2 2 2 3 5" xfId="45971" xr:uid="{56B19A24-3DD3-4925-BE4E-A84942784F84}"/>
    <cellStyle name="Normal 2 3 4 2 2 2 2 2 2 4" xfId="20819" xr:uid="{4A3FB488-064F-4C06-84F8-C1E21E5C6B31}"/>
    <cellStyle name="Normal 2 3 4 2 2 2 2 2 2 4 2" xfId="34511" xr:uid="{4568B0CD-D920-4E2B-BB5F-01865C1055B3}"/>
    <cellStyle name="Normal 2 3 4 2 2 2 2 2 2 4 3" xfId="49395" xr:uid="{0CB2D571-C507-46B1-9551-B1C37A2A371A}"/>
    <cellStyle name="Normal 2 3 4 2 2 2 2 2 2 5" xfId="13975" xr:uid="{92C7F534-EF1C-4782-9311-9B9AFBEA7B03}"/>
    <cellStyle name="Normal 2 3 4 2 2 2 2 2 2 6" xfId="27665" xr:uid="{81638C5C-E849-4222-B66C-6B2AE2DFEB29}"/>
    <cellStyle name="Normal 2 3 4 2 2 2 2 2 2 7" xfId="42549" xr:uid="{E1966EF8-77F0-4476-89DF-E516A5EA56BF}"/>
    <cellStyle name="Normal 2 3 4 2 2 2 2 2 3" xfId="8840" xr:uid="{93584326-7F6A-4CF3-B126-F795AB984922}"/>
    <cellStyle name="Normal 2 3 4 2 2 2 2 2 3 2" xfId="12262" xr:uid="{E913E6C8-CC96-467C-8B64-279C5F31472D}"/>
    <cellStyle name="Normal 2 3 4 2 2 2 2 2 3 2 2" xfId="25952" xr:uid="{1D6E6D44-2FBD-4E87-A0A1-E1E055567E6F}"/>
    <cellStyle name="Normal 2 3 4 2 2 2 2 2 3 2 2 2" xfId="39644" xr:uid="{70F1B5BD-A34E-4661-AFDD-27BBAFC26215}"/>
    <cellStyle name="Normal 2 3 4 2 2 2 2 2 3 2 2 3" xfId="54528" xr:uid="{1D4926FD-C80B-4222-8C54-8789B724457A}"/>
    <cellStyle name="Normal 2 3 4 2 2 2 2 2 3 2 3" xfId="19108" xr:uid="{01A4ED81-DE38-4664-9FDB-D4E148DD8002}"/>
    <cellStyle name="Normal 2 3 4 2 2 2 2 2 3 2 4" xfId="32798" xr:uid="{E1ADE481-3382-4972-85A1-1C6E04A19D13}"/>
    <cellStyle name="Normal 2 3 4 2 2 2 2 2 3 2 5" xfId="47682" xr:uid="{5B7A691B-0883-43B4-9F66-AA1F7956E230}"/>
    <cellStyle name="Normal 2 3 4 2 2 2 2 2 3 3" xfId="22530" xr:uid="{98DA34F5-BF6F-48AA-91FD-3BB6329C558F}"/>
    <cellStyle name="Normal 2 3 4 2 2 2 2 2 3 3 2" xfId="36222" xr:uid="{436F5DB0-EFF5-405B-9D8B-138E5C589343}"/>
    <cellStyle name="Normal 2 3 4 2 2 2 2 2 3 3 3" xfId="51106" xr:uid="{364497AD-FF0D-470C-B939-F3DB8229CD22}"/>
    <cellStyle name="Normal 2 3 4 2 2 2 2 2 3 4" xfId="15686" xr:uid="{887DDFB6-EE74-40FE-ACA6-DDC89B8A940B}"/>
    <cellStyle name="Normal 2 3 4 2 2 2 2 2 3 5" xfId="29376" xr:uid="{BAADA860-90A6-46BD-8412-AB2E6BA55D5F}"/>
    <cellStyle name="Normal 2 3 4 2 2 2 2 2 3 6" xfId="44260" xr:uid="{554C4127-50AF-4388-888D-FF0C525569C9}"/>
    <cellStyle name="Normal 2 3 4 2 2 2 2 2 4" xfId="10550" xr:uid="{10E82950-6CA8-4EF6-B390-11A9BD4CB492}"/>
    <cellStyle name="Normal 2 3 4 2 2 2 2 2 4 2" xfId="24240" xr:uid="{38206908-F1D3-4EC4-93FC-DF70CA64F8D7}"/>
    <cellStyle name="Normal 2 3 4 2 2 2 2 2 4 2 2" xfId="37932" xr:uid="{A324A85C-46C3-4369-B3EF-838BE6203786}"/>
    <cellStyle name="Normal 2 3 4 2 2 2 2 2 4 2 3" xfId="52816" xr:uid="{A27C4CA4-0AD0-4119-9E15-506231FE391C}"/>
    <cellStyle name="Normal 2 3 4 2 2 2 2 2 4 3" xfId="17396" xr:uid="{86F3AE8F-5620-4F54-8989-75B39BE7324B}"/>
    <cellStyle name="Normal 2 3 4 2 2 2 2 2 4 4" xfId="31086" xr:uid="{46641F27-0010-4DFD-93EC-A3CBDFD3DF50}"/>
    <cellStyle name="Normal 2 3 4 2 2 2 2 2 4 5" xfId="45970" xr:uid="{33AB1F0C-FCE7-40FD-9C55-D736121B5731}"/>
    <cellStyle name="Normal 2 3 4 2 2 2 2 2 5" xfId="20818" xr:uid="{71A6ED9E-791C-4EFF-8A13-2BBFF4C9969F}"/>
    <cellStyle name="Normal 2 3 4 2 2 2 2 2 5 2" xfId="34510" xr:uid="{3E7BBFF5-104D-474D-9D9C-96B2A860E7A0}"/>
    <cellStyle name="Normal 2 3 4 2 2 2 2 2 5 3" xfId="49394" xr:uid="{9AD7FD37-339F-44E9-ADD0-4E8B772F8AB2}"/>
    <cellStyle name="Normal 2 3 4 2 2 2 2 2 6" xfId="13974" xr:uid="{8BBEB542-2E59-4647-B6C2-21D1A3FE55DF}"/>
    <cellStyle name="Normal 2 3 4 2 2 2 2 2 7" xfId="27664" xr:uid="{D874EE7A-AFA4-4C99-8494-FF007D7CF77B}"/>
    <cellStyle name="Normal 2 3 4 2 2 2 2 2 8" xfId="42548" xr:uid="{BBE10B05-F8C4-4C9B-8D71-DBFE6AA73512}"/>
    <cellStyle name="Normal 2 3 4 2 2 2 2 3" xfId="7129" xr:uid="{25947020-B551-4722-846A-8A7B20E1C39D}"/>
    <cellStyle name="Normal 2 3 4 2 2 2 2 3 2" xfId="8842" xr:uid="{F029FEFD-E013-459C-98B5-B31128ACF5EE}"/>
    <cellStyle name="Normal 2 3 4 2 2 2 2 3 2 2" xfId="12264" xr:uid="{FDACCFF8-77D7-4B32-A039-C8DE819A0561}"/>
    <cellStyle name="Normal 2 3 4 2 2 2 2 3 2 2 2" xfId="25954" xr:uid="{38CFCC5E-39B6-42EC-8059-F0EEBE32AB51}"/>
    <cellStyle name="Normal 2 3 4 2 2 2 2 3 2 2 2 2" xfId="39646" xr:uid="{A282EC00-2557-4CB8-918B-E8D6CB265567}"/>
    <cellStyle name="Normal 2 3 4 2 2 2 2 3 2 2 2 3" xfId="54530" xr:uid="{B95BED9A-5B65-4944-A71E-D233483CB082}"/>
    <cellStyle name="Normal 2 3 4 2 2 2 2 3 2 2 3" xfId="19110" xr:uid="{21E0A618-5885-4666-829F-7F57EC002EB5}"/>
    <cellStyle name="Normal 2 3 4 2 2 2 2 3 2 2 4" xfId="32800" xr:uid="{E4E91F57-72DD-472A-ABDC-AF41CFA209C0}"/>
    <cellStyle name="Normal 2 3 4 2 2 2 2 3 2 2 5" xfId="47684" xr:uid="{E44E8FBB-B58E-4C01-90BD-87F267C50FD0}"/>
    <cellStyle name="Normal 2 3 4 2 2 2 2 3 2 3" xfId="22532" xr:uid="{4FE57327-B09A-4111-BEF6-B8BA1E915750}"/>
    <cellStyle name="Normal 2 3 4 2 2 2 2 3 2 3 2" xfId="36224" xr:uid="{C014FDB4-E4A6-4628-8F32-1B791D2AD569}"/>
    <cellStyle name="Normal 2 3 4 2 2 2 2 3 2 3 3" xfId="51108" xr:uid="{A276221D-1A69-417B-B5B3-82CA3461C60E}"/>
    <cellStyle name="Normal 2 3 4 2 2 2 2 3 2 4" xfId="15688" xr:uid="{4AC297F2-E48C-43A0-A804-1CA2EE3E2B4E}"/>
    <cellStyle name="Normal 2 3 4 2 2 2 2 3 2 5" xfId="29378" xr:uid="{55317CDF-64CC-4C79-AB01-2FF3B5A54604}"/>
    <cellStyle name="Normal 2 3 4 2 2 2 2 3 2 6" xfId="44262" xr:uid="{9A41E469-9639-4B43-8165-93AABFC7A70B}"/>
    <cellStyle name="Normal 2 3 4 2 2 2 2 3 3" xfId="10552" xr:uid="{1ED87CD4-902F-43BF-B2BF-8043F84CB38B}"/>
    <cellStyle name="Normal 2 3 4 2 2 2 2 3 3 2" xfId="24242" xr:uid="{CA9A7979-5003-4CE1-87C0-0A08AEACEFA0}"/>
    <cellStyle name="Normal 2 3 4 2 2 2 2 3 3 2 2" xfId="37934" xr:uid="{4775A890-C62D-430D-A568-94A1BE98F136}"/>
    <cellStyle name="Normal 2 3 4 2 2 2 2 3 3 2 3" xfId="52818" xr:uid="{C597C2C4-732A-4651-A03D-0C0ACABA0BDC}"/>
    <cellStyle name="Normal 2 3 4 2 2 2 2 3 3 3" xfId="17398" xr:uid="{783DA3ED-ACCC-4F68-B93B-7526A13AA256}"/>
    <cellStyle name="Normal 2 3 4 2 2 2 2 3 3 4" xfId="31088" xr:uid="{78F40759-F763-4DB6-8AA7-40004B98258A}"/>
    <cellStyle name="Normal 2 3 4 2 2 2 2 3 3 5" xfId="45972" xr:uid="{96DC957F-EDBD-4621-9250-F5F81DD01AF2}"/>
    <cellStyle name="Normal 2 3 4 2 2 2 2 3 4" xfId="20820" xr:uid="{C60B1B35-89A9-48F7-9D56-D552420195DF}"/>
    <cellStyle name="Normal 2 3 4 2 2 2 2 3 4 2" xfId="34512" xr:uid="{5FE28039-C026-4894-81C9-B265A710CAAA}"/>
    <cellStyle name="Normal 2 3 4 2 2 2 2 3 4 3" xfId="49396" xr:uid="{E78A3D09-4716-4ED7-94E0-45F9FE54AC1B}"/>
    <cellStyle name="Normal 2 3 4 2 2 2 2 3 5" xfId="13976" xr:uid="{396FDF1F-97C0-40E1-BDD8-B68816C842E6}"/>
    <cellStyle name="Normal 2 3 4 2 2 2 2 3 6" xfId="27666" xr:uid="{F0430A12-AB33-40B0-90BF-991F339045D9}"/>
    <cellStyle name="Normal 2 3 4 2 2 2 2 3 7" xfId="42550" xr:uid="{984D1B6D-74D7-444E-8712-2BEC97BEE672}"/>
    <cellStyle name="Normal 2 3 4 2 2 2 2 4" xfId="7130" xr:uid="{270024C4-B06B-4FB5-A992-BFBB121599EC}"/>
    <cellStyle name="Normal 2 3 4 2 2 2 2 4 2" xfId="8843" xr:uid="{27827845-A3EC-40CC-B874-13A30AB47BFF}"/>
    <cellStyle name="Normal 2 3 4 2 2 2 2 4 2 2" xfId="12265" xr:uid="{A77611FC-B226-4A94-B089-032C48241DFB}"/>
    <cellStyle name="Normal 2 3 4 2 2 2 2 4 2 2 2" xfId="25955" xr:uid="{C574191F-8802-429E-AFCF-4C3C11D8BE7B}"/>
    <cellStyle name="Normal 2 3 4 2 2 2 2 4 2 2 2 2" xfId="39647" xr:uid="{607541EC-203F-4010-BAE7-5B1655D37909}"/>
    <cellStyle name="Normal 2 3 4 2 2 2 2 4 2 2 2 3" xfId="54531" xr:uid="{8EE3B62E-941A-44AC-BB83-CFD5373CA394}"/>
    <cellStyle name="Normal 2 3 4 2 2 2 2 4 2 2 3" xfId="19111" xr:uid="{FA31D1AB-8FED-4221-98D2-7D5EFFA2089A}"/>
    <cellStyle name="Normal 2 3 4 2 2 2 2 4 2 2 4" xfId="32801" xr:uid="{EB7D3E23-E30E-4742-95ED-57399FACFB8C}"/>
    <cellStyle name="Normal 2 3 4 2 2 2 2 4 2 2 5" xfId="47685" xr:uid="{5859A159-130D-4DD7-97F0-34272F9DB8DA}"/>
    <cellStyle name="Normal 2 3 4 2 2 2 2 4 2 3" xfId="22533" xr:uid="{584DF4F4-2B73-4698-95C4-047D70EB0F1D}"/>
    <cellStyle name="Normal 2 3 4 2 2 2 2 4 2 3 2" xfId="36225" xr:uid="{D6010440-FA18-4A36-A148-4C2D4B72746B}"/>
    <cellStyle name="Normal 2 3 4 2 2 2 2 4 2 3 3" xfId="51109" xr:uid="{EF6E7CC1-2AB7-4CD6-807C-054B974BAA75}"/>
    <cellStyle name="Normal 2 3 4 2 2 2 2 4 2 4" xfId="15689" xr:uid="{A672245A-5D32-4B26-86A4-F9E1478B2DA0}"/>
    <cellStyle name="Normal 2 3 4 2 2 2 2 4 2 5" xfId="29379" xr:uid="{F4E17419-95CD-484E-894B-A514B08A3EB3}"/>
    <cellStyle name="Normal 2 3 4 2 2 2 2 4 2 6" xfId="44263" xr:uid="{60EB114C-460F-4104-8DD1-0C193D61C90A}"/>
    <cellStyle name="Normal 2 3 4 2 2 2 2 4 3" xfId="10553" xr:uid="{F3DFC482-E4C8-42AC-97B6-6B78943F3889}"/>
    <cellStyle name="Normal 2 3 4 2 2 2 2 4 3 2" xfId="24243" xr:uid="{A5A142F7-7BE7-4610-BE2C-F182DD4C0196}"/>
    <cellStyle name="Normal 2 3 4 2 2 2 2 4 3 2 2" xfId="37935" xr:uid="{A6CC518A-BA12-4916-A23C-6173027DD70B}"/>
    <cellStyle name="Normal 2 3 4 2 2 2 2 4 3 2 3" xfId="52819" xr:uid="{74769D56-AA0D-4C27-B230-55C108169B87}"/>
    <cellStyle name="Normal 2 3 4 2 2 2 2 4 3 3" xfId="17399" xr:uid="{54F9A32D-90C1-4D47-94D8-23D9BD30D1E3}"/>
    <cellStyle name="Normal 2 3 4 2 2 2 2 4 3 4" xfId="31089" xr:uid="{01995C3E-7CFA-4D76-AC5E-DB4776793156}"/>
    <cellStyle name="Normal 2 3 4 2 2 2 2 4 3 5" xfId="45973" xr:uid="{ED11300D-3357-4289-B502-89DB2BE78C75}"/>
    <cellStyle name="Normal 2 3 4 2 2 2 2 4 4" xfId="20821" xr:uid="{11F93F0E-B8CF-4982-B029-7D4A67E89AE2}"/>
    <cellStyle name="Normal 2 3 4 2 2 2 2 4 4 2" xfId="34513" xr:uid="{78B454EC-A5B3-4FF7-8507-9D36DBB71172}"/>
    <cellStyle name="Normal 2 3 4 2 2 2 2 4 4 3" xfId="49397" xr:uid="{70DE3DA2-2210-4E53-AB6D-E6B098469C93}"/>
    <cellStyle name="Normal 2 3 4 2 2 2 2 4 5" xfId="13977" xr:uid="{984435A5-1F82-4D71-941C-F5CEBF88FA5B}"/>
    <cellStyle name="Normal 2 3 4 2 2 2 2 4 6" xfId="27667" xr:uid="{9CADA8C9-335A-4B8A-9188-24C2233D9E53}"/>
    <cellStyle name="Normal 2 3 4 2 2 2 2 4 7" xfId="42551" xr:uid="{ED917AB5-3BFA-4CCC-A845-35013729D49C}"/>
    <cellStyle name="Normal 2 3 4 2 2 2 2 5" xfId="8839" xr:uid="{53C85A81-C540-435E-B580-C4FC1BF9C3E3}"/>
    <cellStyle name="Normal 2 3 4 2 2 2 2 5 2" xfId="12261" xr:uid="{A0D12D11-96D8-4BF9-A172-74BD949974E5}"/>
    <cellStyle name="Normal 2 3 4 2 2 2 2 5 2 2" xfId="25951" xr:uid="{E48DBF1A-BE88-46C5-811E-3651984AFE4D}"/>
    <cellStyle name="Normal 2 3 4 2 2 2 2 5 2 2 2" xfId="39643" xr:uid="{388524D1-5120-4F04-BC59-682FCEABCA83}"/>
    <cellStyle name="Normal 2 3 4 2 2 2 2 5 2 2 3" xfId="54527" xr:uid="{2F370D47-4A08-4079-9B4F-A6E4AE633B2B}"/>
    <cellStyle name="Normal 2 3 4 2 2 2 2 5 2 3" xfId="19107" xr:uid="{ECB8EFE8-08FD-416C-B9AB-7171A93CE03D}"/>
    <cellStyle name="Normal 2 3 4 2 2 2 2 5 2 4" xfId="32797" xr:uid="{E6146697-7BC4-431B-AE5E-255F29BA788B}"/>
    <cellStyle name="Normal 2 3 4 2 2 2 2 5 2 5" xfId="47681" xr:uid="{C7BB9A6D-2212-431E-AAB8-5A34C8A5C967}"/>
    <cellStyle name="Normal 2 3 4 2 2 2 2 5 3" xfId="22529" xr:uid="{BFC2EEA1-F762-4EF8-900D-8B29A1AFDD7C}"/>
    <cellStyle name="Normal 2 3 4 2 2 2 2 5 3 2" xfId="36221" xr:uid="{3430305E-0461-4FE9-B3DA-411AB9740C18}"/>
    <cellStyle name="Normal 2 3 4 2 2 2 2 5 3 3" xfId="51105" xr:uid="{2D9992C7-6295-4333-95AF-72CAF44C552B}"/>
    <cellStyle name="Normal 2 3 4 2 2 2 2 5 4" xfId="15685" xr:uid="{3A967A9A-6118-49C5-8573-DD5EB894D740}"/>
    <cellStyle name="Normal 2 3 4 2 2 2 2 5 5" xfId="29375" xr:uid="{A82A03F1-307B-423B-B19F-FA5515AE5673}"/>
    <cellStyle name="Normal 2 3 4 2 2 2 2 5 6" xfId="44259" xr:uid="{D279A2A5-1C87-4763-B35D-A4106558489C}"/>
    <cellStyle name="Normal 2 3 4 2 2 2 2 6" xfId="10549" xr:uid="{3D79D5A7-1DD8-4770-950B-8B9D310AEBA9}"/>
    <cellStyle name="Normal 2 3 4 2 2 2 2 6 2" xfId="24239" xr:uid="{8F0FE8F7-960B-4DD2-B6F7-CDF65BE219AA}"/>
    <cellStyle name="Normal 2 3 4 2 2 2 2 6 2 2" xfId="37931" xr:uid="{C8C74E6F-A5B1-4869-8491-C3A4B1593169}"/>
    <cellStyle name="Normal 2 3 4 2 2 2 2 6 2 3" xfId="52815" xr:uid="{ADA221ED-6C9B-4221-81A5-CFDCC6E76620}"/>
    <cellStyle name="Normal 2 3 4 2 2 2 2 6 3" xfId="17395" xr:uid="{0112B636-BBA9-42D9-8E46-29AA999CB458}"/>
    <cellStyle name="Normal 2 3 4 2 2 2 2 6 4" xfId="31085" xr:uid="{EA89D418-05E7-4900-8CB1-05F7A70A191D}"/>
    <cellStyle name="Normal 2 3 4 2 2 2 2 6 5" xfId="45969" xr:uid="{F0176F42-7407-411C-87EA-1B77447DC28B}"/>
    <cellStyle name="Normal 2 3 4 2 2 2 2 7" xfId="20817" xr:uid="{1FC6A850-7386-46A1-AE66-EC5E1D125301}"/>
    <cellStyle name="Normal 2 3 4 2 2 2 2 7 2" xfId="34509" xr:uid="{2FA83AA0-147A-420C-A4F0-4EDE9EBE302F}"/>
    <cellStyle name="Normal 2 3 4 2 2 2 2 7 3" xfId="49393" xr:uid="{E4F498E5-2111-49D3-B874-41A146C16EAB}"/>
    <cellStyle name="Normal 2 3 4 2 2 2 2 8" xfId="13973" xr:uid="{87243241-46DB-4C1D-87AB-99387453EE0C}"/>
    <cellStyle name="Normal 2 3 4 2 2 2 2 9" xfId="27663" xr:uid="{964EB054-D393-45DC-AE06-595EEB529D49}"/>
    <cellStyle name="Normal 2 3 4 2 2 2 3" xfId="7131" xr:uid="{7CF5203C-0242-4D66-9E5D-720E865BA429}"/>
    <cellStyle name="Normal 2 3 4 2 2 2 3 10" xfId="42552" xr:uid="{9606E9EC-A108-41DE-B241-8E4B51BBC384}"/>
    <cellStyle name="Normal 2 3 4 2 2 2 3 2" xfId="7132" xr:uid="{A89FDFF4-5800-43AE-87F4-891C00C15383}"/>
    <cellStyle name="Normal 2 3 4 2 2 2 3 2 2" xfId="7133" xr:uid="{31ECE258-7611-46BA-A945-5DEB3170A10E}"/>
    <cellStyle name="Normal 2 3 4 2 2 2 3 2 2 2" xfId="8846" xr:uid="{1B99B4AE-AA2A-4325-8A98-CB44A91FCE23}"/>
    <cellStyle name="Normal 2 3 4 2 2 2 3 2 2 2 2" xfId="12268" xr:uid="{FF1226F9-BF1E-4150-A168-C942A6B32DF2}"/>
    <cellStyle name="Normal 2 3 4 2 2 2 3 2 2 2 2 2" xfId="25958" xr:uid="{72B1BB83-50E8-4B77-8502-564063E17167}"/>
    <cellStyle name="Normal 2 3 4 2 2 2 3 2 2 2 2 2 2" xfId="39650" xr:uid="{2DAFF928-A31D-4E02-96F0-87FA40FED467}"/>
    <cellStyle name="Normal 2 3 4 2 2 2 3 2 2 2 2 2 3" xfId="54534" xr:uid="{0B40FD90-714A-4ACD-82A9-8319EC6F65B3}"/>
    <cellStyle name="Normal 2 3 4 2 2 2 3 2 2 2 2 3" xfId="19114" xr:uid="{69216AF6-E107-4353-ABDC-9D7EB75631AA}"/>
    <cellStyle name="Normal 2 3 4 2 2 2 3 2 2 2 2 4" xfId="32804" xr:uid="{E60B98AE-8B81-42E8-8C4B-D47676948DAD}"/>
    <cellStyle name="Normal 2 3 4 2 2 2 3 2 2 2 2 5" xfId="47688" xr:uid="{F4951891-B619-47A8-BA01-EBEC1EE2FA55}"/>
    <cellStyle name="Normal 2 3 4 2 2 2 3 2 2 2 3" xfId="22536" xr:uid="{F6AAED5A-6205-489C-9DD5-A4455B8F15E7}"/>
    <cellStyle name="Normal 2 3 4 2 2 2 3 2 2 2 3 2" xfId="36228" xr:uid="{64D6F94B-BF32-46F9-9AD7-8D7A12425CEB}"/>
    <cellStyle name="Normal 2 3 4 2 2 2 3 2 2 2 3 3" xfId="51112" xr:uid="{B429B672-98A5-4A55-9946-1719085A8E7E}"/>
    <cellStyle name="Normal 2 3 4 2 2 2 3 2 2 2 4" xfId="15692" xr:uid="{24CFB6CC-9885-46EE-BE60-41AEF3F90F71}"/>
    <cellStyle name="Normal 2 3 4 2 2 2 3 2 2 2 5" xfId="29382" xr:uid="{5750B694-30E7-4BF1-8BCB-162C699FF61F}"/>
    <cellStyle name="Normal 2 3 4 2 2 2 3 2 2 2 6" xfId="44266" xr:uid="{ED59C173-EC88-46FA-A3BB-83825D17365F}"/>
    <cellStyle name="Normal 2 3 4 2 2 2 3 2 2 3" xfId="10556" xr:uid="{60B8513C-46B1-4B13-B4D1-7061106AB744}"/>
    <cellStyle name="Normal 2 3 4 2 2 2 3 2 2 3 2" xfId="24246" xr:uid="{EA7A82AC-29C8-438E-A891-D0FE621FCAD6}"/>
    <cellStyle name="Normal 2 3 4 2 2 2 3 2 2 3 2 2" xfId="37938" xr:uid="{FDB8C53A-FA1A-454C-B610-342A8B961762}"/>
    <cellStyle name="Normal 2 3 4 2 2 2 3 2 2 3 2 3" xfId="52822" xr:uid="{9BAD5903-8BBE-45C4-A7E4-A2E411CA3C5F}"/>
    <cellStyle name="Normal 2 3 4 2 2 2 3 2 2 3 3" xfId="17402" xr:uid="{1929F27A-D594-467C-B2B4-210D05C1996E}"/>
    <cellStyle name="Normal 2 3 4 2 2 2 3 2 2 3 4" xfId="31092" xr:uid="{3C428DE6-E738-4AE0-A6B6-3C96C668EB3F}"/>
    <cellStyle name="Normal 2 3 4 2 2 2 3 2 2 3 5" xfId="45976" xr:uid="{FA2687A5-3584-4E22-81E8-8D864D94FA79}"/>
    <cellStyle name="Normal 2 3 4 2 2 2 3 2 2 4" xfId="20824" xr:uid="{6AA4FA53-F305-4D82-8D74-3986EE6AF668}"/>
    <cellStyle name="Normal 2 3 4 2 2 2 3 2 2 4 2" xfId="34516" xr:uid="{74A960FD-B938-43F4-9DF7-545E4622A0F1}"/>
    <cellStyle name="Normal 2 3 4 2 2 2 3 2 2 4 3" xfId="49400" xr:uid="{6A1BC1BA-E179-48DE-870D-7255E681DFFE}"/>
    <cellStyle name="Normal 2 3 4 2 2 2 3 2 2 5" xfId="13980" xr:uid="{748591A1-2F6C-412A-84AE-728175CEC3DB}"/>
    <cellStyle name="Normal 2 3 4 2 2 2 3 2 2 6" xfId="27670" xr:uid="{CD96D871-7980-4B8E-A30F-BA041DB1F81A}"/>
    <cellStyle name="Normal 2 3 4 2 2 2 3 2 2 7" xfId="42554" xr:uid="{E7FC2618-B885-4177-BFCC-B06E49DD4381}"/>
    <cellStyle name="Normal 2 3 4 2 2 2 3 2 3" xfId="8845" xr:uid="{CB999464-BDEA-4309-AA4A-103DA144E400}"/>
    <cellStyle name="Normal 2 3 4 2 2 2 3 2 3 2" xfId="12267" xr:uid="{DD6C4191-E975-45A9-B0C4-DB0893F0F3E7}"/>
    <cellStyle name="Normal 2 3 4 2 2 2 3 2 3 2 2" xfId="25957" xr:uid="{E7A3FFBD-A2A7-4821-B496-9FC4BD800356}"/>
    <cellStyle name="Normal 2 3 4 2 2 2 3 2 3 2 2 2" xfId="39649" xr:uid="{5DE23854-FB5D-4E1D-8DA3-A759BE8C29C4}"/>
    <cellStyle name="Normal 2 3 4 2 2 2 3 2 3 2 2 3" xfId="54533" xr:uid="{74FE9408-1490-4833-BD3E-BAF3A059DC04}"/>
    <cellStyle name="Normal 2 3 4 2 2 2 3 2 3 2 3" xfId="19113" xr:uid="{DC06690B-2072-45F7-BC9B-EAD8BBD975C8}"/>
    <cellStyle name="Normal 2 3 4 2 2 2 3 2 3 2 4" xfId="32803" xr:uid="{C75CF967-D7C7-493F-8FB6-D5B5F5BC9A69}"/>
    <cellStyle name="Normal 2 3 4 2 2 2 3 2 3 2 5" xfId="47687" xr:uid="{7A5DE1BF-3A59-45EE-90B8-58AE03FABD21}"/>
    <cellStyle name="Normal 2 3 4 2 2 2 3 2 3 3" xfId="22535" xr:uid="{6C026F60-CE16-481F-9D08-AE6B971A5261}"/>
    <cellStyle name="Normal 2 3 4 2 2 2 3 2 3 3 2" xfId="36227" xr:uid="{BC7E4081-959B-4A7B-8B2D-EE1B2A552946}"/>
    <cellStyle name="Normal 2 3 4 2 2 2 3 2 3 3 3" xfId="51111" xr:uid="{A3B93918-642A-406D-B79E-859E8F940CEA}"/>
    <cellStyle name="Normal 2 3 4 2 2 2 3 2 3 4" xfId="15691" xr:uid="{BE089787-5698-4E08-93E2-5E8BA5841718}"/>
    <cellStyle name="Normal 2 3 4 2 2 2 3 2 3 5" xfId="29381" xr:uid="{AC8209BC-5B3E-4B6C-AC70-3CEE10DDD297}"/>
    <cellStyle name="Normal 2 3 4 2 2 2 3 2 3 6" xfId="44265" xr:uid="{58A5D79C-371D-4D5F-AC30-A9E8FB8486D1}"/>
    <cellStyle name="Normal 2 3 4 2 2 2 3 2 4" xfId="10555" xr:uid="{BC89A63C-1DEB-4AB8-B086-A386DE71D766}"/>
    <cellStyle name="Normal 2 3 4 2 2 2 3 2 4 2" xfId="24245" xr:uid="{A7B80167-3DAA-41BC-8A91-14939BAC1E12}"/>
    <cellStyle name="Normal 2 3 4 2 2 2 3 2 4 2 2" xfId="37937" xr:uid="{5A045DD7-C652-46E9-8D77-BD681803B58D}"/>
    <cellStyle name="Normal 2 3 4 2 2 2 3 2 4 2 3" xfId="52821" xr:uid="{9E1937E9-3743-44C6-82BC-730537318C63}"/>
    <cellStyle name="Normal 2 3 4 2 2 2 3 2 4 3" xfId="17401" xr:uid="{7ECB0F87-CF1D-48EA-A64B-7FD42C03BC6D}"/>
    <cellStyle name="Normal 2 3 4 2 2 2 3 2 4 4" xfId="31091" xr:uid="{030A55F7-5455-4724-B48A-4A81E941E137}"/>
    <cellStyle name="Normal 2 3 4 2 2 2 3 2 4 5" xfId="45975" xr:uid="{BD70A69A-2D3D-42F7-8721-7BC797AE9FE9}"/>
    <cellStyle name="Normal 2 3 4 2 2 2 3 2 5" xfId="20823" xr:uid="{09BD8D7E-36DF-4552-96A6-5BECE74335CD}"/>
    <cellStyle name="Normal 2 3 4 2 2 2 3 2 5 2" xfId="34515" xr:uid="{955C641F-FC41-4F2A-A9F3-63A443862AF5}"/>
    <cellStyle name="Normal 2 3 4 2 2 2 3 2 5 3" xfId="49399" xr:uid="{F1B66907-BD9D-4684-9BC3-39BFDF16E8F8}"/>
    <cellStyle name="Normal 2 3 4 2 2 2 3 2 6" xfId="13979" xr:uid="{D0131DEE-E302-43CB-A5E6-7F2B7A4E3925}"/>
    <cellStyle name="Normal 2 3 4 2 2 2 3 2 7" xfId="27669" xr:uid="{361FEE4F-23E0-4947-B252-45F65EF13AF2}"/>
    <cellStyle name="Normal 2 3 4 2 2 2 3 2 8" xfId="42553" xr:uid="{18DF5904-8829-4E5B-A74E-A411DB2FA82E}"/>
    <cellStyle name="Normal 2 3 4 2 2 2 3 3" xfId="7134" xr:uid="{8E1CC8B9-47C6-44D6-B698-F9E69296E6A2}"/>
    <cellStyle name="Normal 2 3 4 2 2 2 3 3 2" xfId="8847" xr:uid="{EC9245F7-1F79-48F0-B27B-6CA1790A50B0}"/>
    <cellStyle name="Normal 2 3 4 2 2 2 3 3 2 2" xfId="12269" xr:uid="{DE60EF4E-13E5-4D6F-92B4-262AC9FC9120}"/>
    <cellStyle name="Normal 2 3 4 2 2 2 3 3 2 2 2" xfId="25959" xr:uid="{EFFBB548-F9E5-4356-9687-CDC2A040A397}"/>
    <cellStyle name="Normal 2 3 4 2 2 2 3 3 2 2 2 2" xfId="39651" xr:uid="{5472BE00-D113-43DD-A28F-AE75CCA6F9B6}"/>
    <cellStyle name="Normal 2 3 4 2 2 2 3 3 2 2 2 3" xfId="54535" xr:uid="{187453C3-2B64-4E7F-AA61-2423B44E5AA0}"/>
    <cellStyle name="Normal 2 3 4 2 2 2 3 3 2 2 3" xfId="19115" xr:uid="{2AD8E642-E962-40F9-8C88-6FDBFF14F37F}"/>
    <cellStyle name="Normal 2 3 4 2 2 2 3 3 2 2 4" xfId="32805" xr:uid="{9A0657BC-2CBF-4C5A-8986-BEFC5A949EA3}"/>
    <cellStyle name="Normal 2 3 4 2 2 2 3 3 2 2 5" xfId="47689" xr:uid="{6862418C-F6BE-4133-8A06-7AD84DF9B7D5}"/>
    <cellStyle name="Normal 2 3 4 2 2 2 3 3 2 3" xfId="22537" xr:uid="{A6811011-2B8D-4053-A319-3B76A67651AE}"/>
    <cellStyle name="Normal 2 3 4 2 2 2 3 3 2 3 2" xfId="36229" xr:uid="{12FCFE11-9EFC-4870-9736-8FE808C625FE}"/>
    <cellStyle name="Normal 2 3 4 2 2 2 3 3 2 3 3" xfId="51113" xr:uid="{4AD04D85-7023-4088-B6E3-13E01A348093}"/>
    <cellStyle name="Normal 2 3 4 2 2 2 3 3 2 4" xfId="15693" xr:uid="{C744CB7A-6DA9-4E8B-8279-1FAF67D3F00E}"/>
    <cellStyle name="Normal 2 3 4 2 2 2 3 3 2 5" xfId="29383" xr:uid="{82F591C1-60BD-4FF9-9308-F00A0A11210F}"/>
    <cellStyle name="Normal 2 3 4 2 2 2 3 3 2 6" xfId="44267" xr:uid="{24AD5C17-FFB4-4315-A641-2F5F1E97EBDA}"/>
    <cellStyle name="Normal 2 3 4 2 2 2 3 3 3" xfId="10557" xr:uid="{478A79B2-B148-4E10-82E7-129D550132EB}"/>
    <cellStyle name="Normal 2 3 4 2 2 2 3 3 3 2" xfId="24247" xr:uid="{1022D91F-B4F5-4A22-8760-99282D22F989}"/>
    <cellStyle name="Normal 2 3 4 2 2 2 3 3 3 2 2" xfId="37939" xr:uid="{9539B03A-AFC8-4C4C-AB36-4F224E8616D4}"/>
    <cellStyle name="Normal 2 3 4 2 2 2 3 3 3 2 3" xfId="52823" xr:uid="{268671DB-955A-478C-BA15-B4EE058BA23D}"/>
    <cellStyle name="Normal 2 3 4 2 2 2 3 3 3 3" xfId="17403" xr:uid="{7A5ACB85-B976-4E1E-AE05-B804D5C300C5}"/>
    <cellStyle name="Normal 2 3 4 2 2 2 3 3 3 4" xfId="31093" xr:uid="{AFFB2077-CBFA-4FC0-9E54-385799A1299C}"/>
    <cellStyle name="Normal 2 3 4 2 2 2 3 3 3 5" xfId="45977" xr:uid="{C5A9D509-E1A0-4908-8685-4C59390B4264}"/>
    <cellStyle name="Normal 2 3 4 2 2 2 3 3 4" xfId="20825" xr:uid="{09F21DD3-25B3-4BB0-B49D-CA1B0DFA120C}"/>
    <cellStyle name="Normal 2 3 4 2 2 2 3 3 4 2" xfId="34517" xr:uid="{EC8F4C4D-4008-42DC-98C3-BEACD4C6BCBE}"/>
    <cellStyle name="Normal 2 3 4 2 2 2 3 3 4 3" xfId="49401" xr:uid="{0C8B2BB1-FD97-48A1-9BB1-7BC3A189DA2E}"/>
    <cellStyle name="Normal 2 3 4 2 2 2 3 3 5" xfId="13981" xr:uid="{FFA79C9E-591B-419C-91FA-6CD0E538D223}"/>
    <cellStyle name="Normal 2 3 4 2 2 2 3 3 6" xfId="27671" xr:uid="{6EBAA3B3-B42E-4966-83E6-9E2FF132B124}"/>
    <cellStyle name="Normal 2 3 4 2 2 2 3 3 7" xfId="42555" xr:uid="{AE93167F-7502-4286-96D1-24D314C5C828}"/>
    <cellStyle name="Normal 2 3 4 2 2 2 3 4" xfId="7135" xr:uid="{978199DB-C822-42EC-A786-ED826AE54E19}"/>
    <cellStyle name="Normal 2 3 4 2 2 2 3 4 2" xfId="8848" xr:uid="{4AF05E85-B48B-45DF-A89E-69E7AAE0ABE4}"/>
    <cellStyle name="Normal 2 3 4 2 2 2 3 4 2 2" xfId="12270" xr:uid="{4D553618-E7EC-4BAC-AAB2-A4060DD41B35}"/>
    <cellStyle name="Normal 2 3 4 2 2 2 3 4 2 2 2" xfId="25960" xr:uid="{1080CD26-D35C-425C-BF4A-820E6BB4C9B5}"/>
    <cellStyle name="Normal 2 3 4 2 2 2 3 4 2 2 2 2" xfId="39652" xr:uid="{2C900D42-2793-4E8D-8DE6-B863048564C6}"/>
    <cellStyle name="Normal 2 3 4 2 2 2 3 4 2 2 2 3" xfId="54536" xr:uid="{3476DD42-E93E-4FFA-8E56-ABD9629978DF}"/>
    <cellStyle name="Normal 2 3 4 2 2 2 3 4 2 2 3" xfId="19116" xr:uid="{E8B51AFC-7453-4006-B745-C7B06FEECF49}"/>
    <cellStyle name="Normal 2 3 4 2 2 2 3 4 2 2 4" xfId="32806" xr:uid="{B13349AB-0F04-4292-AA89-1BA586F0BCFF}"/>
    <cellStyle name="Normal 2 3 4 2 2 2 3 4 2 2 5" xfId="47690" xr:uid="{86A4AF77-6E03-4E65-9884-76EC8D8427F3}"/>
    <cellStyle name="Normal 2 3 4 2 2 2 3 4 2 3" xfId="22538" xr:uid="{FDD0B395-7086-4963-B0B0-A18C6C6EBCCD}"/>
    <cellStyle name="Normal 2 3 4 2 2 2 3 4 2 3 2" xfId="36230" xr:uid="{18175C28-E77B-4480-B56A-8A80FEE80CDA}"/>
    <cellStyle name="Normal 2 3 4 2 2 2 3 4 2 3 3" xfId="51114" xr:uid="{CD2A272E-C0BD-4113-991A-D61D829C9888}"/>
    <cellStyle name="Normal 2 3 4 2 2 2 3 4 2 4" xfId="15694" xr:uid="{2AE790EC-BBA5-4173-9499-E54550D666B8}"/>
    <cellStyle name="Normal 2 3 4 2 2 2 3 4 2 5" xfId="29384" xr:uid="{F3F4ACE0-948C-484B-95C0-B6CB5A85B16F}"/>
    <cellStyle name="Normal 2 3 4 2 2 2 3 4 2 6" xfId="44268" xr:uid="{872A3AEC-BDFB-4479-83F0-E409A789A529}"/>
    <cellStyle name="Normal 2 3 4 2 2 2 3 4 3" xfId="10558" xr:uid="{C87A0C5E-2E12-47DB-82B9-14F6186C7DC3}"/>
    <cellStyle name="Normal 2 3 4 2 2 2 3 4 3 2" xfId="24248" xr:uid="{986A793F-C930-4ED8-A90A-230CF772CE11}"/>
    <cellStyle name="Normal 2 3 4 2 2 2 3 4 3 2 2" xfId="37940" xr:uid="{939958F8-ECDF-4524-8BF7-26416BAAFEE6}"/>
    <cellStyle name="Normal 2 3 4 2 2 2 3 4 3 2 3" xfId="52824" xr:uid="{E8C63A7E-7F20-4755-909C-299B9F289F12}"/>
    <cellStyle name="Normal 2 3 4 2 2 2 3 4 3 3" xfId="17404" xr:uid="{4ED4B2B7-AC70-43F4-A5DA-3CE8D8B1888B}"/>
    <cellStyle name="Normal 2 3 4 2 2 2 3 4 3 4" xfId="31094" xr:uid="{83E811B1-8322-4DCF-BD51-6A2143076DC8}"/>
    <cellStyle name="Normal 2 3 4 2 2 2 3 4 3 5" xfId="45978" xr:uid="{CEC7906F-2396-4C7F-8638-C30217789ECA}"/>
    <cellStyle name="Normal 2 3 4 2 2 2 3 4 4" xfId="20826" xr:uid="{903D860D-ACCB-4F3F-B5B5-4A18A117916C}"/>
    <cellStyle name="Normal 2 3 4 2 2 2 3 4 4 2" xfId="34518" xr:uid="{48BE59F3-BAF8-4EAF-A131-46140014485D}"/>
    <cellStyle name="Normal 2 3 4 2 2 2 3 4 4 3" xfId="49402" xr:uid="{AB04CD96-6C9E-4012-88BB-0A112AAED0AD}"/>
    <cellStyle name="Normal 2 3 4 2 2 2 3 4 5" xfId="13982" xr:uid="{85BA70A3-CDC4-4DCB-B422-A9A6551CAB32}"/>
    <cellStyle name="Normal 2 3 4 2 2 2 3 4 6" xfId="27672" xr:uid="{70BC5020-7ADD-45F4-8A84-143B3419F4F5}"/>
    <cellStyle name="Normal 2 3 4 2 2 2 3 4 7" xfId="42556" xr:uid="{17D4A045-25F2-4279-A0BD-AF9B8EDFBCD4}"/>
    <cellStyle name="Normal 2 3 4 2 2 2 3 5" xfId="8844" xr:uid="{0C6498EB-22B8-4055-90B8-82C188D54611}"/>
    <cellStyle name="Normal 2 3 4 2 2 2 3 5 2" xfId="12266" xr:uid="{94F517DC-923B-4CD4-A891-58E8D09E4BF4}"/>
    <cellStyle name="Normal 2 3 4 2 2 2 3 5 2 2" xfId="25956" xr:uid="{D67164E3-58DC-4BE8-97E7-0B66150C431A}"/>
    <cellStyle name="Normal 2 3 4 2 2 2 3 5 2 2 2" xfId="39648" xr:uid="{9E36DC08-E4A7-4F52-9E64-025073A0EDAE}"/>
    <cellStyle name="Normal 2 3 4 2 2 2 3 5 2 2 3" xfId="54532" xr:uid="{80274E8C-CAFA-4890-BD1A-39B07F97F263}"/>
    <cellStyle name="Normal 2 3 4 2 2 2 3 5 2 3" xfId="19112" xr:uid="{E8596381-6C9B-415B-A509-DA98B07FFA2B}"/>
    <cellStyle name="Normal 2 3 4 2 2 2 3 5 2 4" xfId="32802" xr:uid="{3D87FBE6-E182-4FCC-8679-C20ED98CD63D}"/>
    <cellStyle name="Normal 2 3 4 2 2 2 3 5 2 5" xfId="47686" xr:uid="{6DACF149-ADCE-45F2-A904-88E6D8D58534}"/>
    <cellStyle name="Normal 2 3 4 2 2 2 3 5 3" xfId="22534" xr:uid="{3CF812D3-3FBB-4126-86C8-54ABD211BECA}"/>
    <cellStyle name="Normal 2 3 4 2 2 2 3 5 3 2" xfId="36226" xr:uid="{065E7F33-BD96-49A4-B3FD-96CEC7503E4E}"/>
    <cellStyle name="Normal 2 3 4 2 2 2 3 5 3 3" xfId="51110" xr:uid="{42EA60B8-8648-4B4F-95A6-3485ED8CB4C5}"/>
    <cellStyle name="Normal 2 3 4 2 2 2 3 5 4" xfId="15690" xr:uid="{16DC3543-06DB-4687-A3C4-85D1BE9AC69A}"/>
    <cellStyle name="Normal 2 3 4 2 2 2 3 5 5" xfId="29380" xr:uid="{7565C8FE-E5F0-4BCD-A725-80E4072AA5C6}"/>
    <cellStyle name="Normal 2 3 4 2 2 2 3 5 6" xfId="44264" xr:uid="{F1E73D61-7ADE-43AC-9454-153D9C79585C}"/>
    <cellStyle name="Normal 2 3 4 2 2 2 3 6" xfId="10554" xr:uid="{AEB1DD24-D610-4ECE-BE23-953EDC6F5113}"/>
    <cellStyle name="Normal 2 3 4 2 2 2 3 6 2" xfId="24244" xr:uid="{6BE52725-540A-40A3-8D99-BD2611EB2886}"/>
    <cellStyle name="Normal 2 3 4 2 2 2 3 6 2 2" xfId="37936" xr:uid="{23415A4A-E483-443D-A030-7DFD5DE5F3B9}"/>
    <cellStyle name="Normal 2 3 4 2 2 2 3 6 2 3" xfId="52820" xr:uid="{1C61423F-DB5F-4B90-A409-4251108F5136}"/>
    <cellStyle name="Normal 2 3 4 2 2 2 3 6 3" xfId="17400" xr:uid="{DDF46579-46E1-4953-8D72-52DB760C221C}"/>
    <cellStyle name="Normal 2 3 4 2 2 2 3 6 4" xfId="31090" xr:uid="{56AAC16C-EFCB-42B4-B4D4-488D8BA6A0A1}"/>
    <cellStyle name="Normal 2 3 4 2 2 2 3 6 5" xfId="45974" xr:uid="{77B4FF3E-C5C9-4379-886F-0B48BFD4565F}"/>
    <cellStyle name="Normal 2 3 4 2 2 2 3 7" xfId="20822" xr:uid="{B4C65FBE-0FD4-463F-8051-9EB696AAF02A}"/>
    <cellStyle name="Normal 2 3 4 2 2 2 3 7 2" xfId="34514" xr:uid="{860EE568-C10A-45A2-B65E-ACFC47C93E9A}"/>
    <cellStyle name="Normal 2 3 4 2 2 2 3 7 3" xfId="49398" xr:uid="{D9FED85E-9CED-4A16-86EE-2DD35E025B38}"/>
    <cellStyle name="Normal 2 3 4 2 2 2 3 8" xfId="13978" xr:uid="{C63E6E86-2F1E-4756-9435-6514E8BF9888}"/>
    <cellStyle name="Normal 2 3 4 2 2 2 3 9" xfId="27668" xr:uid="{1A99CBE3-523A-41B5-989E-988D1903BD0E}"/>
    <cellStyle name="Normal 2 3 4 2 2 2 4" xfId="7136" xr:uid="{86DC0DED-32D5-4543-B4BF-FADE52B0AA60}"/>
    <cellStyle name="Normal 2 3 4 2 2 2 4 2" xfId="7137" xr:uid="{B5591413-748F-43B9-8DCF-E501D121318C}"/>
    <cellStyle name="Normal 2 3 4 2 2 2 4 2 2" xfId="8850" xr:uid="{5535325A-FDE4-4EAB-A3E6-6BF00AE21EA0}"/>
    <cellStyle name="Normal 2 3 4 2 2 2 4 2 2 2" xfId="12272" xr:uid="{407644BE-B2A1-439A-B03B-F2188E87CFFE}"/>
    <cellStyle name="Normal 2 3 4 2 2 2 4 2 2 2 2" xfId="25962" xr:uid="{FB624428-C8E4-4CB7-AEF4-0360E8C08FB4}"/>
    <cellStyle name="Normal 2 3 4 2 2 2 4 2 2 2 2 2" xfId="39654" xr:uid="{353896A9-0651-45FA-9103-AFFDB3384728}"/>
    <cellStyle name="Normal 2 3 4 2 2 2 4 2 2 2 2 3" xfId="54538" xr:uid="{F4DF5A36-2866-4B64-AB70-06D1CB4EF059}"/>
    <cellStyle name="Normal 2 3 4 2 2 2 4 2 2 2 3" xfId="19118" xr:uid="{49745039-BE73-48CC-B2C7-4CB92F5D0647}"/>
    <cellStyle name="Normal 2 3 4 2 2 2 4 2 2 2 4" xfId="32808" xr:uid="{1C4F2A09-1AFC-4733-BC55-8CAD101046C4}"/>
    <cellStyle name="Normal 2 3 4 2 2 2 4 2 2 2 5" xfId="47692" xr:uid="{001ADC5B-DF63-4623-B7EE-52B2CFDE7B67}"/>
    <cellStyle name="Normal 2 3 4 2 2 2 4 2 2 3" xfId="22540" xr:uid="{81383101-6048-4B34-99DB-18020590670E}"/>
    <cellStyle name="Normal 2 3 4 2 2 2 4 2 2 3 2" xfId="36232" xr:uid="{0C7D6A07-DFD4-49E4-B6BD-43FB71359422}"/>
    <cellStyle name="Normal 2 3 4 2 2 2 4 2 2 3 3" xfId="51116" xr:uid="{16B38017-1C11-4F39-B1D0-1281F5A766E2}"/>
    <cellStyle name="Normal 2 3 4 2 2 2 4 2 2 4" xfId="15696" xr:uid="{8BAB9FD3-A505-42CE-80F8-FB12256DC0F6}"/>
    <cellStyle name="Normal 2 3 4 2 2 2 4 2 2 5" xfId="29386" xr:uid="{CA6F9B3E-F3E0-462C-B5F6-4F5BE536B8A6}"/>
    <cellStyle name="Normal 2 3 4 2 2 2 4 2 2 6" xfId="44270" xr:uid="{4F057631-EE40-40BE-A933-A1BE60045B87}"/>
    <cellStyle name="Normal 2 3 4 2 2 2 4 2 3" xfId="10560" xr:uid="{B3FCEBDB-0AF6-49F6-B399-B4B865B2D471}"/>
    <cellStyle name="Normal 2 3 4 2 2 2 4 2 3 2" xfId="24250" xr:uid="{888703FE-BB7A-41EA-BDBE-E51B6FB29CFC}"/>
    <cellStyle name="Normal 2 3 4 2 2 2 4 2 3 2 2" xfId="37942" xr:uid="{D66D90C6-8EF7-4BB1-B7B5-952564660F7C}"/>
    <cellStyle name="Normal 2 3 4 2 2 2 4 2 3 2 3" xfId="52826" xr:uid="{926E5E31-A353-43E7-8588-8914BDD68578}"/>
    <cellStyle name="Normal 2 3 4 2 2 2 4 2 3 3" xfId="17406" xr:uid="{F1EBB2AC-428F-47CB-BBD6-261EE33590A9}"/>
    <cellStyle name="Normal 2 3 4 2 2 2 4 2 3 4" xfId="31096" xr:uid="{F0F50929-8CFA-448A-A14F-8F570E7AD058}"/>
    <cellStyle name="Normal 2 3 4 2 2 2 4 2 3 5" xfId="45980" xr:uid="{BC8A3DC4-7351-40EE-8C22-6426D9F30360}"/>
    <cellStyle name="Normal 2 3 4 2 2 2 4 2 4" xfId="20828" xr:uid="{3969080E-3057-4303-9404-9B26F8ECB2E0}"/>
    <cellStyle name="Normal 2 3 4 2 2 2 4 2 4 2" xfId="34520" xr:uid="{335F33BD-DE6E-44C7-9445-0F6933037408}"/>
    <cellStyle name="Normal 2 3 4 2 2 2 4 2 4 3" xfId="49404" xr:uid="{D1BC37F4-AE63-46A2-B0E9-1A434D0609E1}"/>
    <cellStyle name="Normal 2 3 4 2 2 2 4 2 5" xfId="13984" xr:uid="{8FE171FF-1CD6-42C8-BE52-83BD48E2FD68}"/>
    <cellStyle name="Normal 2 3 4 2 2 2 4 2 6" xfId="27674" xr:uid="{B78ADAE1-1DC4-468F-8757-E62401AF7695}"/>
    <cellStyle name="Normal 2 3 4 2 2 2 4 2 7" xfId="42558" xr:uid="{C34BD456-B431-483F-AF31-095E03F6907E}"/>
    <cellStyle name="Normal 2 3 4 2 2 2 4 3" xfId="8849" xr:uid="{0295DB6F-89DF-4E12-A077-B0C1EC7CD24F}"/>
    <cellStyle name="Normal 2 3 4 2 2 2 4 3 2" xfId="12271" xr:uid="{E88DEF3A-88CB-4A68-82C4-0E60FAD5057B}"/>
    <cellStyle name="Normal 2 3 4 2 2 2 4 3 2 2" xfId="25961" xr:uid="{913DE443-8409-41A0-95CD-A54E07BFB52A}"/>
    <cellStyle name="Normal 2 3 4 2 2 2 4 3 2 2 2" xfId="39653" xr:uid="{AEB8D567-2506-425B-AA39-CC655BF0261D}"/>
    <cellStyle name="Normal 2 3 4 2 2 2 4 3 2 2 3" xfId="54537" xr:uid="{6B9A0191-7C8C-4323-9B08-4EDAED25A9B4}"/>
    <cellStyle name="Normal 2 3 4 2 2 2 4 3 2 3" xfId="19117" xr:uid="{2DCFFDDE-C0CE-4B15-B9ED-16FFACD03B5B}"/>
    <cellStyle name="Normal 2 3 4 2 2 2 4 3 2 4" xfId="32807" xr:uid="{692528E6-ED20-42BA-99E6-1E6DCAF715CD}"/>
    <cellStyle name="Normal 2 3 4 2 2 2 4 3 2 5" xfId="47691" xr:uid="{8F4AD412-C297-4EC4-9DF1-EA3ABD70F036}"/>
    <cellStyle name="Normal 2 3 4 2 2 2 4 3 3" xfId="22539" xr:uid="{1968F494-929D-42C8-B7B0-7E9A31BDBEB4}"/>
    <cellStyle name="Normal 2 3 4 2 2 2 4 3 3 2" xfId="36231" xr:uid="{2873E242-0D56-483F-BB9D-EE5F2A0BD8C0}"/>
    <cellStyle name="Normal 2 3 4 2 2 2 4 3 3 3" xfId="51115" xr:uid="{7DD28226-CBDE-4749-802E-9D0C2B2969EF}"/>
    <cellStyle name="Normal 2 3 4 2 2 2 4 3 4" xfId="15695" xr:uid="{45F29E3F-C6FA-4303-9A68-F306FA553966}"/>
    <cellStyle name="Normal 2 3 4 2 2 2 4 3 5" xfId="29385" xr:uid="{3BA3A063-A97D-422B-8D8A-5154858CBD05}"/>
    <cellStyle name="Normal 2 3 4 2 2 2 4 3 6" xfId="44269" xr:uid="{C7AF6DBB-7527-417B-91F7-B4796510597D}"/>
    <cellStyle name="Normal 2 3 4 2 2 2 4 4" xfId="10559" xr:uid="{7E48B87F-3682-444A-A8E1-98064331F674}"/>
    <cellStyle name="Normal 2 3 4 2 2 2 4 4 2" xfId="24249" xr:uid="{7C11D7E6-2CF7-43A6-AEB5-0F1D3B34B87D}"/>
    <cellStyle name="Normal 2 3 4 2 2 2 4 4 2 2" xfId="37941" xr:uid="{3A69DBE3-BF8E-40EB-91E5-8D5B4EC8DD5A}"/>
    <cellStyle name="Normal 2 3 4 2 2 2 4 4 2 3" xfId="52825" xr:uid="{F02E63E0-8BA3-4034-83AB-95A000B2608F}"/>
    <cellStyle name="Normal 2 3 4 2 2 2 4 4 3" xfId="17405" xr:uid="{F4A5FFC4-36ED-4AE0-AF8B-169FB3C03E51}"/>
    <cellStyle name="Normal 2 3 4 2 2 2 4 4 4" xfId="31095" xr:uid="{1BE29E9F-D47A-4262-8525-A29BF0C1B4C2}"/>
    <cellStyle name="Normal 2 3 4 2 2 2 4 4 5" xfId="45979" xr:uid="{8A176A23-E8BF-4FCC-904D-282C74440E63}"/>
    <cellStyle name="Normal 2 3 4 2 2 2 4 5" xfId="20827" xr:uid="{8F889FC1-B22C-4A03-87A9-FEC89BAC1104}"/>
    <cellStyle name="Normal 2 3 4 2 2 2 4 5 2" xfId="34519" xr:uid="{3294E301-700C-437A-9274-9EB22D57AF3F}"/>
    <cellStyle name="Normal 2 3 4 2 2 2 4 5 3" xfId="49403" xr:uid="{D46F6640-F569-46DF-8AEF-A01057F42867}"/>
    <cellStyle name="Normal 2 3 4 2 2 2 4 6" xfId="13983" xr:uid="{B622466C-60B8-4D81-B162-09C3190A76C5}"/>
    <cellStyle name="Normal 2 3 4 2 2 2 4 7" xfId="27673" xr:uid="{B6FCD5CB-6281-48A3-82A0-97A5BE3C72C7}"/>
    <cellStyle name="Normal 2 3 4 2 2 2 4 8" xfId="42557" xr:uid="{F4151506-AE61-4AB9-9F4A-B15E5C8894D0}"/>
    <cellStyle name="Normal 2 3 4 2 2 2 5" xfId="7138" xr:uid="{5397F8A5-3E21-4A17-A560-F7C7D1C3F686}"/>
    <cellStyle name="Normal 2 3 4 2 2 2 5 2" xfId="8851" xr:uid="{17F836D5-10E7-4358-9CB1-89066836376F}"/>
    <cellStyle name="Normal 2 3 4 2 2 2 5 2 2" xfId="12273" xr:uid="{F3AD01EA-EDDD-4FE0-9DA3-55DFB1AAB9EF}"/>
    <cellStyle name="Normal 2 3 4 2 2 2 5 2 2 2" xfId="25963" xr:uid="{495E0D6B-F33D-470C-A564-C8345CB8C591}"/>
    <cellStyle name="Normal 2 3 4 2 2 2 5 2 2 2 2" xfId="39655" xr:uid="{1B981D29-EF82-4BC0-B698-A9E4A6EAA595}"/>
    <cellStyle name="Normal 2 3 4 2 2 2 5 2 2 2 3" xfId="54539" xr:uid="{124DA4DC-40C4-462D-B70A-E7B28470F831}"/>
    <cellStyle name="Normal 2 3 4 2 2 2 5 2 2 3" xfId="19119" xr:uid="{4A0D1218-5B4A-4D48-B2D0-DAB7B6D6A4FB}"/>
    <cellStyle name="Normal 2 3 4 2 2 2 5 2 2 4" xfId="32809" xr:uid="{AE1E35A4-8A62-490B-A45C-867A5C70AC72}"/>
    <cellStyle name="Normal 2 3 4 2 2 2 5 2 2 5" xfId="47693" xr:uid="{7CB6D5FE-2F6F-4AB6-B63E-91F72FC0F3EA}"/>
    <cellStyle name="Normal 2 3 4 2 2 2 5 2 3" xfId="22541" xr:uid="{F6A6E81E-C77D-4355-BED6-32759CB51F73}"/>
    <cellStyle name="Normal 2 3 4 2 2 2 5 2 3 2" xfId="36233" xr:uid="{B113E18D-1417-4C49-BDB0-4957AD406D8B}"/>
    <cellStyle name="Normal 2 3 4 2 2 2 5 2 3 3" xfId="51117" xr:uid="{01CEFBF2-620B-4B34-8BB9-89C6CF23D884}"/>
    <cellStyle name="Normal 2 3 4 2 2 2 5 2 4" xfId="15697" xr:uid="{31E29F3A-F92F-4DB2-8360-6A9374948E1F}"/>
    <cellStyle name="Normal 2 3 4 2 2 2 5 2 5" xfId="29387" xr:uid="{C66A5C32-BE1F-4838-9926-56C7B32A69F8}"/>
    <cellStyle name="Normal 2 3 4 2 2 2 5 2 6" xfId="44271" xr:uid="{11F061E5-C23D-4F17-B830-1F8EFBA83A89}"/>
    <cellStyle name="Normal 2 3 4 2 2 2 5 3" xfId="10561" xr:uid="{FB742BC3-06B5-4F5E-8699-ACA8A447AD33}"/>
    <cellStyle name="Normal 2 3 4 2 2 2 5 3 2" xfId="24251" xr:uid="{0C02BD21-C231-40EF-8AB7-AB493B4502BB}"/>
    <cellStyle name="Normal 2 3 4 2 2 2 5 3 2 2" xfId="37943" xr:uid="{4FA2B65E-0049-48DC-A4B8-5BE6263FF922}"/>
    <cellStyle name="Normal 2 3 4 2 2 2 5 3 2 3" xfId="52827" xr:uid="{F6123880-CE4C-4C52-90C1-0DBAF29F6E5A}"/>
    <cellStyle name="Normal 2 3 4 2 2 2 5 3 3" xfId="17407" xr:uid="{FB75ED43-4FE8-496D-9E66-6D80A01A77CA}"/>
    <cellStyle name="Normal 2 3 4 2 2 2 5 3 4" xfId="31097" xr:uid="{360824C1-1F55-4B90-86E8-A39E4643B3EE}"/>
    <cellStyle name="Normal 2 3 4 2 2 2 5 3 5" xfId="45981" xr:uid="{454DBE68-5FE1-4A29-B1A7-A05A110282FE}"/>
    <cellStyle name="Normal 2 3 4 2 2 2 5 4" xfId="20829" xr:uid="{3C623BAF-7FCE-4DE3-BA40-A1002A30F60A}"/>
    <cellStyle name="Normal 2 3 4 2 2 2 5 4 2" xfId="34521" xr:uid="{CAE6B461-42FD-48FF-847F-521D26402342}"/>
    <cellStyle name="Normal 2 3 4 2 2 2 5 4 3" xfId="49405" xr:uid="{C6CAA2EF-2115-440A-AE07-3EDF9E7A9292}"/>
    <cellStyle name="Normal 2 3 4 2 2 2 5 5" xfId="13985" xr:uid="{D5C08F94-E994-45E1-ADCE-2B7C455CBDC4}"/>
    <cellStyle name="Normal 2 3 4 2 2 2 5 6" xfId="27675" xr:uid="{CEA0CF0E-AD81-47A8-8F4F-E7FF9806FD72}"/>
    <cellStyle name="Normal 2 3 4 2 2 2 5 7" xfId="42559" xr:uid="{02BF677D-CD9F-4323-AB37-42C5BB7CC99D}"/>
    <cellStyle name="Normal 2 3 4 2 2 2 6" xfId="7139" xr:uid="{BBC7F5C8-F936-45C4-8911-226EC8839A59}"/>
    <cellStyle name="Normal 2 3 4 2 2 2 6 2" xfId="8852" xr:uid="{34433A80-B48D-4929-81C9-23A9B290F0D8}"/>
    <cellStyle name="Normal 2 3 4 2 2 2 6 2 2" xfId="12274" xr:uid="{FF06A8F9-6591-4CD4-AB27-4EE3670F4E9A}"/>
    <cellStyle name="Normal 2 3 4 2 2 2 6 2 2 2" xfId="25964" xr:uid="{ADF95329-FB2B-4A5A-B97B-AB36E1BFB0E0}"/>
    <cellStyle name="Normal 2 3 4 2 2 2 6 2 2 2 2" xfId="39656" xr:uid="{6D18870B-831A-41AE-94D3-80274A8A0D26}"/>
    <cellStyle name="Normal 2 3 4 2 2 2 6 2 2 2 3" xfId="54540" xr:uid="{C0C4E9F9-2164-4957-ACAE-625F307904A3}"/>
    <cellStyle name="Normal 2 3 4 2 2 2 6 2 2 3" xfId="19120" xr:uid="{28579610-F2E1-4C09-8B13-E0ABA01030DE}"/>
    <cellStyle name="Normal 2 3 4 2 2 2 6 2 2 4" xfId="32810" xr:uid="{80F88594-9A15-4035-8727-BD11AC2A7185}"/>
    <cellStyle name="Normal 2 3 4 2 2 2 6 2 2 5" xfId="47694" xr:uid="{DE6E0D04-E336-431E-8E7C-66A04DF3540E}"/>
    <cellStyle name="Normal 2 3 4 2 2 2 6 2 3" xfId="22542" xr:uid="{AE6C0616-D990-4256-904C-1C3ED5B35A60}"/>
    <cellStyle name="Normal 2 3 4 2 2 2 6 2 3 2" xfId="36234" xr:uid="{B63EA15B-04FE-4711-9433-71CF94BC61C2}"/>
    <cellStyle name="Normal 2 3 4 2 2 2 6 2 3 3" xfId="51118" xr:uid="{7B2C67C9-6809-43B5-8508-76A0CB174515}"/>
    <cellStyle name="Normal 2 3 4 2 2 2 6 2 4" xfId="15698" xr:uid="{4C622498-C2CE-4E97-96D4-F44015C28B33}"/>
    <cellStyle name="Normal 2 3 4 2 2 2 6 2 5" xfId="29388" xr:uid="{7D40CAEB-01E6-4884-91DD-976785F28445}"/>
    <cellStyle name="Normal 2 3 4 2 2 2 6 2 6" xfId="44272" xr:uid="{DD694C9A-7EF1-4E86-89C1-6EBF1028A948}"/>
    <cellStyle name="Normal 2 3 4 2 2 2 6 3" xfId="10562" xr:uid="{4FE4AB18-0183-4C96-88EB-D53A0A0B8D5E}"/>
    <cellStyle name="Normal 2 3 4 2 2 2 6 3 2" xfId="24252" xr:uid="{EEC30C20-96C3-4DCF-865F-68D859B820DA}"/>
    <cellStyle name="Normal 2 3 4 2 2 2 6 3 2 2" xfId="37944" xr:uid="{F7697C0D-CE69-4E40-9702-DD5D33540172}"/>
    <cellStyle name="Normal 2 3 4 2 2 2 6 3 2 3" xfId="52828" xr:uid="{372765F3-24C6-4267-8BEA-C4F2F302A1B2}"/>
    <cellStyle name="Normal 2 3 4 2 2 2 6 3 3" xfId="17408" xr:uid="{82D9D38C-1C0C-42C4-8BD0-B59E100EB02E}"/>
    <cellStyle name="Normal 2 3 4 2 2 2 6 3 4" xfId="31098" xr:uid="{AC9CFFC3-7356-4851-A1FE-F3762410F187}"/>
    <cellStyle name="Normal 2 3 4 2 2 2 6 3 5" xfId="45982" xr:uid="{9F374B62-FAF0-4FE5-AE3E-5572CC73F112}"/>
    <cellStyle name="Normal 2 3 4 2 2 2 6 4" xfId="20830" xr:uid="{7697AFF5-DD33-4DF5-8B18-FC0EF4C3C985}"/>
    <cellStyle name="Normal 2 3 4 2 2 2 6 4 2" xfId="34522" xr:uid="{48D15533-7143-4565-AC48-E9610716BEA6}"/>
    <cellStyle name="Normal 2 3 4 2 2 2 6 4 3" xfId="49406" xr:uid="{A24CCE31-30BE-4B73-B06F-479965EA6989}"/>
    <cellStyle name="Normal 2 3 4 2 2 2 6 5" xfId="13986" xr:uid="{1A10E417-019E-485F-9B21-E1EC4098293E}"/>
    <cellStyle name="Normal 2 3 4 2 2 2 6 6" xfId="27676" xr:uid="{DDA0F038-769C-4BD2-B627-961B8DD523BE}"/>
    <cellStyle name="Normal 2 3 4 2 2 2 6 7" xfId="42560" xr:uid="{BB15DF9B-5925-4136-A713-DF5807FF5EBB}"/>
    <cellStyle name="Normal 2 3 4 2 2 2 7" xfId="8838" xr:uid="{C0CAA9D8-1C95-471A-AACD-45F89CB70C59}"/>
    <cellStyle name="Normal 2 3 4 2 2 2 7 2" xfId="12260" xr:uid="{9DACB01F-8D82-41D2-BA05-B50AFBD0104D}"/>
    <cellStyle name="Normal 2 3 4 2 2 2 7 2 2" xfId="25950" xr:uid="{1254FFCA-D391-45E0-BA30-2CCAE45029A5}"/>
    <cellStyle name="Normal 2 3 4 2 2 2 7 2 2 2" xfId="39642" xr:uid="{6B5AC4FA-4926-4FA6-8F3D-893E6BC1680B}"/>
    <cellStyle name="Normal 2 3 4 2 2 2 7 2 2 3" xfId="54526" xr:uid="{2ACC9365-5BE0-4624-82C0-C19846D5F8DB}"/>
    <cellStyle name="Normal 2 3 4 2 2 2 7 2 3" xfId="19106" xr:uid="{26407D68-A84C-4608-81D9-782996C13B8E}"/>
    <cellStyle name="Normal 2 3 4 2 2 2 7 2 4" xfId="32796" xr:uid="{D3CB13A4-60C7-41F8-9B78-09972AB5E981}"/>
    <cellStyle name="Normal 2 3 4 2 2 2 7 2 5" xfId="47680" xr:uid="{AA30254A-61A2-4B54-8234-8DFF0CDCADA0}"/>
    <cellStyle name="Normal 2 3 4 2 2 2 7 3" xfId="22528" xr:uid="{DA7F66B7-A970-4EEA-ACD5-28E056AF4DB3}"/>
    <cellStyle name="Normal 2 3 4 2 2 2 7 3 2" xfId="36220" xr:uid="{969E34D8-C73C-4C51-B4E9-87DE49354BD1}"/>
    <cellStyle name="Normal 2 3 4 2 2 2 7 3 3" xfId="51104" xr:uid="{BF385810-764E-45F2-B62A-D7103EAC5C41}"/>
    <cellStyle name="Normal 2 3 4 2 2 2 7 4" xfId="15684" xr:uid="{9C69DC87-C8F5-4645-B077-FFF2F8C6A9A0}"/>
    <cellStyle name="Normal 2 3 4 2 2 2 7 5" xfId="29374" xr:uid="{D1E68E12-DCC4-45CB-8D79-F4FBB888DDB2}"/>
    <cellStyle name="Normal 2 3 4 2 2 2 7 6" xfId="44258" xr:uid="{FD265A15-8B91-4298-A8F4-99CB2F17FEA1}"/>
    <cellStyle name="Normal 2 3 4 2 2 2 8" xfId="10548" xr:uid="{61F78F4E-36B0-4E81-A42D-406FA7BE6BA1}"/>
    <cellStyle name="Normal 2 3 4 2 2 2 8 2" xfId="24238" xr:uid="{5A6D1219-F811-4CA9-9226-6E902C592ED4}"/>
    <cellStyle name="Normal 2 3 4 2 2 2 8 2 2" xfId="37930" xr:uid="{09AFF226-3D59-42D5-A177-2674B85E1217}"/>
    <cellStyle name="Normal 2 3 4 2 2 2 8 2 3" xfId="52814" xr:uid="{854D4C58-20FF-44E5-B594-74343082898E}"/>
    <cellStyle name="Normal 2 3 4 2 2 2 8 3" xfId="17394" xr:uid="{B8C36A8E-7C05-4BC9-A353-ECFF459C2119}"/>
    <cellStyle name="Normal 2 3 4 2 2 2 8 4" xfId="31084" xr:uid="{3238B401-B50C-45EB-9D08-1D30F3731482}"/>
    <cellStyle name="Normal 2 3 4 2 2 2 8 5" xfId="45968" xr:uid="{6D57C6B6-FD8F-45D7-B7FA-79C027F556A6}"/>
    <cellStyle name="Normal 2 3 4 2 2 2 9" xfId="20816" xr:uid="{3B2577CE-9F2E-4C12-82CD-C8B9264FFF8B}"/>
    <cellStyle name="Normal 2 3 4 2 2 2 9 2" xfId="34508" xr:uid="{F40C7679-AE95-4C56-9DFD-AFBCB743D7CD}"/>
    <cellStyle name="Normal 2 3 4 2 2 2 9 3" xfId="49392" xr:uid="{42455E2B-7561-46CC-A465-88B11ED62047}"/>
    <cellStyle name="Normal 2 3 4 2 2 3" xfId="7140" xr:uid="{F617EEF7-5E0C-453A-9711-99E50DAC804A}"/>
    <cellStyle name="Normal 2 3 4 2 2 3 10" xfId="42561" xr:uid="{5021F82D-DBB2-407A-813B-C4382E5F074E}"/>
    <cellStyle name="Normal 2 3 4 2 2 3 2" xfId="7141" xr:uid="{11EC6473-AC7F-4D2A-901C-9631E6CA7F5B}"/>
    <cellStyle name="Normal 2 3 4 2 2 3 2 2" xfId="7142" xr:uid="{137DA6E9-1335-4581-9BA7-055DB301477F}"/>
    <cellStyle name="Normal 2 3 4 2 2 3 2 2 2" xfId="8855" xr:uid="{E4B5425B-D4D2-4CCE-A67B-C2416824692F}"/>
    <cellStyle name="Normal 2 3 4 2 2 3 2 2 2 2" xfId="12277" xr:uid="{CBE33B6B-AFCF-42A0-9A40-1015CB9C1439}"/>
    <cellStyle name="Normal 2 3 4 2 2 3 2 2 2 2 2" xfId="25967" xr:uid="{1635572D-5ABE-4DE5-8124-60BA99629819}"/>
    <cellStyle name="Normal 2 3 4 2 2 3 2 2 2 2 2 2" xfId="39659" xr:uid="{864CB437-95F4-4E61-825F-66799C790AC1}"/>
    <cellStyle name="Normal 2 3 4 2 2 3 2 2 2 2 2 3" xfId="54543" xr:uid="{DB13D222-316C-4586-9CB2-6260A9CA96AB}"/>
    <cellStyle name="Normal 2 3 4 2 2 3 2 2 2 2 3" xfId="19123" xr:uid="{47068B28-16E3-45E1-9EE7-1A1D9E9734CA}"/>
    <cellStyle name="Normal 2 3 4 2 2 3 2 2 2 2 4" xfId="32813" xr:uid="{4AE24347-9EDF-4099-A648-EF7D68EDBFD9}"/>
    <cellStyle name="Normal 2 3 4 2 2 3 2 2 2 2 5" xfId="47697" xr:uid="{D25FE81F-AFA0-4A2C-A3CF-8D702821302F}"/>
    <cellStyle name="Normal 2 3 4 2 2 3 2 2 2 3" xfId="22545" xr:uid="{F1F262A9-201F-4F17-A552-854076CC9E02}"/>
    <cellStyle name="Normal 2 3 4 2 2 3 2 2 2 3 2" xfId="36237" xr:uid="{F82C0363-F464-42A3-92C8-2E57B5A8FD0B}"/>
    <cellStyle name="Normal 2 3 4 2 2 3 2 2 2 3 3" xfId="51121" xr:uid="{A82F4153-3FF4-416C-83C0-C121B98D4409}"/>
    <cellStyle name="Normal 2 3 4 2 2 3 2 2 2 4" xfId="15701" xr:uid="{611E7324-0356-402B-B036-B7F05C746513}"/>
    <cellStyle name="Normal 2 3 4 2 2 3 2 2 2 5" xfId="29391" xr:uid="{F7DB522F-597B-4ED9-A197-AECF762AA805}"/>
    <cellStyle name="Normal 2 3 4 2 2 3 2 2 2 6" xfId="44275" xr:uid="{22E80123-1C4C-4F9E-B378-6A15061BEABE}"/>
    <cellStyle name="Normal 2 3 4 2 2 3 2 2 3" xfId="10565" xr:uid="{7E63B4C6-1BA0-48C0-B955-D9ED88FA6257}"/>
    <cellStyle name="Normal 2 3 4 2 2 3 2 2 3 2" xfId="24255" xr:uid="{356754F2-647E-4E1E-9287-460AB938D8D5}"/>
    <cellStyle name="Normal 2 3 4 2 2 3 2 2 3 2 2" xfId="37947" xr:uid="{042BC379-C85C-420F-99B7-C1ABBA9817D9}"/>
    <cellStyle name="Normal 2 3 4 2 2 3 2 2 3 2 3" xfId="52831" xr:uid="{6E10F763-609C-4160-85B5-D332833CEC49}"/>
    <cellStyle name="Normal 2 3 4 2 2 3 2 2 3 3" xfId="17411" xr:uid="{F763EF7B-9372-4B66-84D5-02AC1F31A13E}"/>
    <cellStyle name="Normal 2 3 4 2 2 3 2 2 3 4" xfId="31101" xr:uid="{E74BAE2B-C844-4420-9CE4-B5BBABA808BC}"/>
    <cellStyle name="Normal 2 3 4 2 2 3 2 2 3 5" xfId="45985" xr:uid="{D1F1C1F4-4511-4153-96E3-233DCDC0FD38}"/>
    <cellStyle name="Normal 2 3 4 2 2 3 2 2 4" xfId="20833" xr:uid="{D0DAC16A-2CBB-49B4-9C74-5263D2CDC128}"/>
    <cellStyle name="Normal 2 3 4 2 2 3 2 2 4 2" xfId="34525" xr:uid="{851BABB8-B214-40A2-AEDA-D9D4204A1781}"/>
    <cellStyle name="Normal 2 3 4 2 2 3 2 2 4 3" xfId="49409" xr:uid="{BF32B15C-92C3-474E-B946-561ACCC071D5}"/>
    <cellStyle name="Normal 2 3 4 2 2 3 2 2 5" xfId="13989" xr:uid="{2ADF890E-9A45-41D1-B681-E8556B3B95A6}"/>
    <cellStyle name="Normal 2 3 4 2 2 3 2 2 6" xfId="27679" xr:uid="{4F9E2486-4AD4-4218-A410-93007CCE6004}"/>
    <cellStyle name="Normal 2 3 4 2 2 3 2 2 7" xfId="42563" xr:uid="{DDB60E63-128D-46E9-BBFD-4107D1C647D6}"/>
    <cellStyle name="Normal 2 3 4 2 2 3 2 3" xfId="8854" xr:uid="{59D0F58F-87E8-4463-9583-FC832227EECA}"/>
    <cellStyle name="Normal 2 3 4 2 2 3 2 3 2" xfId="12276" xr:uid="{CC1E9013-B2A6-40B5-97D4-68951CBC80F4}"/>
    <cellStyle name="Normal 2 3 4 2 2 3 2 3 2 2" xfId="25966" xr:uid="{B41FD18F-35AE-40FE-9C0C-07C5B6CF291A}"/>
    <cellStyle name="Normal 2 3 4 2 2 3 2 3 2 2 2" xfId="39658" xr:uid="{2A01777A-A463-44A5-AA8E-558BD6B30E38}"/>
    <cellStyle name="Normal 2 3 4 2 2 3 2 3 2 2 3" xfId="54542" xr:uid="{E3D0F96D-B8B1-4560-A7CD-8FD623D5EF50}"/>
    <cellStyle name="Normal 2 3 4 2 2 3 2 3 2 3" xfId="19122" xr:uid="{438726A2-196E-4604-8E8E-1F1049CB4C47}"/>
    <cellStyle name="Normal 2 3 4 2 2 3 2 3 2 4" xfId="32812" xr:uid="{40A114EE-2BC1-42ED-97B5-9D271FCCDE56}"/>
    <cellStyle name="Normal 2 3 4 2 2 3 2 3 2 5" xfId="47696" xr:uid="{237F7405-A5C5-4948-AA05-EC0AAFAE697D}"/>
    <cellStyle name="Normal 2 3 4 2 2 3 2 3 3" xfId="22544" xr:uid="{9FE96434-844B-4DA5-90BB-79C4DAC9BBB4}"/>
    <cellStyle name="Normal 2 3 4 2 2 3 2 3 3 2" xfId="36236" xr:uid="{13642B18-5611-4A8B-BD5B-2AEDDE430DB7}"/>
    <cellStyle name="Normal 2 3 4 2 2 3 2 3 3 3" xfId="51120" xr:uid="{07F354F9-0CF9-46E0-8231-3C820830866A}"/>
    <cellStyle name="Normal 2 3 4 2 2 3 2 3 4" xfId="15700" xr:uid="{C54197CA-E72D-44E2-A866-C1FDE25B374C}"/>
    <cellStyle name="Normal 2 3 4 2 2 3 2 3 5" xfId="29390" xr:uid="{9343315F-DB83-434F-BD04-F735BEB21843}"/>
    <cellStyle name="Normal 2 3 4 2 2 3 2 3 6" xfId="44274" xr:uid="{FC41BF5B-7862-4463-9750-62A386EF5556}"/>
    <cellStyle name="Normal 2 3 4 2 2 3 2 4" xfId="10564" xr:uid="{183CB840-E55B-442C-A08F-3FB1BF636855}"/>
    <cellStyle name="Normal 2 3 4 2 2 3 2 4 2" xfId="24254" xr:uid="{ACEA08E1-E4C0-4C74-BA56-96D7B12B4573}"/>
    <cellStyle name="Normal 2 3 4 2 2 3 2 4 2 2" xfId="37946" xr:uid="{74DC1438-FB1D-4858-AED3-D71EBBCD2250}"/>
    <cellStyle name="Normal 2 3 4 2 2 3 2 4 2 3" xfId="52830" xr:uid="{82B79C2D-5619-45EF-B768-116590150223}"/>
    <cellStyle name="Normal 2 3 4 2 2 3 2 4 3" xfId="17410" xr:uid="{1A944BCE-DEC0-4AD2-B8D7-E7C2005089B5}"/>
    <cellStyle name="Normal 2 3 4 2 2 3 2 4 4" xfId="31100" xr:uid="{508F455A-94AC-49D1-88E7-7E24554BCC6F}"/>
    <cellStyle name="Normal 2 3 4 2 2 3 2 4 5" xfId="45984" xr:uid="{F15984EB-AD3D-43EC-AEF9-D8B8075FB631}"/>
    <cellStyle name="Normal 2 3 4 2 2 3 2 5" xfId="20832" xr:uid="{0491F884-4FC1-4CCE-8C94-1E783235BB7A}"/>
    <cellStyle name="Normal 2 3 4 2 2 3 2 5 2" xfId="34524" xr:uid="{BB32EFCC-71BF-4B53-BB5E-388599907F72}"/>
    <cellStyle name="Normal 2 3 4 2 2 3 2 5 3" xfId="49408" xr:uid="{7887E6A5-C4BB-4DEF-AE33-CDFC2C39D3CA}"/>
    <cellStyle name="Normal 2 3 4 2 2 3 2 6" xfId="13988" xr:uid="{A95C00A5-5DC1-4502-B546-2CC87D71C1EB}"/>
    <cellStyle name="Normal 2 3 4 2 2 3 2 7" xfId="27678" xr:uid="{3CAFF477-7A2A-4F28-A11C-133E26F76249}"/>
    <cellStyle name="Normal 2 3 4 2 2 3 2 8" xfId="42562" xr:uid="{0E865ADE-90D2-47A0-8CA1-75BEDB0DB13E}"/>
    <cellStyle name="Normal 2 3 4 2 2 3 3" xfId="7143" xr:uid="{3B35D5E7-2EBC-4903-89F8-886071AC4613}"/>
    <cellStyle name="Normal 2 3 4 2 2 3 3 2" xfId="8856" xr:uid="{89199727-8CEB-4FD7-BDC9-C0F401389EB7}"/>
    <cellStyle name="Normal 2 3 4 2 2 3 3 2 2" xfId="12278" xr:uid="{8605D40F-027B-4315-9900-975C8DAE023D}"/>
    <cellStyle name="Normal 2 3 4 2 2 3 3 2 2 2" xfId="25968" xr:uid="{C663CCE8-F8EF-4919-9DAF-2DC65D99A0C0}"/>
    <cellStyle name="Normal 2 3 4 2 2 3 3 2 2 2 2" xfId="39660" xr:uid="{B9EB662F-6094-4EC1-ADFD-41597E023512}"/>
    <cellStyle name="Normal 2 3 4 2 2 3 3 2 2 2 3" xfId="54544" xr:uid="{F291DB76-FD48-4171-B6DA-36860DCAD17D}"/>
    <cellStyle name="Normal 2 3 4 2 2 3 3 2 2 3" xfId="19124" xr:uid="{B6C24F59-D88E-4FA9-81D9-72D0BD8F089C}"/>
    <cellStyle name="Normal 2 3 4 2 2 3 3 2 2 4" xfId="32814" xr:uid="{CBBC36D0-95C3-442A-B26F-3CF0C0D45DB2}"/>
    <cellStyle name="Normal 2 3 4 2 2 3 3 2 2 5" xfId="47698" xr:uid="{62A98B5C-2C21-40A2-849B-C0827D4F1126}"/>
    <cellStyle name="Normal 2 3 4 2 2 3 3 2 3" xfId="22546" xr:uid="{0773B1E5-DDEA-4594-B24A-C5E93D78AA38}"/>
    <cellStyle name="Normal 2 3 4 2 2 3 3 2 3 2" xfId="36238" xr:uid="{9FAD4C61-101F-460A-A2F8-A39C9B9F8FE0}"/>
    <cellStyle name="Normal 2 3 4 2 2 3 3 2 3 3" xfId="51122" xr:uid="{9152C7FA-2311-40BC-9815-2BE8D4095C45}"/>
    <cellStyle name="Normal 2 3 4 2 2 3 3 2 4" xfId="15702" xr:uid="{48DD9AE9-B6B1-4B5A-932A-602FE55C6A21}"/>
    <cellStyle name="Normal 2 3 4 2 2 3 3 2 5" xfId="29392" xr:uid="{BBDAB5ED-0BB4-4E89-A34D-88631A576B00}"/>
    <cellStyle name="Normal 2 3 4 2 2 3 3 2 6" xfId="44276" xr:uid="{E091A3AD-D023-4190-BDAF-D34AD509F2E1}"/>
    <cellStyle name="Normal 2 3 4 2 2 3 3 3" xfId="10566" xr:uid="{3F939305-0DBC-4142-A383-E17CAAE2B4CB}"/>
    <cellStyle name="Normal 2 3 4 2 2 3 3 3 2" xfId="24256" xr:uid="{29A17A67-D9FD-47FE-BED4-1AC6701B046A}"/>
    <cellStyle name="Normal 2 3 4 2 2 3 3 3 2 2" xfId="37948" xr:uid="{13AE8C0F-FC89-4E58-A102-4EF90C75698B}"/>
    <cellStyle name="Normal 2 3 4 2 2 3 3 3 2 3" xfId="52832" xr:uid="{ADE4144F-094D-4F37-A75E-38E1F8108C7C}"/>
    <cellStyle name="Normal 2 3 4 2 2 3 3 3 3" xfId="17412" xr:uid="{47BBC7DA-AE43-4549-BBE0-54A04CFE4494}"/>
    <cellStyle name="Normal 2 3 4 2 2 3 3 3 4" xfId="31102" xr:uid="{AA759CC0-F98F-47D9-AFFC-5E59397A72E9}"/>
    <cellStyle name="Normal 2 3 4 2 2 3 3 3 5" xfId="45986" xr:uid="{B53ABFBC-DD40-4D64-881B-09E7FA577622}"/>
    <cellStyle name="Normal 2 3 4 2 2 3 3 4" xfId="20834" xr:uid="{7E92D230-6A31-4A90-8C94-8F4F78465BFC}"/>
    <cellStyle name="Normal 2 3 4 2 2 3 3 4 2" xfId="34526" xr:uid="{5E4CFF70-8001-4B51-9DD2-9D4CB130494D}"/>
    <cellStyle name="Normal 2 3 4 2 2 3 3 4 3" xfId="49410" xr:uid="{8EAE3E7B-5C63-41F2-B34C-C40262AA127F}"/>
    <cellStyle name="Normal 2 3 4 2 2 3 3 5" xfId="13990" xr:uid="{46C7E6FE-BF8E-4733-9F22-EAD41F7D994E}"/>
    <cellStyle name="Normal 2 3 4 2 2 3 3 6" xfId="27680" xr:uid="{BED92101-2931-4100-9C16-FFC5D6420190}"/>
    <cellStyle name="Normal 2 3 4 2 2 3 3 7" xfId="42564" xr:uid="{F0ABF21F-0921-47B4-8DFF-7D50F2DF5D9A}"/>
    <cellStyle name="Normal 2 3 4 2 2 3 4" xfId="7144" xr:uid="{A96C89BC-4664-4FD1-8B84-49901E9B5FBF}"/>
    <cellStyle name="Normal 2 3 4 2 2 3 4 2" xfId="8857" xr:uid="{D6177B3B-CC6C-4C5E-90E9-E5B7061BE957}"/>
    <cellStyle name="Normal 2 3 4 2 2 3 4 2 2" xfId="12279" xr:uid="{4E64F125-0942-44BF-85F8-3458523E6530}"/>
    <cellStyle name="Normal 2 3 4 2 2 3 4 2 2 2" xfId="25969" xr:uid="{7E15DF8F-B4E9-4C99-BFFC-A1D3850B843D}"/>
    <cellStyle name="Normal 2 3 4 2 2 3 4 2 2 2 2" xfId="39661" xr:uid="{9A505045-6141-460E-AAA0-D2724DAF5A7F}"/>
    <cellStyle name="Normal 2 3 4 2 2 3 4 2 2 2 3" xfId="54545" xr:uid="{D58BBDE9-8BB7-425A-BB01-4FFF8C3C14FB}"/>
    <cellStyle name="Normal 2 3 4 2 2 3 4 2 2 3" xfId="19125" xr:uid="{FCC26025-20E8-48D3-978A-B2C4499009E6}"/>
    <cellStyle name="Normal 2 3 4 2 2 3 4 2 2 4" xfId="32815" xr:uid="{7913B410-B22C-4CC3-8EFD-5770E88D7006}"/>
    <cellStyle name="Normal 2 3 4 2 2 3 4 2 2 5" xfId="47699" xr:uid="{28D1A3D5-015B-4BFC-905E-C4F513873D67}"/>
    <cellStyle name="Normal 2 3 4 2 2 3 4 2 3" xfId="22547" xr:uid="{898CC9AF-6248-4A4D-8D39-60C893969DA8}"/>
    <cellStyle name="Normal 2 3 4 2 2 3 4 2 3 2" xfId="36239" xr:uid="{C9B31951-7B8A-4E62-953F-4C8138E6652C}"/>
    <cellStyle name="Normal 2 3 4 2 2 3 4 2 3 3" xfId="51123" xr:uid="{CC4BC88C-F007-4F1D-B62B-F1626D8985F2}"/>
    <cellStyle name="Normal 2 3 4 2 2 3 4 2 4" xfId="15703" xr:uid="{926FB833-7AF4-4425-83D4-EEAAA947468F}"/>
    <cellStyle name="Normal 2 3 4 2 2 3 4 2 5" xfId="29393" xr:uid="{7ECA244A-2618-42DF-B2D5-5F131143DAB8}"/>
    <cellStyle name="Normal 2 3 4 2 2 3 4 2 6" xfId="44277" xr:uid="{EE80ECC7-F877-4B70-A077-495F52ED6AB6}"/>
    <cellStyle name="Normal 2 3 4 2 2 3 4 3" xfId="10567" xr:uid="{9847139A-6E3B-4CD4-919E-D2E7061705A6}"/>
    <cellStyle name="Normal 2 3 4 2 2 3 4 3 2" xfId="24257" xr:uid="{5F321ED9-3721-44F2-8720-9071A6B3A8F4}"/>
    <cellStyle name="Normal 2 3 4 2 2 3 4 3 2 2" xfId="37949" xr:uid="{B427FFA4-CACB-4EC1-BDBB-BBFD481382B8}"/>
    <cellStyle name="Normal 2 3 4 2 2 3 4 3 2 3" xfId="52833" xr:uid="{320BB4ED-02B3-462D-BE53-54E3D0AE2608}"/>
    <cellStyle name="Normal 2 3 4 2 2 3 4 3 3" xfId="17413" xr:uid="{A39BAB9C-E250-4F97-89ED-5508CD78AFF3}"/>
    <cellStyle name="Normal 2 3 4 2 2 3 4 3 4" xfId="31103" xr:uid="{EE28B4D6-92AD-4CDB-9867-28828CEE2D2C}"/>
    <cellStyle name="Normal 2 3 4 2 2 3 4 3 5" xfId="45987" xr:uid="{238BA6B2-EDC6-41F9-8DCE-E00F7DC3FA3D}"/>
    <cellStyle name="Normal 2 3 4 2 2 3 4 4" xfId="20835" xr:uid="{41AC232A-0A58-4489-B6D5-A0CE2C20E5D7}"/>
    <cellStyle name="Normal 2 3 4 2 2 3 4 4 2" xfId="34527" xr:uid="{EA395A80-0123-4B16-9137-6A5EF6620803}"/>
    <cellStyle name="Normal 2 3 4 2 2 3 4 4 3" xfId="49411" xr:uid="{9B416244-F989-45CF-935E-EAA74FA180EB}"/>
    <cellStyle name="Normal 2 3 4 2 2 3 4 5" xfId="13991" xr:uid="{F9E8DA61-DAB4-4C0A-BA10-6FB87058157B}"/>
    <cellStyle name="Normal 2 3 4 2 2 3 4 6" xfId="27681" xr:uid="{E7B94B68-D234-4E8D-B443-FD751CA4E179}"/>
    <cellStyle name="Normal 2 3 4 2 2 3 4 7" xfId="42565" xr:uid="{FF88F707-42F7-4269-AC96-04FCE969180A}"/>
    <cellStyle name="Normal 2 3 4 2 2 3 5" xfId="8853" xr:uid="{1A9C3FA2-15F3-4C28-ADBC-00267337F8D4}"/>
    <cellStyle name="Normal 2 3 4 2 2 3 5 2" xfId="12275" xr:uid="{5370C961-25C7-41D5-9977-18FB6D0CF953}"/>
    <cellStyle name="Normal 2 3 4 2 2 3 5 2 2" xfId="25965" xr:uid="{2342F1F5-FA61-469B-813D-8702A8C6D8AE}"/>
    <cellStyle name="Normal 2 3 4 2 2 3 5 2 2 2" xfId="39657" xr:uid="{AFCFE582-8A30-4C85-A359-74AFF5D09683}"/>
    <cellStyle name="Normal 2 3 4 2 2 3 5 2 2 3" xfId="54541" xr:uid="{D3336A8F-C6EF-4A5E-BEFB-499C2F91FA72}"/>
    <cellStyle name="Normal 2 3 4 2 2 3 5 2 3" xfId="19121" xr:uid="{1151DBCF-B5E5-4826-A00C-593E97A28CE4}"/>
    <cellStyle name="Normal 2 3 4 2 2 3 5 2 4" xfId="32811" xr:uid="{37227FCF-C6F0-4F5F-92EA-D9C1CA3155EE}"/>
    <cellStyle name="Normal 2 3 4 2 2 3 5 2 5" xfId="47695" xr:uid="{B5FFE029-CD41-4C08-B7B9-275D20F1BC22}"/>
    <cellStyle name="Normal 2 3 4 2 2 3 5 3" xfId="22543" xr:uid="{1D73D111-FB44-4A4F-8EB1-EF6C2BD564AC}"/>
    <cellStyle name="Normal 2 3 4 2 2 3 5 3 2" xfId="36235" xr:uid="{A4235F8C-7BC0-4712-9667-A15623B82269}"/>
    <cellStyle name="Normal 2 3 4 2 2 3 5 3 3" xfId="51119" xr:uid="{7BC17ACE-547C-4F6B-A1C4-8CF5DFDEB11F}"/>
    <cellStyle name="Normal 2 3 4 2 2 3 5 4" xfId="15699" xr:uid="{DE8398B0-B324-4B17-8803-3D5CE8F42F9D}"/>
    <cellStyle name="Normal 2 3 4 2 2 3 5 5" xfId="29389" xr:uid="{A46D20F2-D080-4438-A01B-3E00B3FFC809}"/>
    <cellStyle name="Normal 2 3 4 2 2 3 5 6" xfId="44273" xr:uid="{FCDDDA2C-298C-47CA-B548-F141E0CC4C8B}"/>
    <cellStyle name="Normal 2 3 4 2 2 3 6" xfId="10563" xr:uid="{DA533E54-38CB-4064-8B45-D1A58FE65A9B}"/>
    <cellStyle name="Normal 2 3 4 2 2 3 6 2" xfId="24253" xr:uid="{F811E237-896A-4CA1-8EEE-B4097A0EA7E8}"/>
    <cellStyle name="Normal 2 3 4 2 2 3 6 2 2" xfId="37945" xr:uid="{259939E5-652F-4CF6-8F06-E718638CC2D3}"/>
    <cellStyle name="Normal 2 3 4 2 2 3 6 2 3" xfId="52829" xr:uid="{209DBF3F-FD0A-4A38-8AE9-978368AEC08C}"/>
    <cellStyle name="Normal 2 3 4 2 2 3 6 3" xfId="17409" xr:uid="{18C97F3F-7F69-4D68-9525-692E265CD971}"/>
    <cellStyle name="Normal 2 3 4 2 2 3 6 4" xfId="31099" xr:uid="{815F415D-C2A5-45ED-B1A1-30D0F05ED9E9}"/>
    <cellStyle name="Normal 2 3 4 2 2 3 6 5" xfId="45983" xr:uid="{581F49A7-7639-4626-B821-13C2188EBB65}"/>
    <cellStyle name="Normal 2 3 4 2 2 3 7" xfId="20831" xr:uid="{753F0BFF-4FDB-4B19-9A0A-C8720D0A68DA}"/>
    <cellStyle name="Normal 2 3 4 2 2 3 7 2" xfId="34523" xr:uid="{9E60FFBA-DC52-4EF5-ABC2-FF0361A6477C}"/>
    <cellStyle name="Normal 2 3 4 2 2 3 7 3" xfId="49407" xr:uid="{165EBD71-B0E7-467E-96D5-7A67192869E1}"/>
    <cellStyle name="Normal 2 3 4 2 2 3 8" xfId="13987" xr:uid="{38D2B55F-06F0-4D48-8739-7DB48EF90167}"/>
    <cellStyle name="Normal 2 3 4 2 2 3 9" xfId="27677" xr:uid="{FA707278-27E5-42DE-A1B1-7ABFC69F0E27}"/>
    <cellStyle name="Normal 2 3 4 2 2 4" xfId="7145" xr:uid="{A4D7FD47-DEBA-46DE-B9A0-04B4AA66BF8A}"/>
    <cellStyle name="Normal 2 3 4 2 2 4 10" xfId="42566" xr:uid="{3AACF0D3-4398-415B-BD67-69C2EE5EA0C9}"/>
    <cellStyle name="Normal 2 3 4 2 2 4 2" xfId="7146" xr:uid="{461D9A3D-28C2-455D-AE25-82D358A95F29}"/>
    <cellStyle name="Normal 2 3 4 2 2 4 2 2" xfId="7147" xr:uid="{C0A5C6C9-E03C-4825-A0AB-5451FC165B3F}"/>
    <cellStyle name="Normal 2 3 4 2 2 4 2 2 2" xfId="8860" xr:uid="{429BE1A6-7320-4C62-AA71-B7F73B795632}"/>
    <cellStyle name="Normal 2 3 4 2 2 4 2 2 2 2" xfId="12282" xr:uid="{3A0ECCE6-EDA9-4911-ADE9-A84D9F4EFADA}"/>
    <cellStyle name="Normal 2 3 4 2 2 4 2 2 2 2 2" xfId="25972" xr:uid="{B5EFB4E2-B2DB-4560-AA6B-1E7FF0179CCD}"/>
    <cellStyle name="Normal 2 3 4 2 2 4 2 2 2 2 2 2" xfId="39664" xr:uid="{AD4CE1D9-8DA8-4C78-8E8A-76812CDF8E5E}"/>
    <cellStyle name="Normal 2 3 4 2 2 4 2 2 2 2 2 3" xfId="54548" xr:uid="{B875FBE3-AB37-43AF-B57C-1AEFF2D01A32}"/>
    <cellStyle name="Normal 2 3 4 2 2 4 2 2 2 2 3" xfId="19128" xr:uid="{F2AE3E89-988D-4C47-B661-33FD71F0918B}"/>
    <cellStyle name="Normal 2 3 4 2 2 4 2 2 2 2 4" xfId="32818" xr:uid="{DFD97E58-F484-4C6D-A3B8-E74FCB8C01D9}"/>
    <cellStyle name="Normal 2 3 4 2 2 4 2 2 2 2 5" xfId="47702" xr:uid="{0A9AFC46-7443-4FEE-AB9F-ADFCCA4078E3}"/>
    <cellStyle name="Normal 2 3 4 2 2 4 2 2 2 3" xfId="22550" xr:uid="{CF144CA3-A83F-4874-B802-F0E6A513B3AF}"/>
    <cellStyle name="Normal 2 3 4 2 2 4 2 2 2 3 2" xfId="36242" xr:uid="{396A4C26-367E-420B-9946-83E798F2DB53}"/>
    <cellStyle name="Normal 2 3 4 2 2 4 2 2 2 3 3" xfId="51126" xr:uid="{61FF2993-6CC7-4BBF-8AEE-D7BAF66677F8}"/>
    <cellStyle name="Normal 2 3 4 2 2 4 2 2 2 4" xfId="15706" xr:uid="{2A1C5848-C225-47A9-A76A-62D7392F316D}"/>
    <cellStyle name="Normal 2 3 4 2 2 4 2 2 2 5" xfId="29396" xr:uid="{CD340E6D-8B4B-4434-873C-1F875A066456}"/>
    <cellStyle name="Normal 2 3 4 2 2 4 2 2 2 6" xfId="44280" xr:uid="{8FA48F76-1093-4824-890D-96B7008331B9}"/>
    <cellStyle name="Normal 2 3 4 2 2 4 2 2 3" xfId="10570" xr:uid="{A931CE46-DD52-47B2-B8C0-BE0819BAE108}"/>
    <cellStyle name="Normal 2 3 4 2 2 4 2 2 3 2" xfId="24260" xr:uid="{2099E8D0-AD68-4DC2-AE1D-A03F969353FF}"/>
    <cellStyle name="Normal 2 3 4 2 2 4 2 2 3 2 2" xfId="37952" xr:uid="{D1934AC3-2E78-47E8-93F3-A3126C4E59FA}"/>
    <cellStyle name="Normal 2 3 4 2 2 4 2 2 3 2 3" xfId="52836" xr:uid="{136C1C02-368F-4D71-A34B-FACB3F269522}"/>
    <cellStyle name="Normal 2 3 4 2 2 4 2 2 3 3" xfId="17416" xr:uid="{F12B6023-2B7C-4AC2-98CB-E331CBDF8197}"/>
    <cellStyle name="Normal 2 3 4 2 2 4 2 2 3 4" xfId="31106" xr:uid="{D9432CAE-6E15-4923-A40A-E62F3A0DF84C}"/>
    <cellStyle name="Normal 2 3 4 2 2 4 2 2 3 5" xfId="45990" xr:uid="{0AFD279E-4A41-4A19-82BF-736D664BAF5F}"/>
    <cellStyle name="Normal 2 3 4 2 2 4 2 2 4" xfId="20838" xr:uid="{7FBFE340-21A4-469F-9DCA-26330DDBBD90}"/>
    <cellStyle name="Normal 2 3 4 2 2 4 2 2 4 2" xfId="34530" xr:uid="{433562B6-1B11-4783-8797-47690BDA1A35}"/>
    <cellStyle name="Normal 2 3 4 2 2 4 2 2 4 3" xfId="49414" xr:uid="{5EAEDA2E-AC80-4B0B-8BE1-ABBB57DC7120}"/>
    <cellStyle name="Normal 2 3 4 2 2 4 2 2 5" xfId="13994" xr:uid="{CEFCBCB3-9EDD-4977-AA2D-9B07E37F0D84}"/>
    <cellStyle name="Normal 2 3 4 2 2 4 2 2 6" xfId="27684" xr:uid="{933DCB13-6395-4C73-A472-F6D2503A96FD}"/>
    <cellStyle name="Normal 2 3 4 2 2 4 2 2 7" xfId="42568" xr:uid="{B334BE15-43A5-4E39-BB8C-5E92C8CF46BC}"/>
    <cellStyle name="Normal 2 3 4 2 2 4 2 3" xfId="8859" xr:uid="{E44FF0BF-7286-413F-9F32-7C4897B2B45B}"/>
    <cellStyle name="Normal 2 3 4 2 2 4 2 3 2" xfId="12281" xr:uid="{BEFBA8DB-3792-4B15-8026-468B173FA297}"/>
    <cellStyle name="Normal 2 3 4 2 2 4 2 3 2 2" xfId="25971" xr:uid="{5A8D5458-B715-4319-B14C-76F4F045090E}"/>
    <cellStyle name="Normal 2 3 4 2 2 4 2 3 2 2 2" xfId="39663" xr:uid="{A875E80B-5E99-4DC4-9820-1B8C502042A6}"/>
    <cellStyle name="Normal 2 3 4 2 2 4 2 3 2 2 3" xfId="54547" xr:uid="{A7C3E274-4979-4477-94FE-8DC7E0E1DE0E}"/>
    <cellStyle name="Normal 2 3 4 2 2 4 2 3 2 3" xfId="19127" xr:uid="{BD023B1B-A884-4975-AC62-1E3E4299E33D}"/>
    <cellStyle name="Normal 2 3 4 2 2 4 2 3 2 4" xfId="32817" xr:uid="{4208D32C-932F-4883-81A2-131C2FA6B530}"/>
    <cellStyle name="Normal 2 3 4 2 2 4 2 3 2 5" xfId="47701" xr:uid="{8A6FD6D7-39AC-4D71-BFD6-60F912CC4982}"/>
    <cellStyle name="Normal 2 3 4 2 2 4 2 3 3" xfId="22549" xr:uid="{D73BBB05-08E6-45CE-ABFA-94715B5AD483}"/>
    <cellStyle name="Normal 2 3 4 2 2 4 2 3 3 2" xfId="36241" xr:uid="{9E17E53F-FEF5-4004-AD87-C0BA27892ED9}"/>
    <cellStyle name="Normal 2 3 4 2 2 4 2 3 3 3" xfId="51125" xr:uid="{28C9B758-9BFA-44D0-BB09-5B5E282CA6FE}"/>
    <cellStyle name="Normal 2 3 4 2 2 4 2 3 4" xfId="15705" xr:uid="{9F0B09AD-5560-4373-9D89-1C288CBC97E4}"/>
    <cellStyle name="Normal 2 3 4 2 2 4 2 3 5" xfId="29395" xr:uid="{275300C7-27E0-4968-862D-2F5F77235A23}"/>
    <cellStyle name="Normal 2 3 4 2 2 4 2 3 6" xfId="44279" xr:uid="{8A283FA7-DB8D-4EB5-8468-0BF126885791}"/>
    <cellStyle name="Normal 2 3 4 2 2 4 2 4" xfId="10569" xr:uid="{27842A40-60D9-4520-84E4-FE63469E7C52}"/>
    <cellStyle name="Normal 2 3 4 2 2 4 2 4 2" xfId="24259" xr:uid="{4DB2371F-A797-4CBE-A461-C32AFFD90ECB}"/>
    <cellStyle name="Normal 2 3 4 2 2 4 2 4 2 2" xfId="37951" xr:uid="{45A70C2E-1B57-44FB-8963-0A6F5281254C}"/>
    <cellStyle name="Normal 2 3 4 2 2 4 2 4 2 3" xfId="52835" xr:uid="{F1CAD104-2BFF-4855-9D16-9922639A9F2E}"/>
    <cellStyle name="Normal 2 3 4 2 2 4 2 4 3" xfId="17415" xr:uid="{1D747CAA-ACD7-40FE-87A8-D18DCF346766}"/>
    <cellStyle name="Normal 2 3 4 2 2 4 2 4 4" xfId="31105" xr:uid="{41CC1CAE-953E-48C9-A01E-E16427AFA184}"/>
    <cellStyle name="Normal 2 3 4 2 2 4 2 4 5" xfId="45989" xr:uid="{EAA2272F-1C96-40A4-9B22-F3A438A5C200}"/>
    <cellStyle name="Normal 2 3 4 2 2 4 2 5" xfId="20837" xr:uid="{53A67589-DB17-468A-9110-8E61BDAD1604}"/>
    <cellStyle name="Normal 2 3 4 2 2 4 2 5 2" xfId="34529" xr:uid="{64ACDF78-250F-4AFE-AD75-0E244022AD60}"/>
    <cellStyle name="Normal 2 3 4 2 2 4 2 5 3" xfId="49413" xr:uid="{51D1F382-C60A-4E61-AC1A-FC58E4C29678}"/>
    <cellStyle name="Normal 2 3 4 2 2 4 2 6" xfId="13993" xr:uid="{3A5A3513-A379-4799-8FDB-4D457E496CD2}"/>
    <cellStyle name="Normal 2 3 4 2 2 4 2 7" xfId="27683" xr:uid="{BA318F33-3BC5-4FFD-950F-4E8F790FF90D}"/>
    <cellStyle name="Normal 2 3 4 2 2 4 2 8" xfId="42567" xr:uid="{20995B87-4D88-4B61-8ECE-978B55542AAF}"/>
    <cellStyle name="Normal 2 3 4 2 2 4 3" xfId="7148" xr:uid="{9E719AD1-7E9C-4323-81F7-B9D03E494BB4}"/>
    <cellStyle name="Normal 2 3 4 2 2 4 3 2" xfId="8861" xr:uid="{A457AA8B-18FB-45B2-AB72-148E23125A98}"/>
    <cellStyle name="Normal 2 3 4 2 2 4 3 2 2" xfId="12283" xr:uid="{8236C5B7-14AD-44D9-870F-DD6FE35DDB3A}"/>
    <cellStyle name="Normal 2 3 4 2 2 4 3 2 2 2" xfId="25973" xr:uid="{BD7781D7-AB95-490D-A8D5-9B311874919F}"/>
    <cellStyle name="Normal 2 3 4 2 2 4 3 2 2 2 2" xfId="39665" xr:uid="{90CBD646-49C0-44CB-B6D6-987B0BED8A44}"/>
    <cellStyle name="Normal 2 3 4 2 2 4 3 2 2 2 3" xfId="54549" xr:uid="{ABE98D8C-D8E7-4E4D-85FA-7AD226F27CA4}"/>
    <cellStyle name="Normal 2 3 4 2 2 4 3 2 2 3" xfId="19129" xr:uid="{C8BDEBFF-0E61-418A-9563-152E365442DB}"/>
    <cellStyle name="Normal 2 3 4 2 2 4 3 2 2 4" xfId="32819" xr:uid="{932F2722-5546-4DB8-BFE5-51A90F09BF5A}"/>
    <cellStyle name="Normal 2 3 4 2 2 4 3 2 2 5" xfId="47703" xr:uid="{DAD383D2-C476-424A-94F2-52C18CC067C9}"/>
    <cellStyle name="Normal 2 3 4 2 2 4 3 2 3" xfId="22551" xr:uid="{2F74F324-CE7D-40D0-94D4-65B9EA3AC813}"/>
    <cellStyle name="Normal 2 3 4 2 2 4 3 2 3 2" xfId="36243" xr:uid="{3DA8F270-9DA0-449D-810D-02C87AFC509D}"/>
    <cellStyle name="Normal 2 3 4 2 2 4 3 2 3 3" xfId="51127" xr:uid="{C63D25B0-819D-44CF-AF28-CEDC8A1218B9}"/>
    <cellStyle name="Normal 2 3 4 2 2 4 3 2 4" xfId="15707" xr:uid="{2FEE950B-D7CB-4087-9A12-10E9ADD9F37B}"/>
    <cellStyle name="Normal 2 3 4 2 2 4 3 2 5" xfId="29397" xr:uid="{9604E359-4B5C-48B9-B17F-76AF7890CC5F}"/>
    <cellStyle name="Normal 2 3 4 2 2 4 3 2 6" xfId="44281" xr:uid="{F0B4452C-C28B-4BF9-9ED2-E8202E08E276}"/>
    <cellStyle name="Normal 2 3 4 2 2 4 3 3" xfId="10571" xr:uid="{013221DD-9C8D-4C77-83FE-A9D0D8A58530}"/>
    <cellStyle name="Normal 2 3 4 2 2 4 3 3 2" xfId="24261" xr:uid="{9BCA2770-0007-4353-AD88-A1CB1AEC411F}"/>
    <cellStyle name="Normal 2 3 4 2 2 4 3 3 2 2" xfId="37953" xr:uid="{BF00E61A-1946-4EAF-B7BE-F68081F7FD14}"/>
    <cellStyle name="Normal 2 3 4 2 2 4 3 3 2 3" xfId="52837" xr:uid="{FAE9C718-21FB-4D90-83B2-D141931EFDD7}"/>
    <cellStyle name="Normal 2 3 4 2 2 4 3 3 3" xfId="17417" xr:uid="{0CD92785-D7C8-41AD-9B8F-D772DBA66AF9}"/>
    <cellStyle name="Normal 2 3 4 2 2 4 3 3 4" xfId="31107" xr:uid="{790DE25D-C957-4462-AF71-E3AAE0CDDFBD}"/>
    <cellStyle name="Normal 2 3 4 2 2 4 3 3 5" xfId="45991" xr:uid="{EAC24443-8A5E-41B0-97E9-F267C969E118}"/>
    <cellStyle name="Normal 2 3 4 2 2 4 3 4" xfId="20839" xr:uid="{79BE8724-FBCA-47AB-9604-31A74C5AAC77}"/>
    <cellStyle name="Normal 2 3 4 2 2 4 3 4 2" xfId="34531" xr:uid="{12AB48E9-B974-47C9-A1B1-DA8A8054AD21}"/>
    <cellStyle name="Normal 2 3 4 2 2 4 3 4 3" xfId="49415" xr:uid="{AB1393EC-EBA1-48F9-8539-41B5E2AEE95A}"/>
    <cellStyle name="Normal 2 3 4 2 2 4 3 5" xfId="13995" xr:uid="{A1923D5E-6B10-48FD-9C49-B6E9D66079BA}"/>
    <cellStyle name="Normal 2 3 4 2 2 4 3 6" xfId="27685" xr:uid="{15AB1CA6-0F41-43FA-B5CE-1013DBBDE21D}"/>
    <cellStyle name="Normal 2 3 4 2 2 4 3 7" xfId="42569" xr:uid="{7B0F370C-95CE-4193-9CEE-F76D3A296097}"/>
    <cellStyle name="Normal 2 3 4 2 2 4 4" xfId="7149" xr:uid="{AFD13293-EB84-4422-AEAB-C581AF08F68C}"/>
    <cellStyle name="Normal 2 3 4 2 2 4 4 2" xfId="8862" xr:uid="{3A149FB1-2CCB-42D1-921F-88A054BAD5CA}"/>
    <cellStyle name="Normal 2 3 4 2 2 4 4 2 2" xfId="12284" xr:uid="{E4341E10-D8B2-47C4-9BEC-10F752A2C652}"/>
    <cellStyle name="Normal 2 3 4 2 2 4 4 2 2 2" xfId="25974" xr:uid="{F42D4A51-19D1-41EA-B589-7968681432A6}"/>
    <cellStyle name="Normal 2 3 4 2 2 4 4 2 2 2 2" xfId="39666" xr:uid="{13494F7A-8EBC-45E9-BA41-D18129358090}"/>
    <cellStyle name="Normal 2 3 4 2 2 4 4 2 2 2 3" xfId="54550" xr:uid="{B8B73EBF-1985-48FB-A909-8D79A3FD5937}"/>
    <cellStyle name="Normal 2 3 4 2 2 4 4 2 2 3" xfId="19130" xr:uid="{5A7FE57F-37E2-4EE1-BBFB-EC0EA620A97C}"/>
    <cellStyle name="Normal 2 3 4 2 2 4 4 2 2 4" xfId="32820" xr:uid="{B7A41F74-3F10-48BD-8227-1E4FA508F708}"/>
    <cellStyle name="Normal 2 3 4 2 2 4 4 2 2 5" xfId="47704" xr:uid="{6F0ECBB7-849E-4903-BF09-E1CF675B058B}"/>
    <cellStyle name="Normal 2 3 4 2 2 4 4 2 3" xfId="22552" xr:uid="{CF9C3034-4E60-44A5-86C4-862FCF5A9C5F}"/>
    <cellStyle name="Normal 2 3 4 2 2 4 4 2 3 2" xfId="36244" xr:uid="{11A8322C-F2F5-43E4-AA2B-45A0010B3B6F}"/>
    <cellStyle name="Normal 2 3 4 2 2 4 4 2 3 3" xfId="51128" xr:uid="{FEBC8340-2239-4A97-93D3-9AE4512AFE2D}"/>
    <cellStyle name="Normal 2 3 4 2 2 4 4 2 4" xfId="15708" xr:uid="{B8B0A9EF-BC63-4A3B-9E83-7F0FB3316101}"/>
    <cellStyle name="Normal 2 3 4 2 2 4 4 2 5" xfId="29398" xr:uid="{984299FA-60DF-4B35-AAD9-948D5336BA59}"/>
    <cellStyle name="Normal 2 3 4 2 2 4 4 2 6" xfId="44282" xr:uid="{75C96472-DD79-4E2E-98E0-68741B4D375A}"/>
    <cellStyle name="Normal 2 3 4 2 2 4 4 3" xfId="10572" xr:uid="{770239B6-E8FA-45F1-A22B-3AEAB7E15744}"/>
    <cellStyle name="Normal 2 3 4 2 2 4 4 3 2" xfId="24262" xr:uid="{1AD531EE-2BC1-4E4A-A936-4FB592BCAE74}"/>
    <cellStyle name="Normal 2 3 4 2 2 4 4 3 2 2" xfId="37954" xr:uid="{1DEF3297-BA4C-422A-B0F1-181A87623656}"/>
    <cellStyle name="Normal 2 3 4 2 2 4 4 3 2 3" xfId="52838" xr:uid="{C97F1FA5-D3E4-423C-B881-884E56AA9E99}"/>
    <cellStyle name="Normal 2 3 4 2 2 4 4 3 3" xfId="17418" xr:uid="{309A7A72-4F9B-496A-B8C7-AF0C7DBD866F}"/>
    <cellStyle name="Normal 2 3 4 2 2 4 4 3 4" xfId="31108" xr:uid="{B2A03132-3090-40A4-9318-4E73CE5613AE}"/>
    <cellStyle name="Normal 2 3 4 2 2 4 4 3 5" xfId="45992" xr:uid="{6DD12987-2F94-4F2D-B75F-861FC92EA56E}"/>
    <cellStyle name="Normal 2 3 4 2 2 4 4 4" xfId="20840" xr:uid="{4D569B75-1AA3-4359-A4F0-F1C11C9110D8}"/>
    <cellStyle name="Normal 2 3 4 2 2 4 4 4 2" xfId="34532" xr:uid="{D1E97CAB-BFA0-45DD-8026-FBB81C44C426}"/>
    <cellStyle name="Normal 2 3 4 2 2 4 4 4 3" xfId="49416" xr:uid="{4BBB0F35-35A9-49A3-B928-6B5C71330D64}"/>
    <cellStyle name="Normal 2 3 4 2 2 4 4 5" xfId="13996" xr:uid="{ED4D0FD1-C771-43AD-BC65-603E49018707}"/>
    <cellStyle name="Normal 2 3 4 2 2 4 4 6" xfId="27686" xr:uid="{F96F168D-D83A-451B-A74F-1725C4476EE2}"/>
    <cellStyle name="Normal 2 3 4 2 2 4 4 7" xfId="42570" xr:uid="{56E822C8-7B9E-4892-B60A-F38BF9073E34}"/>
    <cellStyle name="Normal 2 3 4 2 2 4 5" xfId="8858" xr:uid="{555850B7-3AA8-4352-A916-DB1C1BDA9F90}"/>
    <cellStyle name="Normal 2 3 4 2 2 4 5 2" xfId="12280" xr:uid="{EB9D95B3-5347-4141-B47A-4CA00B286BA7}"/>
    <cellStyle name="Normal 2 3 4 2 2 4 5 2 2" xfId="25970" xr:uid="{2F0A1E1A-08ED-4113-A9D0-422565BADB49}"/>
    <cellStyle name="Normal 2 3 4 2 2 4 5 2 2 2" xfId="39662" xr:uid="{303638AD-59BD-4099-A62E-E7FCBFC45C4C}"/>
    <cellStyle name="Normal 2 3 4 2 2 4 5 2 2 3" xfId="54546" xr:uid="{F55D1175-2132-468C-9A4E-243F0409678B}"/>
    <cellStyle name="Normal 2 3 4 2 2 4 5 2 3" xfId="19126" xr:uid="{9F4D13DB-4A04-428F-8733-084E920FB9EC}"/>
    <cellStyle name="Normal 2 3 4 2 2 4 5 2 4" xfId="32816" xr:uid="{5F0B38E8-7298-4AEE-AF47-9D7B5C340CFD}"/>
    <cellStyle name="Normal 2 3 4 2 2 4 5 2 5" xfId="47700" xr:uid="{E45CF441-44C7-4833-897D-07BFE5BD309C}"/>
    <cellStyle name="Normal 2 3 4 2 2 4 5 3" xfId="22548" xr:uid="{C97D8C5F-344F-4761-9E6D-B9CA5572C31D}"/>
    <cellStyle name="Normal 2 3 4 2 2 4 5 3 2" xfId="36240" xr:uid="{549CA5A0-68B8-44E2-9BA2-7997216285B1}"/>
    <cellStyle name="Normal 2 3 4 2 2 4 5 3 3" xfId="51124" xr:uid="{7863C5EB-162F-4680-88EB-7116BAC354FF}"/>
    <cellStyle name="Normal 2 3 4 2 2 4 5 4" xfId="15704" xr:uid="{361D3054-2AE2-46AC-B5B5-F6376181FE38}"/>
    <cellStyle name="Normal 2 3 4 2 2 4 5 5" xfId="29394" xr:uid="{C2FAD497-2B28-42A7-8903-4C61FB64B040}"/>
    <cellStyle name="Normal 2 3 4 2 2 4 5 6" xfId="44278" xr:uid="{249EB247-9B96-448D-850E-3847D5037303}"/>
    <cellStyle name="Normal 2 3 4 2 2 4 6" xfId="10568" xr:uid="{CE80355B-08FA-450F-8E28-350F9F6571B0}"/>
    <cellStyle name="Normal 2 3 4 2 2 4 6 2" xfId="24258" xr:uid="{44585D7C-F95C-40B9-B39A-3490B1AE3124}"/>
    <cellStyle name="Normal 2 3 4 2 2 4 6 2 2" xfId="37950" xr:uid="{28FB65E8-FBBE-4CA3-91DE-C75719CDBCC4}"/>
    <cellStyle name="Normal 2 3 4 2 2 4 6 2 3" xfId="52834" xr:uid="{CDFB7405-CD17-4DDD-B431-2E9C8F8A4072}"/>
    <cellStyle name="Normal 2 3 4 2 2 4 6 3" xfId="17414" xr:uid="{E88364F6-046A-4227-B9B3-829DEB1439A8}"/>
    <cellStyle name="Normal 2 3 4 2 2 4 6 4" xfId="31104" xr:uid="{C63A673F-EA43-496A-9D0F-D81780A03F5F}"/>
    <cellStyle name="Normal 2 3 4 2 2 4 6 5" xfId="45988" xr:uid="{6AAB92C5-894D-4103-98D7-0FBB78D3D090}"/>
    <cellStyle name="Normal 2 3 4 2 2 4 7" xfId="20836" xr:uid="{352AAD0C-8DA2-4554-9A4C-DF597BEC0FF2}"/>
    <cellStyle name="Normal 2 3 4 2 2 4 7 2" xfId="34528" xr:uid="{8A0F20F9-934B-4CDA-A1EB-CA56F5D2620D}"/>
    <cellStyle name="Normal 2 3 4 2 2 4 7 3" xfId="49412" xr:uid="{326B9F13-81C9-4C68-BA3B-08A84724E748}"/>
    <cellStyle name="Normal 2 3 4 2 2 4 8" xfId="13992" xr:uid="{C49AA39D-D64E-4901-A608-29B7303E0611}"/>
    <cellStyle name="Normal 2 3 4 2 2 4 9" xfId="27682" xr:uid="{C32011EE-BD6F-4483-9EB4-1DEC1E261389}"/>
    <cellStyle name="Normal 2 3 4 2 2 5" xfId="7150" xr:uid="{A19DEE88-E562-484D-89F8-AF402FA4E601}"/>
    <cellStyle name="Normal 2 3 4 2 2 5 2" xfId="7151" xr:uid="{64607EE3-CA62-4D36-83BA-5A54A06D628C}"/>
    <cellStyle name="Normal 2 3 4 2 2 5 2 2" xfId="8864" xr:uid="{47EBF606-0AAF-470F-9657-737049676DEF}"/>
    <cellStyle name="Normal 2 3 4 2 2 5 2 2 2" xfId="12286" xr:uid="{E9041824-C8C5-4BCB-B8EC-2260C7AB54DD}"/>
    <cellStyle name="Normal 2 3 4 2 2 5 2 2 2 2" xfId="25976" xr:uid="{94EB9D47-9138-459A-BEDA-ACE13EA83E47}"/>
    <cellStyle name="Normal 2 3 4 2 2 5 2 2 2 2 2" xfId="39668" xr:uid="{E1CF777B-697B-4BED-A64B-896378CD1B0D}"/>
    <cellStyle name="Normal 2 3 4 2 2 5 2 2 2 2 3" xfId="54552" xr:uid="{9C8B0AB8-3B92-4C99-8E24-DA43B6535CB5}"/>
    <cellStyle name="Normal 2 3 4 2 2 5 2 2 2 3" xfId="19132" xr:uid="{C02E9734-08A5-4C99-A08E-0D3271C42DFB}"/>
    <cellStyle name="Normal 2 3 4 2 2 5 2 2 2 4" xfId="32822" xr:uid="{DBF6F414-6A94-4BE8-8B36-AB435C1DAC6C}"/>
    <cellStyle name="Normal 2 3 4 2 2 5 2 2 2 5" xfId="47706" xr:uid="{059D8D9E-D673-41D4-B59E-02863B8E8EB8}"/>
    <cellStyle name="Normal 2 3 4 2 2 5 2 2 3" xfId="22554" xr:uid="{03F06CB5-8A38-4957-88CD-70ADF2D0741C}"/>
    <cellStyle name="Normal 2 3 4 2 2 5 2 2 3 2" xfId="36246" xr:uid="{513E7591-E68D-41A5-BDCA-02978DEE8E4F}"/>
    <cellStyle name="Normal 2 3 4 2 2 5 2 2 3 3" xfId="51130" xr:uid="{ED20DD07-85B3-49E1-B85C-D93994F53E72}"/>
    <cellStyle name="Normal 2 3 4 2 2 5 2 2 4" xfId="15710" xr:uid="{8F12EB73-5104-4453-A346-6E736AFC01B4}"/>
    <cellStyle name="Normal 2 3 4 2 2 5 2 2 5" xfId="29400" xr:uid="{1A870F15-4D99-4585-8646-E7D7D6B393A3}"/>
    <cellStyle name="Normal 2 3 4 2 2 5 2 2 6" xfId="44284" xr:uid="{76576B2B-F1A7-409F-8E92-DC8D1BB0AA01}"/>
    <cellStyle name="Normal 2 3 4 2 2 5 2 3" xfId="10574" xr:uid="{3081A232-7340-4B60-9801-A064FA29E8C2}"/>
    <cellStyle name="Normal 2 3 4 2 2 5 2 3 2" xfId="24264" xr:uid="{D4B457F1-B062-4643-B8C6-FD545C1DADE6}"/>
    <cellStyle name="Normal 2 3 4 2 2 5 2 3 2 2" xfId="37956" xr:uid="{3C1A104B-C843-47B0-9610-F7633EA6CA15}"/>
    <cellStyle name="Normal 2 3 4 2 2 5 2 3 2 3" xfId="52840" xr:uid="{DF59FA01-2EC4-45B7-B2AA-5691FED6BC0F}"/>
    <cellStyle name="Normal 2 3 4 2 2 5 2 3 3" xfId="17420" xr:uid="{E948DCA9-662C-4DB1-9F5C-E62193AC771E}"/>
    <cellStyle name="Normal 2 3 4 2 2 5 2 3 4" xfId="31110" xr:uid="{6B9BF452-9144-4528-AE10-5B94EF3BDE54}"/>
    <cellStyle name="Normal 2 3 4 2 2 5 2 3 5" xfId="45994" xr:uid="{02F3DDAE-340E-4549-AC54-9BCF0D644805}"/>
    <cellStyle name="Normal 2 3 4 2 2 5 2 4" xfId="20842" xr:uid="{E91795B2-E968-44BB-987F-CB9EADB3AC5E}"/>
    <cellStyle name="Normal 2 3 4 2 2 5 2 4 2" xfId="34534" xr:uid="{76E7E43F-2306-4D1F-9697-2F132D06EE60}"/>
    <cellStyle name="Normal 2 3 4 2 2 5 2 4 3" xfId="49418" xr:uid="{F9E36413-C4EC-47ED-94DD-F3D3F2274138}"/>
    <cellStyle name="Normal 2 3 4 2 2 5 2 5" xfId="13998" xr:uid="{A3E05424-422E-41E0-AFF8-7D0A5FF529F3}"/>
    <cellStyle name="Normal 2 3 4 2 2 5 2 6" xfId="27688" xr:uid="{3108431F-4760-42E2-B99B-15512170A012}"/>
    <cellStyle name="Normal 2 3 4 2 2 5 2 7" xfId="42572" xr:uid="{EDC9E04C-2BA3-4725-BD9B-E76C2A45F937}"/>
    <cellStyle name="Normal 2 3 4 2 2 5 3" xfId="8863" xr:uid="{70A546F4-3696-4BB5-B487-F4CB95CAA9B8}"/>
    <cellStyle name="Normal 2 3 4 2 2 5 3 2" xfId="12285" xr:uid="{B0F14F0B-B0FA-4234-ABF3-6FB95BB6E40B}"/>
    <cellStyle name="Normal 2 3 4 2 2 5 3 2 2" xfId="25975" xr:uid="{5F3E32C1-D3AA-4D5F-B112-AF0E14ED0B03}"/>
    <cellStyle name="Normal 2 3 4 2 2 5 3 2 2 2" xfId="39667" xr:uid="{181AB02E-4D13-4C92-8D0E-12D57F9A7F20}"/>
    <cellStyle name="Normal 2 3 4 2 2 5 3 2 2 3" xfId="54551" xr:uid="{64386B95-C0ED-4B69-A9AD-A9A147EB46A2}"/>
    <cellStyle name="Normal 2 3 4 2 2 5 3 2 3" xfId="19131" xr:uid="{2D7CD387-F838-47C3-A78D-A42A733AF159}"/>
    <cellStyle name="Normal 2 3 4 2 2 5 3 2 4" xfId="32821" xr:uid="{5168C6AE-B8F8-45A0-A688-2B1EDFF3C4BA}"/>
    <cellStyle name="Normal 2 3 4 2 2 5 3 2 5" xfId="47705" xr:uid="{8E645CE2-38F8-4E09-ACBF-BFAA4A2BEA8A}"/>
    <cellStyle name="Normal 2 3 4 2 2 5 3 3" xfId="22553" xr:uid="{736F28DF-FBC6-4802-91B8-B8327C30617D}"/>
    <cellStyle name="Normal 2 3 4 2 2 5 3 3 2" xfId="36245" xr:uid="{733F5231-C2D9-4FC1-9545-EF5110E79B2E}"/>
    <cellStyle name="Normal 2 3 4 2 2 5 3 3 3" xfId="51129" xr:uid="{538CE59C-FC1E-483C-B55B-3C719389822E}"/>
    <cellStyle name="Normal 2 3 4 2 2 5 3 4" xfId="15709" xr:uid="{1901E855-9A7E-43D4-925A-1B9E308D66F0}"/>
    <cellStyle name="Normal 2 3 4 2 2 5 3 5" xfId="29399" xr:uid="{E3090910-1FE8-456D-9115-B9E33D3A8BCF}"/>
    <cellStyle name="Normal 2 3 4 2 2 5 3 6" xfId="44283" xr:uid="{07E9F8F0-63F2-4047-947A-0F39A974BA15}"/>
    <cellStyle name="Normal 2 3 4 2 2 5 4" xfId="10573" xr:uid="{45946CC9-E467-4A26-9572-BF7A7B42E8ED}"/>
    <cellStyle name="Normal 2 3 4 2 2 5 4 2" xfId="24263" xr:uid="{80A55543-DE82-4052-A336-3661966B5679}"/>
    <cellStyle name="Normal 2 3 4 2 2 5 4 2 2" xfId="37955" xr:uid="{C0E80D78-FD08-468D-BD6E-80FA92422078}"/>
    <cellStyle name="Normal 2 3 4 2 2 5 4 2 3" xfId="52839" xr:uid="{A69D3987-6B6C-4399-9CAF-0AE76B2A3CBD}"/>
    <cellStyle name="Normal 2 3 4 2 2 5 4 3" xfId="17419" xr:uid="{05984D98-AB34-4BB4-8749-3502A49924EA}"/>
    <cellStyle name="Normal 2 3 4 2 2 5 4 4" xfId="31109" xr:uid="{5787413E-90B6-4AD0-AFDD-3D56D8827041}"/>
    <cellStyle name="Normal 2 3 4 2 2 5 4 5" xfId="45993" xr:uid="{F11078A0-503E-4C40-9D2E-C3B34BD6FE41}"/>
    <cellStyle name="Normal 2 3 4 2 2 5 5" xfId="20841" xr:uid="{416F7EBE-30A3-40BA-9168-986065A7DB13}"/>
    <cellStyle name="Normal 2 3 4 2 2 5 5 2" xfId="34533" xr:uid="{C47EE104-A537-4004-93EB-8EFFFDE38BDE}"/>
    <cellStyle name="Normal 2 3 4 2 2 5 5 3" xfId="49417" xr:uid="{5CCF2689-D52F-45D4-9AEC-74BC5FA0127D}"/>
    <cellStyle name="Normal 2 3 4 2 2 5 6" xfId="13997" xr:uid="{E448612E-519B-4E12-B9AA-D8EB390708E6}"/>
    <cellStyle name="Normal 2 3 4 2 2 5 7" xfId="27687" xr:uid="{936F094B-FC85-44BC-B30F-AE7F5245E29D}"/>
    <cellStyle name="Normal 2 3 4 2 2 5 8" xfId="42571" xr:uid="{08CD66A8-9317-40D8-81AD-3F25F30D4D79}"/>
    <cellStyle name="Normal 2 3 4 2 2 6" xfId="7152" xr:uid="{18B0DF8A-93D4-4B5D-B81B-0CBBFE803D81}"/>
    <cellStyle name="Normal 2 3 4 2 2 6 2" xfId="8865" xr:uid="{8C394013-9CEA-443C-9549-56EA1F477DB3}"/>
    <cellStyle name="Normal 2 3 4 2 2 6 2 2" xfId="12287" xr:uid="{CF9DAA7A-8531-42EF-8722-EFD5C42B902A}"/>
    <cellStyle name="Normal 2 3 4 2 2 6 2 2 2" xfId="25977" xr:uid="{536EBAAA-D193-4827-9427-53ACEBEB40F6}"/>
    <cellStyle name="Normal 2 3 4 2 2 6 2 2 2 2" xfId="39669" xr:uid="{F6ABAFBC-3AF8-45BD-A7A9-08ADD89CA940}"/>
    <cellStyle name="Normal 2 3 4 2 2 6 2 2 2 3" xfId="54553" xr:uid="{50C6716D-4908-4F41-820F-1CCC6F8177DC}"/>
    <cellStyle name="Normal 2 3 4 2 2 6 2 2 3" xfId="19133" xr:uid="{8F53F04C-868F-4FD3-A0DC-864E32E448BD}"/>
    <cellStyle name="Normal 2 3 4 2 2 6 2 2 4" xfId="32823" xr:uid="{EE7BBAB4-A0BA-4694-8E40-D1DB20FCF3D7}"/>
    <cellStyle name="Normal 2 3 4 2 2 6 2 2 5" xfId="47707" xr:uid="{D0526894-402F-4C83-B6FE-75A9D0BA2C98}"/>
    <cellStyle name="Normal 2 3 4 2 2 6 2 3" xfId="22555" xr:uid="{96DF3136-60D7-41A6-9B20-34808C858520}"/>
    <cellStyle name="Normal 2 3 4 2 2 6 2 3 2" xfId="36247" xr:uid="{7B4F4759-34D9-4E41-8047-A0A33B6B9956}"/>
    <cellStyle name="Normal 2 3 4 2 2 6 2 3 3" xfId="51131" xr:uid="{20C3561A-4461-4C80-91A7-D1FB8A594401}"/>
    <cellStyle name="Normal 2 3 4 2 2 6 2 4" xfId="15711" xr:uid="{A6CD421A-BF85-47AC-A9F4-C7780ABAD85B}"/>
    <cellStyle name="Normal 2 3 4 2 2 6 2 5" xfId="29401" xr:uid="{26E79454-241B-4C99-AE41-ABF6A3BCDF94}"/>
    <cellStyle name="Normal 2 3 4 2 2 6 2 6" xfId="44285" xr:uid="{A280CA02-C572-419E-8C96-58DB9540C083}"/>
    <cellStyle name="Normal 2 3 4 2 2 6 3" xfId="10575" xr:uid="{00644220-D363-4A17-8BB5-08291455E51B}"/>
    <cellStyle name="Normal 2 3 4 2 2 6 3 2" xfId="24265" xr:uid="{D0554B62-F0F0-4E07-B52C-29593C3D23B1}"/>
    <cellStyle name="Normal 2 3 4 2 2 6 3 2 2" xfId="37957" xr:uid="{3D0017E6-BC69-4281-AA08-8B7C98D0A1B3}"/>
    <cellStyle name="Normal 2 3 4 2 2 6 3 2 3" xfId="52841" xr:uid="{3984978C-F39D-4760-A777-4B83217C3401}"/>
    <cellStyle name="Normal 2 3 4 2 2 6 3 3" xfId="17421" xr:uid="{DA06C6A2-9F80-4442-B0BE-CEF52E7A4F24}"/>
    <cellStyle name="Normal 2 3 4 2 2 6 3 4" xfId="31111" xr:uid="{28B79D7B-EB4A-4F37-BA33-9524DC9B58CD}"/>
    <cellStyle name="Normal 2 3 4 2 2 6 3 5" xfId="45995" xr:uid="{ECF3D83C-F971-412A-93DD-8E8B52311036}"/>
    <cellStyle name="Normal 2 3 4 2 2 6 4" xfId="20843" xr:uid="{E297E47D-E342-455A-9CBC-BC3FE622C747}"/>
    <cellStyle name="Normal 2 3 4 2 2 6 4 2" xfId="34535" xr:uid="{B43144C2-4349-4895-989E-D029A4FE1BA0}"/>
    <cellStyle name="Normal 2 3 4 2 2 6 4 3" xfId="49419" xr:uid="{05E50FFF-2141-463F-84BE-4BE33FADACA2}"/>
    <cellStyle name="Normal 2 3 4 2 2 6 5" xfId="13999" xr:uid="{581C741F-4D9C-4618-AB20-C0BF082CEE04}"/>
    <cellStyle name="Normal 2 3 4 2 2 6 6" xfId="27689" xr:uid="{5E9B639B-9204-420A-8474-29E659FECC15}"/>
    <cellStyle name="Normal 2 3 4 2 2 6 7" xfId="42573" xr:uid="{F2B779E9-8677-489C-BDC8-1833A185BBA2}"/>
    <cellStyle name="Normal 2 3 4 2 2 7" xfId="7153" xr:uid="{1B410E66-8EA3-4626-820D-40E25528F09D}"/>
    <cellStyle name="Normal 2 3 4 2 2 7 2" xfId="8866" xr:uid="{5BB90847-2DB6-43E3-AD14-6736E0F1EE8B}"/>
    <cellStyle name="Normal 2 3 4 2 2 7 2 2" xfId="12288" xr:uid="{3A0E8BAB-7776-4873-96ED-D0732DEE46F6}"/>
    <cellStyle name="Normal 2 3 4 2 2 7 2 2 2" xfId="25978" xr:uid="{D83AF12C-A6E8-4B5B-8D3C-0209CEB1C3B4}"/>
    <cellStyle name="Normal 2 3 4 2 2 7 2 2 2 2" xfId="39670" xr:uid="{081072AA-FF05-4BF0-8566-D067E02283AF}"/>
    <cellStyle name="Normal 2 3 4 2 2 7 2 2 2 3" xfId="54554" xr:uid="{07ED6270-0719-4BE9-B5E8-023CD1F5DC4E}"/>
    <cellStyle name="Normal 2 3 4 2 2 7 2 2 3" xfId="19134" xr:uid="{55AF8143-C3BC-4340-A099-18C139D6644B}"/>
    <cellStyle name="Normal 2 3 4 2 2 7 2 2 4" xfId="32824" xr:uid="{3A92104C-44D4-4A3D-B3DE-D1B78A602FEE}"/>
    <cellStyle name="Normal 2 3 4 2 2 7 2 2 5" xfId="47708" xr:uid="{A4499A1B-9526-45DF-AF37-EEAA7E7776D1}"/>
    <cellStyle name="Normal 2 3 4 2 2 7 2 3" xfId="22556" xr:uid="{D5C20B22-6678-4142-AD8F-1446B5ECB882}"/>
    <cellStyle name="Normal 2 3 4 2 2 7 2 3 2" xfId="36248" xr:uid="{B1D8279A-0DC4-4E67-B48A-435F7A44160A}"/>
    <cellStyle name="Normal 2 3 4 2 2 7 2 3 3" xfId="51132" xr:uid="{A8282C3E-E324-488A-A912-A9D60CF086D8}"/>
    <cellStyle name="Normal 2 3 4 2 2 7 2 4" xfId="15712" xr:uid="{1E8FEF6B-A28B-4E1D-B732-76AEC964ECDA}"/>
    <cellStyle name="Normal 2 3 4 2 2 7 2 5" xfId="29402" xr:uid="{5121A5AB-D60B-4C8E-A73A-B45BE67DB6D7}"/>
    <cellStyle name="Normal 2 3 4 2 2 7 2 6" xfId="44286" xr:uid="{159894CC-158E-4433-90DC-F2DAAA881706}"/>
    <cellStyle name="Normal 2 3 4 2 2 7 3" xfId="10576" xr:uid="{14531501-52E9-409B-8951-E63D4433EC81}"/>
    <cellStyle name="Normal 2 3 4 2 2 7 3 2" xfId="24266" xr:uid="{F3DB2941-8E6D-4238-96D0-7A51310317E7}"/>
    <cellStyle name="Normal 2 3 4 2 2 7 3 2 2" xfId="37958" xr:uid="{C9A99E70-B417-4FD7-92BC-86A3E322DBF7}"/>
    <cellStyle name="Normal 2 3 4 2 2 7 3 2 3" xfId="52842" xr:uid="{D15040FE-DBD0-475B-A24E-EDB95FBA1D73}"/>
    <cellStyle name="Normal 2 3 4 2 2 7 3 3" xfId="17422" xr:uid="{8A95D015-B19A-4DAD-B70B-5E54AE9919ED}"/>
    <cellStyle name="Normal 2 3 4 2 2 7 3 4" xfId="31112" xr:uid="{41658CCC-3FA1-4705-AC76-3BB990ED77A2}"/>
    <cellStyle name="Normal 2 3 4 2 2 7 3 5" xfId="45996" xr:uid="{074FEA00-474A-456C-9F95-EE9E6230A4DA}"/>
    <cellStyle name="Normal 2 3 4 2 2 7 4" xfId="20844" xr:uid="{21B714A3-103C-42FA-89CF-131F32D1E938}"/>
    <cellStyle name="Normal 2 3 4 2 2 7 4 2" xfId="34536" xr:uid="{A5719852-CBE0-44EB-A5B3-323332A8405E}"/>
    <cellStyle name="Normal 2 3 4 2 2 7 4 3" xfId="49420" xr:uid="{7390F6CB-1DE1-4374-9F9A-4B3DF3909F10}"/>
    <cellStyle name="Normal 2 3 4 2 2 7 5" xfId="14000" xr:uid="{9E170B2B-CBD2-43D3-BF4D-7F1E1F1B62D6}"/>
    <cellStyle name="Normal 2 3 4 2 2 7 6" xfId="27690" xr:uid="{A144C0EF-54DB-4A4D-B3D3-842447DA66F6}"/>
    <cellStyle name="Normal 2 3 4 2 2 7 7" xfId="42574" xr:uid="{27353E23-15D6-4DF6-9BFF-8A96FE8AEDF7}"/>
    <cellStyle name="Normal 2 3 4 2 2 8" xfId="8837" xr:uid="{7FBFDA73-E660-4965-9C49-B1CBBF379215}"/>
    <cellStyle name="Normal 2 3 4 2 2 8 2" xfId="12259" xr:uid="{EC857C9B-AF1B-4FFD-BE22-B9D1D0738273}"/>
    <cellStyle name="Normal 2 3 4 2 2 8 2 2" xfId="25949" xr:uid="{80626E17-C297-4D0D-A032-D93793D7BA79}"/>
    <cellStyle name="Normal 2 3 4 2 2 8 2 2 2" xfId="39641" xr:uid="{1474500E-C6D1-430D-A3FE-17D02F114ADE}"/>
    <cellStyle name="Normal 2 3 4 2 2 8 2 2 3" xfId="54525" xr:uid="{3A00F040-E2F4-4EA6-BFE9-BFCFBDD5D8D4}"/>
    <cellStyle name="Normal 2 3 4 2 2 8 2 3" xfId="19105" xr:uid="{97235E19-621F-4253-8F43-7B39AE19912A}"/>
    <cellStyle name="Normal 2 3 4 2 2 8 2 4" xfId="32795" xr:uid="{138DF06C-5FD0-4A24-B1F2-3FBFB04937A7}"/>
    <cellStyle name="Normal 2 3 4 2 2 8 2 5" xfId="47679" xr:uid="{2C76B099-C6DA-4567-A4DF-F9C1327AAB18}"/>
    <cellStyle name="Normal 2 3 4 2 2 8 3" xfId="22527" xr:uid="{18D7D7F6-89FE-4C5E-9A82-351965ACCBFB}"/>
    <cellStyle name="Normal 2 3 4 2 2 8 3 2" xfId="36219" xr:uid="{62928BA4-042D-4AAC-88E7-F0E98BFB1D17}"/>
    <cellStyle name="Normal 2 3 4 2 2 8 3 3" xfId="51103" xr:uid="{803445EF-C78C-4DB9-AEBD-56593BEABFE4}"/>
    <cellStyle name="Normal 2 3 4 2 2 8 4" xfId="15683" xr:uid="{5BFCF629-6FF9-4A43-A671-B039B8D149BD}"/>
    <cellStyle name="Normal 2 3 4 2 2 8 5" xfId="29373" xr:uid="{94A9E4D0-8AC3-4A74-AD67-BBE2FC7A2F3C}"/>
    <cellStyle name="Normal 2 3 4 2 2 8 6" xfId="44257" xr:uid="{58345A6C-F6C9-41AD-ADAD-3A4AD039A585}"/>
    <cellStyle name="Normal 2 3 4 2 2 9" xfId="10547" xr:uid="{5DDE3024-46BD-4D02-9DB8-98DEC4B95C9A}"/>
    <cellStyle name="Normal 2 3 4 2 2 9 2" xfId="24237" xr:uid="{A5596089-1DE2-40FB-B028-840CFFF958D7}"/>
    <cellStyle name="Normal 2 3 4 2 2 9 2 2" xfId="37929" xr:uid="{D57C114B-09A9-4FC7-9F9F-7EEA141930BF}"/>
    <cellStyle name="Normal 2 3 4 2 2 9 2 3" xfId="52813" xr:uid="{E16ED30D-27C5-4B8F-AA54-8EAE5D9E80A4}"/>
    <cellStyle name="Normal 2 3 4 2 2 9 3" xfId="17393" xr:uid="{393081C3-5DA6-4E9B-86E1-DC5577CED867}"/>
    <cellStyle name="Normal 2 3 4 2 2 9 4" xfId="31083" xr:uid="{EFAE0310-6BB5-4512-BBA4-323EB5051860}"/>
    <cellStyle name="Normal 2 3 4 2 2 9 5" xfId="45967" xr:uid="{B07492C2-5854-460E-9F86-90B6E5D0669C}"/>
    <cellStyle name="Normal 2 3 4 2 3" xfId="7154" xr:uid="{65E50EAE-2F03-4311-A563-90C0FCF426FF}"/>
    <cellStyle name="Normal 2 3 4 2 3 10" xfId="14001" xr:uid="{F8093D62-44A3-4666-8F5D-44B9B263EAF6}"/>
    <cellStyle name="Normal 2 3 4 2 3 11" xfId="27691" xr:uid="{6CE8FDA3-EB9E-426B-9E46-D7687686C359}"/>
    <cellStyle name="Normal 2 3 4 2 3 12" xfId="42575" xr:uid="{EF22E667-C519-4E28-A017-970BDD30B63A}"/>
    <cellStyle name="Normal 2 3 4 2 3 2" xfId="7155" xr:uid="{E3B83E8D-9364-4904-8C2B-8235B34DE2F4}"/>
    <cellStyle name="Normal 2 3 4 2 3 2 10" xfId="42576" xr:uid="{9952F4B7-C8B3-4E05-9A19-2FBC2E3D5F60}"/>
    <cellStyle name="Normal 2 3 4 2 3 2 2" xfId="7156" xr:uid="{FC8E35D0-FDD1-49DF-B079-B9896F5E9497}"/>
    <cellStyle name="Normal 2 3 4 2 3 2 2 2" xfId="7157" xr:uid="{FD5E5A1D-31E8-43AF-96E9-64C993F3E5F8}"/>
    <cellStyle name="Normal 2 3 4 2 3 2 2 2 2" xfId="8870" xr:uid="{FEC42E58-DAE4-4266-B217-57CAC5D8759B}"/>
    <cellStyle name="Normal 2 3 4 2 3 2 2 2 2 2" xfId="12292" xr:uid="{F0F658AE-2DDF-4D08-A976-D2D8E6773B79}"/>
    <cellStyle name="Normal 2 3 4 2 3 2 2 2 2 2 2" xfId="25982" xr:uid="{1942B317-BA23-4508-8A10-4354762EAF3F}"/>
    <cellStyle name="Normal 2 3 4 2 3 2 2 2 2 2 2 2" xfId="39674" xr:uid="{F9FF7F80-3F09-40AC-8D16-BAF8344897B6}"/>
    <cellStyle name="Normal 2 3 4 2 3 2 2 2 2 2 2 3" xfId="54558" xr:uid="{6064FD82-501E-41E1-BA9C-C2C08D371889}"/>
    <cellStyle name="Normal 2 3 4 2 3 2 2 2 2 2 3" xfId="19138" xr:uid="{F259B541-D51A-4E8C-9170-17558AFDB299}"/>
    <cellStyle name="Normal 2 3 4 2 3 2 2 2 2 2 4" xfId="32828" xr:uid="{D2273E99-824E-42EC-9048-C0CAAE0767D2}"/>
    <cellStyle name="Normal 2 3 4 2 3 2 2 2 2 2 5" xfId="47712" xr:uid="{4BDAC9DB-06D8-41F1-8BF1-D14EA71F1EF1}"/>
    <cellStyle name="Normal 2 3 4 2 3 2 2 2 2 3" xfId="22560" xr:uid="{76ACA1EB-8BD2-4E1D-829E-0B930A35C662}"/>
    <cellStyle name="Normal 2 3 4 2 3 2 2 2 2 3 2" xfId="36252" xr:uid="{1D409ED8-FEAE-4DF7-9ACE-96E96C87B5D9}"/>
    <cellStyle name="Normal 2 3 4 2 3 2 2 2 2 3 3" xfId="51136" xr:uid="{82B8C2E6-69A9-4CB2-95F3-17818F44917D}"/>
    <cellStyle name="Normal 2 3 4 2 3 2 2 2 2 4" xfId="15716" xr:uid="{447127CA-5D5C-44C8-A46F-7225063A7050}"/>
    <cellStyle name="Normal 2 3 4 2 3 2 2 2 2 5" xfId="29406" xr:uid="{6F02B3B4-AD43-46E9-9897-AC54B7245E82}"/>
    <cellStyle name="Normal 2 3 4 2 3 2 2 2 2 6" xfId="44290" xr:uid="{EB799839-8562-47A0-A23F-F20DC4516D3A}"/>
    <cellStyle name="Normal 2 3 4 2 3 2 2 2 3" xfId="10580" xr:uid="{5541ADDE-9A35-40C1-A09F-52468B584DBB}"/>
    <cellStyle name="Normal 2 3 4 2 3 2 2 2 3 2" xfId="24270" xr:uid="{F7FAA81B-6D53-4345-A9F2-B6598DEDB456}"/>
    <cellStyle name="Normal 2 3 4 2 3 2 2 2 3 2 2" xfId="37962" xr:uid="{86B63E2A-A442-4ED3-B179-6E017646443C}"/>
    <cellStyle name="Normal 2 3 4 2 3 2 2 2 3 2 3" xfId="52846" xr:uid="{3CEDA954-37D0-4FBC-9E34-B392EAE8ECFE}"/>
    <cellStyle name="Normal 2 3 4 2 3 2 2 2 3 3" xfId="17426" xr:uid="{DBBAB5D7-AEEE-4ABD-B965-E80897452A1E}"/>
    <cellStyle name="Normal 2 3 4 2 3 2 2 2 3 4" xfId="31116" xr:uid="{27FF9989-7A7E-48B2-82AF-99C8138EC8F2}"/>
    <cellStyle name="Normal 2 3 4 2 3 2 2 2 3 5" xfId="46000" xr:uid="{3855E38F-064B-4FFD-B53A-3D11F0F01D18}"/>
    <cellStyle name="Normal 2 3 4 2 3 2 2 2 4" xfId="20848" xr:uid="{B6B41307-84D7-4622-B990-843C62291F3D}"/>
    <cellStyle name="Normal 2 3 4 2 3 2 2 2 4 2" xfId="34540" xr:uid="{C9A8078F-F72B-4F90-8F03-F592019AF89A}"/>
    <cellStyle name="Normal 2 3 4 2 3 2 2 2 4 3" xfId="49424" xr:uid="{ACF1921C-D865-4B34-9CD7-500BBD7219F1}"/>
    <cellStyle name="Normal 2 3 4 2 3 2 2 2 5" xfId="14004" xr:uid="{4D3F8F3C-910F-4C6F-B27A-4C3B1777D7A4}"/>
    <cellStyle name="Normal 2 3 4 2 3 2 2 2 6" xfId="27694" xr:uid="{51DF3AEF-BC6B-4380-928A-F46D75FDE42C}"/>
    <cellStyle name="Normal 2 3 4 2 3 2 2 2 7" xfId="42578" xr:uid="{4118FB7C-74FA-497C-BCF4-F9CD0D2B41A8}"/>
    <cellStyle name="Normal 2 3 4 2 3 2 2 3" xfId="8869" xr:uid="{B8E15BC0-E3F4-4357-AFD2-B042A403C1FD}"/>
    <cellStyle name="Normal 2 3 4 2 3 2 2 3 2" xfId="12291" xr:uid="{28A6EC69-61F9-4D4D-9475-13113FF73EB7}"/>
    <cellStyle name="Normal 2 3 4 2 3 2 2 3 2 2" xfId="25981" xr:uid="{6FB8FDCA-B5DA-4636-A9A5-7061CF002D09}"/>
    <cellStyle name="Normal 2 3 4 2 3 2 2 3 2 2 2" xfId="39673" xr:uid="{BB794C0B-EF7E-42A7-9375-47385CAA8995}"/>
    <cellStyle name="Normal 2 3 4 2 3 2 2 3 2 2 3" xfId="54557" xr:uid="{9794E274-FC24-46C7-AE4A-77F11D167C0C}"/>
    <cellStyle name="Normal 2 3 4 2 3 2 2 3 2 3" xfId="19137" xr:uid="{C6EC195B-95D6-4AC3-9962-0F3A2ED22661}"/>
    <cellStyle name="Normal 2 3 4 2 3 2 2 3 2 4" xfId="32827" xr:uid="{34958E6F-5B04-4581-BE7F-29AC1F4E7F65}"/>
    <cellStyle name="Normal 2 3 4 2 3 2 2 3 2 5" xfId="47711" xr:uid="{F64410BE-A0D8-41B8-AD69-535AC00CB9A8}"/>
    <cellStyle name="Normal 2 3 4 2 3 2 2 3 3" xfId="22559" xr:uid="{74853D92-4B34-4DCB-82FC-1CA73CF2F4DC}"/>
    <cellStyle name="Normal 2 3 4 2 3 2 2 3 3 2" xfId="36251" xr:uid="{33993810-06F7-49E8-BBED-DCABEEA4849A}"/>
    <cellStyle name="Normal 2 3 4 2 3 2 2 3 3 3" xfId="51135" xr:uid="{BF635CFC-CD20-4E88-B7A8-DCEDAFEBBDDD}"/>
    <cellStyle name="Normal 2 3 4 2 3 2 2 3 4" xfId="15715" xr:uid="{656534C3-0E7E-412F-92FB-0CC783F7D6BB}"/>
    <cellStyle name="Normal 2 3 4 2 3 2 2 3 5" xfId="29405" xr:uid="{53C8978B-A3AF-4351-9648-1544FC60E466}"/>
    <cellStyle name="Normal 2 3 4 2 3 2 2 3 6" xfId="44289" xr:uid="{B7C8FB4C-6786-4D05-9796-F87DD6EBE245}"/>
    <cellStyle name="Normal 2 3 4 2 3 2 2 4" xfId="10579" xr:uid="{C5FCC3E6-A752-4098-9437-D72B2134ED6D}"/>
    <cellStyle name="Normal 2 3 4 2 3 2 2 4 2" xfId="24269" xr:uid="{8F86B91D-1195-435C-8A07-2622E6C55F82}"/>
    <cellStyle name="Normal 2 3 4 2 3 2 2 4 2 2" xfId="37961" xr:uid="{D74C7911-24D4-4BAE-AF6F-4A2125198518}"/>
    <cellStyle name="Normal 2 3 4 2 3 2 2 4 2 3" xfId="52845" xr:uid="{49C102F4-832F-4F84-B634-34C8226A61C1}"/>
    <cellStyle name="Normal 2 3 4 2 3 2 2 4 3" xfId="17425" xr:uid="{84CC1144-980F-417B-A290-33CF94D44E5F}"/>
    <cellStyle name="Normal 2 3 4 2 3 2 2 4 4" xfId="31115" xr:uid="{08E070B2-68AD-49EC-BF95-D836B7C8A7C3}"/>
    <cellStyle name="Normal 2 3 4 2 3 2 2 4 5" xfId="45999" xr:uid="{E45D0F79-E5E8-401E-ADF3-4E7C0C284755}"/>
    <cellStyle name="Normal 2 3 4 2 3 2 2 5" xfId="20847" xr:uid="{5E61EAFD-43E1-4650-9DC9-E755D3103925}"/>
    <cellStyle name="Normal 2 3 4 2 3 2 2 5 2" xfId="34539" xr:uid="{8AFA5419-F93C-407B-8952-70D1E13FED92}"/>
    <cellStyle name="Normal 2 3 4 2 3 2 2 5 3" xfId="49423" xr:uid="{FF0EDCD2-F568-48F8-B16B-FEE2B8AFECA0}"/>
    <cellStyle name="Normal 2 3 4 2 3 2 2 6" xfId="14003" xr:uid="{6943F089-ED38-4829-8E9F-D94B560EC971}"/>
    <cellStyle name="Normal 2 3 4 2 3 2 2 7" xfId="27693" xr:uid="{A2F6DD42-FA41-4953-9619-EA03B598E2EC}"/>
    <cellStyle name="Normal 2 3 4 2 3 2 2 8" xfId="42577" xr:uid="{DD767CBB-16ED-4673-A5C5-0587F670F386}"/>
    <cellStyle name="Normal 2 3 4 2 3 2 3" xfId="7158" xr:uid="{B2F3765D-56F1-439A-8D0B-09801DD03599}"/>
    <cellStyle name="Normal 2 3 4 2 3 2 3 2" xfId="8871" xr:uid="{A7EAACAD-30DD-4F6F-A711-0BBA5E69DC34}"/>
    <cellStyle name="Normal 2 3 4 2 3 2 3 2 2" xfId="12293" xr:uid="{B71F72FF-303B-4D13-B107-0155A3E314C8}"/>
    <cellStyle name="Normal 2 3 4 2 3 2 3 2 2 2" xfId="25983" xr:uid="{D5657B65-3179-4A45-B17A-4C73A18D81EC}"/>
    <cellStyle name="Normal 2 3 4 2 3 2 3 2 2 2 2" xfId="39675" xr:uid="{45F0EBB0-4A2F-4E8D-B1D2-89774754ED07}"/>
    <cellStyle name="Normal 2 3 4 2 3 2 3 2 2 2 3" xfId="54559" xr:uid="{3192C8CF-0864-4DEC-A9FB-66A683CC9311}"/>
    <cellStyle name="Normal 2 3 4 2 3 2 3 2 2 3" xfId="19139" xr:uid="{96CDEBF4-7DC0-4E66-B569-7DD69E440085}"/>
    <cellStyle name="Normal 2 3 4 2 3 2 3 2 2 4" xfId="32829" xr:uid="{2AC6F495-E718-4BE0-9B58-C15FC0EA846C}"/>
    <cellStyle name="Normal 2 3 4 2 3 2 3 2 2 5" xfId="47713" xr:uid="{00C0BF0E-4876-4DF9-9390-D2F883324891}"/>
    <cellStyle name="Normal 2 3 4 2 3 2 3 2 3" xfId="22561" xr:uid="{9F2DEFC3-30F9-4FE9-90C2-B77EB90148E7}"/>
    <cellStyle name="Normal 2 3 4 2 3 2 3 2 3 2" xfId="36253" xr:uid="{054E5E4D-3BCB-460B-BE62-F12D66FE886B}"/>
    <cellStyle name="Normal 2 3 4 2 3 2 3 2 3 3" xfId="51137" xr:uid="{1CAA4274-E2B6-434F-97DA-38B074284240}"/>
    <cellStyle name="Normal 2 3 4 2 3 2 3 2 4" xfId="15717" xr:uid="{8C79CBE0-050E-4F3D-BB18-78ACA2B3B8CB}"/>
    <cellStyle name="Normal 2 3 4 2 3 2 3 2 5" xfId="29407" xr:uid="{AABCC08E-2FCD-426C-8334-22A2D8CF69C9}"/>
    <cellStyle name="Normal 2 3 4 2 3 2 3 2 6" xfId="44291" xr:uid="{2BA116AF-7EBE-44DC-B3C7-BE5D9214ABA8}"/>
    <cellStyle name="Normal 2 3 4 2 3 2 3 3" xfId="10581" xr:uid="{59C4D8EC-5E23-401D-8D75-3B2F5124420B}"/>
    <cellStyle name="Normal 2 3 4 2 3 2 3 3 2" xfId="24271" xr:uid="{E4821DDE-90BE-42CE-B8EE-739FBF584B62}"/>
    <cellStyle name="Normal 2 3 4 2 3 2 3 3 2 2" xfId="37963" xr:uid="{FE981626-DC55-4DFF-9E24-E2C4CA5EE1D0}"/>
    <cellStyle name="Normal 2 3 4 2 3 2 3 3 2 3" xfId="52847" xr:uid="{034789C1-F7F5-4B7A-860A-A7793DFD9D64}"/>
    <cellStyle name="Normal 2 3 4 2 3 2 3 3 3" xfId="17427" xr:uid="{5AFFE831-E56F-45B9-8D70-FD5E4CBB0104}"/>
    <cellStyle name="Normal 2 3 4 2 3 2 3 3 4" xfId="31117" xr:uid="{AAA3E107-6814-448F-8A04-EDF342484B83}"/>
    <cellStyle name="Normal 2 3 4 2 3 2 3 3 5" xfId="46001" xr:uid="{F6D0ACF9-3B4D-4C1B-A5AC-32DF31B657FD}"/>
    <cellStyle name="Normal 2 3 4 2 3 2 3 4" xfId="20849" xr:uid="{D37D54F7-968E-4628-8BA2-1ECE5E0F9403}"/>
    <cellStyle name="Normal 2 3 4 2 3 2 3 4 2" xfId="34541" xr:uid="{492D2519-009E-4762-AE48-2A3A5E33F362}"/>
    <cellStyle name="Normal 2 3 4 2 3 2 3 4 3" xfId="49425" xr:uid="{B4CBB6B7-213F-4427-943A-F4E6238FF0B6}"/>
    <cellStyle name="Normal 2 3 4 2 3 2 3 5" xfId="14005" xr:uid="{DFDA8BB9-5499-4774-952C-ADA3E299A761}"/>
    <cellStyle name="Normal 2 3 4 2 3 2 3 6" xfId="27695" xr:uid="{7D6DFA38-761E-4ED5-89C7-46CE44AEB962}"/>
    <cellStyle name="Normal 2 3 4 2 3 2 3 7" xfId="42579" xr:uid="{F4E0BBAA-710A-431E-A315-53DA7CBB4717}"/>
    <cellStyle name="Normal 2 3 4 2 3 2 4" xfId="7159" xr:uid="{E39FA589-8B5F-483E-B3C0-C4436C78FB11}"/>
    <cellStyle name="Normal 2 3 4 2 3 2 4 2" xfId="8872" xr:uid="{C9A04BAC-824F-4BC1-8C80-12DC883EFE36}"/>
    <cellStyle name="Normal 2 3 4 2 3 2 4 2 2" xfId="12294" xr:uid="{699312DD-E9CD-49C7-AD70-55A701A9DE3D}"/>
    <cellStyle name="Normal 2 3 4 2 3 2 4 2 2 2" xfId="25984" xr:uid="{B9B9E6CA-3414-41BF-A9C3-FF5C66832734}"/>
    <cellStyle name="Normal 2 3 4 2 3 2 4 2 2 2 2" xfId="39676" xr:uid="{B7040E35-33B4-4AF4-A8ED-C6E96FA5016E}"/>
    <cellStyle name="Normal 2 3 4 2 3 2 4 2 2 2 3" xfId="54560" xr:uid="{C0451B23-CDBF-48BE-B14C-BD75AE0FF2B5}"/>
    <cellStyle name="Normal 2 3 4 2 3 2 4 2 2 3" xfId="19140" xr:uid="{60CBE4CC-A7E3-4F4E-89A3-3EE6764BB956}"/>
    <cellStyle name="Normal 2 3 4 2 3 2 4 2 2 4" xfId="32830" xr:uid="{6EDA4AF3-BF5A-4A1B-B9AE-E7AE3A8D77FF}"/>
    <cellStyle name="Normal 2 3 4 2 3 2 4 2 2 5" xfId="47714" xr:uid="{B0A0D70E-CEAA-481E-9FFD-2547C6B2E40D}"/>
    <cellStyle name="Normal 2 3 4 2 3 2 4 2 3" xfId="22562" xr:uid="{7F8C20F5-B775-422A-A3E8-ED9960C25FEB}"/>
    <cellStyle name="Normal 2 3 4 2 3 2 4 2 3 2" xfId="36254" xr:uid="{1045CB2F-DBC4-4DC4-A344-5B727D8E14C4}"/>
    <cellStyle name="Normal 2 3 4 2 3 2 4 2 3 3" xfId="51138" xr:uid="{BB5D1BEE-9577-497C-8C02-4CFDA6FBED0A}"/>
    <cellStyle name="Normal 2 3 4 2 3 2 4 2 4" xfId="15718" xr:uid="{98B15CA4-C92C-4243-985F-B225BEDEDE68}"/>
    <cellStyle name="Normal 2 3 4 2 3 2 4 2 5" xfId="29408" xr:uid="{2ADBB2DD-1BEF-42D9-9BD8-B3185096080E}"/>
    <cellStyle name="Normal 2 3 4 2 3 2 4 2 6" xfId="44292" xr:uid="{AAD587B6-2854-45BF-AD04-EFB410CC3824}"/>
    <cellStyle name="Normal 2 3 4 2 3 2 4 3" xfId="10582" xr:uid="{3A80C783-BDF1-4DF5-A045-CBD81CE6EC49}"/>
    <cellStyle name="Normal 2 3 4 2 3 2 4 3 2" xfId="24272" xr:uid="{C76EF2F0-8EB0-413D-BA42-740C330B90C5}"/>
    <cellStyle name="Normal 2 3 4 2 3 2 4 3 2 2" xfId="37964" xr:uid="{6631971B-E3BB-43C6-AA91-4AB259CFDC3C}"/>
    <cellStyle name="Normal 2 3 4 2 3 2 4 3 2 3" xfId="52848" xr:uid="{BEF4DD5A-2AB0-40AF-9812-CFE1B2911113}"/>
    <cellStyle name="Normal 2 3 4 2 3 2 4 3 3" xfId="17428" xr:uid="{571DEEF1-5A11-47CA-9509-152EF5F24895}"/>
    <cellStyle name="Normal 2 3 4 2 3 2 4 3 4" xfId="31118" xr:uid="{B8BD8926-7AA7-47F4-9D49-1960311C1556}"/>
    <cellStyle name="Normal 2 3 4 2 3 2 4 3 5" xfId="46002" xr:uid="{BEDD9A38-F4D2-49EB-841C-9F4AE5965279}"/>
    <cellStyle name="Normal 2 3 4 2 3 2 4 4" xfId="20850" xr:uid="{F9338FE1-1467-41EF-8462-C2F476625982}"/>
    <cellStyle name="Normal 2 3 4 2 3 2 4 4 2" xfId="34542" xr:uid="{96D39FDB-35A4-4159-9BFA-C4454BBF69C0}"/>
    <cellStyle name="Normal 2 3 4 2 3 2 4 4 3" xfId="49426" xr:uid="{4FEF672D-A5A4-4EF3-BD7A-98CE706D9887}"/>
    <cellStyle name="Normal 2 3 4 2 3 2 4 5" xfId="14006" xr:uid="{A625E6D9-9CA9-4E07-B75D-D3F80D340C8C}"/>
    <cellStyle name="Normal 2 3 4 2 3 2 4 6" xfId="27696" xr:uid="{82EDF98E-5382-4A48-9F3C-82AA5C4E8ECC}"/>
    <cellStyle name="Normal 2 3 4 2 3 2 4 7" xfId="42580" xr:uid="{EF5D5EE8-6FFF-4263-8AEE-4B274F594C3D}"/>
    <cellStyle name="Normal 2 3 4 2 3 2 5" xfId="8868" xr:uid="{663FA016-EC24-442F-9B71-1FA02B9D20B8}"/>
    <cellStyle name="Normal 2 3 4 2 3 2 5 2" xfId="12290" xr:uid="{571C3893-8009-4B92-9AF3-82E72D3667F9}"/>
    <cellStyle name="Normal 2 3 4 2 3 2 5 2 2" xfId="25980" xr:uid="{9374A680-E8C0-4E3C-8A69-EF10DAF29CFE}"/>
    <cellStyle name="Normal 2 3 4 2 3 2 5 2 2 2" xfId="39672" xr:uid="{7681CF64-3999-474D-9260-3B27D145B2F1}"/>
    <cellStyle name="Normal 2 3 4 2 3 2 5 2 2 3" xfId="54556" xr:uid="{B55D922A-522B-4FA7-9330-16AB24E89E81}"/>
    <cellStyle name="Normal 2 3 4 2 3 2 5 2 3" xfId="19136" xr:uid="{C72E07BA-4DE1-4106-A39B-CEF4079FAD26}"/>
    <cellStyle name="Normal 2 3 4 2 3 2 5 2 4" xfId="32826" xr:uid="{D80C48A4-BE1A-4A88-B306-8046B025BE99}"/>
    <cellStyle name="Normal 2 3 4 2 3 2 5 2 5" xfId="47710" xr:uid="{19C803B6-E329-4818-9583-22B6F2C8D7F7}"/>
    <cellStyle name="Normal 2 3 4 2 3 2 5 3" xfId="22558" xr:uid="{6C407F25-885E-48BD-BA0C-A4D789D646B9}"/>
    <cellStyle name="Normal 2 3 4 2 3 2 5 3 2" xfId="36250" xr:uid="{2A13F50D-9265-4764-8AF9-3FE45EE2EA28}"/>
    <cellStyle name="Normal 2 3 4 2 3 2 5 3 3" xfId="51134" xr:uid="{3B57501C-246B-48F3-810D-F0E7DBEA13AD}"/>
    <cellStyle name="Normal 2 3 4 2 3 2 5 4" xfId="15714" xr:uid="{CDDD965E-5E90-49A9-A734-897D058FF7F0}"/>
    <cellStyle name="Normal 2 3 4 2 3 2 5 5" xfId="29404" xr:uid="{EAE853ED-4126-4C15-AF22-8BA77FB53E90}"/>
    <cellStyle name="Normal 2 3 4 2 3 2 5 6" xfId="44288" xr:uid="{E27EB806-A824-42E4-8F0A-BC8A711C1895}"/>
    <cellStyle name="Normal 2 3 4 2 3 2 6" xfId="10578" xr:uid="{B9F1E107-A4FD-4309-BE80-225C7BA3C763}"/>
    <cellStyle name="Normal 2 3 4 2 3 2 6 2" xfId="24268" xr:uid="{578AA4DE-F7A4-42E6-989A-452B5D553854}"/>
    <cellStyle name="Normal 2 3 4 2 3 2 6 2 2" xfId="37960" xr:uid="{E3C37065-567E-4E49-91A4-F54ECC790FCD}"/>
    <cellStyle name="Normal 2 3 4 2 3 2 6 2 3" xfId="52844" xr:uid="{862BFB07-6C5F-4C55-9991-1A3E6517A3EE}"/>
    <cellStyle name="Normal 2 3 4 2 3 2 6 3" xfId="17424" xr:uid="{7AA674D9-B134-4DE6-9C8E-0F2683124F36}"/>
    <cellStyle name="Normal 2 3 4 2 3 2 6 4" xfId="31114" xr:uid="{E02987D2-3851-402B-A36C-62D4712A7B22}"/>
    <cellStyle name="Normal 2 3 4 2 3 2 6 5" xfId="45998" xr:uid="{A199D439-56CF-4AB2-ABD3-87777C4180E8}"/>
    <cellStyle name="Normal 2 3 4 2 3 2 7" xfId="20846" xr:uid="{83A02B70-A5C9-4E98-BB25-13ECAFD72664}"/>
    <cellStyle name="Normal 2 3 4 2 3 2 7 2" xfId="34538" xr:uid="{E759DC30-8D40-4092-87F0-86A1E4B2DF27}"/>
    <cellStyle name="Normal 2 3 4 2 3 2 7 3" xfId="49422" xr:uid="{39BE0BF9-76E0-4E8D-9A32-9CD599CF9834}"/>
    <cellStyle name="Normal 2 3 4 2 3 2 8" xfId="14002" xr:uid="{051B4770-8077-4B89-98B0-CAB26519E33E}"/>
    <cellStyle name="Normal 2 3 4 2 3 2 9" xfId="27692" xr:uid="{73086BC6-3C04-453C-B306-F3AC39482CF0}"/>
    <cellStyle name="Normal 2 3 4 2 3 3" xfId="7160" xr:uid="{169754D8-A58F-4297-8303-F2744CD6E926}"/>
    <cellStyle name="Normal 2 3 4 2 3 3 10" xfId="42581" xr:uid="{007B7F39-46B4-4573-A947-9E1631D05422}"/>
    <cellStyle name="Normal 2 3 4 2 3 3 2" xfId="7161" xr:uid="{9872E3AA-5F36-4A59-BE66-91E29C4CEADB}"/>
    <cellStyle name="Normal 2 3 4 2 3 3 2 2" xfId="7162" xr:uid="{CB04229B-FB08-4D6D-9B29-76DB0CB06B4C}"/>
    <cellStyle name="Normal 2 3 4 2 3 3 2 2 2" xfId="8875" xr:uid="{6B3BF0FC-FBD8-4233-90C3-010E5212B8FB}"/>
    <cellStyle name="Normal 2 3 4 2 3 3 2 2 2 2" xfId="12297" xr:uid="{F5F70C8B-1B4F-4DD8-AB87-10ADD7303E18}"/>
    <cellStyle name="Normal 2 3 4 2 3 3 2 2 2 2 2" xfId="25987" xr:uid="{AE496589-6522-4669-8437-CEAFED452F26}"/>
    <cellStyle name="Normal 2 3 4 2 3 3 2 2 2 2 2 2" xfId="39679" xr:uid="{033B2904-2146-4573-AECA-90826590B46D}"/>
    <cellStyle name="Normal 2 3 4 2 3 3 2 2 2 2 2 3" xfId="54563" xr:uid="{98EFF446-1E98-4EB6-9CAE-A5911F8EA004}"/>
    <cellStyle name="Normal 2 3 4 2 3 3 2 2 2 2 3" xfId="19143" xr:uid="{F082FA3B-C8CC-4D0E-8E5C-10A3D31F6828}"/>
    <cellStyle name="Normal 2 3 4 2 3 3 2 2 2 2 4" xfId="32833" xr:uid="{2C252E83-DCFC-4787-9BA3-0F0FAF543C97}"/>
    <cellStyle name="Normal 2 3 4 2 3 3 2 2 2 2 5" xfId="47717" xr:uid="{D3889AA9-E64B-419C-9CFB-1F18652FE687}"/>
    <cellStyle name="Normal 2 3 4 2 3 3 2 2 2 3" xfId="22565" xr:uid="{3641372D-86BB-44A3-88E5-034D8B27464B}"/>
    <cellStyle name="Normal 2 3 4 2 3 3 2 2 2 3 2" xfId="36257" xr:uid="{0D2D083C-4DEA-473B-BF04-9A81CBEA7BDB}"/>
    <cellStyle name="Normal 2 3 4 2 3 3 2 2 2 3 3" xfId="51141" xr:uid="{A2A0798C-596D-4434-BF96-88B767FFEDD1}"/>
    <cellStyle name="Normal 2 3 4 2 3 3 2 2 2 4" xfId="15721" xr:uid="{038D3E59-FA71-415E-BBC7-D45292173424}"/>
    <cellStyle name="Normal 2 3 4 2 3 3 2 2 2 5" xfId="29411" xr:uid="{332C8E92-0558-4BE7-A741-B0A6E7618217}"/>
    <cellStyle name="Normal 2 3 4 2 3 3 2 2 2 6" xfId="44295" xr:uid="{B54DC796-D571-46F3-9D65-C1326C25739D}"/>
    <cellStyle name="Normal 2 3 4 2 3 3 2 2 3" xfId="10585" xr:uid="{8807F1D1-CC5D-402A-ABED-596CE3F9CE19}"/>
    <cellStyle name="Normal 2 3 4 2 3 3 2 2 3 2" xfId="24275" xr:uid="{122D1E03-FDC1-42F4-9AEF-050B43D0E38F}"/>
    <cellStyle name="Normal 2 3 4 2 3 3 2 2 3 2 2" xfId="37967" xr:uid="{F9394877-3C07-449F-B767-18B5990DF199}"/>
    <cellStyle name="Normal 2 3 4 2 3 3 2 2 3 2 3" xfId="52851" xr:uid="{D36A0362-A818-4455-B34A-F87184818261}"/>
    <cellStyle name="Normal 2 3 4 2 3 3 2 2 3 3" xfId="17431" xr:uid="{A11D2135-591D-4F3D-BAFA-394FA684DBA7}"/>
    <cellStyle name="Normal 2 3 4 2 3 3 2 2 3 4" xfId="31121" xr:uid="{BCC905C1-1E71-426C-922B-0F567554F376}"/>
    <cellStyle name="Normal 2 3 4 2 3 3 2 2 3 5" xfId="46005" xr:uid="{801B9378-9C0D-4C63-8D01-C2E86FB16F4A}"/>
    <cellStyle name="Normal 2 3 4 2 3 3 2 2 4" xfId="20853" xr:uid="{93F47D57-351B-4520-A918-CB715480E141}"/>
    <cellStyle name="Normal 2 3 4 2 3 3 2 2 4 2" xfId="34545" xr:uid="{F49DA43B-892E-4D37-836D-8C34A8B1B7D3}"/>
    <cellStyle name="Normal 2 3 4 2 3 3 2 2 4 3" xfId="49429" xr:uid="{DA75201C-D710-4D70-A4B2-DF01F9A35C2B}"/>
    <cellStyle name="Normal 2 3 4 2 3 3 2 2 5" xfId="14009" xr:uid="{BDF51C47-AAEE-4B90-BC6E-1EA1DB79B4ED}"/>
    <cellStyle name="Normal 2 3 4 2 3 3 2 2 6" xfId="27699" xr:uid="{E20EF460-84D1-4E2F-82C7-FEDCBC0B0E31}"/>
    <cellStyle name="Normal 2 3 4 2 3 3 2 2 7" xfId="42583" xr:uid="{30B671F3-F748-4D28-8C22-C12E381CB871}"/>
    <cellStyle name="Normal 2 3 4 2 3 3 2 3" xfId="8874" xr:uid="{4C273181-8D9B-4D4F-BB8B-139ECB2CAF73}"/>
    <cellStyle name="Normal 2 3 4 2 3 3 2 3 2" xfId="12296" xr:uid="{C6D2036C-2785-4E78-B469-597137780D7E}"/>
    <cellStyle name="Normal 2 3 4 2 3 3 2 3 2 2" xfId="25986" xr:uid="{B3C67B05-A00B-4B55-92B6-E8B90D587642}"/>
    <cellStyle name="Normal 2 3 4 2 3 3 2 3 2 2 2" xfId="39678" xr:uid="{3FB20E61-B91B-4B9E-A39E-D444FEA2566D}"/>
    <cellStyle name="Normal 2 3 4 2 3 3 2 3 2 2 3" xfId="54562" xr:uid="{D6B6AD6A-322C-49A4-95E4-ABC325F803FE}"/>
    <cellStyle name="Normal 2 3 4 2 3 3 2 3 2 3" xfId="19142" xr:uid="{4F6D248F-0AA2-4706-9B1E-66844437DF46}"/>
    <cellStyle name="Normal 2 3 4 2 3 3 2 3 2 4" xfId="32832" xr:uid="{F76BA4A8-83C0-45FD-BDA7-B1BC59097DD7}"/>
    <cellStyle name="Normal 2 3 4 2 3 3 2 3 2 5" xfId="47716" xr:uid="{2C38EAD1-0E97-46C7-84C9-2F57ADCBC5C8}"/>
    <cellStyle name="Normal 2 3 4 2 3 3 2 3 3" xfId="22564" xr:uid="{86142F14-3B16-4660-ADAC-EEA7BE08E73E}"/>
    <cellStyle name="Normal 2 3 4 2 3 3 2 3 3 2" xfId="36256" xr:uid="{A8E3DFF0-D1A6-40AF-AC06-DF093E03EA5C}"/>
    <cellStyle name="Normal 2 3 4 2 3 3 2 3 3 3" xfId="51140" xr:uid="{AAE2DB2C-0434-4171-AC51-C339B8E0E650}"/>
    <cellStyle name="Normal 2 3 4 2 3 3 2 3 4" xfId="15720" xr:uid="{674F4F6F-5836-47CE-867D-EB9A868F6DEA}"/>
    <cellStyle name="Normal 2 3 4 2 3 3 2 3 5" xfId="29410" xr:uid="{F6664ACD-2886-4CB5-84F1-6A10F55E0579}"/>
    <cellStyle name="Normal 2 3 4 2 3 3 2 3 6" xfId="44294" xr:uid="{3DA88F80-6BC7-4632-9C4A-9706DFE2AAAE}"/>
    <cellStyle name="Normal 2 3 4 2 3 3 2 4" xfId="10584" xr:uid="{0F140B8D-74B0-46E3-8400-45B543A6E04E}"/>
    <cellStyle name="Normal 2 3 4 2 3 3 2 4 2" xfId="24274" xr:uid="{44F53E6C-9CEC-4C48-A7C2-21BC6DB8A63F}"/>
    <cellStyle name="Normal 2 3 4 2 3 3 2 4 2 2" xfId="37966" xr:uid="{30CEF80A-1275-4E9B-A994-1E9B8BA47D7A}"/>
    <cellStyle name="Normal 2 3 4 2 3 3 2 4 2 3" xfId="52850" xr:uid="{A94A02F3-543B-4C78-BDEA-237B6E2DC43C}"/>
    <cellStyle name="Normal 2 3 4 2 3 3 2 4 3" xfId="17430" xr:uid="{0727718E-44A5-488A-B5F5-4CE178339947}"/>
    <cellStyle name="Normal 2 3 4 2 3 3 2 4 4" xfId="31120" xr:uid="{D96E92B1-B818-4DE0-94E8-00F6D1CC4A67}"/>
    <cellStyle name="Normal 2 3 4 2 3 3 2 4 5" xfId="46004" xr:uid="{BBD8B527-3D54-4516-B9F8-E6AEFCE15E87}"/>
    <cellStyle name="Normal 2 3 4 2 3 3 2 5" xfId="20852" xr:uid="{A5DA1AC7-A129-47CE-B7E6-BD97A60DFF9B}"/>
    <cellStyle name="Normal 2 3 4 2 3 3 2 5 2" xfId="34544" xr:uid="{ADD94BC4-8AA4-44EF-8811-1364BA129B11}"/>
    <cellStyle name="Normal 2 3 4 2 3 3 2 5 3" xfId="49428" xr:uid="{C123D4CE-952E-4561-AE08-307229809F6B}"/>
    <cellStyle name="Normal 2 3 4 2 3 3 2 6" xfId="14008" xr:uid="{32BB5F26-05E7-4795-AB09-B76F1C4BAC93}"/>
    <cellStyle name="Normal 2 3 4 2 3 3 2 7" xfId="27698" xr:uid="{42AA914C-E2A4-4DF0-ABA5-77FF12262602}"/>
    <cellStyle name="Normal 2 3 4 2 3 3 2 8" xfId="42582" xr:uid="{4153088E-5812-4744-B538-EA857C524D97}"/>
    <cellStyle name="Normal 2 3 4 2 3 3 3" xfId="7163" xr:uid="{8EAC7CDF-D684-4B77-99F6-E6A054CA49C9}"/>
    <cellStyle name="Normal 2 3 4 2 3 3 3 2" xfId="8876" xr:uid="{68695DB4-1CC4-4A73-B8FA-FF72404DC451}"/>
    <cellStyle name="Normal 2 3 4 2 3 3 3 2 2" xfId="12298" xr:uid="{C4241C80-930B-43F6-A121-7F7206A5CE7C}"/>
    <cellStyle name="Normal 2 3 4 2 3 3 3 2 2 2" xfId="25988" xr:uid="{6D5F79D0-82D1-49C4-8B99-8A0AB2EFA176}"/>
    <cellStyle name="Normal 2 3 4 2 3 3 3 2 2 2 2" xfId="39680" xr:uid="{06FF186E-70BE-4FF9-897B-F496F7630AA9}"/>
    <cellStyle name="Normal 2 3 4 2 3 3 3 2 2 2 3" xfId="54564" xr:uid="{73CE649A-3538-4849-8EA6-5AFC666FF610}"/>
    <cellStyle name="Normal 2 3 4 2 3 3 3 2 2 3" xfId="19144" xr:uid="{6FF0A152-B4E9-467D-9EC7-91720AB22EC4}"/>
    <cellStyle name="Normal 2 3 4 2 3 3 3 2 2 4" xfId="32834" xr:uid="{935D18BE-A1E5-4799-830F-F90DB305DB5F}"/>
    <cellStyle name="Normal 2 3 4 2 3 3 3 2 2 5" xfId="47718" xr:uid="{BD1E1C7C-6273-4932-A847-861AB5D6F715}"/>
    <cellStyle name="Normal 2 3 4 2 3 3 3 2 3" xfId="22566" xr:uid="{038CDC47-C9C7-4385-93C2-AEE644122222}"/>
    <cellStyle name="Normal 2 3 4 2 3 3 3 2 3 2" xfId="36258" xr:uid="{4227B243-5B19-42A9-94A3-DEDB9D5AB3D9}"/>
    <cellStyle name="Normal 2 3 4 2 3 3 3 2 3 3" xfId="51142" xr:uid="{C2025DCC-BB61-44EF-BA41-E638754A07C7}"/>
    <cellStyle name="Normal 2 3 4 2 3 3 3 2 4" xfId="15722" xr:uid="{8ADA2564-5C90-4384-BE85-B7AB55EF3895}"/>
    <cellStyle name="Normal 2 3 4 2 3 3 3 2 5" xfId="29412" xr:uid="{817C25DC-AEA8-4EF5-A866-00D06529FFED}"/>
    <cellStyle name="Normal 2 3 4 2 3 3 3 2 6" xfId="44296" xr:uid="{C0EBB32C-C50F-4E0F-9185-6ED5BC6E0E7E}"/>
    <cellStyle name="Normal 2 3 4 2 3 3 3 3" xfId="10586" xr:uid="{67E8CA63-4973-4BEB-87FC-13C53F8D41CF}"/>
    <cellStyle name="Normal 2 3 4 2 3 3 3 3 2" xfId="24276" xr:uid="{B497E78F-AF52-42B7-9C6F-C516BF8731F0}"/>
    <cellStyle name="Normal 2 3 4 2 3 3 3 3 2 2" xfId="37968" xr:uid="{DDFAB8CB-A88F-4DFE-A89D-A68F85D1B7F5}"/>
    <cellStyle name="Normal 2 3 4 2 3 3 3 3 2 3" xfId="52852" xr:uid="{EF9F5830-A799-4362-95AB-EB0F03AFB085}"/>
    <cellStyle name="Normal 2 3 4 2 3 3 3 3 3" xfId="17432" xr:uid="{6B35DF8D-793D-42DB-A6A4-C4005DB499FC}"/>
    <cellStyle name="Normal 2 3 4 2 3 3 3 3 4" xfId="31122" xr:uid="{3FEDF1DA-D888-42BC-9D21-19BC5B5F5E2A}"/>
    <cellStyle name="Normal 2 3 4 2 3 3 3 3 5" xfId="46006" xr:uid="{BF93A5A4-7BCD-496E-B2CB-E895B833B6B3}"/>
    <cellStyle name="Normal 2 3 4 2 3 3 3 4" xfId="20854" xr:uid="{2C3E51BB-E6FD-4BDB-9862-504EB919CA75}"/>
    <cellStyle name="Normal 2 3 4 2 3 3 3 4 2" xfId="34546" xr:uid="{1FCD5A0E-0B08-423E-AD01-91F92DB03592}"/>
    <cellStyle name="Normal 2 3 4 2 3 3 3 4 3" xfId="49430" xr:uid="{04668375-F3CD-422A-8C3D-CBD9DF278F5D}"/>
    <cellStyle name="Normal 2 3 4 2 3 3 3 5" xfId="14010" xr:uid="{0012D155-86A8-46DB-8040-38CD9DF4F2EF}"/>
    <cellStyle name="Normal 2 3 4 2 3 3 3 6" xfId="27700" xr:uid="{661A32A2-D26F-4484-AE4B-9123A7238932}"/>
    <cellStyle name="Normal 2 3 4 2 3 3 3 7" xfId="42584" xr:uid="{23935491-E966-4695-B77A-0A609E0418E2}"/>
    <cellStyle name="Normal 2 3 4 2 3 3 4" xfId="7164" xr:uid="{C8DD4C1C-15BF-4B8B-879F-B36DA96C00C3}"/>
    <cellStyle name="Normal 2 3 4 2 3 3 4 2" xfId="8877" xr:uid="{B35F4790-B485-476F-80A9-0880CFA52EA5}"/>
    <cellStyle name="Normal 2 3 4 2 3 3 4 2 2" xfId="12299" xr:uid="{C1DC7239-683E-4EE7-AB0A-A61DDA4C18DE}"/>
    <cellStyle name="Normal 2 3 4 2 3 3 4 2 2 2" xfId="25989" xr:uid="{285E5AED-CBB5-4BAE-8D0D-EE43BF889DBC}"/>
    <cellStyle name="Normal 2 3 4 2 3 3 4 2 2 2 2" xfId="39681" xr:uid="{9E1F2F78-A482-48B7-8CCF-A4C013FBF14C}"/>
    <cellStyle name="Normal 2 3 4 2 3 3 4 2 2 2 3" xfId="54565" xr:uid="{A0130E92-215E-48E6-9053-1029BC342702}"/>
    <cellStyle name="Normal 2 3 4 2 3 3 4 2 2 3" xfId="19145" xr:uid="{2A897CC3-35E3-43E3-A6F9-BAB1B374BA6E}"/>
    <cellStyle name="Normal 2 3 4 2 3 3 4 2 2 4" xfId="32835" xr:uid="{704FBCC8-1B72-45A1-93C6-ABA02CEE54AC}"/>
    <cellStyle name="Normal 2 3 4 2 3 3 4 2 2 5" xfId="47719" xr:uid="{428D9181-F2B7-4ABF-9DC3-FF811E6736C2}"/>
    <cellStyle name="Normal 2 3 4 2 3 3 4 2 3" xfId="22567" xr:uid="{DFA5667E-39ED-4444-9014-C5E1A0140F93}"/>
    <cellStyle name="Normal 2 3 4 2 3 3 4 2 3 2" xfId="36259" xr:uid="{10680C35-F574-4330-9FDA-DB46A0805C61}"/>
    <cellStyle name="Normal 2 3 4 2 3 3 4 2 3 3" xfId="51143" xr:uid="{43F2056B-2515-4F80-BA28-EB4AF5229AFE}"/>
    <cellStyle name="Normal 2 3 4 2 3 3 4 2 4" xfId="15723" xr:uid="{CE1814A1-7D6A-40EA-AFF0-E35D8323525F}"/>
    <cellStyle name="Normal 2 3 4 2 3 3 4 2 5" xfId="29413" xr:uid="{A39A9D42-01E9-4BDD-B1B7-E508C24CCFB5}"/>
    <cellStyle name="Normal 2 3 4 2 3 3 4 2 6" xfId="44297" xr:uid="{A5EFA8B1-9F18-46F2-9FB9-0709B744F83D}"/>
    <cellStyle name="Normal 2 3 4 2 3 3 4 3" xfId="10587" xr:uid="{73701D43-AAE5-4D8F-BC53-B4C3E54EF263}"/>
    <cellStyle name="Normal 2 3 4 2 3 3 4 3 2" xfId="24277" xr:uid="{9D9B7203-F0B3-46B7-8A01-7A7A63AFCC2E}"/>
    <cellStyle name="Normal 2 3 4 2 3 3 4 3 2 2" xfId="37969" xr:uid="{0BD213FF-1AE4-4887-9AFB-29502AB2B166}"/>
    <cellStyle name="Normal 2 3 4 2 3 3 4 3 2 3" xfId="52853" xr:uid="{0B36303E-5C94-493A-AB39-02A8151DF62F}"/>
    <cellStyle name="Normal 2 3 4 2 3 3 4 3 3" xfId="17433" xr:uid="{599D5075-7BD6-411E-BB3E-C6016A502E66}"/>
    <cellStyle name="Normal 2 3 4 2 3 3 4 3 4" xfId="31123" xr:uid="{A944AD98-C315-4299-AB1B-055F1EF198AB}"/>
    <cellStyle name="Normal 2 3 4 2 3 3 4 3 5" xfId="46007" xr:uid="{D06B5FAF-5F0A-4FCB-B108-80D9473D38B6}"/>
    <cellStyle name="Normal 2 3 4 2 3 3 4 4" xfId="20855" xr:uid="{D9EA455A-A5A4-453C-A536-127AD09421E5}"/>
    <cellStyle name="Normal 2 3 4 2 3 3 4 4 2" xfId="34547" xr:uid="{8C64DAB7-A5CB-49EB-8F34-C6E24C55D322}"/>
    <cellStyle name="Normal 2 3 4 2 3 3 4 4 3" xfId="49431" xr:uid="{25CA61FF-0F03-4DB1-90EE-76E409C0C19C}"/>
    <cellStyle name="Normal 2 3 4 2 3 3 4 5" xfId="14011" xr:uid="{098E516C-5930-43CA-91B6-9751F848ABA7}"/>
    <cellStyle name="Normal 2 3 4 2 3 3 4 6" xfId="27701" xr:uid="{45C52BC8-EBDE-47F5-BBD9-0AD4DAD1AE40}"/>
    <cellStyle name="Normal 2 3 4 2 3 3 4 7" xfId="42585" xr:uid="{296E4119-ECD0-4542-B259-40A0C7A21993}"/>
    <cellStyle name="Normal 2 3 4 2 3 3 5" xfId="8873" xr:uid="{B704BC59-A63D-4779-AC89-74E09EE7159D}"/>
    <cellStyle name="Normal 2 3 4 2 3 3 5 2" xfId="12295" xr:uid="{57DF0E3C-32CF-4EB2-9594-5B0454F3C7B4}"/>
    <cellStyle name="Normal 2 3 4 2 3 3 5 2 2" xfId="25985" xr:uid="{99A25960-3766-418A-A7AD-67E7E6E9D962}"/>
    <cellStyle name="Normal 2 3 4 2 3 3 5 2 2 2" xfId="39677" xr:uid="{EA86413F-DD39-43C8-BABD-37A4E50429DA}"/>
    <cellStyle name="Normal 2 3 4 2 3 3 5 2 2 3" xfId="54561" xr:uid="{405E093F-4A09-4CF6-A68B-53DB19897915}"/>
    <cellStyle name="Normal 2 3 4 2 3 3 5 2 3" xfId="19141" xr:uid="{21DFEB2B-2EF9-4B0E-AFD8-028583F10EDD}"/>
    <cellStyle name="Normal 2 3 4 2 3 3 5 2 4" xfId="32831" xr:uid="{0AD01A18-0F9E-409B-999A-675BE6D82B1D}"/>
    <cellStyle name="Normal 2 3 4 2 3 3 5 2 5" xfId="47715" xr:uid="{F967C12B-5B1B-4037-B758-73A202D9AD71}"/>
    <cellStyle name="Normal 2 3 4 2 3 3 5 3" xfId="22563" xr:uid="{13CFB5C0-283C-4AE2-8C32-7E3FF720A1C9}"/>
    <cellStyle name="Normal 2 3 4 2 3 3 5 3 2" xfId="36255" xr:uid="{A30B9AE1-2B29-4BD4-A996-40DB3C967597}"/>
    <cellStyle name="Normal 2 3 4 2 3 3 5 3 3" xfId="51139" xr:uid="{31629241-BA8E-423A-B62D-FA4C86B8F2BA}"/>
    <cellStyle name="Normal 2 3 4 2 3 3 5 4" xfId="15719" xr:uid="{12F3BF3F-F773-44DA-8DF5-930AB805AD17}"/>
    <cellStyle name="Normal 2 3 4 2 3 3 5 5" xfId="29409" xr:uid="{3FEF4A9A-7521-420F-AF50-055B5369121C}"/>
    <cellStyle name="Normal 2 3 4 2 3 3 5 6" xfId="44293" xr:uid="{B5E9011E-154F-4670-A68A-FE58AEDB25D3}"/>
    <cellStyle name="Normal 2 3 4 2 3 3 6" xfId="10583" xr:uid="{1238222C-24EA-4607-AEF8-CE047E0BE772}"/>
    <cellStyle name="Normal 2 3 4 2 3 3 6 2" xfId="24273" xr:uid="{D5C3842F-9094-4C5D-9AC0-E95266F22461}"/>
    <cellStyle name="Normal 2 3 4 2 3 3 6 2 2" xfId="37965" xr:uid="{957D767B-DE66-4487-9C3D-375DE7BE897D}"/>
    <cellStyle name="Normal 2 3 4 2 3 3 6 2 3" xfId="52849" xr:uid="{15EEABF8-8B5D-4B86-B758-C3A1265FB980}"/>
    <cellStyle name="Normal 2 3 4 2 3 3 6 3" xfId="17429" xr:uid="{76CCAECB-13D2-4262-AAA0-53CE286725E7}"/>
    <cellStyle name="Normal 2 3 4 2 3 3 6 4" xfId="31119" xr:uid="{69F42FF6-6829-41C5-8FEC-C649F3B3E498}"/>
    <cellStyle name="Normal 2 3 4 2 3 3 6 5" xfId="46003" xr:uid="{10647A39-0343-49AF-9139-5C12D354645B}"/>
    <cellStyle name="Normal 2 3 4 2 3 3 7" xfId="20851" xr:uid="{9902E1C3-300D-4BAA-898D-B46F736EC732}"/>
    <cellStyle name="Normal 2 3 4 2 3 3 7 2" xfId="34543" xr:uid="{53C2F2B0-31D6-479A-BEBF-319244498A64}"/>
    <cellStyle name="Normal 2 3 4 2 3 3 7 3" xfId="49427" xr:uid="{1FC859A7-E299-414B-BA8B-DF61390BBDFC}"/>
    <cellStyle name="Normal 2 3 4 2 3 3 8" xfId="14007" xr:uid="{7C6C1656-4579-45A2-B46B-33EE9BBE4676}"/>
    <cellStyle name="Normal 2 3 4 2 3 3 9" xfId="27697" xr:uid="{F446E40D-BB5F-46CF-A5AF-BD3E90E93EE7}"/>
    <cellStyle name="Normal 2 3 4 2 3 4" xfId="7165" xr:uid="{26B574F0-0038-4D1F-916A-E6C88EE81D25}"/>
    <cellStyle name="Normal 2 3 4 2 3 4 2" xfId="7166" xr:uid="{15686C87-4BCB-4849-A976-47F8EB181D49}"/>
    <cellStyle name="Normal 2 3 4 2 3 4 2 2" xfId="8879" xr:uid="{43ED6177-9274-4402-8444-CE4FF6F0BA89}"/>
    <cellStyle name="Normal 2 3 4 2 3 4 2 2 2" xfId="12301" xr:uid="{060A7D24-8A99-493C-9771-5E7BE3EB5D53}"/>
    <cellStyle name="Normal 2 3 4 2 3 4 2 2 2 2" xfId="25991" xr:uid="{067F5950-EEDC-4512-BA17-1686F704A6D6}"/>
    <cellStyle name="Normal 2 3 4 2 3 4 2 2 2 2 2" xfId="39683" xr:uid="{3DA6B909-02B5-4BAA-9A5C-E052E4D56F23}"/>
    <cellStyle name="Normal 2 3 4 2 3 4 2 2 2 2 3" xfId="54567" xr:uid="{BFD2864A-A3FD-4A17-A182-A360E8A9719B}"/>
    <cellStyle name="Normal 2 3 4 2 3 4 2 2 2 3" xfId="19147" xr:uid="{D22B8FA4-C8A3-401F-801F-AFAF7B32CA37}"/>
    <cellStyle name="Normal 2 3 4 2 3 4 2 2 2 4" xfId="32837" xr:uid="{CAFDE510-262F-415D-96B8-EB84F4E91591}"/>
    <cellStyle name="Normal 2 3 4 2 3 4 2 2 2 5" xfId="47721" xr:uid="{7CF18974-CCE9-4DE3-AC4B-F0A76B41BC06}"/>
    <cellStyle name="Normal 2 3 4 2 3 4 2 2 3" xfId="22569" xr:uid="{8AB97B35-2F37-48EF-BC20-32D5DAFCE0D9}"/>
    <cellStyle name="Normal 2 3 4 2 3 4 2 2 3 2" xfId="36261" xr:uid="{77106197-AC0C-4588-B8B7-1559FDBDE8DE}"/>
    <cellStyle name="Normal 2 3 4 2 3 4 2 2 3 3" xfId="51145" xr:uid="{4D0224FC-9273-4F96-BB6D-CD4E16367B6A}"/>
    <cellStyle name="Normal 2 3 4 2 3 4 2 2 4" xfId="15725" xr:uid="{B4948A92-133F-4C46-9598-16541E3DB3F7}"/>
    <cellStyle name="Normal 2 3 4 2 3 4 2 2 5" xfId="29415" xr:uid="{3158A887-45F4-40B8-B897-271D747A5784}"/>
    <cellStyle name="Normal 2 3 4 2 3 4 2 2 6" xfId="44299" xr:uid="{0750E576-4989-4A3E-B1D1-3D3B58218E99}"/>
    <cellStyle name="Normal 2 3 4 2 3 4 2 3" xfId="10589" xr:uid="{9B78583F-2660-46F7-8E83-349E5FBCDC11}"/>
    <cellStyle name="Normal 2 3 4 2 3 4 2 3 2" xfId="24279" xr:uid="{074D9AE1-1806-425E-8AB6-9DF604BD1494}"/>
    <cellStyle name="Normal 2 3 4 2 3 4 2 3 2 2" xfId="37971" xr:uid="{4CFA66A7-0926-496A-ADBC-6C0785FCF07C}"/>
    <cellStyle name="Normal 2 3 4 2 3 4 2 3 2 3" xfId="52855" xr:uid="{F506096C-4A06-451E-919E-C398E83FDA13}"/>
    <cellStyle name="Normal 2 3 4 2 3 4 2 3 3" xfId="17435" xr:uid="{BBB20292-34F5-4568-9CA1-7F04C3BD35D0}"/>
    <cellStyle name="Normal 2 3 4 2 3 4 2 3 4" xfId="31125" xr:uid="{56F5B6CB-94EF-4860-B348-D7985F600882}"/>
    <cellStyle name="Normal 2 3 4 2 3 4 2 3 5" xfId="46009" xr:uid="{6C538F6A-740C-4EB1-BD4F-D17169AAF80A}"/>
    <cellStyle name="Normal 2 3 4 2 3 4 2 4" xfId="20857" xr:uid="{D5BA3E9D-5FBA-4DFA-BE5F-75009BE00491}"/>
    <cellStyle name="Normal 2 3 4 2 3 4 2 4 2" xfId="34549" xr:uid="{0158157F-1296-49EB-819B-D88A095B5E0D}"/>
    <cellStyle name="Normal 2 3 4 2 3 4 2 4 3" xfId="49433" xr:uid="{8AA3FA85-97C3-489F-9DAB-C4F15D96D6F5}"/>
    <cellStyle name="Normal 2 3 4 2 3 4 2 5" xfId="14013" xr:uid="{519B44D0-D3A0-49B7-9961-7CAA8A2FA866}"/>
    <cellStyle name="Normal 2 3 4 2 3 4 2 6" xfId="27703" xr:uid="{087E7645-CB24-4BF8-BF72-14275F4B25B5}"/>
    <cellStyle name="Normal 2 3 4 2 3 4 2 7" xfId="42587" xr:uid="{4F9C5515-A139-4DC3-A881-D3856703EC77}"/>
    <cellStyle name="Normal 2 3 4 2 3 4 3" xfId="8878" xr:uid="{6A0B982B-42F5-450D-87CE-B6C51F43A65E}"/>
    <cellStyle name="Normal 2 3 4 2 3 4 3 2" xfId="12300" xr:uid="{ED2DC7F0-7029-4C22-BC45-E5B52E456B62}"/>
    <cellStyle name="Normal 2 3 4 2 3 4 3 2 2" xfId="25990" xr:uid="{4CD02AD1-565D-45C2-AABB-48D4EF1AD54F}"/>
    <cellStyle name="Normal 2 3 4 2 3 4 3 2 2 2" xfId="39682" xr:uid="{106A82FB-9836-4892-A85F-CA1FB1B82EA7}"/>
    <cellStyle name="Normal 2 3 4 2 3 4 3 2 2 3" xfId="54566" xr:uid="{DFC6B89A-8BF7-44A5-B419-60EF50604A15}"/>
    <cellStyle name="Normal 2 3 4 2 3 4 3 2 3" xfId="19146" xr:uid="{9FD91449-C422-4AD8-ABED-95C7CCB222A0}"/>
    <cellStyle name="Normal 2 3 4 2 3 4 3 2 4" xfId="32836" xr:uid="{40A4D19C-B5E6-4DBE-923B-32DB9DCC9BDA}"/>
    <cellStyle name="Normal 2 3 4 2 3 4 3 2 5" xfId="47720" xr:uid="{057FAF6D-8E72-4862-8BAF-B231D335DBD5}"/>
    <cellStyle name="Normal 2 3 4 2 3 4 3 3" xfId="22568" xr:uid="{722BD734-6833-4807-830D-D7C05324FE4B}"/>
    <cellStyle name="Normal 2 3 4 2 3 4 3 3 2" xfId="36260" xr:uid="{6647F873-347F-4EE0-8F48-8068CB7F97D0}"/>
    <cellStyle name="Normal 2 3 4 2 3 4 3 3 3" xfId="51144" xr:uid="{C9D94271-AF65-47CF-ABAB-C29A6B8F8966}"/>
    <cellStyle name="Normal 2 3 4 2 3 4 3 4" xfId="15724" xr:uid="{F33FFB28-A002-458A-8E76-586D48313B20}"/>
    <cellStyle name="Normal 2 3 4 2 3 4 3 5" xfId="29414" xr:uid="{597F764F-F68C-4C49-A51E-54B6F54E4822}"/>
    <cellStyle name="Normal 2 3 4 2 3 4 3 6" xfId="44298" xr:uid="{7F2AD2D6-3E67-4998-8FCB-3F1F77B3B18F}"/>
    <cellStyle name="Normal 2 3 4 2 3 4 4" xfId="10588" xr:uid="{CF6E359A-C9BA-46C0-A779-3F0524F873A9}"/>
    <cellStyle name="Normal 2 3 4 2 3 4 4 2" xfId="24278" xr:uid="{8C3C4AC9-5BBF-43E0-A92F-177F414F894A}"/>
    <cellStyle name="Normal 2 3 4 2 3 4 4 2 2" xfId="37970" xr:uid="{0702AF7B-5F6E-467F-B1A2-E69EA8ED7253}"/>
    <cellStyle name="Normal 2 3 4 2 3 4 4 2 3" xfId="52854" xr:uid="{A36AC779-6BA2-439C-8151-83153F4E0022}"/>
    <cellStyle name="Normal 2 3 4 2 3 4 4 3" xfId="17434" xr:uid="{829C42E8-2EC0-4741-9C9E-CC55CB3E135A}"/>
    <cellStyle name="Normal 2 3 4 2 3 4 4 4" xfId="31124" xr:uid="{7F6AC4EB-F50E-4785-BA73-1EA457362599}"/>
    <cellStyle name="Normal 2 3 4 2 3 4 4 5" xfId="46008" xr:uid="{54849336-1684-46C5-8629-E3CFEB032A3B}"/>
    <cellStyle name="Normal 2 3 4 2 3 4 5" xfId="20856" xr:uid="{FA2C58E7-8A5C-45C1-8391-C85C92B0C8ED}"/>
    <cellStyle name="Normal 2 3 4 2 3 4 5 2" xfId="34548" xr:uid="{896A53D5-1A6D-4365-8C49-69A0A6FC7EAA}"/>
    <cellStyle name="Normal 2 3 4 2 3 4 5 3" xfId="49432" xr:uid="{0C019C61-322E-4E09-9FF2-8C45D57E090E}"/>
    <cellStyle name="Normal 2 3 4 2 3 4 6" xfId="14012" xr:uid="{8534AABE-1A08-46A9-8B1B-0F10680C3313}"/>
    <cellStyle name="Normal 2 3 4 2 3 4 7" xfId="27702" xr:uid="{AB084C43-8FBF-4B8F-8DA1-2C20E6616EE0}"/>
    <cellStyle name="Normal 2 3 4 2 3 4 8" xfId="42586" xr:uid="{F130C12C-9D66-4F47-BC07-273821720141}"/>
    <cellStyle name="Normal 2 3 4 2 3 5" xfId="7167" xr:uid="{840E5688-7C87-4D99-AF88-3EBEA0992B0A}"/>
    <cellStyle name="Normal 2 3 4 2 3 5 2" xfId="8880" xr:uid="{3E15EB22-3BC7-4FA9-A0B2-0034F5AF732C}"/>
    <cellStyle name="Normal 2 3 4 2 3 5 2 2" xfId="12302" xr:uid="{D193825C-A18B-4100-B171-FD514413AE17}"/>
    <cellStyle name="Normal 2 3 4 2 3 5 2 2 2" xfId="25992" xr:uid="{CB9E1FEB-49C8-4963-9160-BF85E15C3250}"/>
    <cellStyle name="Normal 2 3 4 2 3 5 2 2 2 2" xfId="39684" xr:uid="{7C690BDD-1A56-4DEF-8E11-0B377C8E9FB0}"/>
    <cellStyle name="Normal 2 3 4 2 3 5 2 2 2 3" xfId="54568" xr:uid="{FFF5C7AA-DCD2-47D3-B6EC-7AF5108D8321}"/>
    <cellStyle name="Normal 2 3 4 2 3 5 2 2 3" xfId="19148" xr:uid="{32841D98-B435-428A-A22A-1AF97A781442}"/>
    <cellStyle name="Normal 2 3 4 2 3 5 2 2 4" xfId="32838" xr:uid="{841F0F46-3CF0-4E10-87A8-B656133117BE}"/>
    <cellStyle name="Normal 2 3 4 2 3 5 2 2 5" xfId="47722" xr:uid="{ECFBDEDB-6917-4993-BD7E-13876EDA9FD2}"/>
    <cellStyle name="Normal 2 3 4 2 3 5 2 3" xfId="22570" xr:uid="{01669A3B-A119-4D1E-9404-0B7A368099D5}"/>
    <cellStyle name="Normal 2 3 4 2 3 5 2 3 2" xfId="36262" xr:uid="{E010D42A-92FD-47FB-BCD7-353D56D8ECCD}"/>
    <cellStyle name="Normal 2 3 4 2 3 5 2 3 3" xfId="51146" xr:uid="{AFD81A37-1BD6-4254-8AB9-115F1CAF9188}"/>
    <cellStyle name="Normal 2 3 4 2 3 5 2 4" xfId="15726" xr:uid="{E9DF9B8C-304A-4B72-802A-AE9891E23149}"/>
    <cellStyle name="Normal 2 3 4 2 3 5 2 5" xfId="29416" xr:uid="{6CE15899-79BB-4226-BCDC-9038B323A00A}"/>
    <cellStyle name="Normal 2 3 4 2 3 5 2 6" xfId="44300" xr:uid="{C8553454-4978-4858-A2F4-31F3579CB08A}"/>
    <cellStyle name="Normal 2 3 4 2 3 5 3" xfId="10590" xr:uid="{676486F1-DD6B-4EB0-90E2-98CF47579758}"/>
    <cellStyle name="Normal 2 3 4 2 3 5 3 2" xfId="24280" xr:uid="{C763D329-636C-4970-9FD3-190B6BFE409C}"/>
    <cellStyle name="Normal 2 3 4 2 3 5 3 2 2" xfId="37972" xr:uid="{D7219247-6D11-4F34-B5E3-5A1183C17F4A}"/>
    <cellStyle name="Normal 2 3 4 2 3 5 3 2 3" xfId="52856" xr:uid="{68815125-3E58-42C5-BA45-C33CB47AD85B}"/>
    <cellStyle name="Normal 2 3 4 2 3 5 3 3" xfId="17436" xr:uid="{73CD8EE6-B0DB-4029-A125-4F9B540F1845}"/>
    <cellStyle name="Normal 2 3 4 2 3 5 3 4" xfId="31126" xr:uid="{14AA9184-9C55-4BBC-9DA6-01F5BD32A4FD}"/>
    <cellStyle name="Normal 2 3 4 2 3 5 3 5" xfId="46010" xr:uid="{BEE17186-3113-4201-9F89-B10BE50A4404}"/>
    <cellStyle name="Normal 2 3 4 2 3 5 4" xfId="20858" xr:uid="{D36E50AC-16BF-4072-AF9D-A826110FE4A4}"/>
    <cellStyle name="Normal 2 3 4 2 3 5 4 2" xfId="34550" xr:uid="{D3101B88-135E-4785-B35D-FC380CD3744E}"/>
    <cellStyle name="Normal 2 3 4 2 3 5 4 3" xfId="49434" xr:uid="{A0A34DA0-B520-4477-831B-32713868D7B8}"/>
    <cellStyle name="Normal 2 3 4 2 3 5 5" xfId="14014" xr:uid="{C7D9A17C-87C7-44C2-8EE7-790E86A9B26F}"/>
    <cellStyle name="Normal 2 3 4 2 3 5 6" xfId="27704" xr:uid="{CE7A3686-01C1-4F8B-B085-A6EB93EAF3F4}"/>
    <cellStyle name="Normal 2 3 4 2 3 5 7" xfId="42588" xr:uid="{F03C74B7-0FD1-4AE8-802E-17EB09075FCC}"/>
    <cellStyle name="Normal 2 3 4 2 3 6" xfId="7168" xr:uid="{13E9CD44-87CA-4193-982D-58FAF93B6B9E}"/>
    <cellStyle name="Normal 2 3 4 2 3 6 2" xfId="8881" xr:uid="{1F0B724D-F924-4735-A60A-8EEC04DB14B8}"/>
    <cellStyle name="Normal 2 3 4 2 3 6 2 2" xfId="12303" xr:uid="{C9416845-DCC8-45B1-B842-A5ABCF5CB29B}"/>
    <cellStyle name="Normal 2 3 4 2 3 6 2 2 2" xfId="25993" xr:uid="{F883C131-56BE-4F3C-9DA3-7F919E8220F1}"/>
    <cellStyle name="Normal 2 3 4 2 3 6 2 2 2 2" xfId="39685" xr:uid="{965DCA0B-0375-4244-8CEA-C16A89B5EE8B}"/>
    <cellStyle name="Normal 2 3 4 2 3 6 2 2 2 3" xfId="54569" xr:uid="{FC9EDD0C-74A9-49E9-BFB0-887BA925A823}"/>
    <cellStyle name="Normal 2 3 4 2 3 6 2 2 3" xfId="19149" xr:uid="{31B61E62-0428-41D3-8AEF-385AD633972B}"/>
    <cellStyle name="Normal 2 3 4 2 3 6 2 2 4" xfId="32839" xr:uid="{315ABC82-80CA-4186-9339-6550615B3196}"/>
    <cellStyle name="Normal 2 3 4 2 3 6 2 2 5" xfId="47723" xr:uid="{2DCEAC1A-2B95-4992-A82E-CF48639D8952}"/>
    <cellStyle name="Normal 2 3 4 2 3 6 2 3" xfId="22571" xr:uid="{A114A9E2-AD76-4194-9918-12F02213EA9E}"/>
    <cellStyle name="Normal 2 3 4 2 3 6 2 3 2" xfId="36263" xr:uid="{2CF496D7-D8B8-4157-92B8-864FB7F3DE1A}"/>
    <cellStyle name="Normal 2 3 4 2 3 6 2 3 3" xfId="51147" xr:uid="{9BF9DC57-3300-4D35-9D04-0C2D9713BCB5}"/>
    <cellStyle name="Normal 2 3 4 2 3 6 2 4" xfId="15727" xr:uid="{076C6F41-E869-46CD-8B1C-DC2C473160AE}"/>
    <cellStyle name="Normal 2 3 4 2 3 6 2 5" xfId="29417" xr:uid="{6488E2BC-E803-4B7B-9611-79EAC78327B6}"/>
    <cellStyle name="Normal 2 3 4 2 3 6 2 6" xfId="44301" xr:uid="{2DB65BB0-721D-4BC2-BF6A-EC127FDC670F}"/>
    <cellStyle name="Normal 2 3 4 2 3 6 3" xfId="10591" xr:uid="{3C744C9B-4B85-44CF-BE23-073A64EF1D68}"/>
    <cellStyle name="Normal 2 3 4 2 3 6 3 2" xfId="24281" xr:uid="{A39D3658-A092-4740-ADA0-3E1E2A4B9DEF}"/>
    <cellStyle name="Normal 2 3 4 2 3 6 3 2 2" xfId="37973" xr:uid="{063FD677-C191-437E-AA0D-7FD38620E48E}"/>
    <cellStyle name="Normal 2 3 4 2 3 6 3 2 3" xfId="52857" xr:uid="{456983BE-85D3-46C9-BBBC-FC7853F839AC}"/>
    <cellStyle name="Normal 2 3 4 2 3 6 3 3" xfId="17437" xr:uid="{5FAA21E8-9AD6-4A85-B524-6818D6FB4C1C}"/>
    <cellStyle name="Normal 2 3 4 2 3 6 3 4" xfId="31127" xr:uid="{271A51A7-BCDD-42C6-8027-E4F7FD53B1EC}"/>
    <cellStyle name="Normal 2 3 4 2 3 6 3 5" xfId="46011" xr:uid="{4C08C895-0168-4035-9E31-957734E736FA}"/>
    <cellStyle name="Normal 2 3 4 2 3 6 4" xfId="20859" xr:uid="{4182642D-B7C2-4BA0-87BE-BBA8651706D0}"/>
    <cellStyle name="Normal 2 3 4 2 3 6 4 2" xfId="34551" xr:uid="{39F6C7DF-CBE6-41B2-8BD2-1962A54863B4}"/>
    <cellStyle name="Normal 2 3 4 2 3 6 4 3" xfId="49435" xr:uid="{A7735D5C-A41F-4821-A8B9-0A126FDEAD23}"/>
    <cellStyle name="Normal 2 3 4 2 3 6 5" xfId="14015" xr:uid="{0C83F997-C35F-4146-83B6-CF7810BD3DD9}"/>
    <cellStyle name="Normal 2 3 4 2 3 6 6" xfId="27705" xr:uid="{BEE46C20-D627-4C78-AECE-DCBEDF4B8A83}"/>
    <cellStyle name="Normal 2 3 4 2 3 6 7" xfId="42589" xr:uid="{D4C8A57B-0050-4FFB-A651-87A6477CB1A3}"/>
    <cellStyle name="Normal 2 3 4 2 3 7" xfId="8867" xr:uid="{6CE243B4-F538-492F-AD81-64595D30BCB3}"/>
    <cellStyle name="Normal 2 3 4 2 3 7 2" xfId="12289" xr:uid="{324DE198-D582-42E9-97F3-1C1D79068814}"/>
    <cellStyle name="Normal 2 3 4 2 3 7 2 2" xfId="25979" xr:uid="{391FCFA7-4174-4216-9413-82E5F1D7EF85}"/>
    <cellStyle name="Normal 2 3 4 2 3 7 2 2 2" xfId="39671" xr:uid="{2550A098-4094-43ED-9338-9D2507D4AE19}"/>
    <cellStyle name="Normal 2 3 4 2 3 7 2 2 3" xfId="54555" xr:uid="{F4C6C3A8-7877-4466-9CBF-50CE55C0AD05}"/>
    <cellStyle name="Normal 2 3 4 2 3 7 2 3" xfId="19135" xr:uid="{B6FBF7FF-6E83-4D9C-BD9B-2BBAD8330379}"/>
    <cellStyle name="Normal 2 3 4 2 3 7 2 4" xfId="32825" xr:uid="{C195C668-5DC3-425B-9ADB-F3FA3B50B549}"/>
    <cellStyle name="Normal 2 3 4 2 3 7 2 5" xfId="47709" xr:uid="{8DD7087E-5F45-4672-930B-C84A949FC898}"/>
    <cellStyle name="Normal 2 3 4 2 3 7 3" xfId="22557" xr:uid="{13137D1D-FED2-493E-B446-C035A20D02F8}"/>
    <cellStyle name="Normal 2 3 4 2 3 7 3 2" xfId="36249" xr:uid="{5B18DD36-F1E8-463F-90AF-7833641B3F58}"/>
    <cellStyle name="Normal 2 3 4 2 3 7 3 3" xfId="51133" xr:uid="{20E2A64A-2820-47AB-988D-35CBB30A4D27}"/>
    <cellStyle name="Normal 2 3 4 2 3 7 4" xfId="15713" xr:uid="{06A6A31F-3065-4BFA-96DC-BB7FD21F1D95}"/>
    <cellStyle name="Normal 2 3 4 2 3 7 5" xfId="29403" xr:uid="{2E2C2A24-886A-486B-924A-A08637186580}"/>
    <cellStyle name="Normal 2 3 4 2 3 7 6" xfId="44287" xr:uid="{B5CF9D1E-9363-43CA-92EA-78F4E2823690}"/>
    <cellStyle name="Normal 2 3 4 2 3 8" xfId="10577" xr:uid="{B61BCA9C-02A8-458D-872F-DE56A1E971D4}"/>
    <cellStyle name="Normal 2 3 4 2 3 8 2" xfId="24267" xr:uid="{F92F9D7E-D7DD-46EA-8597-D9F4206507D3}"/>
    <cellStyle name="Normal 2 3 4 2 3 8 2 2" xfId="37959" xr:uid="{CA30CC85-0CAD-4435-A740-E5D56185F105}"/>
    <cellStyle name="Normal 2 3 4 2 3 8 2 3" xfId="52843" xr:uid="{F12E4CD5-8F7D-42F3-821A-983E2B620145}"/>
    <cellStyle name="Normal 2 3 4 2 3 8 3" xfId="17423" xr:uid="{BD4ECBCE-91C5-44F4-8FB3-3F631C49174D}"/>
    <cellStyle name="Normal 2 3 4 2 3 8 4" xfId="31113" xr:uid="{C0FA4343-52AD-43B5-806B-C50CD32FE0AF}"/>
    <cellStyle name="Normal 2 3 4 2 3 8 5" xfId="45997" xr:uid="{8E4A25DD-824D-47B8-94B0-333242038A4C}"/>
    <cellStyle name="Normal 2 3 4 2 3 9" xfId="20845" xr:uid="{4200B614-587B-4E9E-BD2A-F7740B830FBD}"/>
    <cellStyle name="Normal 2 3 4 2 3 9 2" xfId="34537" xr:uid="{99509D9F-3463-4656-A407-FE475156F195}"/>
    <cellStyle name="Normal 2 3 4 2 3 9 3" xfId="49421" xr:uid="{A312FEC8-FF2B-490E-B007-30AF043188B4}"/>
    <cellStyle name="Normal 2 3 4 2 4" xfId="7169" xr:uid="{3B5D7F53-1078-406C-813A-836AE4A019A2}"/>
    <cellStyle name="Normal 2 3 4 2 4 10" xfId="14016" xr:uid="{B5586A95-7DEB-40D1-9E72-247302FA616F}"/>
    <cellStyle name="Normal 2 3 4 2 4 11" xfId="27706" xr:uid="{9F78E532-9E12-4D8D-A750-AAAA54488060}"/>
    <cellStyle name="Normal 2 3 4 2 4 12" xfId="42590" xr:uid="{6A3EBF94-CD6B-4309-8A55-3D06A41115DA}"/>
    <cellStyle name="Normal 2 3 4 2 4 2" xfId="7170" xr:uid="{BC2BA4AE-81A4-4E67-88E5-3EFE7C07AC16}"/>
    <cellStyle name="Normal 2 3 4 2 4 2 10" xfId="42591" xr:uid="{10ADE508-524C-4C47-B7BC-4E4642BF191C}"/>
    <cellStyle name="Normal 2 3 4 2 4 2 2" xfId="7171" xr:uid="{CB5136D1-0D1A-4A7C-BFE9-26EF5A4B6CB0}"/>
    <cellStyle name="Normal 2 3 4 2 4 2 2 2" xfId="7172" xr:uid="{2127FEB0-BC86-4A49-88EF-160FCE270FDA}"/>
    <cellStyle name="Normal 2 3 4 2 4 2 2 2 2" xfId="8885" xr:uid="{8FD68D27-E1B4-426B-AEBE-6AE8DA45555C}"/>
    <cellStyle name="Normal 2 3 4 2 4 2 2 2 2 2" xfId="12307" xr:uid="{A22BAC93-CC9D-4B39-8D2E-F2A84D166D75}"/>
    <cellStyle name="Normal 2 3 4 2 4 2 2 2 2 2 2" xfId="25997" xr:uid="{00CBFBF6-AD77-4C95-AB66-F88D05BA564C}"/>
    <cellStyle name="Normal 2 3 4 2 4 2 2 2 2 2 2 2" xfId="39689" xr:uid="{C55E3C40-D7C1-4F13-85FD-A9C8A21205FC}"/>
    <cellStyle name="Normal 2 3 4 2 4 2 2 2 2 2 2 3" xfId="54573" xr:uid="{D2421910-ADF9-40BD-A02A-CDF0DBB6D872}"/>
    <cellStyle name="Normal 2 3 4 2 4 2 2 2 2 2 3" xfId="19153" xr:uid="{1E5990A6-71BB-4122-B30B-313E59AE324C}"/>
    <cellStyle name="Normal 2 3 4 2 4 2 2 2 2 2 4" xfId="32843" xr:uid="{BF03F819-9074-4A3C-AFEE-06DBA590972D}"/>
    <cellStyle name="Normal 2 3 4 2 4 2 2 2 2 2 5" xfId="47727" xr:uid="{4E8D78DE-F9C1-42C9-A025-72437E3AAAE6}"/>
    <cellStyle name="Normal 2 3 4 2 4 2 2 2 2 3" xfId="22575" xr:uid="{72837D2A-CE4C-4B8B-955B-C6959000BA68}"/>
    <cellStyle name="Normal 2 3 4 2 4 2 2 2 2 3 2" xfId="36267" xr:uid="{EAF57D52-7541-496B-9CAB-620143068E63}"/>
    <cellStyle name="Normal 2 3 4 2 4 2 2 2 2 3 3" xfId="51151" xr:uid="{8C725927-E6AD-452D-B43A-E35F1FA75D18}"/>
    <cellStyle name="Normal 2 3 4 2 4 2 2 2 2 4" xfId="15731" xr:uid="{A4051B4A-C46E-4078-83C4-D1653F0CE919}"/>
    <cellStyle name="Normal 2 3 4 2 4 2 2 2 2 5" xfId="29421" xr:uid="{A5F9FA49-3E42-4277-80A5-005B2768D724}"/>
    <cellStyle name="Normal 2 3 4 2 4 2 2 2 2 6" xfId="44305" xr:uid="{846A7DBC-2501-41B6-BC42-51B910BE6E71}"/>
    <cellStyle name="Normal 2 3 4 2 4 2 2 2 3" xfId="10595" xr:uid="{DC7CE08E-9034-41AC-826A-CBE13A282262}"/>
    <cellStyle name="Normal 2 3 4 2 4 2 2 2 3 2" xfId="24285" xr:uid="{B87826EB-35D4-4381-A4CC-BCB629F76C93}"/>
    <cellStyle name="Normal 2 3 4 2 4 2 2 2 3 2 2" xfId="37977" xr:uid="{CCC1F3CC-F1F7-4688-9F1A-D4FF72D7C775}"/>
    <cellStyle name="Normal 2 3 4 2 4 2 2 2 3 2 3" xfId="52861" xr:uid="{2F13AFBD-01DE-4515-A090-29CB60859BB0}"/>
    <cellStyle name="Normal 2 3 4 2 4 2 2 2 3 3" xfId="17441" xr:uid="{9794EB38-F800-47EC-8E7E-3079F88767ED}"/>
    <cellStyle name="Normal 2 3 4 2 4 2 2 2 3 4" xfId="31131" xr:uid="{0C834044-AA87-420B-88FD-7B2D0A189D26}"/>
    <cellStyle name="Normal 2 3 4 2 4 2 2 2 3 5" xfId="46015" xr:uid="{C7645B00-2A3F-4D49-9780-2A5E5741E895}"/>
    <cellStyle name="Normal 2 3 4 2 4 2 2 2 4" xfId="20863" xr:uid="{E8840F83-73C5-4EE5-A5F2-00AA9306A803}"/>
    <cellStyle name="Normal 2 3 4 2 4 2 2 2 4 2" xfId="34555" xr:uid="{8F737F54-D014-4D06-91E3-2E5312CE6891}"/>
    <cellStyle name="Normal 2 3 4 2 4 2 2 2 4 3" xfId="49439" xr:uid="{FFC5A926-34C0-40B7-A3C1-1B222BE8A0B1}"/>
    <cellStyle name="Normal 2 3 4 2 4 2 2 2 5" xfId="14019" xr:uid="{5F18B6A4-7441-4C8A-897D-847B1C14457A}"/>
    <cellStyle name="Normal 2 3 4 2 4 2 2 2 6" xfId="27709" xr:uid="{9B7DB44E-7B81-4A94-8630-038891E4F51D}"/>
    <cellStyle name="Normal 2 3 4 2 4 2 2 2 7" xfId="42593" xr:uid="{1212BE30-F72B-477F-82B5-F0945DFA701B}"/>
    <cellStyle name="Normal 2 3 4 2 4 2 2 3" xfId="8884" xr:uid="{4E8ABFE4-D80F-4174-89C5-592E60949151}"/>
    <cellStyle name="Normal 2 3 4 2 4 2 2 3 2" xfId="12306" xr:uid="{67B968FF-0F74-4AFC-ADE6-BEC43EAAFBAA}"/>
    <cellStyle name="Normal 2 3 4 2 4 2 2 3 2 2" xfId="25996" xr:uid="{3483F75D-0316-4198-8AE0-E63F536FEBB1}"/>
    <cellStyle name="Normal 2 3 4 2 4 2 2 3 2 2 2" xfId="39688" xr:uid="{AA45C6B2-2E42-4D3A-B197-8575DBEB9B7E}"/>
    <cellStyle name="Normal 2 3 4 2 4 2 2 3 2 2 3" xfId="54572" xr:uid="{7C9BDA2A-8177-4AC8-A065-31BE847B1B2F}"/>
    <cellStyle name="Normal 2 3 4 2 4 2 2 3 2 3" xfId="19152" xr:uid="{D9191738-4869-402F-9CC0-FABEAE350ACA}"/>
    <cellStyle name="Normal 2 3 4 2 4 2 2 3 2 4" xfId="32842" xr:uid="{DC35BD2B-7903-43A1-8BED-9F5E93FF93F0}"/>
    <cellStyle name="Normal 2 3 4 2 4 2 2 3 2 5" xfId="47726" xr:uid="{558A6168-6460-47D9-8BE6-2480F3C88188}"/>
    <cellStyle name="Normal 2 3 4 2 4 2 2 3 3" xfId="22574" xr:uid="{5717CBC7-207E-444F-9377-EAF0084290CC}"/>
    <cellStyle name="Normal 2 3 4 2 4 2 2 3 3 2" xfId="36266" xr:uid="{E4AA42E9-8BF0-43EB-BAA7-CF7E91AB6770}"/>
    <cellStyle name="Normal 2 3 4 2 4 2 2 3 3 3" xfId="51150" xr:uid="{CB4FC3FA-D681-4BD8-8934-70F3C40076E8}"/>
    <cellStyle name="Normal 2 3 4 2 4 2 2 3 4" xfId="15730" xr:uid="{D7E72E63-44B7-470C-BFB4-98AE0330757B}"/>
    <cellStyle name="Normal 2 3 4 2 4 2 2 3 5" xfId="29420" xr:uid="{E68B8F5D-EA94-431E-8B6D-02EABCF96CDA}"/>
    <cellStyle name="Normal 2 3 4 2 4 2 2 3 6" xfId="44304" xr:uid="{580F2247-6EA9-47B9-A742-4964F6D7F7C4}"/>
    <cellStyle name="Normal 2 3 4 2 4 2 2 4" xfId="10594" xr:uid="{C4C96945-FF42-457C-8F53-6FEFA25C9165}"/>
    <cellStyle name="Normal 2 3 4 2 4 2 2 4 2" xfId="24284" xr:uid="{BA464D4A-006F-42AD-A22A-62FEED8B7F70}"/>
    <cellStyle name="Normal 2 3 4 2 4 2 2 4 2 2" xfId="37976" xr:uid="{471C831C-FFF3-4322-B99C-AABABD73182D}"/>
    <cellStyle name="Normal 2 3 4 2 4 2 2 4 2 3" xfId="52860" xr:uid="{F46D84D3-1E77-4989-8E8D-FCF3F5EF1558}"/>
    <cellStyle name="Normal 2 3 4 2 4 2 2 4 3" xfId="17440" xr:uid="{7C91E020-8C6C-47B2-BDBD-2D02C5626D2E}"/>
    <cellStyle name="Normal 2 3 4 2 4 2 2 4 4" xfId="31130" xr:uid="{1B55FBA2-6348-413F-ABE1-5EAABE4359A7}"/>
    <cellStyle name="Normal 2 3 4 2 4 2 2 4 5" xfId="46014" xr:uid="{16AC3B62-FD85-4E54-80BB-DF4BE04F6C95}"/>
    <cellStyle name="Normal 2 3 4 2 4 2 2 5" xfId="20862" xr:uid="{6D7A7E3B-70A1-4B8E-B5EE-840F986A9CBC}"/>
    <cellStyle name="Normal 2 3 4 2 4 2 2 5 2" xfId="34554" xr:uid="{AB8A4BFA-034D-4256-9CFF-07FD215BED9C}"/>
    <cellStyle name="Normal 2 3 4 2 4 2 2 5 3" xfId="49438" xr:uid="{90A4DA50-EEC2-4599-90D7-0E800B87BE8E}"/>
    <cellStyle name="Normal 2 3 4 2 4 2 2 6" xfId="14018" xr:uid="{6BEF3D6D-E2A0-4818-9490-7B226E58B8D0}"/>
    <cellStyle name="Normal 2 3 4 2 4 2 2 7" xfId="27708" xr:uid="{D7CDB29D-F9B5-4DDB-B1B4-1154B8197E07}"/>
    <cellStyle name="Normal 2 3 4 2 4 2 2 8" xfId="42592" xr:uid="{37323105-4A36-456B-8874-F0C7F0AD7C26}"/>
    <cellStyle name="Normal 2 3 4 2 4 2 3" xfId="7173" xr:uid="{14D5A991-8D2B-4EC8-B559-1628D03EBA0D}"/>
    <cellStyle name="Normal 2 3 4 2 4 2 3 2" xfId="8886" xr:uid="{C72E419B-0AFF-4A68-826C-4F67FFC2B263}"/>
    <cellStyle name="Normal 2 3 4 2 4 2 3 2 2" xfId="12308" xr:uid="{DF3E1A41-038A-4693-BB6B-9E92844CC646}"/>
    <cellStyle name="Normal 2 3 4 2 4 2 3 2 2 2" xfId="25998" xr:uid="{CB52B81C-5800-4A3B-8602-F82161A2F289}"/>
    <cellStyle name="Normal 2 3 4 2 4 2 3 2 2 2 2" xfId="39690" xr:uid="{732ACF0A-9E8D-47DE-8347-7518E185BD60}"/>
    <cellStyle name="Normal 2 3 4 2 4 2 3 2 2 2 3" xfId="54574" xr:uid="{E5DBB319-A29C-49DA-808C-E74304473C4A}"/>
    <cellStyle name="Normal 2 3 4 2 4 2 3 2 2 3" xfId="19154" xr:uid="{F61AF572-4782-4F6D-9EBF-D030378F9A94}"/>
    <cellStyle name="Normal 2 3 4 2 4 2 3 2 2 4" xfId="32844" xr:uid="{BB4AB935-E844-4D72-BDF4-86464C66EA43}"/>
    <cellStyle name="Normal 2 3 4 2 4 2 3 2 2 5" xfId="47728" xr:uid="{CCF7F57C-EEBA-4E53-8A97-68C77A3133D0}"/>
    <cellStyle name="Normal 2 3 4 2 4 2 3 2 3" xfId="22576" xr:uid="{C4B594A8-95DF-458E-B29F-A0A1D40DCE56}"/>
    <cellStyle name="Normal 2 3 4 2 4 2 3 2 3 2" xfId="36268" xr:uid="{B60E6AAB-8B98-480F-A0B6-0607CF8B33C2}"/>
    <cellStyle name="Normal 2 3 4 2 4 2 3 2 3 3" xfId="51152" xr:uid="{4932BDC7-B0CA-43CA-BA93-CCB55FC1AE0F}"/>
    <cellStyle name="Normal 2 3 4 2 4 2 3 2 4" xfId="15732" xr:uid="{26A45802-BE6E-4CCE-BFE6-A2FC07626ECD}"/>
    <cellStyle name="Normal 2 3 4 2 4 2 3 2 5" xfId="29422" xr:uid="{D7A2C402-CB14-47D2-A5AE-769634A4E829}"/>
    <cellStyle name="Normal 2 3 4 2 4 2 3 2 6" xfId="44306" xr:uid="{39E2BFC0-CA1D-46FD-AF83-3A0D6CD35DE4}"/>
    <cellStyle name="Normal 2 3 4 2 4 2 3 3" xfId="10596" xr:uid="{3409B6C7-52BC-4237-AEAE-48E92FB57F0F}"/>
    <cellStyle name="Normal 2 3 4 2 4 2 3 3 2" xfId="24286" xr:uid="{A3602BED-DC0F-49D5-9423-64DA36A54D64}"/>
    <cellStyle name="Normal 2 3 4 2 4 2 3 3 2 2" xfId="37978" xr:uid="{634685BB-6798-4300-98D8-D48217755D64}"/>
    <cellStyle name="Normal 2 3 4 2 4 2 3 3 2 3" xfId="52862" xr:uid="{5B7F5D3B-2370-4299-8AAC-AAC631518D44}"/>
    <cellStyle name="Normal 2 3 4 2 4 2 3 3 3" xfId="17442" xr:uid="{D68261D0-936E-427C-BB1F-DF87FFD14E9A}"/>
    <cellStyle name="Normal 2 3 4 2 4 2 3 3 4" xfId="31132" xr:uid="{20DC3855-5B6C-44FB-ACBD-6782CECB7C71}"/>
    <cellStyle name="Normal 2 3 4 2 4 2 3 3 5" xfId="46016" xr:uid="{CA3E61E0-1748-4C9B-9F92-9665772CA6EE}"/>
    <cellStyle name="Normal 2 3 4 2 4 2 3 4" xfId="20864" xr:uid="{A3E443C4-DBD7-44EE-9AD3-4A1214E6C032}"/>
    <cellStyle name="Normal 2 3 4 2 4 2 3 4 2" xfId="34556" xr:uid="{215EEC41-31B4-460D-B5D4-708D2C8828CE}"/>
    <cellStyle name="Normal 2 3 4 2 4 2 3 4 3" xfId="49440" xr:uid="{9581892B-5E70-4077-8976-6E3D07A6900C}"/>
    <cellStyle name="Normal 2 3 4 2 4 2 3 5" xfId="14020" xr:uid="{BFC48F07-BC01-4412-80FA-62F5F216A903}"/>
    <cellStyle name="Normal 2 3 4 2 4 2 3 6" xfId="27710" xr:uid="{05B95D81-FD0D-4DA3-B446-BA257386B6CD}"/>
    <cellStyle name="Normal 2 3 4 2 4 2 3 7" xfId="42594" xr:uid="{2D1D0076-DC4C-45A2-B2E6-07EAF5E4ECEA}"/>
    <cellStyle name="Normal 2 3 4 2 4 2 4" xfId="7174" xr:uid="{D04B2B2C-43C3-47E3-A0BC-7693A1797D59}"/>
    <cellStyle name="Normal 2 3 4 2 4 2 4 2" xfId="8887" xr:uid="{BDE0B6D7-C2E3-4F03-BC33-EC7099BBA81D}"/>
    <cellStyle name="Normal 2 3 4 2 4 2 4 2 2" xfId="12309" xr:uid="{53F6E2D2-077D-4DDE-B177-34F8DE026770}"/>
    <cellStyle name="Normal 2 3 4 2 4 2 4 2 2 2" xfId="25999" xr:uid="{6F1DBCDD-62F0-4929-9C60-EA7FF176A57B}"/>
    <cellStyle name="Normal 2 3 4 2 4 2 4 2 2 2 2" xfId="39691" xr:uid="{61978B5B-B2C9-42EF-A66D-332B7C02B06E}"/>
    <cellStyle name="Normal 2 3 4 2 4 2 4 2 2 2 3" xfId="54575" xr:uid="{41FD154A-065F-4212-88E3-59349F8B0280}"/>
    <cellStyle name="Normal 2 3 4 2 4 2 4 2 2 3" xfId="19155" xr:uid="{821C407F-BE2D-483C-A243-6928856F2C76}"/>
    <cellStyle name="Normal 2 3 4 2 4 2 4 2 2 4" xfId="32845" xr:uid="{385C23DF-0B36-4DC6-93CF-A9A70D3A3F48}"/>
    <cellStyle name="Normal 2 3 4 2 4 2 4 2 2 5" xfId="47729" xr:uid="{08394501-0CCB-444B-8358-5E09DD115F96}"/>
    <cellStyle name="Normal 2 3 4 2 4 2 4 2 3" xfId="22577" xr:uid="{C7770CF7-D7DA-4007-B96E-E1D51C57DD85}"/>
    <cellStyle name="Normal 2 3 4 2 4 2 4 2 3 2" xfId="36269" xr:uid="{CEC49DF4-FC2B-495C-8F6B-3EEAD49D47AB}"/>
    <cellStyle name="Normal 2 3 4 2 4 2 4 2 3 3" xfId="51153" xr:uid="{6FE75BAA-9E22-45FD-ADAA-531CC8CA7AC6}"/>
    <cellStyle name="Normal 2 3 4 2 4 2 4 2 4" xfId="15733" xr:uid="{CCB8C877-DC03-47D0-91D5-157050C5B25A}"/>
    <cellStyle name="Normal 2 3 4 2 4 2 4 2 5" xfId="29423" xr:uid="{4EC43244-534D-4B16-9475-95564D5DC017}"/>
    <cellStyle name="Normal 2 3 4 2 4 2 4 2 6" xfId="44307" xr:uid="{89B264B8-D22E-488F-BE16-D3E7115D5891}"/>
    <cellStyle name="Normal 2 3 4 2 4 2 4 3" xfId="10597" xr:uid="{5ACEC102-51EE-46A2-97E5-AA63DF002519}"/>
    <cellStyle name="Normal 2 3 4 2 4 2 4 3 2" xfId="24287" xr:uid="{113B6591-E7D2-4550-A9CD-F1C37D5C400D}"/>
    <cellStyle name="Normal 2 3 4 2 4 2 4 3 2 2" xfId="37979" xr:uid="{F0F1F05C-DD61-45AE-BEAD-ECCF6A6D9823}"/>
    <cellStyle name="Normal 2 3 4 2 4 2 4 3 2 3" xfId="52863" xr:uid="{344001E1-6983-4A32-961B-5862F7DD4E1C}"/>
    <cellStyle name="Normal 2 3 4 2 4 2 4 3 3" xfId="17443" xr:uid="{E4351E19-627A-4F57-8F18-03DD968F9AEF}"/>
    <cellStyle name="Normal 2 3 4 2 4 2 4 3 4" xfId="31133" xr:uid="{D8EB0405-D818-48B3-83E3-8B17EBD1CAEF}"/>
    <cellStyle name="Normal 2 3 4 2 4 2 4 3 5" xfId="46017" xr:uid="{30BA25FD-7B83-451A-B093-F0794DAC62FC}"/>
    <cellStyle name="Normal 2 3 4 2 4 2 4 4" xfId="20865" xr:uid="{F8A611F7-648C-421E-94F7-91D5FBBAC18F}"/>
    <cellStyle name="Normal 2 3 4 2 4 2 4 4 2" xfId="34557" xr:uid="{6CCB416E-5718-468C-BE59-5649870D7EE0}"/>
    <cellStyle name="Normal 2 3 4 2 4 2 4 4 3" xfId="49441" xr:uid="{F5AAB46D-9A99-4EEE-AE24-856E4A770B4F}"/>
    <cellStyle name="Normal 2 3 4 2 4 2 4 5" xfId="14021" xr:uid="{2C7F31FC-5D85-42C8-BDF9-1B32F8826CFD}"/>
    <cellStyle name="Normal 2 3 4 2 4 2 4 6" xfId="27711" xr:uid="{47F5B683-A971-400F-BD46-BD6C808CDCFC}"/>
    <cellStyle name="Normal 2 3 4 2 4 2 4 7" xfId="42595" xr:uid="{056E048D-63EA-4928-98EB-423BF1C7B383}"/>
    <cellStyle name="Normal 2 3 4 2 4 2 5" xfId="8883" xr:uid="{451C0AD5-201C-40A6-91EA-DF3AF4273012}"/>
    <cellStyle name="Normal 2 3 4 2 4 2 5 2" xfId="12305" xr:uid="{6D859603-B212-40E7-8D1D-3F3751052927}"/>
    <cellStyle name="Normal 2 3 4 2 4 2 5 2 2" xfId="25995" xr:uid="{A5737046-EA92-46B2-BCA8-0D20E3C7EC1F}"/>
    <cellStyle name="Normal 2 3 4 2 4 2 5 2 2 2" xfId="39687" xr:uid="{04DC4EDC-9FC4-4CAB-8438-CF503B8D5762}"/>
    <cellStyle name="Normal 2 3 4 2 4 2 5 2 2 3" xfId="54571" xr:uid="{8DF7844B-6A85-4429-9719-7B2975650565}"/>
    <cellStyle name="Normal 2 3 4 2 4 2 5 2 3" xfId="19151" xr:uid="{22FAEACD-3C97-466A-97BF-214242AE9B59}"/>
    <cellStyle name="Normal 2 3 4 2 4 2 5 2 4" xfId="32841" xr:uid="{B9A5C055-9AB5-4C4B-9E69-40C0BF3A4829}"/>
    <cellStyle name="Normal 2 3 4 2 4 2 5 2 5" xfId="47725" xr:uid="{406C5763-7A13-4C3B-A1D1-F8983E4C540C}"/>
    <cellStyle name="Normal 2 3 4 2 4 2 5 3" xfId="22573" xr:uid="{B4EC8D4B-42B0-46F6-A7C0-2783BBCBC894}"/>
    <cellStyle name="Normal 2 3 4 2 4 2 5 3 2" xfId="36265" xr:uid="{A8EB535F-9476-4875-ADD2-F3AB41EB7EBB}"/>
    <cellStyle name="Normal 2 3 4 2 4 2 5 3 3" xfId="51149" xr:uid="{35AC1631-4878-4D16-B819-8F08E1275C76}"/>
    <cellStyle name="Normal 2 3 4 2 4 2 5 4" xfId="15729" xr:uid="{A6375493-6632-469B-9BF2-C9DDD45C9548}"/>
    <cellStyle name="Normal 2 3 4 2 4 2 5 5" xfId="29419" xr:uid="{E1DE3B73-114C-415B-BD32-544A7D1F9506}"/>
    <cellStyle name="Normal 2 3 4 2 4 2 5 6" xfId="44303" xr:uid="{19BC7559-7B14-42AF-9E22-3ABCE84982B3}"/>
    <cellStyle name="Normal 2 3 4 2 4 2 6" xfId="10593" xr:uid="{27ADACBE-2633-495D-8188-1BE9B7143BAB}"/>
    <cellStyle name="Normal 2 3 4 2 4 2 6 2" xfId="24283" xr:uid="{037AF2B7-7B81-42C0-A5EC-AD6F8F2CF3A1}"/>
    <cellStyle name="Normal 2 3 4 2 4 2 6 2 2" xfId="37975" xr:uid="{096327B4-3EE0-4A30-BCA3-96466EE1C409}"/>
    <cellStyle name="Normal 2 3 4 2 4 2 6 2 3" xfId="52859" xr:uid="{CB1262B4-73E9-4B1E-BCD1-E1F10F1BBA12}"/>
    <cellStyle name="Normal 2 3 4 2 4 2 6 3" xfId="17439" xr:uid="{C056A559-F415-4E44-BBE3-0387D82CB473}"/>
    <cellStyle name="Normal 2 3 4 2 4 2 6 4" xfId="31129" xr:uid="{36C7BAC0-F19A-4ED0-8A30-330FE24B2FE5}"/>
    <cellStyle name="Normal 2 3 4 2 4 2 6 5" xfId="46013" xr:uid="{F3A9AB60-949D-4C26-B9BE-794E9EA8BA2D}"/>
    <cellStyle name="Normal 2 3 4 2 4 2 7" xfId="20861" xr:uid="{775E301A-5BE2-49BC-8692-9B6BEA518A64}"/>
    <cellStyle name="Normal 2 3 4 2 4 2 7 2" xfId="34553" xr:uid="{349FA3D8-1297-43B5-8DAB-5C87E71908C8}"/>
    <cellStyle name="Normal 2 3 4 2 4 2 7 3" xfId="49437" xr:uid="{1C265095-5603-49AB-9528-BD7D02E0638E}"/>
    <cellStyle name="Normal 2 3 4 2 4 2 8" xfId="14017" xr:uid="{70E7DBE1-B9EA-45C9-813C-AA32F3C3F27B}"/>
    <cellStyle name="Normal 2 3 4 2 4 2 9" xfId="27707" xr:uid="{E949980C-A280-442E-A68C-4407B85BAEF9}"/>
    <cellStyle name="Normal 2 3 4 2 4 3" xfId="7175" xr:uid="{E6DE7987-C7A4-4A73-8D3A-8D2D7DC249D3}"/>
    <cellStyle name="Normal 2 3 4 2 4 3 10" xfId="42596" xr:uid="{2505525C-BBA7-4E3F-B832-800495959657}"/>
    <cellStyle name="Normal 2 3 4 2 4 3 2" xfId="7176" xr:uid="{6F4F4AA0-41D7-406B-81EE-2CFFB03C7E1E}"/>
    <cellStyle name="Normal 2 3 4 2 4 3 2 2" xfId="7177" xr:uid="{884BE69F-E2E3-42D7-B148-B507ED53FD5B}"/>
    <cellStyle name="Normal 2 3 4 2 4 3 2 2 2" xfId="8890" xr:uid="{FECC004B-4999-469C-B043-6F52009A284C}"/>
    <cellStyle name="Normal 2 3 4 2 4 3 2 2 2 2" xfId="12312" xr:uid="{5556AA6C-D939-4B60-8187-1FF37B035634}"/>
    <cellStyle name="Normal 2 3 4 2 4 3 2 2 2 2 2" xfId="26002" xr:uid="{2E26E138-EEAD-47D2-8CF4-134F8BD6E56D}"/>
    <cellStyle name="Normal 2 3 4 2 4 3 2 2 2 2 2 2" xfId="39694" xr:uid="{28C5A7DC-04FF-452F-B2E6-64EDEC715933}"/>
    <cellStyle name="Normal 2 3 4 2 4 3 2 2 2 2 2 3" xfId="54578" xr:uid="{1BD36C45-D933-40EA-98C4-4CDBFA7CEC4E}"/>
    <cellStyle name="Normal 2 3 4 2 4 3 2 2 2 2 3" xfId="19158" xr:uid="{6DB2AE21-C7F6-43B5-9F61-AF3CE050CB2F}"/>
    <cellStyle name="Normal 2 3 4 2 4 3 2 2 2 2 4" xfId="32848" xr:uid="{898CAC8A-C990-465F-9E61-8796E63DCA55}"/>
    <cellStyle name="Normal 2 3 4 2 4 3 2 2 2 2 5" xfId="47732" xr:uid="{0E5624C3-DA11-4217-9C8E-D21B8FEB16F2}"/>
    <cellStyle name="Normal 2 3 4 2 4 3 2 2 2 3" xfId="22580" xr:uid="{2D41106C-A618-4EEF-994D-42661016CDF7}"/>
    <cellStyle name="Normal 2 3 4 2 4 3 2 2 2 3 2" xfId="36272" xr:uid="{C2DF9BBC-2D81-4E18-AA96-89081A218B01}"/>
    <cellStyle name="Normal 2 3 4 2 4 3 2 2 2 3 3" xfId="51156" xr:uid="{3527ADCA-C548-4C31-83E0-94E77237892B}"/>
    <cellStyle name="Normal 2 3 4 2 4 3 2 2 2 4" xfId="15736" xr:uid="{5DEA03C0-E53C-4BB7-9521-527F77712E86}"/>
    <cellStyle name="Normal 2 3 4 2 4 3 2 2 2 5" xfId="29426" xr:uid="{6CF3AE68-5BBD-4D07-8013-92B987BED95C}"/>
    <cellStyle name="Normal 2 3 4 2 4 3 2 2 2 6" xfId="44310" xr:uid="{786AD70B-F915-4972-8AC9-E6088C07AB94}"/>
    <cellStyle name="Normal 2 3 4 2 4 3 2 2 3" xfId="10600" xr:uid="{993B5E10-2FC3-4D46-9D1B-53435BB973F5}"/>
    <cellStyle name="Normal 2 3 4 2 4 3 2 2 3 2" xfId="24290" xr:uid="{CECE838B-8179-4D6E-9D13-F5ECACF05033}"/>
    <cellStyle name="Normal 2 3 4 2 4 3 2 2 3 2 2" xfId="37982" xr:uid="{0F0DCA1B-E958-4064-BB3B-159E36434EB0}"/>
    <cellStyle name="Normal 2 3 4 2 4 3 2 2 3 2 3" xfId="52866" xr:uid="{37F29C03-D93A-49E5-A0CD-6C7419976D9F}"/>
    <cellStyle name="Normal 2 3 4 2 4 3 2 2 3 3" xfId="17446" xr:uid="{7EE62ECE-64CC-4984-AA99-576842D7C2D6}"/>
    <cellStyle name="Normal 2 3 4 2 4 3 2 2 3 4" xfId="31136" xr:uid="{7F85C63B-D624-40E7-9024-99D8658F107A}"/>
    <cellStyle name="Normal 2 3 4 2 4 3 2 2 3 5" xfId="46020" xr:uid="{B6C14723-93E0-4E19-91F5-B164F93CA38F}"/>
    <cellStyle name="Normal 2 3 4 2 4 3 2 2 4" xfId="20868" xr:uid="{0EB223CF-8EAE-4202-9BFF-870EF8E3AA18}"/>
    <cellStyle name="Normal 2 3 4 2 4 3 2 2 4 2" xfId="34560" xr:uid="{F059E80B-F95B-477F-9A2B-F3A8A5DC3C49}"/>
    <cellStyle name="Normal 2 3 4 2 4 3 2 2 4 3" xfId="49444" xr:uid="{BA153756-62A8-42C5-80EA-4B6A55501C6F}"/>
    <cellStyle name="Normal 2 3 4 2 4 3 2 2 5" xfId="14024" xr:uid="{BDD2BDDE-A0FF-4FBB-93C9-DBD446565350}"/>
    <cellStyle name="Normal 2 3 4 2 4 3 2 2 6" xfId="27714" xr:uid="{D6505E7C-17A1-418F-B166-1141DB580D64}"/>
    <cellStyle name="Normal 2 3 4 2 4 3 2 2 7" xfId="42598" xr:uid="{E3E0D449-E423-4ED8-8E7F-E2A2D771AD06}"/>
    <cellStyle name="Normal 2 3 4 2 4 3 2 3" xfId="8889" xr:uid="{FE6FF3A1-93F8-4749-896A-6475F97E6933}"/>
    <cellStyle name="Normal 2 3 4 2 4 3 2 3 2" xfId="12311" xr:uid="{86F6EC52-8203-426B-9B21-1D6489F519F3}"/>
    <cellStyle name="Normal 2 3 4 2 4 3 2 3 2 2" xfId="26001" xr:uid="{BE733F3B-8340-4FF2-8E6E-63FD5E382BFE}"/>
    <cellStyle name="Normal 2 3 4 2 4 3 2 3 2 2 2" xfId="39693" xr:uid="{D3999F44-A021-43BC-86DF-D1E65DC0B5C3}"/>
    <cellStyle name="Normal 2 3 4 2 4 3 2 3 2 2 3" xfId="54577" xr:uid="{8814A29E-1B43-4185-A19A-27CB0F6DD2A1}"/>
    <cellStyle name="Normal 2 3 4 2 4 3 2 3 2 3" xfId="19157" xr:uid="{BB9FF207-ED42-4F6F-A537-5C1E51BD7A81}"/>
    <cellStyle name="Normal 2 3 4 2 4 3 2 3 2 4" xfId="32847" xr:uid="{BF1A942E-4214-4233-A047-846BF4FF198D}"/>
    <cellStyle name="Normal 2 3 4 2 4 3 2 3 2 5" xfId="47731" xr:uid="{9BC1507B-38F4-4329-96AD-E4779E3D5090}"/>
    <cellStyle name="Normal 2 3 4 2 4 3 2 3 3" xfId="22579" xr:uid="{A9052B19-BE90-471F-969F-9ACF591BE921}"/>
    <cellStyle name="Normal 2 3 4 2 4 3 2 3 3 2" xfId="36271" xr:uid="{A137D47E-E9F1-4E36-B005-A277CFC23B8C}"/>
    <cellStyle name="Normal 2 3 4 2 4 3 2 3 3 3" xfId="51155" xr:uid="{6B90DB88-CE6B-40E1-B8EF-80D50643B03E}"/>
    <cellStyle name="Normal 2 3 4 2 4 3 2 3 4" xfId="15735" xr:uid="{254B49A8-A583-4967-AC1F-94178B213B99}"/>
    <cellStyle name="Normal 2 3 4 2 4 3 2 3 5" xfId="29425" xr:uid="{B540463B-3CD4-4CF1-B571-D24167A2D8F5}"/>
    <cellStyle name="Normal 2 3 4 2 4 3 2 3 6" xfId="44309" xr:uid="{1C362F31-F1DB-4034-8920-9C6C450C9059}"/>
    <cellStyle name="Normal 2 3 4 2 4 3 2 4" xfId="10599" xr:uid="{C8E5E412-35E3-4234-839D-4409CC71B07F}"/>
    <cellStyle name="Normal 2 3 4 2 4 3 2 4 2" xfId="24289" xr:uid="{C8B67F18-E842-4BD6-B40F-C44D966FC000}"/>
    <cellStyle name="Normal 2 3 4 2 4 3 2 4 2 2" xfId="37981" xr:uid="{4DBF43B6-C30E-479D-AB97-1A49D042CE49}"/>
    <cellStyle name="Normal 2 3 4 2 4 3 2 4 2 3" xfId="52865" xr:uid="{9BB1211C-732F-48C1-9E58-B102114D3EF5}"/>
    <cellStyle name="Normal 2 3 4 2 4 3 2 4 3" xfId="17445" xr:uid="{D927A96F-062F-4065-B4DE-17CFA7239E63}"/>
    <cellStyle name="Normal 2 3 4 2 4 3 2 4 4" xfId="31135" xr:uid="{D1E1FD45-E233-47F1-8EAE-6A88317F6920}"/>
    <cellStyle name="Normal 2 3 4 2 4 3 2 4 5" xfId="46019" xr:uid="{D2507977-7D9B-4517-B1FE-ECE0BD49E76A}"/>
    <cellStyle name="Normal 2 3 4 2 4 3 2 5" xfId="20867" xr:uid="{E456A54D-5265-4BC6-A3CF-115DC128934F}"/>
    <cellStyle name="Normal 2 3 4 2 4 3 2 5 2" xfId="34559" xr:uid="{BFB53C8E-A7FF-4B91-8DFE-91571E43F309}"/>
    <cellStyle name="Normal 2 3 4 2 4 3 2 5 3" xfId="49443" xr:uid="{9FED6B76-CD98-4E50-9A30-24989688BE28}"/>
    <cellStyle name="Normal 2 3 4 2 4 3 2 6" xfId="14023" xr:uid="{6D756C5A-4233-4D8D-826B-E9DDB3C25617}"/>
    <cellStyle name="Normal 2 3 4 2 4 3 2 7" xfId="27713" xr:uid="{AB87036C-2D66-43AE-8CF3-988D9C61E4E4}"/>
    <cellStyle name="Normal 2 3 4 2 4 3 2 8" xfId="42597" xr:uid="{ADF83D84-FD7E-4CA9-B60F-FE9064EF2B99}"/>
    <cellStyle name="Normal 2 3 4 2 4 3 3" xfId="7178" xr:uid="{E74F2993-6EC8-4932-82B1-30931047B8B9}"/>
    <cellStyle name="Normal 2 3 4 2 4 3 3 2" xfId="8891" xr:uid="{A04CC37D-FCAA-423B-A92B-7D0B258B6CC8}"/>
    <cellStyle name="Normal 2 3 4 2 4 3 3 2 2" xfId="12313" xr:uid="{23B2CF49-99E9-4F49-B860-5A2AC1931573}"/>
    <cellStyle name="Normal 2 3 4 2 4 3 3 2 2 2" xfId="26003" xr:uid="{C3489784-AFAC-48F4-9CB1-18C1C18B33CD}"/>
    <cellStyle name="Normal 2 3 4 2 4 3 3 2 2 2 2" xfId="39695" xr:uid="{3BA64886-7F42-4988-AB43-97B5C3D79EF6}"/>
    <cellStyle name="Normal 2 3 4 2 4 3 3 2 2 2 3" xfId="54579" xr:uid="{FF3CB172-9143-4708-8448-1C7FF6F169AC}"/>
    <cellStyle name="Normal 2 3 4 2 4 3 3 2 2 3" xfId="19159" xr:uid="{D512F9D2-D63D-47E5-BB9D-754DA2FA9D62}"/>
    <cellStyle name="Normal 2 3 4 2 4 3 3 2 2 4" xfId="32849" xr:uid="{47F83510-953E-4D9C-8BE7-206AB00ECD4E}"/>
    <cellStyle name="Normal 2 3 4 2 4 3 3 2 2 5" xfId="47733" xr:uid="{70EDC126-2E8D-45C8-B33C-E4E030909516}"/>
    <cellStyle name="Normal 2 3 4 2 4 3 3 2 3" xfId="22581" xr:uid="{42BEBD1E-950B-4AF0-B977-B926D46B5BF1}"/>
    <cellStyle name="Normal 2 3 4 2 4 3 3 2 3 2" xfId="36273" xr:uid="{49B68CBF-4C19-408C-B2B5-5622D89D7D3C}"/>
    <cellStyle name="Normal 2 3 4 2 4 3 3 2 3 3" xfId="51157" xr:uid="{09F751EE-ED02-4CE9-A34F-D29173845644}"/>
    <cellStyle name="Normal 2 3 4 2 4 3 3 2 4" xfId="15737" xr:uid="{1D361BF8-ACB6-42EE-90B1-CF5FA8F97AC1}"/>
    <cellStyle name="Normal 2 3 4 2 4 3 3 2 5" xfId="29427" xr:uid="{4DC3155C-BE9F-4002-BE70-B9AA68311862}"/>
    <cellStyle name="Normal 2 3 4 2 4 3 3 2 6" xfId="44311" xr:uid="{31527910-E96F-4037-8CEB-029DBF10EC82}"/>
    <cellStyle name="Normal 2 3 4 2 4 3 3 3" xfId="10601" xr:uid="{EE555213-7B72-4530-BB27-987486DCEFF5}"/>
    <cellStyle name="Normal 2 3 4 2 4 3 3 3 2" xfId="24291" xr:uid="{C1384C57-D3C7-4756-BC59-EC01BB518735}"/>
    <cellStyle name="Normal 2 3 4 2 4 3 3 3 2 2" xfId="37983" xr:uid="{92500EE7-7FCD-4DDC-A0F5-8185A53AB573}"/>
    <cellStyle name="Normal 2 3 4 2 4 3 3 3 2 3" xfId="52867" xr:uid="{3BEC1FEB-9B50-43AA-944E-F63C9D26ED43}"/>
    <cellStyle name="Normal 2 3 4 2 4 3 3 3 3" xfId="17447" xr:uid="{8F5A4A27-7F5E-4D8E-BE01-8914C02A84B4}"/>
    <cellStyle name="Normal 2 3 4 2 4 3 3 3 4" xfId="31137" xr:uid="{5381BFA3-9943-4CC9-B230-474A96E131FA}"/>
    <cellStyle name="Normal 2 3 4 2 4 3 3 3 5" xfId="46021" xr:uid="{71E190A5-8C35-4B11-9629-6CEB93AC93D9}"/>
    <cellStyle name="Normal 2 3 4 2 4 3 3 4" xfId="20869" xr:uid="{C0A62BAD-4360-4D52-B0A1-B5467133965D}"/>
    <cellStyle name="Normal 2 3 4 2 4 3 3 4 2" xfId="34561" xr:uid="{F9C438BB-1FF2-4AE9-8507-E462937D6C6D}"/>
    <cellStyle name="Normal 2 3 4 2 4 3 3 4 3" xfId="49445" xr:uid="{0C1BF506-66D4-4A3D-AD7D-6AE40C53790B}"/>
    <cellStyle name="Normal 2 3 4 2 4 3 3 5" xfId="14025" xr:uid="{A7EBE942-C46C-48FF-8875-EF22AC9C56EE}"/>
    <cellStyle name="Normal 2 3 4 2 4 3 3 6" xfId="27715" xr:uid="{480A1C7E-DE36-4CAD-82D0-CD72169E8032}"/>
    <cellStyle name="Normal 2 3 4 2 4 3 3 7" xfId="42599" xr:uid="{08A2535C-AD28-4247-A724-11FB87ECB085}"/>
    <cellStyle name="Normal 2 3 4 2 4 3 4" xfId="7179" xr:uid="{3D167387-EBE0-4791-9C8C-58ED81F5D668}"/>
    <cellStyle name="Normal 2 3 4 2 4 3 4 2" xfId="8892" xr:uid="{4B91EB1F-87E2-4873-AE08-E9503E2F7C7C}"/>
    <cellStyle name="Normal 2 3 4 2 4 3 4 2 2" xfId="12314" xr:uid="{1C9B261A-726F-4043-94FB-C9F9625A29EB}"/>
    <cellStyle name="Normal 2 3 4 2 4 3 4 2 2 2" xfId="26004" xr:uid="{7CDC1CA9-A748-40B3-A46C-D945FDA35965}"/>
    <cellStyle name="Normal 2 3 4 2 4 3 4 2 2 2 2" xfId="39696" xr:uid="{0F1BB0CF-09BB-486D-AAB5-E540AFF8F01A}"/>
    <cellStyle name="Normal 2 3 4 2 4 3 4 2 2 2 3" xfId="54580" xr:uid="{2495000C-B5A1-43D7-BF15-A36F0BA2B518}"/>
    <cellStyle name="Normal 2 3 4 2 4 3 4 2 2 3" xfId="19160" xr:uid="{53502862-CFC0-4131-B894-BE0E57D78DFC}"/>
    <cellStyle name="Normal 2 3 4 2 4 3 4 2 2 4" xfId="32850" xr:uid="{D8E547D6-2878-4B10-A656-1310B4838D45}"/>
    <cellStyle name="Normal 2 3 4 2 4 3 4 2 2 5" xfId="47734" xr:uid="{5E187863-128C-4D84-B457-A9C38504ABFE}"/>
    <cellStyle name="Normal 2 3 4 2 4 3 4 2 3" xfId="22582" xr:uid="{A55968D0-DC5F-49AE-BBAF-31AF2CA6DF8C}"/>
    <cellStyle name="Normal 2 3 4 2 4 3 4 2 3 2" xfId="36274" xr:uid="{52EE8095-AB37-42F4-93B1-52FC0763D9E4}"/>
    <cellStyle name="Normal 2 3 4 2 4 3 4 2 3 3" xfId="51158" xr:uid="{A94382CE-AFAF-4239-949A-FC1C27A7BA44}"/>
    <cellStyle name="Normal 2 3 4 2 4 3 4 2 4" xfId="15738" xr:uid="{66761A49-936D-42EB-A49D-0B3B151F29B9}"/>
    <cellStyle name="Normal 2 3 4 2 4 3 4 2 5" xfId="29428" xr:uid="{2A894F56-73A4-489C-BE6C-850E58535CF7}"/>
    <cellStyle name="Normal 2 3 4 2 4 3 4 2 6" xfId="44312" xr:uid="{B79C2775-9C4E-4C32-819F-C3E3269E9038}"/>
    <cellStyle name="Normal 2 3 4 2 4 3 4 3" xfId="10602" xr:uid="{60471EE9-86F7-40A7-B741-CB7E650EC65C}"/>
    <cellStyle name="Normal 2 3 4 2 4 3 4 3 2" xfId="24292" xr:uid="{98CE4DE4-23D1-4998-B1F3-91FCD78312E7}"/>
    <cellStyle name="Normal 2 3 4 2 4 3 4 3 2 2" xfId="37984" xr:uid="{0464E1CD-D9B9-49A8-9D58-B7A75001235A}"/>
    <cellStyle name="Normal 2 3 4 2 4 3 4 3 2 3" xfId="52868" xr:uid="{E3FC9AFB-DF0F-4549-BF62-86E55F8E52A5}"/>
    <cellStyle name="Normal 2 3 4 2 4 3 4 3 3" xfId="17448" xr:uid="{D7C4C352-BBAA-47A1-9BC5-F57BC65F78CA}"/>
    <cellStyle name="Normal 2 3 4 2 4 3 4 3 4" xfId="31138" xr:uid="{34632122-BBEE-4938-9BF9-9151F3BA9A0C}"/>
    <cellStyle name="Normal 2 3 4 2 4 3 4 3 5" xfId="46022" xr:uid="{774FFE6D-87C2-4110-803A-EB02192B3566}"/>
    <cellStyle name="Normal 2 3 4 2 4 3 4 4" xfId="20870" xr:uid="{DCFDAEBD-F632-4C5F-917A-3F82D7B8FB89}"/>
    <cellStyle name="Normal 2 3 4 2 4 3 4 4 2" xfId="34562" xr:uid="{4D65126B-E339-46BE-9EFB-26230FCCD4FC}"/>
    <cellStyle name="Normal 2 3 4 2 4 3 4 4 3" xfId="49446" xr:uid="{5C41EC88-A8AA-4E60-B4AE-5F7800B403E9}"/>
    <cellStyle name="Normal 2 3 4 2 4 3 4 5" xfId="14026" xr:uid="{DE03F77F-4EEF-49B7-8BC4-F1824AC6A6B5}"/>
    <cellStyle name="Normal 2 3 4 2 4 3 4 6" xfId="27716" xr:uid="{960DE1C2-C927-471E-B8A8-9A3E3678F8CF}"/>
    <cellStyle name="Normal 2 3 4 2 4 3 4 7" xfId="42600" xr:uid="{E0B745CC-2742-4F5F-BADE-C72254B21E22}"/>
    <cellStyle name="Normal 2 3 4 2 4 3 5" xfId="8888" xr:uid="{A327F1B1-176D-4BD1-9C9F-EBF483962151}"/>
    <cellStyle name="Normal 2 3 4 2 4 3 5 2" xfId="12310" xr:uid="{FD008D39-6E4E-4C34-A71F-DDCCEBD7373A}"/>
    <cellStyle name="Normal 2 3 4 2 4 3 5 2 2" xfId="26000" xr:uid="{5AA354AA-A6E9-4494-AD9B-4140A45625BA}"/>
    <cellStyle name="Normal 2 3 4 2 4 3 5 2 2 2" xfId="39692" xr:uid="{A29A928A-3CB1-4C44-8640-32CFCEFCB38B}"/>
    <cellStyle name="Normal 2 3 4 2 4 3 5 2 2 3" xfId="54576" xr:uid="{021A74C9-555C-493E-818C-A95A01387A6F}"/>
    <cellStyle name="Normal 2 3 4 2 4 3 5 2 3" xfId="19156" xr:uid="{89C9888E-93EA-4469-9ED5-977154D4A5EC}"/>
    <cellStyle name="Normal 2 3 4 2 4 3 5 2 4" xfId="32846" xr:uid="{ABD174BB-95BF-4B13-81AA-A12EF700E3C3}"/>
    <cellStyle name="Normal 2 3 4 2 4 3 5 2 5" xfId="47730" xr:uid="{E349A60D-82FA-4BDD-A845-F72DA729B2F7}"/>
    <cellStyle name="Normal 2 3 4 2 4 3 5 3" xfId="22578" xr:uid="{37C8A754-7D92-4A9A-A9D0-EA8DF3499147}"/>
    <cellStyle name="Normal 2 3 4 2 4 3 5 3 2" xfId="36270" xr:uid="{53CFE47A-6191-40FF-AFD0-23AB8946B868}"/>
    <cellStyle name="Normal 2 3 4 2 4 3 5 3 3" xfId="51154" xr:uid="{993D42EF-2051-405B-8F16-FA6EEA238968}"/>
    <cellStyle name="Normal 2 3 4 2 4 3 5 4" xfId="15734" xr:uid="{C744F3BE-5495-4D37-A526-4B04069378DE}"/>
    <cellStyle name="Normal 2 3 4 2 4 3 5 5" xfId="29424" xr:uid="{DA9BF52A-A2E1-4F45-A32F-EE6B74F33A7E}"/>
    <cellStyle name="Normal 2 3 4 2 4 3 5 6" xfId="44308" xr:uid="{7FE4A5DD-7284-4224-A951-CA560E97E528}"/>
    <cellStyle name="Normal 2 3 4 2 4 3 6" xfId="10598" xr:uid="{D62AD184-29E4-49AB-8F02-92E1A6D5A9CA}"/>
    <cellStyle name="Normal 2 3 4 2 4 3 6 2" xfId="24288" xr:uid="{D22E9909-B562-43C5-80EF-126B924B3B58}"/>
    <cellStyle name="Normal 2 3 4 2 4 3 6 2 2" xfId="37980" xr:uid="{F7C23809-83E3-4BCC-8C33-E4E1DD6CE5E4}"/>
    <cellStyle name="Normal 2 3 4 2 4 3 6 2 3" xfId="52864" xr:uid="{7AE90AD7-F1C9-43F5-8FB0-6EFE5ADC649C}"/>
    <cellStyle name="Normal 2 3 4 2 4 3 6 3" xfId="17444" xr:uid="{60C6D4EA-CEF4-4EA7-9FC9-C582ED3A67C4}"/>
    <cellStyle name="Normal 2 3 4 2 4 3 6 4" xfId="31134" xr:uid="{5A9BC25B-D4C8-4EA8-871B-23E7134793A8}"/>
    <cellStyle name="Normal 2 3 4 2 4 3 6 5" xfId="46018" xr:uid="{B00216CD-C948-4FBB-93A6-0FA1376C2CB2}"/>
    <cellStyle name="Normal 2 3 4 2 4 3 7" xfId="20866" xr:uid="{717E4933-7822-4F89-96F1-811043AE1035}"/>
    <cellStyle name="Normal 2 3 4 2 4 3 7 2" xfId="34558" xr:uid="{DAD19476-CF34-401A-89F0-96C56215E47D}"/>
    <cellStyle name="Normal 2 3 4 2 4 3 7 3" xfId="49442" xr:uid="{45F60A42-80EA-4CAA-85F6-5233362F1CBA}"/>
    <cellStyle name="Normal 2 3 4 2 4 3 8" xfId="14022" xr:uid="{00BFE460-4756-4249-B396-1B382B81162C}"/>
    <cellStyle name="Normal 2 3 4 2 4 3 9" xfId="27712" xr:uid="{755DEEF8-7ECD-44DD-A2EB-647415DDE3FD}"/>
    <cellStyle name="Normal 2 3 4 2 4 4" xfId="7180" xr:uid="{1427BA00-0B54-4408-95C1-C36BE77E3DE9}"/>
    <cellStyle name="Normal 2 3 4 2 4 4 2" xfId="7181" xr:uid="{569DD3B1-B094-46C3-8143-413C0000EB87}"/>
    <cellStyle name="Normal 2 3 4 2 4 4 2 2" xfId="8894" xr:uid="{CCFC5386-E5A8-4DEE-B9E0-B6E1514DC7CF}"/>
    <cellStyle name="Normal 2 3 4 2 4 4 2 2 2" xfId="12316" xr:uid="{3B5A12F1-56C0-418A-8F6E-C61AAD9622C7}"/>
    <cellStyle name="Normal 2 3 4 2 4 4 2 2 2 2" xfId="26006" xr:uid="{A1D51920-F529-4794-8C6E-90C82C2B725F}"/>
    <cellStyle name="Normal 2 3 4 2 4 4 2 2 2 2 2" xfId="39698" xr:uid="{A39D1111-6208-4B66-A704-B2A6F29E378E}"/>
    <cellStyle name="Normal 2 3 4 2 4 4 2 2 2 2 3" xfId="54582" xr:uid="{3BE5F9BD-9026-4997-ACB9-6EB3DAAC569A}"/>
    <cellStyle name="Normal 2 3 4 2 4 4 2 2 2 3" xfId="19162" xr:uid="{63045486-C168-461D-BAF4-6DDDF6060059}"/>
    <cellStyle name="Normal 2 3 4 2 4 4 2 2 2 4" xfId="32852" xr:uid="{86BF7ED9-2678-47EE-906B-B9C19E23141E}"/>
    <cellStyle name="Normal 2 3 4 2 4 4 2 2 2 5" xfId="47736" xr:uid="{33464C8D-E0BA-4667-82B4-2CCC2F865872}"/>
    <cellStyle name="Normal 2 3 4 2 4 4 2 2 3" xfId="22584" xr:uid="{28940F19-7876-4763-962A-85CF4F78FA59}"/>
    <cellStyle name="Normal 2 3 4 2 4 4 2 2 3 2" xfId="36276" xr:uid="{41F3BE11-DB82-4455-BFE0-9DAF071B1725}"/>
    <cellStyle name="Normal 2 3 4 2 4 4 2 2 3 3" xfId="51160" xr:uid="{F0C32DB3-6985-4F0B-B92A-28C57B2EC6A9}"/>
    <cellStyle name="Normal 2 3 4 2 4 4 2 2 4" xfId="15740" xr:uid="{8FB46294-4D9F-4A3C-8A8C-B3333A99023C}"/>
    <cellStyle name="Normal 2 3 4 2 4 4 2 2 5" xfId="29430" xr:uid="{2B60CAF7-6DBC-4DA3-AAFE-A580ABB5BC21}"/>
    <cellStyle name="Normal 2 3 4 2 4 4 2 2 6" xfId="44314" xr:uid="{B322B3EC-5A16-4ED7-949C-E30796177825}"/>
    <cellStyle name="Normal 2 3 4 2 4 4 2 3" xfId="10604" xr:uid="{57BBB050-28BC-4883-9594-C237C4AD4789}"/>
    <cellStyle name="Normal 2 3 4 2 4 4 2 3 2" xfId="24294" xr:uid="{B0BA4B8A-9FC2-4867-9E02-639741825072}"/>
    <cellStyle name="Normal 2 3 4 2 4 4 2 3 2 2" xfId="37986" xr:uid="{62207F69-8DE5-47C3-BF43-CD9922FEC0CD}"/>
    <cellStyle name="Normal 2 3 4 2 4 4 2 3 2 3" xfId="52870" xr:uid="{CB3A970C-849A-45A5-B3FD-61F6F20F733E}"/>
    <cellStyle name="Normal 2 3 4 2 4 4 2 3 3" xfId="17450" xr:uid="{1716D8F9-AA22-407C-89A4-F8FF220FB03D}"/>
    <cellStyle name="Normal 2 3 4 2 4 4 2 3 4" xfId="31140" xr:uid="{800A98A1-890E-451A-A9FC-04AC7C0E1E1A}"/>
    <cellStyle name="Normal 2 3 4 2 4 4 2 3 5" xfId="46024" xr:uid="{EBED1EF8-B244-4E1E-B59A-0F0024FCD53D}"/>
    <cellStyle name="Normal 2 3 4 2 4 4 2 4" xfId="20872" xr:uid="{DE81E01B-2ACA-475E-96B0-7C3F97F2E992}"/>
    <cellStyle name="Normal 2 3 4 2 4 4 2 4 2" xfId="34564" xr:uid="{6CC7D07E-ADC9-4B73-B141-F8FB7E0F40EC}"/>
    <cellStyle name="Normal 2 3 4 2 4 4 2 4 3" xfId="49448" xr:uid="{1BA977A9-6401-446B-9A84-E167ED476C9D}"/>
    <cellStyle name="Normal 2 3 4 2 4 4 2 5" xfId="14028" xr:uid="{C7A9E2C7-4065-49C9-8887-94C3320C6885}"/>
    <cellStyle name="Normal 2 3 4 2 4 4 2 6" xfId="27718" xr:uid="{9F02EC63-EBBB-4301-86CC-658F421C7FF6}"/>
    <cellStyle name="Normal 2 3 4 2 4 4 2 7" xfId="42602" xr:uid="{B3B81B7B-C434-4D9A-B1DD-7A2EE3BE6C66}"/>
    <cellStyle name="Normal 2 3 4 2 4 4 3" xfId="8893" xr:uid="{07BABFF4-892A-4091-A92C-50C7B9F2658E}"/>
    <cellStyle name="Normal 2 3 4 2 4 4 3 2" xfId="12315" xr:uid="{0CA461C6-61BF-4169-B3FF-5AAEA51BB2EC}"/>
    <cellStyle name="Normal 2 3 4 2 4 4 3 2 2" xfId="26005" xr:uid="{05F384C3-CB05-4B2A-B7B8-A89FFDCC2570}"/>
    <cellStyle name="Normal 2 3 4 2 4 4 3 2 2 2" xfId="39697" xr:uid="{67C5FF06-508C-4DA2-A5F4-DF8110F5B714}"/>
    <cellStyle name="Normal 2 3 4 2 4 4 3 2 2 3" xfId="54581" xr:uid="{90F517A6-4768-4B82-A124-3BDB99B9B196}"/>
    <cellStyle name="Normal 2 3 4 2 4 4 3 2 3" xfId="19161" xr:uid="{EAB01912-5155-4565-8568-60E94CF4EADD}"/>
    <cellStyle name="Normal 2 3 4 2 4 4 3 2 4" xfId="32851" xr:uid="{99315DBF-20F6-4C2E-8F70-565427C51104}"/>
    <cellStyle name="Normal 2 3 4 2 4 4 3 2 5" xfId="47735" xr:uid="{103C7984-23C4-4827-A783-DEAF8C2413DD}"/>
    <cellStyle name="Normal 2 3 4 2 4 4 3 3" xfId="22583" xr:uid="{A722F562-BFA9-45CE-8BD9-B472E7BC106A}"/>
    <cellStyle name="Normal 2 3 4 2 4 4 3 3 2" xfId="36275" xr:uid="{BADD952B-185D-4AC2-9A1B-6CFC64C582A3}"/>
    <cellStyle name="Normal 2 3 4 2 4 4 3 3 3" xfId="51159" xr:uid="{ADB84478-F41D-46D9-887A-CA5E54A56B2B}"/>
    <cellStyle name="Normal 2 3 4 2 4 4 3 4" xfId="15739" xr:uid="{FBA0CE78-68D2-4D69-B931-B90C4B69DC7C}"/>
    <cellStyle name="Normal 2 3 4 2 4 4 3 5" xfId="29429" xr:uid="{77A3D9C9-EF14-4947-B917-26C8EC14654F}"/>
    <cellStyle name="Normal 2 3 4 2 4 4 3 6" xfId="44313" xr:uid="{C11DA093-85C3-47B8-9C8D-98E2EBF77A65}"/>
    <cellStyle name="Normal 2 3 4 2 4 4 4" xfId="10603" xr:uid="{F9CBB8A8-EC3B-4AE8-B4FE-7A2AF0348EB1}"/>
    <cellStyle name="Normal 2 3 4 2 4 4 4 2" xfId="24293" xr:uid="{2452209F-E075-4150-8F78-293791B23DDB}"/>
    <cellStyle name="Normal 2 3 4 2 4 4 4 2 2" xfId="37985" xr:uid="{56F06638-67B1-4902-BB82-96FB1C687397}"/>
    <cellStyle name="Normal 2 3 4 2 4 4 4 2 3" xfId="52869" xr:uid="{1795FD94-A904-4A15-95DC-365A2B9F0E5B}"/>
    <cellStyle name="Normal 2 3 4 2 4 4 4 3" xfId="17449" xr:uid="{9E876BA8-8C2F-443F-A713-A4081A4EBFED}"/>
    <cellStyle name="Normal 2 3 4 2 4 4 4 4" xfId="31139" xr:uid="{322B882A-7183-4EF9-B93A-6069FFFFEACA}"/>
    <cellStyle name="Normal 2 3 4 2 4 4 4 5" xfId="46023" xr:uid="{57254255-A6A7-4D35-A0EF-3ED9E355DA06}"/>
    <cellStyle name="Normal 2 3 4 2 4 4 5" xfId="20871" xr:uid="{E609E190-2500-4AF8-BF8E-119A172C7932}"/>
    <cellStyle name="Normal 2 3 4 2 4 4 5 2" xfId="34563" xr:uid="{539A8F3A-40FD-4AAA-83E4-55DD964026B3}"/>
    <cellStyle name="Normal 2 3 4 2 4 4 5 3" xfId="49447" xr:uid="{37326403-30CE-4C7D-8BCF-12AAA8E5AA29}"/>
    <cellStyle name="Normal 2 3 4 2 4 4 6" xfId="14027" xr:uid="{51BEE3AE-D949-4926-812E-415B5BA60948}"/>
    <cellStyle name="Normal 2 3 4 2 4 4 7" xfId="27717" xr:uid="{DC75D281-22BE-49C0-A54B-F6C816A43CA5}"/>
    <cellStyle name="Normal 2 3 4 2 4 4 8" xfId="42601" xr:uid="{8535C298-56D6-47E6-A079-47D5DD0A232B}"/>
    <cellStyle name="Normal 2 3 4 2 4 5" xfId="7182" xr:uid="{0775757D-933A-492A-B452-19AE269E66DC}"/>
    <cellStyle name="Normal 2 3 4 2 4 5 2" xfId="8895" xr:uid="{A2693948-4D8B-497B-8D30-17153D6FB37A}"/>
    <cellStyle name="Normal 2 3 4 2 4 5 2 2" xfId="12317" xr:uid="{4830217F-471A-4A5D-9481-C0B2F7200F41}"/>
    <cellStyle name="Normal 2 3 4 2 4 5 2 2 2" xfId="26007" xr:uid="{D7AC655C-C338-41AA-898C-9F8445C73DF8}"/>
    <cellStyle name="Normal 2 3 4 2 4 5 2 2 2 2" xfId="39699" xr:uid="{4C8A8B6F-96B3-4D0B-A965-ECC4CD1AA8A5}"/>
    <cellStyle name="Normal 2 3 4 2 4 5 2 2 2 3" xfId="54583" xr:uid="{FAD1FDE9-AEDF-4AB1-9019-E6886CA417E3}"/>
    <cellStyle name="Normal 2 3 4 2 4 5 2 2 3" xfId="19163" xr:uid="{0F064351-2F0C-47AC-BB7B-A3A9F9540854}"/>
    <cellStyle name="Normal 2 3 4 2 4 5 2 2 4" xfId="32853" xr:uid="{5BE894B7-CFA1-4330-8D4F-2A28F31F4A95}"/>
    <cellStyle name="Normal 2 3 4 2 4 5 2 2 5" xfId="47737" xr:uid="{59020E24-FE76-45F8-9E15-5F0EE23A18F3}"/>
    <cellStyle name="Normal 2 3 4 2 4 5 2 3" xfId="22585" xr:uid="{E4BB06E9-5028-424E-A50B-DAEEF5ADADAA}"/>
    <cellStyle name="Normal 2 3 4 2 4 5 2 3 2" xfId="36277" xr:uid="{B1C78927-57D2-4423-958A-B69F206858B7}"/>
    <cellStyle name="Normal 2 3 4 2 4 5 2 3 3" xfId="51161" xr:uid="{11B80E40-C731-4DE5-9566-2813B8DCC4F1}"/>
    <cellStyle name="Normal 2 3 4 2 4 5 2 4" xfId="15741" xr:uid="{DFE269CD-AEBC-423D-B33D-8F8D9DAD8571}"/>
    <cellStyle name="Normal 2 3 4 2 4 5 2 5" xfId="29431" xr:uid="{748D52DF-5B7C-4868-9C1C-474FD989E06D}"/>
    <cellStyle name="Normal 2 3 4 2 4 5 2 6" xfId="44315" xr:uid="{9B0E70B6-C45F-4276-B284-872675019A8E}"/>
    <cellStyle name="Normal 2 3 4 2 4 5 3" xfId="10605" xr:uid="{E7FA0121-18B8-48E3-B41B-7A0196B55D11}"/>
    <cellStyle name="Normal 2 3 4 2 4 5 3 2" xfId="24295" xr:uid="{2D26341F-7377-4D78-A582-204CFB1563BA}"/>
    <cellStyle name="Normal 2 3 4 2 4 5 3 2 2" xfId="37987" xr:uid="{FF89C8CF-03AD-4694-BCD3-A926DDA5CA27}"/>
    <cellStyle name="Normal 2 3 4 2 4 5 3 2 3" xfId="52871" xr:uid="{7410C4AF-5590-4DE6-A5BB-51B3F6EE5D68}"/>
    <cellStyle name="Normal 2 3 4 2 4 5 3 3" xfId="17451" xr:uid="{D294D5C4-F22B-46C6-99F5-2BF79840432E}"/>
    <cellStyle name="Normal 2 3 4 2 4 5 3 4" xfId="31141" xr:uid="{01C26DA5-2AFD-43ED-B806-2907219EC8EB}"/>
    <cellStyle name="Normal 2 3 4 2 4 5 3 5" xfId="46025" xr:uid="{2D115E8E-6FD3-4BAE-9106-C8DA6B31B043}"/>
    <cellStyle name="Normal 2 3 4 2 4 5 4" xfId="20873" xr:uid="{A59C25FE-503B-4137-931C-36C90843CFBC}"/>
    <cellStyle name="Normal 2 3 4 2 4 5 4 2" xfId="34565" xr:uid="{676DD8ED-EA01-4CE2-A9B7-5796E6E78FDA}"/>
    <cellStyle name="Normal 2 3 4 2 4 5 4 3" xfId="49449" xr:uid="{AF09EF7D-197B-47E1-8665-3AA996FA879E}"/>
    <cellStyle name="Normal 2 3 4 2 4 5 5" xfId="14029" xr:uid="{C5774D6C-8D29-492C-ABEC-46858C3E5035}"/>
    <cellStyle name="Normal 2 3 4 2 4 5 6" xfId="27719" xr:uid="{76830804-0364-4BAC-B80C-DF38C74FDB9E}"/>
    <cellStyle name="Normal 2 3 4 2 4 5 7" xfId="42603" xr:uid="{819C2268-E6D6-4919-A53C-224B4943D9DB}"/>
    <cellStyle name="Normal 2 3 4 2 4 6" xfId="7183" xr:uid="{3FE4F725-675C-4967-A746-1DB328CA642B}"/>
    <cellStyle name="Normal 2 3 4 2 4 6 2" xfId="8896" xr:uid="{7FDDCCA6-3C72-490D-84B6-344782C969A1}"/>
    <cellStyle name="Normal 2 3 4 2 4 6 2 2" xfId="12318" xr:uid="{D0C7B53A-91CA-4E1B-8E60-4DA2E6C832C5}"/>
    <cellStyle name="Normal 2 3 4 2 4 6 2 2 2" xfId="26008" xr:uid="{2D28DEF4-C3E0-42F2-8F62-3702D6088E03}"/>
    <cellStyle name="Normal 2 3 4 2 4 6 2 2 2 2" xfId="39700" xr:uid="{20DA7C2A-2CEA-4B22-A00D-3EB0806E635C}"/>
    <cellStyle name="Normal 2 3 4 2 4 6 2 2 2 3" xfId="54584" xr:uid="{201A36D7-DBFD-4B30-BF28-53816967B50A}"/>
    <cellStyle name="Normal 2 3 4 2 4 6 2 2 3" xfId="19164" xr:uid="{7216C573-9136-413B-9913-02E1E84A7C62}"/>
    <cellStyle name="Normal 2 3 4 2 4 6 2 2 4" xfId="32854" xr:uid="{107173F6-2C8C-4916-AD09-00B6C1126F7B}"/>
    <cellStyle name="Normal 2 3 4 2 4 6 2 2 5" xfId="47738" xr:uid="{A50B92B1-D7BD-4F26-B06D-E025F94EDE08}"/>
    <cellStyle name="Normal 2 3 4 2 4 6 2 3" xfId="22586" xr:uid="{9B81A68E-F502-4196-ADAB-B264EEB52037}"/>
    <cellStyle name="Normal 2 3 4 2 4 6 2 3 2" xfId="36278" xr:uid="{F700AD5B-7202-4128-AF10-7C0EED94B4A0}"/>
    <cellStyle name="Normal 2 3 4 2 4 6 2 3 3" xfId="51162" xr:uid="{F000C92F-D43C-4836-B24E-204C3671E5A4}"/>
    <cellStyle name="Normal 2 3 4 2 4 6 2 4" xfId="15742" xr:uid="{566156F0-5336-456D-B7AD-31A6555EDC9D}"/>
    <cellStyle name="Normal 2 3 4 2 4 6 2 5" xfId="29432" xr:uid="{CA451A56-5F43-48A6-9912-6E9BA52522BC}"/>
    <cellStyle name="Normal 2 3 4 2 4 6 2 6" xfId="44316" xr:uid="{29C5B726-F4FF-46C9-9E40-8EAEA0DE7CDF}"/>
    <cellStyle name="Normal 2 3 4 2 4 6 3" xfId="10606" xr:uid="{DDD765FE-2DBC-46B5-8430-675A639E004A}"/>
    <cellStyle name="Normal 2 3 4 2 4 6 3 2" xfId="24296" xr:uid="{EE844399-508D-4851-8205-270F1C1D18DB}"/>
    <cellStyle name="Normal 2 3 4 2 4 6 3 2 2" xfId="37988" xr:uid="{F67D8C57-47FF-4DB2-805C-0ACF95EC747C}"/>
    <cellStyle name="Normal 2 3 4 2 4 6 3 2 3" xfId="52872" xr:uid="{B6CDB8B2-2F4D-4FDE-98F0-DECA9A67B317}"/>
    <cellStyle name="Normal 2 3 4 2 4 6 3 3" xfId="17452" xr:uid="{5BD5C99B-E401-4225-A806-F0464B39B924}"/>
    <cellStyle name="Normal 2 3 4 2 4 6 3 4" xfId="31142" xr:uid="{7416ADD6-3569-48FD-BB54-713EF65708B5}"/>
    <cellStyle name="Normal 2 3 4 2 4 6 3 5" xfId="46026" xr:uid="{4294C2A3-472A-4054-9C9B-22DCB5D3EFC9}"/>
    <cellStyle name="Normal 2 3 4 2 4 6 4" xfId="20874" xr:uid="{1A5FC676-6C71-48EE-9E07-100C084AFF7C}"/>
    <cellStyle name="Normal 2 3 4 2 4 6 4 2" xfId="34566" xr:uid="{B5720D82-63A1-4A63-BF88-7734ED52B8BE}"/>
    <cellStyle name="Normal 2 3 4 2 4 6 4 3" xfId="49450" xr:uid="{5342F52B-5393-44E5-B164-7038AF59CF21}"/>
    <cellStyle name="Normal 2 3 4 2 4 6 5" xfId="14030" xr:uid="{684ADE77-D70B-4B82-8F6C-0DBB24CA88F8}"/>
    <cellStyle name="Normal 2 3 4 2 4 6 6" xfId="27720" xr:uid="{E501A586-4A56-48BC-BC0D-DB57CC1E3333}"/>
    <cellStyle name="Normal 2 3 4 2 4 6 7" xfId="42604" xr:uid="{C948840C-D7C4-4EAC-8B99-1D630C66BAEF}"/>
    <cellStyle name="Normal 2 3 4 2 4 7" xfId="8882" xr:uid="{73616A55-CEC5-4052-A56D-D8AD17FCA27E}"/>
    <cellStyle name="Normal 2 3 4 2 4 7 2" xfId="12304" xr:uid="{11B46EE0-6A3C-46D6-8002-282C1B970C21}"/>
    <cellStyle name="Normal 2 3 4 2 4 7 2 2" xfId="25994" xr:uid="{09560014-88A8-464C-A8BB-1C75519C18C1}"/>
    <cellStyle name="Normal 2 3 4 2 4 7 2 2 2" xfId="39686" xr:uid="{308A118A-6B9E-4030-9E81-F9FFD89B8D23}"/>
    <cellStyle name="Normal 2 3 4 2 4 7 2 2 3" xfId="54570" xr:uid="{E60A7B6A-5454-414E-B8AD-21BAA3894DF9}"/>
    <cellStyle name="Normal 2 3 4 2 4 7 2 3" xfId="19150" xr:uid="{07B74AA1-631E-4C47-A9B9-61CA87147410}"/>
    <cellStyle name="Normal 2 3 4 2 4 7 2 4" xfId="32840" xr:uid="{BA7B494E-B279-4DCE-AA4C-A6E12E3107F8}"/>
    <cellStyle name="Normal 2 3 4 2 4 7 2 5" xfId="47724" xr:uid="{43EC87E7-6FCC-4FD6-AF55-6D4B61FC7F31}"/>
    <cellStyle name="Normal 2 3 4 2 4 7 3" xfId="22572" xr:uid="{59CB6A55-B2FF-4B7A-94F1-CD3BAF133C01}"/>
    <cellStyle name="Normal 2 3 4 2 4 7 3 2" xfId="36264" xr:uid="{A805560C-ED87-4961-AAAD-0764DA9BCB96}"/>
    <cellStyle name="Normal 2 3 4 2 4 7 3 3" xfId="51148" xr:uid="{F7BFB928-B220-4025-902B-1BA0B90DDEFA}"/>
    <cellStyle name="Normal 2 3 4 2 4 7 4" xfId="15728" xr:uid="{67027987-17CE-4EE0-81B8-5E58F56E66D8}"/>
    <cellStyle name="Normal 2 3 4 2 4 7 5" xfId="29418" xr:uid="{54F4F3B9-D156-4D52-A2FA-BF2E40686C4E}"/>
    <cellStyle name="Normal 2 3 4 2 4 7 6" xfId="44302" xr:uid="{16EEB136-F2AB-4D41-91D4-81FE16709FF3}"/>
    <cellStyle name="Normal 2 3 4 2 4 8" xfId="10592" xr:uid="{E01DABFA-2A09-46A3-92B8-4DF91DFCD444}"/>
    <cellStyle name="Normal 2 3 4 2 4 8 2" xfId="24282" xr:uid="{EA49163D-E866-41BD-917B-7AD9439FA3B4}"/>
    <cellStyle name="Normal 2 3 4 2 4 8 2 2" xfId="37974" xr:uid="{7BB084E4-6716-4613-B8F3-398183F3F7C8}"/>
    <cellStyle name="Normal 2 3 4 2 4 8 2 3" xfId="52858" xr:uid="{A23856B3-1C00-4E70-9712-152B89538570}"/>
    <cellStyle name="Normal 2 3 4 2 4 8 3" xfId="17438" xr:uid="{F4F48294-7989-480C-97E6-BA869965DD46}"/>
    <cellStyle name="Normal 2 3 4 2 4 8 4" xfId="31128" xr:uid="{213FAB32-6CAA-4D3E-808A-374876958D4E}"/>
    <cellStyle name="Normal 2 3 4 2 4 8 5" xfId="46012" xr:uid="{88000021-2C96-4BA8-B406-2145754C9CFD}"/>
    <cellStyle name="Normal 2 3 4 2 4 9" xfId="20860" xr:uid="{FC9B1E72-6D64-45BF-B2E3-7D37AF17879D}"/>
    <cellStyle name="Normal 2 3 4 2 4 9 2" xfId="34552" xr:uid="{20528448-EFEF-47D0-971C-46FFCA158936}"/>
    <cellStyle name="Normal 2 3 4 2 4 9 3" xfId="49436" xr:uid="{1DDA9435-060A-4541-98E6-44DE14850BF5}"/>
    <cellStyle name="Normal 2 3 4 2 5" xfId="7184" xr:uid="{C095D730-5BD0-4CD6-82B7-D6B21D41F8C2}"/>
    <cellStyle name="Normal 2 3 4 2 5 10" xfId="42605" xr:uid="{93BD1F54-EAD7-4131-9841-DF9F5FCDDFB7}"/>
    <cellStyle name="Normal 2 3 4 2 5 2" xfId="7185" xr:uid="{6AF7662C-8145-40F0-86DC-145BB29D2BBA}"/>
    <cellStyle name="Normal 2 3 4 2 5 2 2" xfId="7186" xr:uid="{A9B41252-E395-44A5-B175-6AB345D103F6}"/>
    <cellStyle name="Normal 2 3 4 2 5 2 2 2" xfId="8899" xr:uid="{4C27DE58-9EEA-47CE-A971-1B2F1D9C565B}"/>
    <cellStyle name="Normal 2 3 4 2 5 2 2 2 2" xfId="12321" xr:uid="{93EC0F04-A21B-444B-8364-F3557FD4733B}"/>
    <cellStyle name="Normal 2 3 4 2 5 2 2 2 2 2" xfId="26011" xr:uid="{FDF40A43-7973-4E93-AB17-C4FBA8AD802C}"/>
    <cellStyle name="Normal 2 3 4 2 5 2 2 2 2 2 2" xfId="39703" xr:uid="{79407480-2F88-4D04-8C12-70A66DC25AEC}"/>
    <cellStyle name="Normal 2 3 4 2 5 2 2 2 2 2 3" xfId="54587" xr:uid="{DFE6FF7E-C49F-4805-A814-F684C42EE7AC}"/>
    <cellStyle name="Normal 2 3 4 2 5 2 2 2 2 3" xfId="19167" xr:uid="{58091E8B-AFE3-428F-9755-0DB02AF5F7EF}"/>
    <cellStyle name="Normal 2 3 4 2 5 2 2 2 2 4" xfId="32857" xr:uid="{A08CD5FE-9D0F-406F-86D5-36C5A11C6904}"/>
    <cellStyle name="Normal 2 3 4 2 5 2 2 2 2 5" xfId="47741" xr:uid="{423DE76C-124F-4450-98A0-C664350DA2A9}"/>
    <cellStyle name="Normal 2 3 4 2 5 2 2 2 3" xfId="22589" xr:uid="{3EEAFD51-B19F-4D29-B7DB-DD4C48B2C621}"/>
    <cellStyle name="Normal 2 3 4 2 5 2 2 2 3 2" xfId="36281" xr:uid="{F77B3F82-E869-44E9-8D62-B3A6D9BFEC08}"/>
    <cellStyle name="Normal 2 3 4 2 5 2 2 2 3 3" xfId="51165" xr:uid="{EAE01719-3C2F-48B7-AC06-3A158E2A4277}"/>
    <cellStyle name="Normal 2 3 4 2 5 2 2 2 4" xfId="15745" xr:uid="{CD47A637-B26B-4694-BE46-1B9DFB559E23}"/>
    <cellStyle name="Normal 2 3 4 2 5 2 2 2 5" xfId="29435" xr:uid="{0AFB533D-3846-4D90-ADA2-0E389C1153C9}"/>
    <cellStyle name="Normal 2 3 4 2 5 2 2 2 6" xfId="44319" xr:uid="{D4A4BBAF-4DD1-487C-8069-17A3A1A2E8D0}"/>
    <cellStyle name="Normal 2 3 4 2 5 2 2 3" xfId="10609" xr:uid="{EE004691-C6BB-4796-B666-DE8CAA127DFE}"/>
    <cellStyle name="Normal 2 3 4 2 5 2 2 3 2" xfId="24299" xr:uid="{6EC15FBB-80D1-473B-9E6E-FD95B5A24AAF}"/>
    <cellStyle name="Normal 2 3 4 2 5 2 2 3 2 2" xfId="37991" xr:uid="{FA17790B-0214-4457-8A3E-A57DF56A2578}"/>
    <cellStyle name="Normal 2 3 4 2 5 2 2 3 2 3" xfId="52875" xr:uid="{937E68F2-E27E-441B-9341-18F2E4C2DDEC}"/>
    <cellStyle name="Normal 2 3 4 2 5 2 2 3 3" xfId="17455" xr:uid="{8A60C0CB-1B69-4541-A4CB-D814CCB51558}"/>
    <cellStyle name="Normal 2 3 4 2 5 2 2 3 4" xfId="31145" xr:uid="{D27F8D8D-B007-4A52-BE28-E4ADB237EB91}"/>
    <cellStyle name="Normal 2 3 4 2 5 2 2 3 5" xfId="46029" xr:uid="{8BA456FF-F454-464A-A523-A7F7FD4AAD77}"/>
    <cellStyle name="Normal 2 3 4 2 5 2 2 4" xfId="20877" xr:uid="{32C728A4-54BD-4583-9A4F-0838E0D68692}"/>
    <cellStyle name="Normal 2 3 4 2 5 2 2 4 2" xfId="34569" xr:uid="{05C88F17-95D0-478B-ADF7-595CFFF57A83}"/>
    <cellStyle name="Normal 2 3 4 2 5 2 2 4 3" xfId="49453" xr:uid="{BAAD85A9-1232-45DA-AC22-8740EEF16D66}"/>
    <cellStyle name="Normal 2 3 4 2 5 2 2 5" xfId="14033" xr:uid="{DC770E98-387C-44C1-83BE-EDFE86D319DA}"/>
    <cellStyle name="Normal 2 3 4 2 5 2 2 6" xfId="27723" xr:uid="{6568DEC6-3E68-4EC6-B78E-A32CCBCF81B4}"/>
    <cellStyle name="Normal 2 3 4 2 5 2 2 7" xfId="42607" xr:uid="{E98CC9EA-773F-4C90-A793-04F7DE475A5F}"/>
    <cellStyle name="Normal 2 3 4 2 5 2 3" xfId="8898" xr:uid="{8DEDC164-80F6-4169-9DB3-CC366DFB4685}"/>
    <cellStyle name="Normal 2 3 4 2 5 2 3 2" xfId="12320" xr:uid="{1272B230-2B50-47D9-AC58-8B98126212F6}"/>
    <cellStyle name="Normal 2 3 4 2 5 2 3 2 2" xfId="26010" xr:uid="{6691EE7A-0B4F-4E1B-8804-DCB768414469}"/>
    <cellStyle name="Normal 2 3 4 2 5 2 3 2 2 2" xfId="39702" xr:uid="{5731336E-5404-4927-87B4-C74BFF76F938}"/>
    <cellStyle name="Normal 2 3 4 2 5 2 3 2 2 3" xfId="54586" xr:uid="{442B679D-5654-43DF-AD77-EFC94D46F6F7}"/>
    <cellStyle name="Normal 2 3 4 2 5 2 3 2 3" xfId="19166" xr:uid="{ED40A527-389F-4477-82E7-C7C76E45844F}"/>
    <cellStyle name="Normal 2 3 4 2 5 2 3 2 4" xfId="32856" xr:uid="{8CCCCE87-ADBE-492D-BCDC-F71CC70BA4CC}"/>
    <cellStyle name="Normal 2 3 4 2 5 2 3 2 5" xfId="47740" xr:uid="{0329985C-9AA5-4AD0-8BD4-CFAD443DFB3E}"/>
    <cellStyle name="Normal 2 3 4 2 5 2 3 3" xfId="22588" xr:uid="{DE3E807B-D3B3-4AF6-9F98-B4CDCBFF2B4F}"/>
    <cellStyle name="Normal 2 3 4 2 5 2 3 3 2" xfId="36280" xr:uid="{E0DFA3D0-DB1E-464A-8780-79EF305FCC80}"/>
    <cellStyle name="Normal 2 3 4 2 5 2 3 3 3" xfId="51164" xr:uid="{6035E6CD-1965-41D4-9361-530E77E3F7FD}"/>
    <cellStyle name="Normal 2 3 4 2 5 2 3 4" xfId="15744" xr:uid="{57DBEEEA-B3BC-4854-B2C8-B8CD2B5C7D1A}"/>
    <cellStyle name="Normal 2 3 4 2 5 2 3 5" xfId="29434" xr:uid="{12E89006-CA70-445B-80C2-F31916A770BE}"/>
    <cellStyle name="Normal 2 3 4 2 5 2 3 6" xfId="44318" xr:uid="{65A14E9D-69D4-4082-B277-567800CEE549}"/>
    <cellStyle name="Normal 2 3 4 2 5 2 4" xfId="10608" xr:uid="{36E017B3-3271-443D-9736-F53C7D7C9605}"/>
    <cellStyle name="Normal 2 3 4 2 5 2 4 2" xfId="24298" xr:uid="{0BA909C9-6973-4D85-A071-0B054FF8C827}"/>
    <cellStyle name="Normal 2 3 4 2 5 2 4 2 2" xfId="37990" xr:uid="{84DAE201-8A80-4ED8-B4D4-F2AD6D4E6985}"/>
    <cellStyle name="Normal 2 3 4 2 5 2 4 2 3" xfId="52874" xr:uid="{9B378A07-33AC-42D9-B619-CF3C186050D6}"/>
    <cellStyle name="Normal 2 3 4 2 5 2 4 3" xfId="17454" xr:uid="{D5C67AAA-3298-4680-81D7-86A48DD82AC4}"/>
    <cellStyle name="Normal 2 3 4 2 5 2 4 4" xfId="31144" xr:uid="{A6F970AF-7BA6-4DA8-ACA3-F5447B75EF92}"/>
    <cellStyle name="Normal 2 3 4 2 5 2 4 5" xfId="46028" xr:uid="{1684B4BE-6D68-46DA-B52B-33C396FB4A10}"/>
    <cellStyle name="Normal 2 3 4 2 5 2 5" xfId="20876" xr:uid="{B4925285-D01A-447F-8399-B19864578A36}"/>
    <cellStyle name="Normal 2 3 4 2 5 2 5 2" xfId="34568" xr:uid="{6363C220-DAE8-4431-91DB-301320BA415B}"/>
    <cellStyle name="Normal 2 3 4 2 5 2 5 3" xfId="49452" xr:uid="{7A4AEFA6-4401-4B14-A8D1-FE4F6AA58DE3}"/>
    <cellStyle name="Normal 2 3 4 2 5 2 6" xfId="14032" xr:uid="{5F846940-88B1-4D19-9F9B-79682F77167F}"/>
    <cellStyle name="Normal 2 3 4 2 5 2 7" xfId="27722" xr:uid="{E306BD5B-D7EF-410B-ADBD-0ABF5DFB95E0}"/>
    <cellStyle name="Normal 2 3 4 2 5 2 8" xfId="42606" xr:uid="{E0DA6F57-D5C9-4D09-8F01-0E4C7C80A9B6}"/>
    <cellStyle name="Normal 2 3 4 2 5 3" xfId="7187" xr:uid="{3B74EBAD-45FA-40D7-A938-F29FC14AF527}"/>
    <cellStyle name="Normal 2 3 4 2 5 3 2" xfId="8900" xr:uid="{97016A06-9008-4BDC-95C1-27A5410AD594}"/>
    <cellStyle name="Normal 2 3 4 2 5 3 2 2" xfId="12322" xr:uid="{5EC3F6DD-EB8F-400F-8CCE-FE6C374EF118}"/>
    <cellStyle name="Normal 2 3 4 2 5 3 2 2 2" xfId="26012" xr:uid="{CCE55A0E-4D54-45FA-9EF4-23240CEE9532}"/>
    <cellStyle name="Normal 2 3 4 2 5 3 2 2 2 2" xfId="39704" xr:uid="{FA11BE20-9473-4E76-A9F7-EB1732320158}"/>
    <cellStyle name="Normal 2 3 4 2 5 3 2 2 2 3" xfId="54588" xr:uid="{37CAFFF1-5A49-4BAD-AF8D-B867C4DA9E12}"/>
    <cellStyle name="Normal 2 3 4 2 5 3 2 2 3" xfId="19168" xr:uid="{9235BE90-6A99-4316-9BF3-0BEB6149B626}"/>
    <cellStyle name="Normal 2 3 4 2 5 3 2 2 4" xfId="32858" xr:uid="{5A51021A-0722-4FAE-8371-DC10BB14365D}"/>
    <cellStyle name="Normal 2 3 4 2 5 3 2 2 5" xfId="47742" xr:uid="{67BFB26F-A7B3-4B31-950E-716EB8B1C2DD}"/>
    <cellStyle name="Normal 2 3 4 2 5 3 2 3" xfId="22590" xr:uid="{22A13871-89F2-4049-BEF2-CF9FD56EC3CD}"/>
    <cellStyle name="Normal 2 3 4 2 5 3 2 3 2" xfId="36282" xr:uid="{AEE0E30F-6894-4367-BB91-B7A695494A2F}"/>
    <cellStyle name="Normal 2 3 4 2 5 3 2 3 3" xfId="51166" xr:uid="{AE953A6F-940D-4050-AB68-3A013150F69C}"/>
    <cellStyle name="Normal 2 3 4 2 5 3 2 4" xfId="15746" xr:uid="{07482511-A6BA-4194-889B-097570FE76C6}"/>
    <cellStyle name="Normal 2 3 4 2 5 3 2 5" xfId="29436" xr:uid="{CDA641D3-3FA0-4DBB-8FD8-041ECE62A645}"/>
    <cellStyle name="Normal 2 3 4 2 5 3 2 6" xfId="44320" xr:uid="{5664D626-ACDC-43EC-B4CE-A40919DDB8C5}"/>
    <cellStyle name="Normal 2 3 4 2 5 3 3" xfId="10610" xr:uid="{DA4080F8-0682-4A79-BE79-DC672D0CDEEF}"/>
    <cellStyle name="Normal 2 3 4 2 5 3 3 2" xfId="24300" xr:uid="{1E71C49B-2F38-4C04-B5EA-6EF4C5F11384}"/>
    <cellStyle name="Normal 2 3 4 2 5 3 3 2 2" xfId="37992" xr:uid="{A7F8243D-5F56-4C75-BDB0-1F3F9811BA02}"/>
    <cellStyle name="Normal 2 3 4 2 5 3 3 2 3" xfId="52876" xr:uid="{5B68FC4B-DD0B-4E3A-A2A1-BEB0B5E22EF6}"/>
    <cellStyle name="Normal 2 3 4 2 5 3 3 3" xfId="17456" xr:uid="{1F867A3C-F6CD-4138-B952-F6C7A29ADCF6}"/>
    <cellStyle name="Normal 2 3 4 2 5 3 3 4" xfId="31146" xr:uid="{6B7269E0-C562-470F-A409-83FFAA8E5714}"/>
    <cellStyle name="Normal 2 3 4 2 5 3 3 5" xfId="46030" xr:uid="{88F2DC49-F182-4FCD-9728-FD62067A2EEF}"/>
    <cellStyle name="Normal 2 3 4 2 5 3 4" xfId="20878" xr:uid="{2987426B-ED7D-4037-BF83-D99DF177D710}"/>
    <cellStyle name="Normal 2 3 4 2 5 3 4 2" xfId="34570" xr:uid="{CE3137DC-902E-4C22-A164-70C0277F2284}"/>
    <cellStyle name="Normal 2 3 4 2 5 3 4 3" xfId="49454" xr:uid="{49BCE40A-61EB-4AB2-80B3-C090C3F292B8}"/>
    <cellStyle name="Normal 2 3 4 2 5 3 5" xfId="14034" xr:uid="{C3F2A4D6-28D4-4424-BD89-7A3A484823FE}"/>
    <cellStyle name="Normal 2 3 4 2 5 3 6" xfId="27724" xr:uid="{BBAF2F0E-E235-49DF-B765-80EA7C98B205}"/>
    <cellStyle name="Normal 2 3 4 2 5 3 7" xfId="42608" xr:uid="{BFB7E9D0-8DA3-47EF-B645-7886779338C7}"/>
    <cellStyle name="Normal 2 3 4 2 5 4" xfId="7188" xr:uid="{8F8B129E-7C0E-4088-88F0-4E120B4A1887}"/>
    <cellStyle name="Normal 2 3 4 2 5 4 2" xfId="8901" xr:uid="{E7B0DAB0-E8A6-4479-8508-C73BE9179C05}"/>
    <cellStyle name="Normal 2 3 4 2 5 4 2 2" xfId="12323" xr:uid="{0F2E3F77-68BE-409F-8BE9-024EEFCFEDFC}"/>
    <cellStyle name="Normal 2 3 4 2 5 4 2 2 2" xfId="26013" xr:uid="{4B3219AF-4396-46CA-BD8C-DA44A3FDB5F8}"/>
    <cellStyle name="Normal 2 3 4 2 5 4 2 2 2 2" xfId="39705" xr:uid="{E9EB9DD5-6D57-447E-BA16-7720681C590E}"/>
    <cellStyle name="Normal 2 3 4 2 5 4 2 2 2 3" xfId="54589" xr:uid="{5689FB1C-38C4-4802-804A-ADC156EDABB0}"/>
    <cellStyle name="Normal 2 3 4 2 5 4 2 2 3" xfId="19169" xr:uid="{E35523F7-42C8-4E5D-B142-C71E27D0CDB6}"/>
    <cellStyle name="Normal 2 3 4 2 5 4 2 2 4" xfId="32859" xr:uid="{3A7C716E-05BA-4F6B-B813-61D6BC0346A4}"/>
    <cellStyle name="Normal 2 3 4 2 5 4 2 2 5" xfId="47743" xr:uid="{618F796B-7ABC-4F9A-9FCE-C346507BB4CD}"/>
    <cellStyle name="Normal 2 3 4 2 5 4 2 3" xfId="22591" xr:uid="{45C59A6F-5010-41C8-9413-EAE06384507C}"/>
    <cellStyle name="Normal 2 3 4 2 5 4 2 3 2" xfId="36283" xr:uid="{30658D2C-0B94-42E1-8930-17488D551093}"/>
    <cellStyle name="Normal 2 3 4 2 5 4 2 3 3" xfId="51167" xr:uid="{A9EC358F-43CA-4429-A3B0-ACC91787837E}"/>
    <cellStyle name="Normal 2 3 4 2 5 4 2 4" xfId="15747" xr:uid="{ECBCC8AE-6825-4069-A603-EBF877182172}"/>
    <cellStyle name="Normal 2 3 4 2 5 4 2 5" xfId="29437" xr:uid="{83B6F689-5A20-4275-A8E0-6BCDF08A9A87}"/>
    <cellStyle name="Normal 2 3 4 2 5 4 2 6" xfId="44321" xr:uid="{A48678E5-2CBB-4551-966F-B28DDB22E6FF}"/>
    <cellStyle name="Normal 2 3 4 2 5 4 3" xfId="10611" xr:uid="{4227BD3B-1038-4927-8267-BB995CDD4350}"/>
    <cellStyle name="Normal 2 3 4 2 5 4 3 2" xfId="24301" xr:uid="{226CFAE2-924A-4F40-8052-C864EC107820}"/>
    <cellStyle name="Normal 2 3 4 2 5 4 3 2 2" xfId="37993" xr:uid="{8BC61937-E020-45DC-AC30-89F0A99B52E3}"/>
    <cellStyle name="Normal 2 3 4 2 5 4 3 2 3" xfId="52877" xr:uid="{7054D64B-0B8F-4C25-9E89-CF35E6EE0A3A}"/>
    <cellStyle name="Normal 2 3 4 2 5 4 3 3" xfId="17457" xr:uid="{C2C8BC2C-9E39-4311-BA30-ADBB931634B6}"/>
    <cellStyle name="Normal 2 3 4 2 5 4 3 4" xfId="31147" xr:uid="{C94F8D42-9E30-478C-9DE0-7237B26A07CC}"/>
    <cellStyle name="Normal 2 3 4 2 5 4 3 5" xfId="46031" xr:uid="{B673C07B-E085-499D-997C-9AD4710DDFDB}"/>
    <cellStyle name="Normal 2 3 4 2 5 4 4" xfId="20879" xr:uid="{ECAA2A50-0B14-4D02-8C77-FF8BB198ECF1}"/>
    <cellStyle name="Normal 2 3 4 2 5 4 4 2" xfId="34571" xr:uid="{4C0AC2DD-0719-4A41-AA6E-F89222B9A1FB}"/>
    <cellStyle name="Normal 2 3 4 2 5 4 4 3" xfId="49455" xr:uid="{2FBEA329-BD56-44D2-A3F9-9614D431B312}"/>
    <cellStyle name="Normal 2 3 4 2 5 4 5" xfId="14035" xr:uid="{A131E4D9-F4D5-49E0-88E7-5998A99D82C2}"/>
    <cellStyle name="Normal 2 3 4 2 5 4 6" xfId="27725" xr:uid="{192AD0A0-26E6-4C5F-850C-0CB7051C6D7A}"/>
    <cellStyle name="Normal 2 3 4 2 5 4 7" xfId="42609" xr:uid="{3500A527-EE82-471C-9E7D-D0BC9B326C3A}"/>
    <cellStyle name="Normal 2 3 4 2 5 5" xfId="8897" xr:uid="{3126357A-24E0-4186-ACCE-17DDCA2FA34B}"/>
    <cellStyle name="Normal 2 3 4 2 5 5 2" xfId="12319" xr:uid="{5CC3C0C0-6B97-42CF-BEA4-1C516D2B3DA7}"/>
    <cellStyle name="Normal 2 3 4 2 5 5 2 2" xfId="26009" xr:uid="{BEF75A56-B41C-4823-B93B-90E1ED7C375F}"/>
    <cellStyle name="Normal 2 3 4 2 5 5 2 2 2" xfId="39701" xr:uid="{C417F868-08B7-4599-86F2-D86663F31F02}"/>
    <cellStyle name="Normal 2 3 4 2 5 5 2 2 3" xfId="54585" xr:uid="{96793C97-6E55-44AE-939A-03228C3D186A}"/>
    <cellStyle name="Normal 2 3 4 2 5 5 2 3" xfId="19165" xr:uid="{E65C6EE6-C9F1-4151-A14E-1CCCB5B813A7}"/>
    <cellStyle name="Normal 2 3 4 2 5 5 2 4" xfId="32855" xr:uid="{E352050F-FE9A-4271-9B79-F092CB4AE144}"/>
    <cellStyle name="Normal 2 3 4 2 5 5 2 5" xfId="47739" xr:uid="{4DF2BB3A-9AC2-4465-B76A-2F657CF5F8E2}"/>
    <cellStyle name="Normal 2 3 4 2 5 5 3" xfId="22587" xr:uid="{D9762BE6-F9B1-405E-82C6-684829878159}"/>
    <cellStyle name="Normal 2 3 4 2 5 5 3 2" xfId="36279" xr:uid="{EDEFB012-1BB7-410F-AAB6-457CF055BC4E}"/>
    <cellStyle name="Normal 2 3 4 2 5 5 3 3" xfId="51163" xr:uid="{92069116-92D7-4608-82B0-6959FB7CADA2}"/>
    <cellStyle name="Normal 2 3 4 2 5 5 4" xfId="15743" xr:uid="{9E4E6433-F206-4CDC-9777-510F7D55F067}"/>
    <cellStyle name="Normal 2 3 4 2 5 5 5" xfId="29433" xr:uid="{629E253D-CBAC-4ED4-A7BA-87B1D8EC7B6D}"/>
    <cellStyle name="Normal 2 3 4 2 5 5 6" xfId="44317" xr:uid="{6415C869-B565-4012-9E30-10C6EEFB857E}"/>
    <cellStyle name="Normal 2 3 4 2 5 6" xfId="10607" xr:uid="{86F59920-A51D-4285-B104-694076AB3958}"/>
    <cellStyle name="Normal 2 3 4 2 5 6 2" xfId="24297" xr:uid="{AF1AEC5D-244A-4E3F-AA6F-7F94C30F9393}"/>
    <cellStyle name="Normal 2 3 4 2 5 6 2 2" xfId="37989" xr:uid="{9796528B-3CE8-40D3-BDE5-A5D2B31E5082}"/>
    <cellStyle name="Normal 2 3 4 2 5 6 2 3" xfId="52873" xr:uid="{BEA59513-2959-4FD8-954F-583C87E496DC}"/>
    <cellStyle name="Normal 2 3 4 2 5 6 3" xfId="17453" xr:uid="{1A37D135-927D-4C1B-8414-ABD82BEF39C2}"/>
    <cellStyle name="Normal 2 3 4 2 5 6 4" xfId="31143" xr:uid="{C9AB1D4C-8810-4CBA-8CDF-1AC6ED08D842}"/>
    <cellStyle name="Normal 2 3 4 2 5 6 5" xfId="46027" xr:uid="{9609C4CC-7F25-4DF9-A4E8-0027F68B7509}"/>
    <cellStyle name="Normal 2 3 4 2 5 7" xfId="20875" xr:uid="{2C314A3D-C207-48EC-A533-E519C6A29D43}"/>
    <cellStyle name="Normal 2 3 4 2 5 7 2" xfId="34567" xr:uid="{9F663B63-D4B0-4A19-81BE-A827F64656A1}"/>
    <cellStyle name="Normal 2 3 4 2 5 7 3" xfId="49451" xr:uid="{05797A10-7482-4C65-A9E5-415A01CCF3A5}"/>
    <cellStyle name="Normal 2 3 4 2 5 8" xfId="14031" xr:uid="{B0140DA2-0686-4E98-8481-29835272DC3D}"/>
    <cellStyle name="Normal 2 3 4 2 5 9" xfId="27721" xr:uid="{32CA37AA-1338-4B6B-91B6-6EA1F273E5CA}"/>
    <cellStyle name="Normal 2 3 4 2 6" xfId="7189" xr:uid="{2BEE939E-B5F9-4962-A07D-47632136C259}"/>
    <cellStyle name="Normal 2 3 4 2 6 10" xfId="42610" xr:uid="{758BD9AB-233C-4A69-B83E-D188B2C8CA35}"/>
    <cellStyle name="Normal 2 3 4 2 6 2" xfId="7190" xr:uid="{25A48A3D-560C-407F-B123-0CE72629EEE2}"/>
    <cellStyle name="Normal 2 3 4 2 6 2 2" xfId="7191" xr:uid="{D8EF129F-7F16-4A93-AE81-91EA96C6C60C}"/>
    <cellStyle name="Normal 2 3 4 2 6 2 2 2" xfId="8904" xr:uid="{3027483D-A13E-46D5-9DBB-A24EAD1D6AB0}"/>
    <cellStyle name="Normal 2 3 4 2 6 2 2 2 2" xfId="12326" xr:uid="{D309261A-9C56-4754-AA44-D7631F5B3C92}"/>
    <cellStyle name="Normal 2 3 4 2 6 2 2 2 2 2" xfId="26016" xr:uid="{DF4FB2DB-43D3-4C6B-BCBA-09F92167E508}"/>
    <cellStyle name="Normal 2 3 4 2 6 2 2 2 2 2 2" xfId="39708" xr:uid="{9D594CA5-D7E4-449D-95BA-53773110F566}"/>
    <cellStyle name="Normal 2 3 4 2 6 2 2 2 2 2 3" xfId="54592" xr:uid="{5AD8F113-FAD7-4AAE-AE1A-3C41504A845B}"/>
    <cellStyle name="Normal 2 3 4 2 6 2 2 2 2 3" xfId="19172" xr:uid="{6D829346-05FB-485E-850E-D4B37A89B5E8}"/>
    <cellStyle name="Normal 2 3 4 2 6 2 2 2 2 4" xfId="32862" xr:uid="{89D1BD11-4641-4180-A8CE-BFD18B49CFB7}"/>
    <cellStyle name="Normal 2 3 4 2 6 2 2 2 2 5" xfId="47746" xr:uid="{BAF5CA28-91ED-484D-ABB1-18EFD82411D6}"/>
    <cellStyle name="Normal 2 3 4 2 6 2 2 2 3" xfId="22594" xr:uid="{2ED697CC-26FC-4605-85C3-4E7EE19599A2}"/>
    <cellStyle name="Normal 2 3 4 2 6 2 2 2 3 2" xfId="36286" xr:uid="{63CB1878-E5B9-47B8-8F6A-42E5F15C94B7}"/>
    <cellStyle name="Normal 2 3 4 2 6 2 2 2 3 3" xfId="51170" xr:uid="{8AB9BEB1-0666-4216-A18C-C54B8C7A6E54}"/>
    <cellStyle name="Normal 2 3 4 2 6 2 2 2 4" xfId="15750" xr:uid="{BF9E8F0B-210E-4F86-A8FE-D8FF63331E3B}"/>
    <cellStyle name="Normal 2 3 4 2 6 2 2 2 5" xfId="29440" xr:uid="{60091575-6DE4-4640-A6D6-AE40A90322DC}"/>
    <cellStyle name="Normal 2 3 4 2 6 2 2 2 6" xfId="44324" xr:uid="{2DC17F35-1F6D-47D4-A09B-EE9AB546E24B}"/>
    <cellStyle name="Normal 2 3 4 2 6 2 2 3" xfId="10614" xr:uid="{7BB6E94C-BC50-480D-B8B1-298AB1000D0B}"/>
    <cellStyle name="Normal 2 3 4 2 6 2 2 3 2" xfId="24304" xr:uid="{94D71673-8475-4193-873B-CEE859E50AD5}"/>
    <cellStyle name="Normal 2 3 4 2 6 2 2 3 2 2" xfId="37996" xr:uid="{59B824AC-0C8F-4140-9AB6-D5438E8B4E2F}"/>
    <cellStyle name="Normal 2 3 4 2 6 2 2 3 2 3" xfId="52880" xr:uid="{F0772042-2DC1-4922-AE80-FE3B25B54FAD}"/>
    <cellStyle name="Normal 2 3 4 2 6 2 2 3 3" xfId="17460" xr:uid="{D1BA25EC-1762-4530-971F-549E7F8DB2EA}"/>
    <cellStyle name="Normal 2 3 4 2 6 2 2 3 4" xfId="31150" xr:uid="{0692519A-E0B9-4C64-941F-E8B0E83CBB20}"/>
    <cellStyle name="Normal 2 3 4 2 6 2 2 3 5" xfId="46034" xr:uid="{3F613EFD-2A1F-445E-BA52-F1D7F7E692A2}"/>
    <cellStyle name="Normal 2 3 4 2 6 2 2 4" xfId="20882" xr:uid="{67877F1C-AA9F-423D-B387-CFC717F440C7}"/>
    <cellStyle name="Normal 2 3 4 2 6 2 2 4 2" xfId="34574" xr:uid="{C1CE68E8-D13F-406A-8627-27BFA3E3CB34}"/>
    <cellStyle name="Normal 2 3 4 2 6 2 2 4 3" xfId="49458" xr:uid="{DDF95DDF-A7D0-4DAF-A180-2AB1B48F3AFB}"/>
    <cellStyle name="Normal 2 3 4 2 6 2 2 5" xfId="14038" xr:uid="{4741BF5B-7AFF-4261-B775-03336B0FB829}"/>
    <cellStyle name="Normal 2 3 4 2 6 2 2 6" xfId="27728" xr:uid="{C47DA353-2F8D-4157-B403-ED1E9ACD506E}"/>
    <cellStyle name="Normal 2 3 4 2 6 2 2 7" xfId="42612" xr:uid="{0830896D-ABB4-4C11-B168-C1B596F2F30E}"/>
    <cellStyle name="Normal 2 3 4 2 6 2 3" xfId="8903" xr:uid="{A9D7513B-B4D0-475D-9263-E310FEEC498A}"/>
    <cellStyle name="Normal 2 3 4 2 6 2 3 2" xfId="12325" xr:uid="{0B3B4FD9-99D7-463C-8B13-E1CAEFAC33EE}"/>
    <cellStyle name="Normal 2 3 4 2 6 2 3 2 2" xfId="26015" xr:uid="{F6AB0606-2463-472B-9321-DF61A92A2EBA}"/>
    <cellStyle name="Normal 2 3 4 2 6 2 3 2 2 2" xfId="39707" xr:uid="{6C769EDD-E677-44E5-89FB-01068C15581D}"/>
    <cellStyle name="Normal 2 3 4 2 6 2 3 2 2 3" xfId="54591" xr:uid="{CE64D260-1B4D-49AF-B4AA-B5394E04C00E}"/>
    <cellStyle name="Normal 2 3 4 2 6 2 3 2 3" xfId="19171" xr:uid="{F24871BC-22AB-430D-A38F-B2CE0B6E3FFA}"/>
    <cellStyle name="Normal 2 3 4 2 6 2 3 2 4" xfId="32861" xr:uid="{628BEA39-5F08-4BF3-9658-F95D59753F0A}"/>
    <cellStyle name="Normal 2 3 4 2 6 2 3 2 5" xfId="47745" xr:uid="{29D81A92-6535-434B-B73F-D55F67D9CF82}"/>
    <cellStyle name="Normal 2 3 4 2 6 2 3 3" xfId="22593" xr:uid="{6F7C7593-04CF-4DF6-A66F-E0D29D73ECBC}"/>
    <cellStyle name="Normal 2 3 4 2 6 2 3 3 2" xfId="36285" xr:uid="{991A8359-5BD0-4A19-9AB5-DB1C20ED2208}"/>
    <cellStyle name="Normal 2 3 4 2 6 2 3 3 3" xfId="51169" xr:uid="{FD9997DB-944E-4AB8-A1A6-A90495247EA0}"/>
    <cellStyle name="Normal 2 3 4 2 6 2 3 4" xfId="15749" xr:uid="{3F791A94-6E70-4C83-A84B-D38A3CECA839}"/>
    <cellStyle name="Normal 2 3 4 2 6 2 3 5" xfId="29439" xr:uid="{A8E1BDE9-58E4-40C6-8175-B160CB611523}"/>
    <cellStyle name="Normal 2 3 4 2 6 2 3 6" xfId="44323" xr:uid="{A6D8759F-AFB4-42A8-9DCC-E1A66A0912A8}"/>
    <cellStyle name="Normal 2 3 4 2 6 2 4" xfId="10613" xr:uid="{97D7B6F8-E1C9-4793-9AC2-FBE770D7A311}"/>
    <cellStyle name="Normal 2 3 4 2 6 2 4 2" xfId="24303" xr:uid="{A15985A4-149D-4D56-B27C-33A25808AD8E}"/>
    <cellStyle name="Normal 2 3 4 2 6 2 4 2 2" xfId="37995" xr:uid="{A5C751C8-C8A6-483B-B12E-8A832AEB787E}"/>
    <cellStyle name="Normal 2 3 4 2 6 2 4 2 3" xfId="52879" xr:uid="{28BF1421-C8B4-41A3-BA34-BAFBF9165282}"/>
    <cellStyle name="Normal 2 3 4 2 6 2 4 3" xfId="17459" xr:uid="{9A012428-E6A9-4C7F-A940-B42CE9E1BF1F}"/>
    <cellStyle name="Normal 2 3 4 2 6 2 4 4" xfId="31149" xr:uid="{C487000F-BAF2-4E7E-B780-4D8E5E3C7D4A}"/>
    <cellStyle name="Normal 2 3 4 2 6 2 4 5" xfId="46033" xr:uid="{8D5DC52A-AB74-4E02-BEF5-9CAF94A6EBD0}"/>
    <cellStyle name="Normal 2 3 4 2 6 2 5" xfId="20881" xr:uid="{FAE92791-042B-441A-9CF5-2165BBD83D2B}"/>
    <cellStyle name="Normal 2 3 4 2 6 2 5 2" xfId="34573" xr:uid="{88F33D8D-E780-4757-BCF5-B2F63F831F7D}"/>
    <cellStyle name="Normal 2 3 4 2 6 2 5 3" xfId="49457" xr:uid="{52BAF6C4-4CC9-46B6-98BE-62BF681AD5AC}"/>
    <cellStyle name="Normal 2 3 4 2 6 2 6" xfId="14037" xr:uid="{7F6F63CF-5E5C-43F0-99AC-83CEF58268B4}"/>
    <cellStyle name="Normal 2 3 4 2 6 2 7" xfId="27727" xr:uid="{A1711B0B-FE4A-4301-9D91-5215F514B3D4}"/>
    <cellStyle name="Normal 2 3 4 2 6 2 8" xfId="42611" xr:uid="{60145558-E787-4E84-B554-61BD2789297A}"/>
    <cellStyle name="Normal 2 3 4 2 6 3" xfId="7192" xr:uid="{82315D13-186E-4052-8B54-9E6028962BEB}"/>
    <cellStyle name="Normal 2 3 4 2 6 3 2" xfId="8905" xr:uid="{10296D8E-271C-41BB-AC5D-A148FCBD1F20}"/>
    <cellStyle name="Normal 2 3 4 2 6 3 2 2" xfId="12327" xr:uid="{AB978AF7-AEB3-40A2-BBB6-B2BD3B9047F2}"/>
    <cellStyle name="Normal 2 3 4 2 6 3 2 2 2" xfId="26017" xr:uid="{F8FC65E2-4DC2-46C4-8593-A7B9D453798B}"/>
    <cellStyle name="Normal 2 3 4 2 6 3 2 2 2 2" xfId="39709" xr:uid="{88D449CE-1CE7-4A53-B5C0-9E45B8054877}"/>
    <cellStyle name="Normal 2 3 4 2 6 3 2 2 2 3" xfId="54593" xr:uid="{45F40260-DDA6-42EE-AF10-0018DD5D81C7}"/>
    <cellStyle name="Normal 2 3 4 2 6 3 2 2 3" xfId="19173" xr:uid="{63826233-1A78-4433-B16A-825E698F2B7F}"/>
    <cellStyle name="Normal 2 3 4 2 6 3 2 2 4" xfId="32863" xr:uid="{3B41FE46-62DB-4AD0-AD8F-189B3FA4E779}"/>
    <cellStyle name="Normal 2 3 4 2 6 3 2 2 5" xfId="47747" xr:uid="{4C9D312A-88F4-429D-AF22-240B1BEDFA04}"/>
    <cellStyle name="Normal 2 3 4 2 6 3 2 3" xfId="22595" xr:uid="{9FA2C676-64C6-4323-8B07-E09860D33629}"/>
    <cellStyle name="Normal 2 3 4 2 6 3 2 3 2" xfId="36287" xr:uid="{39D51B88-D03F-4902-A95D-AC3A062B3DE6}"/>
    <cellStyle name="Normal 2 3 4 2 6 3 2 3 3" xfId="51171" xr:uid="{8D94BFB3-D55C-4E47-8CEE-1C25A791B431}"/>
    <cellStyle name="Normal 2 3 4 2 6 3 2 4" xfId="15751" xr:uid="{732A59C1-D1B6-4FF1-9FDE-86711DED4D8D}"/>
    <cellStyle name="Normal 2 3 4 2 6 3 2 5" xfId="29441" xr:uid="{9EBBCCBD-F6DF-4113-B813-B4C28A2B99D2}"/>
    <cellStyle name="Normal 2 3 4 2 6 3 2 6" xfId="44325" xr:uid="{40B3E8AC-B040-4DE8-9CDC-C204A893F968}"/>
    <cellStyle name="Normal 2 3 4 2 6 3 3" xfId="10615" xr:uid="{C1BC2068-F1D9-45B6-99C1-4F52F730ADDA}"/>
    <cellStyle name="Normal 2 3 4 2 6 3 3 2" xfId="24305" xr:uid="{7009D030-05E8-4994-971B-9FD785EAAC9F}"/>
    <cellStyle name="Normal 2 3 4 2 6 3 3 2 2" xfId="37997" xr:uid="{3C9D201B-B850-4B06-822B-0B36C53F40DB}"/>
    <cellStyle name="Normal 2 3 4 2 6 3 3 2 3" xfId="52881" xr:uid="{4C9439E4-DD1F-4823-A350-18DBFF077EDC}"/>
    <cellStyle name="Normal 2 3 4 2 6 3 3 3" xfId="17461" xr:uid="{1B7C7150-F8A0-4B0D-A0B4-3C99537394A9}"/>
    <cellStyle name="Normal 2 3 4 2 6 3 3 4" xfId="31151" xr:uid="{E842B3BB-51E5-4807-A45A-818807B9637A}"/>
    <cellStyle name="Normal 2 3 4 2 6 3 3 5" xfId="46035" xr:uid="{E4D9442E-D9D1-414E-8362-DB5BE2C6ABF2}"/>
    <cellStyle name="Normal 2 3 4 2 6 3 4" xfId="20883" xr:uid="{0FEB926B-9C60-4D82-909E-D972045C7990}"/>
    <cellStyle name="Normal 2 3 4 2 6 3 4 2" xfId="34575" xr:uid="{9540EEC8-4CF6-4184-B7BF-2C0FDFC8829A}"/>
    <cellStyle name="Normal 2 3 4 2 6 3 4 3" xfId="49459" xr:uid="{FA1680D0-C55A-4AE1-98C6-C7A9DAAFE6B9}"/>
    <cellStyle name="Normal 2 3 4 2 6 3 5" xfId="14039" xr:uid="{0FFF10B1-6092-45ED-ABC0-1958928F4AD8}"/>
    <cellStyle name="Normal 2 3 4 2 6 3 6" xfId="27729" xr:uid="{F8C0EDC5-BE44-46A8-8B4C-F35247B4256D}"/>
    <cellStyle name="Normal 2 3 4 2 6 3 7" xfId="42613" xr:uid="{A1D595D8-811E-45B8-989A-B4CEEB7E340B}"/>
    <cellStyle name="Normal 2 3 4 2 6 4" xfId="7193" xr:uid="{0EC5DD11-F275-46DA-8EF7-797406D8E9C7}"/>
    <cellStyle name="Normal 2 3 4 2 6 4 2" xfId="8906" xr:uid="{5F924770-E8B1-46D6-8EC8-3023C0574B09}"/>
    <cellStyle name="Normal 2 3 4 2 6 4 2 2" xfId="12328" xr:uid="{587BEBF7-A1DF-447C-B63B-017FDDA8722F}"/>
    <cellStyle name="Normal 2 3 4 2 6 4 2 2 2" xfId="26018" xr:uid="{0FBEB9E0-CF24-473C-8A40-A1C95429F2EC}"/>
    <cellStyle name="Normal 2 3 4 2 6 4 2 2 2 2" xfId="39710" xr:uid="{A399C2DC-0284-4C0D-93B6-694D2A4D54AC}"/>
    <cellStyle name="Normal 2 3 4 2 6 4 2 2 2 3" xfId="54594" xr:uid="{3C769C85-D0AB-4013-9BE5-9819F525A5BF}"/>
    <cellStyle name="Normal 2 3 4 2 6 4 2 2 3" xfId="19174" xr:uid="{F39D9AE2-ACEB-44A9-9C64-DDC224DBF999}"/>
    <cellStyle name="Normal 2 3 4 2 6 4 2 2 4" xfId="32864" xr:uid="{AB4B8833-EF35-42F6-83DE-B5715C3E52FE}"/>
    <cellStyle name="Normal 2 3 4 2 6 4 2 2 5" xfId="47748" xr:uid="{423B69A0-F985-4556-9F60-734B896E7CE2}"/>
    <cellStyle name="Normal 2 3 4 2 6 4 2 3" xfId="22596" xr:uid="{F14BD69C-E9B2-4167-A60A-16A24E72B118}"/>
    <cellStyle name="Normal 2 3 4 2 6 4 2 3 2" xfId="36288" xr:uid="{93D0EEC4-BC7C-46A0-A17B-CA66C0ABB518}"/>
    <cellStyle name="Normal 2 3 4 2 6 4 2 3 3" xfId="51172" xr:uid="{0811D6FE-677F-476E-8E63-44CB0A09AAC9}"/>
    <cellStyle name="Normal 2 3 4 2 6 4 2 4" xfId="15752" xr:uid="{D6A6CF96-932D-4AED-9A90-E32222C2DE9D}"/>
    <cellStyle name="Normal 2 3 4 2 6 4 2 5" xfId="29442" xr:uid="{ED8AB2BE-2E88-406E-BA83-104B73BBED27}"/>
    <cellStyle name="Normal 2 3 4 2 6 4 2 6" xfId="44326" xr:uid="{6B8D9A0C-720A-4ABD-979C-614E5EC7AE71}"/>
    <cellStyle name="Normal 2 3 4 2 6 4 3" xfId="10616" xr:uid="{7D72A3CF-956F-4AC8-9E68-71157BACE4E4}"/>
    <cellStyle name="Normal 2 3 4 2 6 4 3 2" xfId="24306" xr:uid="{19E1D2B0-D060-4EFF-9CE4-A9DE089CD4FA}"/>
    <cellStyle name="Normal 2 3 4 2 6 4 3 2 2" xfId="37998" xr:uid="{374525B5-3679-4F02-A837-00743FF92D75}"/>
    <cellStyle name="Normal 2 3 4 2 6 4 3 2 3" xfId="52882" xr:uid="{EF87BA77-30E0-4163-BDD1-A7306CE3E640}"/>
    <cellStyle name="Normal 2 3 4 2 6 4 3 3" xfId="17462" xr:uid="{4CCE5DC9-29F5-4C49-A4F0-F9B669AE612D}"/>
    <cellStyle name="Normal 2 3 4 2 6 4 3 4" xfId="31152" xr:uid="{F7B59080-92B9-4E9C-8091-EF530FB31049}"/>
    <cellStyle name="Normal 2 3 4 2 6 4 3 5" xfId="46036" xr:uid="{586CFF89-2EBE-41EF-AB6B-4172CDE5D191}"/>
    <cellStyle name="Normal 2 3 4 2 6 4 4" xfId="20884" xr:uid="{94A4180C-131C-498B-8852-F73A31A49662}"/>
    <cellStyle name="Normal 2 3 4 2 6 4 4 2" xfId="34576" xr:uid="{807432FA-0F07-4369-843C-F5EC15870CF6}"/>
    <cellStyle name="Normal 2 3 4 2 6 4 4 3" xfId="49460" xr:uid="{08B4876E-5B7B-43B6-85E7-32F7B8BC0BA3}"/>
    <cellStyle name="Normal 2 3 4 2 6 4 5" xfId="14040" xr:uid="{CEC57525-0A9A-4910-A079-6559DD22FCBB}"/>
    <cellStyle name="Normal 2 3 4 2 6 4 6" xfId="27730" xr:uid="{6A84C61C-C996-4893-88D8-E9A44FE69991}"/>
    <cellStyle name="Normal 2 3 4 2 6 4 7" xfId="42614" xr:uid="{E699030F-26F1-4702-A898-69187B659699}"/>
    <cellStyle name="Normal 2 3 4 2 6 5" xfId="8902" xr:uid="{C0C9061B-013D-445C-AA95-22FFE0079629}"/>
    <cellStyle name="Normal 2 3 4 2 6 5 2" xfId="12324" xr:uid="{2CF86AD2-AE86-46CF-B7F4-0A31F3D06D8A}"/>
    <cellStyle name="Normal 2 3 4 2 6 5 2 2" xfId="26014" xr:uid="{A7958418-1128-4AB0-9A81-EEF903B4CC01}"/>
    <cellStyle name="Normal 2 3 4 2 6 5 2 2 2" xfId="39706" xr:uid="{089EB187-B607-4584-A61D-D64B4ACBAD24}"/>
    <cellStyle name="Normal 2 3 4 2 6 5 2 2 3" xfId="54590" xr:uid="{B30485A8-6F43-4A32-8773-76F2436380E2}"/>
    <cellStyle name="Normal 2 3 4 2 6 5 2 3" xfId="19170" xr:uid="{E94C8387-201F-4A5F-9227-E84584D793D1}"/>
    <cellStyle name="Normal 2 3 4 2 6 5 2 4" xfId="32860" xr:uid="{BDABC0FC-4C70-4BB0-923F-05B963C1FCCC}"/>
    <cellStyle name="Normal 2 3 4 2 6 5 2 5" xfId="47744" xr:uid="{87E0CFB8-9A35-43E8-9106-37DBF51F8FBB}"/>
    <cellStyle name="Normal 2 3 4 2 6 5 3" xfId="22592" xr:uid="{E9C5C807-0E1C-4A7A-8FEE-9F218FF8D547}"/>
    <cellStyle name="Normal 2 3 4 2 6 5 3 2" xfId="36284" xr:uid="{51367B4A-04A1-4060-99E0-271756EDE6BA}"/>
    <cellStyle name="Normal 2 3 4 2 6 5 3 3" xfId="51168" xr:uid="{8DF1A599-DABB-4A7D-B56D-C9D23721F876}"/>
    <cellStyle name="Normal 2 3 4 2 6 5 4" xfId="15748" xr:uid="{BAF44E43-93B8-496F-972A-7EA910075211}"/>
    <cellStyle name="Normal 2 3 4 2 6 5 5" xfId="29438" xr:uid="{EFEF3367-0F56-400F-8463-FCE3731223CE}"/>
    <cellStyle name="Normal 2 3 4 2 6 5 6" xfId="44322" xr:uid="{A21AF5B7-27DA-4474-883D-67E7C9F00806}"/>
    <cellStyle name="Normal 2 3 4 2 6 6" xfId="10612" xr:uid="{15340462-BC02-4156-9104-FE326CC84B61}"/>
    <cellStyle name="Normal 2 3 4 2 6 6 2" xfId="24302" xr:uid="{38022BF5-3B10-4F29-A408-4092296A2B5E}"/>
    <cellStyle name="Normal 2 3 4 2 6 6 2 2" xfId="37994" xr:uid="{3FD5016D-C77F-43EA-B2EE-AFC85491B92F}"/>
    <cellStyle name="Normal 2 3 4 2 6 6 2 3" xfId="52878" xr:uid="{A4C2260B-9D0D-426B-949C-4506122A6620}"/>
    <cellStyle name="Normal 2 3 4 2 6 6 3" xfId="17458" xr:uid="{64F3A4CD-7329-45F6-AE31-C42A32ED40F0}"/>
    <cellStyle name="Normal 2 3 4 2 6 6 4" xfId="31148" xr:uid="{218CE277-793C-4039-B765-2AF75E4F71BC}"/>
    <cellStyle name="Normal 2 3 4 2 6 6 5" xfId="46032" xr:uid="{ACFA8FE2-3E23-4C9D-9AED-66393ACEBFA1}"/>
    <cellStyle name="Normal 2 3 4 2 6 7" xfId="20880" xr:uid="{9E5DFEEF-6604-4CC7-9BFD-A215EB9478FA}"/>
    <cellStyle name="Normal 2 3 4 2 6 7 2" xfId="34572" xr:uid="{13CA4E8D-F9B9-4A54-B85B-26E557A4CE34}"/>
    <cellStyle name="Normal 2 3 4 2 6 7 3" xfId="49456" xr:uid="{A9812AB6-9A95-4664-B748-E5CEBA77E35A}"/>
    <cellStyle name="Normal 2 3 4 2 6 8" xfId="14036" xr:uid="{F34A9B7E-0010-4C1A-AEF2-DDC2AB5F7EBC}"/>
    <cellStyle name="Normal 2 3 4 2 6 9" xfId="27726" xr:uid="{DC8AA0C6-1990-4762-BA14-3864665C1E08}"/>
    <cellStyle name="Normal 2 3 4 2 7" xfId="7194" xr:uid="{B01B0F56-0F6E-4A36-9446-9F74817EA342}"/>
    <cellStyle name="Normal 2 3 4 2 7 2" xfId="7195" xr:uid="{68BBF33A-6B87-4038-AF97-CDB01A7126A0}"/>
    <cellStyle name="Normal 2 3 4 2 7 2 2" xfId="8908" xr:uid="{FFB40E84-055E-42A4-B8B3-8D2948145BE6}"/>
    <cellStyle name="Normal 2 3 4 2 7 2 2 2" xfId="12330" xr:uid="{692517B6-8A9C-4268-B617-2C4F0AC0DB40}"/>
    <cellStyle name="Normal 2 3 4 2 7 2 2 2 2" xfId="26020" xr:uid="{53DC5BA4-4626-4170-839B-F16364BF850C}"/>
    <cellStyle name="Normal 2 3 4 2 7 2 2 2 2 2" xfId="39712" xr:uid="{F8CF9BCB-E0E3-442D-908C-6739482F1AE7}"/>
    <cellStyle name="Normal 2 3 4 2 7 2 2 2 2 3" xfId="54596" xr:uid="{F9903534-D3DC-4395-8902-66350315CA56}"/>
    <cellStyle name="Normal 2 3 4 2 7 2 2 2 3" xfId="19176" xr:uid="{36CA89B9-1EAD-4D48-BFB3-0AE7AB29C222}"/>
    <cellStyle name="Normal 2 3 4 2 7 2 2 2 4" xfId="32866" xr:uid="{ED3C02CE-971A-4ABE-8280-B4BE9FF3E71C}"/>
    <cellStyle name="Normal 2 3 4 2 7 2 2 2 5" xfId="47750" xr:uid="{4520F2F8-0F2B-4796-8BDD-393E69C87001}"/>
    <cellStyle name="Normal 2 3 4 2 7 2 2 3" xfId="22598" xr:uid="{009F1B7A-9504-4AB5-8FFA-DF6B55917F04}"/>
    <cellStyle name="Normal 2 3 4 2 7 2 2 3 2" xfId="36290" xr:uid="{25D2013F-CCCD-4160-B775-7CF7254C4395}"/>
    <cellStyle name="Normal 2 3 4 2 7 2 2 3 3" xfId="51174" xr:uid="{7A0DCC77-B423-4A25-B0EB-81B1E7D1C055}"/>
    <cellStyle name="Normal 2 3 4 2 7 2 2 4" xfId="15754" xr:uid="{B5C19BC0-9EED-4F87-BB7D-FBA8F8487257}"/>
    <cellStyle name="Normal 2 3 4 2 7 2 2 5" xfId="29444" xr:uid="{AB5B029B-3CE9-485A-97E4-12B82AA247A2}"/>
    <cellStyle name="Normal 2 3 4 2 7 2 2 6" xfId="44328" xr:uid="{E7D0A676-DC04-4F79-9533-6D9EC7B41E34}"/>
    <cellStyle name="Normal 2 3 4 2 7 2 3" xfId="10618" xr:uid="{1D05BC97-DEE1-4C60-B01D-BE304A1BD133}"/>
    <cellStyle name="Normal 2 3 4 2 7 2 3 2" xfId="24308" xr:uid="{9BC4D78E-26B5-454A-B7A1-16DBDEBFD850}"/>
    <cellStyle name="Normal 2 3 4 2 7 2 3 2 2" xfId="38000" xr:uid="{23CDD54B-02BA-4AEF-BF8F-78190CBD8531}"/>
    <cellStyle name="Normal 2 3 4 2 7 2 3 2 3" xfId="52884" xr:uid="{A40723D5-14F8-4939-B18C-059D738B1256}"/>
    <cellStyle name="Normal 2 3 4 2 7 2 3 3" xfId="17464" xr:uid="{77CB5559-E8AD-4F6B-B70F-6F9EF6D652D8}"/>
    <cellStyle name="Normal 2 3 4 2 7 2 3 4" xfId="31154" xr:uid="{9E92A411-849D-4E5F-893D-273008D8B8C6}"/>
    <cellStyle name="Normal 2 3 4 2 7 2 3 5" xfId="46038" xr:uid="{4DFB363A-8BFC-4543-BF0A-1737441A5353}"/>
    <cellStyle name="Normal 2 3 4 2 7 2 4" xfId="20886" xr:uid="{B82C2287-9D40-4CC1-A8FB-C8EA7E5F653C}"/>
    <cellStyle name="Normal 2 3 4 2 7 2 4 2" xfId="34578" xr:uid="{40461616-8DC9-47D7-8A04-CCB05C51DC94}"/>
    <cellStyle name="Normal 2 3 4 2 7 2 4 3" xfId="49462" xr:uid="{A8BDB70C-68DE-4972-9725-DDEE0E231CE5}"/>
    <cellStyle name="Normal 2 3 4 2 7 2 5" xfId="14042" xr:uid="{2742EEEB-D560-41CB-941D-F86FA624721C}"/>
    <cellStyle name="Normal 2 3 4 2 7 2 6" xfId="27732" xr:uid="{DCA277CD-EED6-4531-97D0-312B73864C2F}"/>
    <cellStyle name="Normal 2 3 4 2 7 2 7" xfId="42616" xr:uid="{556A87C5-AC27-4661-8D13-2A80469F6B1F}"/>
    <cellStyle name="Normal 2 3 4 2 7 3" xfId="8907" xr:uid="{8B0221F8-006E-4DE9-810C-B1A677F38D2A}"/>
    <cellStyle name="Normal 2 3 4 2 7 3 2" xfId="12329" xr:uid="{7D132434-7E2C-43B3-B555-AE194FE6EBBA}"/>
    <cellStyle name="Normal 2 3 4 2 7 3 2 2" xfId="26019" xr:uid="{AEE0783E-3949-4BB6-8C56-4B24AE5FBA39}"/>
    <cellStyle name="Normal 2 3 4 2 7 3 2 2 2" xfId="39711" xr:uid="{58C993A7-634B-4A65-A34F-5348006ABFF9}"/>
    <cellStyle name="Normal 2 3 4 2 7 3 2 2 3" xfId="54595" xr:uid="{3FEF1093-A2C7-4412-A367-F476B7CC8CB4}"/>
    <cellStyle name="Normal 2 3 4 2 7 3 2 3" xfId="19175" xr:uid="{CB1A87CD-335D-4DCB-A14A-FD7FF235118A}"/>
    <cellStyle name="Normal 2 3 4 2 7 3 2 4" xfId="32865" xr:uid="{F29FD6E1-12FF-4D61-BCF1-7337B1E92E5E}"/>
    <cellStyle name="Normal 2 3 4 2 7 3 2 5" xfId="47749" xr:uid="{82AAEB70-57F4-47A5-854E-085FB5F36D6A}"/>
    <cellStyle name="Normal 2 3 4 2 7 3 3" xfId="22597" xr:uid="{B67C6AB1-DAFA-4CF6-A714-2A9EBD911092}"/>
    <cellStyle name="Normal 2 3 4 2 7 3 3 2" xfId="36289" xr:uid="{342D4E69-8C7B-4EEB-B291-86FA634484B0}"/>
    <cellStyle name="Normal 2 3 4 2 7 3 3 3" xfId="51173" xr:uid="{90F7DD3A-703C-4AF1-A885-ED59D609248E}"/>
    <cellStyle name="Normal 2 3 4 2 7 3 4" xfId="15753" xr:uid="{25DD924C-6041-4233-9598-EAA95542CA1B}"/>
    <cellStyle name="Normal 2 3 4 2 7 3 5" xfId="29443" xr:uid="{4176242B-0572-4D0E-B522-EA5ACCAB7679}"/>
    <cellStyle name="Normal 2 3 4 2 7 3 6" xfId="44327" xr:uid="{79F20CCC-4B2E-408D-80A5-0F4B6E12D988}"/>
    <cellStyle name="Normal 2 3 4 2 7 4" xfId="10617" xr:uid="{89E69020-5857-48F2-9F3F-221F6E1F2649}"/>
    <cellStyle name="Normal 2 3 4 2 7 4 2" xfId="24307" xr:uid="{B3999348-D007-4F1F-9A01-60F35C4E9FA6}"/>
    <cellStyle name="Normal 2 3 4 2 7 4 2 2" xfId="37999" xr:uid="{6E7A1591-C1D3-41DE-930C-7A5F59609019}"/>
    <cellStyle name="Normal 2 3 4 2 7 4 2 3" xfId="52883" xr:uid="{7787DEBD-1670-404E-80B0-B86A17F9D0A9}"/>
    <cellStyle name="Normal 2 3 4 2 7 4 3" xfId="17463" xr:uid="{724D74A4-C1CE-4D1D-8A9B-3B791D8C9108}"/>
    <cellStyle name="Normal 2 3 4 2 7 4 4" xfId="31153" xr:uid="{63EFED73-974B-4B06-B2DE-F3C0B09F1E56}"/>
    <cellStyle name="Normal 2 3 4 2 7 4 5" xfId="46037" xr:uid="{3010D29F-5870-4EE9-BB5E-C19675706F3A}"/>
    <cellStyle name="Normal 2 3 4 2 7 5" xfId="20885" xr:uid="{8A43AFD7-D6DE-4774-9FC3-0148718912BD}"/>
    <cellStyle name="Normal 2 3 4 2 7 5 2" xfId="34577" xr:uid="{DB48C4C2-BECE-4912-9591-A971C9A220DF}"/>
    <cellStyle name="Normal 2 3 4 2 7 5 3" xfId="49461" xr:uid="{18A12111-E5BA-414F-B61C-29EFEF313673}"/>
    <cellStyle name="Normal 2 3 4 2 7 6" xfId="14041" xr:uid="{DE32E902-66AC-4C3D-9E17-00BCE53B91C6}"/>
    <cellStyle name="Normal 2 3 4 2 7 7" xfId="27731" xr:uid="{9948DBA5-A519-4C4C-9947-A6A4E3775435}"/>
    <cellStyle name="Normal 2 3 4 2 7 8" xfId="42615" xr:uid="{700C3D94-53BE-4B85-B339-3063457DCE7C}"/>
    <cellStyle name="Normal 2 3 4 2 8" xfId="7196" xr:uid="{39D139A6-0118-4E82-8B7C-8BBB8EE355E0}"/>
    <cellStyle name="Normal 2 3 4 2 8 2" xfId="8909" xr:uid="{29B10763-733F-41FC-900B-7B3A5FDB38D4}"/>
    <cellStyle name="Normal 2 3 4 2 8 2 2" xfId="12331" xr:uid="{DBB509FF-31E0-469E-BDA9-8A247D69255E}"/>
    <cellStyle name="Normal 2 3 4 2 8 2 2 2" xfId="26021" xr:uid="{12A921FC-D363-4F80-ABB9-78F65276E4E7}"/>
    <cellStyle name="Normal 2 3 4 2 8 2 2 2 2" xfId="39713" xr:uid="{6BA9474F-FE2E-4E01-A6E5-BEF0F410F512}"/>
    <cellStyle name="Normal 2 3 4 2 8 2 2 2 3" xfId="54597" xr:uid="{320E10BD-ED14-46B5-97E6-802C348C9E09}"/>
    <cellStyle name="Normal 2 3 4 2 8 2 2 3" xfId="19177" xr:uid="{BAB1623C-18CC-4A85-A43D-2B3BB91F3B73}"/>
    <cellStyle name="Normal 2 3 4 2 8 2 2 4" xfId="32867" xr:uid="{A26C0AFC-271C-4A17-804F-449139C062A4}"/>
    <cellStyle name="Normal 2 3 4 2 8 2 2 5" xfId="47751" xr:uid="{28EC117F-E711-43CF-9D00-9FDD81A9879C}"/>
    <cellStyle name="Normal 2 3 4 2 8 2 3" xfId="22599" xr:uid="{AA7E758B-D744-4725-BC6C-CBFE4688CF51}"/>
    <cellStyle name="Normal 2 3 4 2 8 2 3 2" xfId="36291" xr:uid="{514C8410-450F-4B14-8B8A-67A74DCEEDD0}"/>
    <cellStyle name="Normal 2 3 4 2 8 2 3 3" xfId="51175" xr:uid="{F25A79E9-1F5B-4050-80A2-C8E6A3EAF600}"/>
    <cellStyle name="Normal 2 3 4 2 8 2 4" xfId="15755" xr:uid="{04FB6D9D-5D9A-40F1-8720-402A6C9B9378}"/>
    <cellStyle name="Normal 2 3 4 2 8 2 5" xfId="29445" xr:uid="{33187A51-8344-443A-BF41-4ED1E5769F27}"/>
    <cellStyle name="Normal 2 3 4 2 8 2 6" xfId="44329" xr:uid="{7AACF719-3D6A-4E39-B257-6C724A602256}"/>
    <cellStyle name="Normal 2 3 4 2 8 3" xfId="10619" xr:uid="{EB22345C-6523-4726-A120-B00E30464A06}"/>
    <cellStyle name="Normal 2 3 4 2 8 3 2" xfId="24309" xr:uid="{8FA765E5-C2ED-41D0-BDE3-0A991C7BFB9E}"/>
    <cellStyle name="Normal 2 3 4 2 8 3 2 2" xfId="38001" xr:uid="{2EB31C49-E9BB-42B5-AB37-62E336DBA685}"/>
    <cellStyle name="Normal 2 3 4 2 8 3 2 3" xfId="52885" xr:uid="{7C806986-45EA-4F4E-81BA-59A80B18582C}"/>
    <cellStyle name="Normal 2 3 4 2 8 3 3" xfId="17465" xr:uid="{A9F5A905-C90E-43E3-B86C-B0FCE842AE50}"/>
    <cellStyle name="Normal 2 3 4 2 8 3 4" xfId="31155" xr:uid="{EF76D3BA-32E6-4E85-A620-90111102773C}"/>
    <cellStyle name="Normal 2 3 4 2 8 3 5" xfId="46039" xr:uid="{391F8636-EF1B-4DA1-97C0-7AD0644AD395}"/>
    <cellStyle name="Normal 2 3 4 2 8 4" xfId="20887" xr:uid="{430D3907-5858-4588-A37E-764DE0FECA31}"/>
    <cellStyle name="Normal 2 3 4 2 8 4 2" xfId="34579" xr:uid="{881A85FE-2129-464F-B8E5-160746498D40}"/>
    <cellStyle name="Normal 2 3 4 2 8 4 3" xfId="49463" xr:uid="{3A2D5219-5AD8-4A15-A6E2-CA041FF065A2}"/>
    <cellStyle name="Normal 2 3 4 2 8 5" xfId="14043" xr:uid="{1138E5B5-089B-47BA-A440-9028AB4841CC}"/>
    <cellStyle name="Normal 2 3 4 2 8 6" xfId="27733" xr:uid="{9148B1F6-DB9D-43E3-AEB2-6F80380BF59C}"/>
    <cellStyle name="Normal 2 3 4 2 8 7" xfId="42617" xr:uid="{35DA4C15-AEBB-4FDE-8391-0F0F387BF932}"/>
    <cellStyle name="Normal 2 3 4 2 9" xfId="7197" xr:uid="{33A6B77B-BB5A-4CB6-8FC6-786B749A90C1}"/>
    <cellStyle name="Normal 2 3 4 2 9 2" xfId="8910" xr:uid="{98D35DDB-4DF4-45BD-9C81-BFEFBFA2A658}"/>
    <cellStyle name="Normal 2 3 4 2 9 2 2" xfId="12332" xr:uid="{B93F5497-7BA9-4CAA-80A9-21BA1A558A7C}"/>
    <cellStyle name="Normal 2 3 4 2 9 2 2 2" xfId="26022" xr:uid="{89BA90F7-BE1F-4AE5-A12E-6D30E4680878}"/>
    <cellStyle name="Normal 2 3 4 2 9 2 2 2 2" xfId="39714" xr:uid="{EEC8B7F8-6EC3-4E56-8CF7-4E2966BC7A4F}"/>
    <cellStyle name="Normal 2 3 4 2 9 2 2 2 3" xfId="54598" xr:uid="{7DDBE395-BAD3-49D5-8092-6C2144D3B4AE}"/>
    <cellStyle name="Normal 2 3 4 2 9 2 2 3" xfId="19178" xr:uid="{354658FE-D279-4972-8695-9D1E655C65AC}"/>
    <cellStyle name="Normal 2 3 4 2 9 2 2 4" xfId="32868" xr:uid="{B5CFA366-9054-4B88-A616-F09DD11C1B8E}"/>
    <cellStyle name="Normal 2 3 4 2 9 2 2 5" xfId="47752" xr:uid="{8E58612B-9C7C-491D-B55B-0BAD9DF2C379}"/>
    <cellStyle name="Normal 2 3 4 2 9 2 3" xfId="22600" xr:uid="{B66191FA-80D2-4AC5-BF9E-37C37C46BBA6}"/>
    <cellStyle name="Normal 2 3 4 2 9 2 3 2" xfId="36292" xr:uid="{DA0C166B-269E-48BD-AF7B-49A020AADD42}"/>
    <cellStyle name="Normal 2 3 4 2 9 2 3 3" xfId="51176" xr:uid="{AE05DAE1-79D2-4162-9832-ED231D0786C7}"/>
    <cellStyle name="Normal 2 3 4 2 9 2 4" xfId="15756" xr:uid="{B448AF9D-8D4C-463D-BA19-D9971E55FDFB}"/>
    <cellStyle name="Normal 2 3 4 2 9 2 5" xfId="29446" xr:uid="{34A717C4-E5FC-47B4-87DE-09140D30BA33}"/>
    <cellStyle name="Normal 2 3 4 2 9 2 6" xfId="44330" xr:uid="{5367C91A-F0E7-4CD1-BDB2-BDBE8B72B390}"/>
    <cellStyle name="Normal 2 3 4 2 9 3" xfId="10620" xr:uid="{A8C8D466-B984-4863-B9D8-5C5DE3063494}"/>
    <cellStyle name="Normal 2 3 4 2 9 3 2" xfId="24310" xr:uid="{ED14830E-2654-4E47-86C8-B07C33713DB9}"/>
    <cellStyle name="Normal 2 3 4 2 9 3 2 2" xfId="38002" xr:uid="{BE8761E2-7B4C-44B9-A626-04BDEA4D52EB}"/>
    <cellStyle name="Normal 2 3 4 2 9 3 2 3" xfId="52886" xr:uid="{12DC81D1-30EE-47E0-91B1-1FD8FD0691E5}"/>
    <cellStyle name="Normal 2 3 4 2 9 3 3" xfId="17466" xr:uid="{DBB83F17-FF58-4DBF-A509-0A44F74EC5CE}"/>
    <cellStyle name="Normal 2 3 4 2 9 3 4" xfId="31156" xr:uid="{91A72B30-EDE0-45C6-87FD-4C5307E9D612}"/>
    <cellStyle name="Normal 2 3 4 2 9 3 5" xfId="46040" xr:uid="{4360A403-2664-449F-825C-8BC6701A6BDC}"/>
    <cellStyle name="Normal 2 3 4 2 9 4" xfId="20888" xr:uid="{42A0F4B7-21ED-4817-A064-9B61E8F7A292}"/>
    <cellStyle name="Normal 2 3 4 2 9 4 2" xfId="34580" xr:uid="{7EE516AE-FC04-414A-9C8E-CD3CFCD07CE7}"/>
    <cellStyle name="Normal 2 3 4 2 9 4 3" xfId="49464" xr:uid="{97E2E0D8-C81B-47BA-9A3F-F9C98E959B67}"/>
    <cellStyle name="Normal 2 3 4 2 9 5" xfId="14044" xr:uid="{520779C9-9495-4F9A-BCD7-11FB63E2F524}"/>
    <cellStyle name="Normal 2 3 4 2 9 6" xfId="27734" xr:uid="{5A393674-BA73-45C5-AB78-B1D8913A52BD}"/>
    <cellStyle name="Normal 2 3 4 2 9 7" xfId="42618" xr:uid="{B980913E-239B-4530-899E-1E1AA5E6D730}"/>
    <cellStyle name="Normal 2 3 4 3" xfId="7198" xr:uid="{470F42EB-370F-4036-84B0-92E0E993C483}"/>
    <cellStyle name="Normal 2 3 4 3 10" xfId="20889" xr:uid="{6EB62B45-0044-4D78-A489-809F4274280D}"/>
    <cellStyle name="Normal 2 3 4 3 10 2" xfId="34581" xr:uid="{27A771D1-32D6-4F42-A5D8-E693C700F43D}"/>
    <cellStyle name="Normal 2 3 4 3 10 3" xfId="49465" xr:uid="{5EE293AA-DE70-4CD9-BAB6-3518F83AF627}"/>
    <cellStyle name="Normal 2 3 4 3 11" xfId="14045" xr:uid="{6969273D-25F1-4927-A518-B61334715DB2}"/>
    <cellStyle name="Normal 2 3 4 3 12" xfId="27735" xr:uid="{E775B546-B7CB-462C-9E0E-141BA5DE5D5B}"/>
    <cellStyle name="Normal 2 3 4 3 13" xfId="42619" xr:uid="{4FAD0E8E-E1EB-43E5-982A-27CF2EA8B36A}"/>
    <cellStyle name="Normal 2 3 4 3 2" xfId="7199" xr:uid="{DF4DDBF6-C78D-4649-81AE-85D61B16BEA3}"/>
    <cellStyle name="Normal 2 3 4 3 2 10" xfId="14046" xr:uid="{D5A42A6A-BEA1-47DD-9EA8-3094EAB4348B}"/>
    <cellStyle name="Normal 2 3 4 3 2 11" xfId="27736" xr:uid="{F811573A-A6DB-4CAD-8E89-693FE56C5476}"/>
    <cellStyle name="Normal 2 3 4 3 2 12" xfId="42620" xr:uid="{E4272B79-AB7E-41D5-80B6-0EEE70845E13}"/>
    <cellStyle name="Normal 2 3 4 3 2 2" xfId="7200" xr:uid="{76B8A7B3-3470-4F6D-BEC3-503E13AAD79E}"/>
    <cellStyle name="Normal 2 3 4 3 2 2 10" xfId="42621" xr:uid="{EEA552ED-66DD-46E1-84C5-DC11131B61BD}"/>
    <cellStyle name="Normal 2 3 4 3 2 2 2" xfId="7201" xr:uid="{67ACABB0-BDC0-4B17-B86A-486D7E4F6DE2}"/>
    <cellStyle name="Normal 2 3 4 3 2 2 2 2" xfId="7202" xr:uid="{262D21D5-B457-4EBE-9924-9D79E9DA727C}"/>
    <cellStyle name="Normal 2 3 4 3 2 2 2 2 2" xfId="8915" xr:uid="{4394EFF5-56C5-4DF6-B5AE-5124050EA7E1}"/>
    <cellStyle name="Normal 2 3 4 3 2 2 2 2 2 2" xfId="12337" xr:uid="{437079F2-7B8B-439F-A743-6F0C34BD3ED1}"/>
    <cellStyle name="Normal 2 3 4 3 2 2 2 2 2 2 2" xfId="26027" xr:uid="{862E3550-7FE1-428E-AA91-3BC802CD8CC0}"/>
    <cellStyle name="Normal 2 3 4 3 2 2 2 2 2 2 2 2" xfId="39719" xr:uid="{BEFB4B1B-27A5-4482-BABA-1713C650EBC7}"/>
    <cellStyle name="Normal 2 3 4 3 2 2 2 2 2 2 2 3" xfId="54603" xr:uid="{FFC54682-7086-41E0-8FC5-BDBB00366456}"/>
    <cellStyle name="Normal 2 3 4 3 2 2 2 2 2 2 3" xfId="19183" xr:uid="{C8D5E844-6476-4A04-8C05-7FB2B6224CD2}"/>
    <cellStyle name="Normal 2 3 4 3 2 2 2 2 2 2 4" xfId="32873" xr:uid="{F3BFE407-338B-4A69-9B57-554630854FD5}"/>
    <cellStyle name="Normal 2 3 4 3 2 2 2 2 2 2 5" xfId="47757" xr:uid="{6BAEC2D9-3277-4532-A962-A8D9C0EB9E36}"/>
    <cellStyle name="Normal 2 3 4 3 2 2 2 2 2 3" xfId="22605" xr:uid="{75D404B8-1A1F-4640-8C0A-F7EA6CCE2570}"/>
    <cellStyle name="Normal 2 3 4 3 2 2 2 2 2 3 2" xfId="36297" xr:uid="{143B4E23-4433-42CC-85AA-B85E1126CF83}"/>
    <cellStyle name="Normal 2 3 4 3 2 2 2 2 2 3 3" xfId="51181" xr:uid="{3097FD1D-D174-41B8-92D4-C59702E06246}"/>
    <cellStyle name="Normal 2 3 4 3 2 2 2 2 2 4" xfId="15761" xr:uid="{54424C07-7C4E-440E-B217-C11E3DDC3C32}"/>
    <cellStyle name="Normal 2 3 4 3 2 2 2 2 2 5" xfId="29451" xr:uid="{38BCFA24-1970-4960-8694-FB870E9D5654}"/>
    <cellStyle name="Normal 2 3 4 3 2 2 2 2 2 6" xfId="44335" xr:uid="{915B8918-E83B-42EC-A689-9C6A8A3080BE}"/>
    <cellStyle name="Normal 2 3 4 3 2 2 2 2 3" xfId="10625" xr:uid="{32624132-3430-49B5-928B-2E66B018A33A}"/>
    <cellStyle name="Normal 2 3 4 3 2 2 2 2 3 2" xfId="24315" xr:uid="{6025746A-E273-495B-BD3C-1BC29CE89538}"/>
    <cellStyle name="Normal 2 3 4 3 2 2 2 2 3 2 2" xfId="38007" xr:uid="{2115B132-8A60-4C6D-8AF0-DF45BE5253EB}"/>
    <cellStyle name="Normal 2 3 4 3 2 2 2 2 3 2 3" xfId="52891" xr:uid="{06DFBA0B-2502-42F8-B08D-761CE90D1738}"/>
    <cellStyle name="Normal 2 3 4 3 2 2 2 2 3 3" xfId="17471" xr:uid="{C47ED560-C251-4289-B5B7-B5077DD10132}"/>
    <cellStyle name="Normal 2 3 4 3 2 2 2 2 3 4" xfId="31161" xr:uid="{99DF9355-DFFF-4247-AB9F-33CEE03045BF}"/>
    <cellStyle name="Normal 2 3 4 3 2 2 2 2 3 5" xfId="46045" xr:uid="{E3E03F22-005F-4315-AB8D-51EA3DF3D51A}"/>
    <cellStyle name="Normal 2 3 4 3 2 2 2 2 4" xfId="20893" xr:uid="{86165D93-EAC0-407A-85A6-07F86B06F70A}"/>
    <cellStyle name="Normal 2 3 4 3 2 2 2 2 4 2" xfId="34585" xr:uid="{CD3F80E6-A4D3-4617-8297-CAC8B58B3C5D}"/>
    <cellStyle name="Normal 2 3 4 3 2 2 2 2 4 3" xfId="49469" xr:uid="{A5C67F30-990F-411A-A553-D98470DF5B88}"/>
    <cellStyle name="Normal 2 3 4 3 2 2 2 2 5" xfId="14049" xr:uid="{0498F769-1692-4CF1-902E-24D19A9C65FF}"/>
    <cellStyle name="Normal 2 3 4 3 2 2 2 2 6" xfId="27739" xr:uid="{84FFBC13-8866-4E48-92E4-8546CCDAE98D}"/>
    <cellStyle name="Normal 2 3 4 3 2 2 2 2 7" xfId="42623" xr:uid="{6C9B21F0-FD46-44C3-9A67-10DA02A952AC}"/>
    <cellStyle name="Normal 2 3 4 3 2 2 2 3" xfId="8914" xr:uid="{A567F0D0-E3E8-450D-BD48-94F9E09F6E5A}"/>
    <cellStyle name="Normal 2 3 4 3 2 2 2 3 2" xfId="12336" xr:uid="{6EF44AB2-5D8A-4A14-8A8A-CB52CC8BC12B}"/>
    <cellStyle name="Normal 2 3 4 3 2 2 2 3 2 2" xfId="26026" xr:uid="{BFDFFB77-79FF-466E-8871-9B2A6CF2EC35}"/>
    <cellStyle name="Normal 2 3 4 3 2 2 2 3 2 2 2" xfId="39718" xr:uid="{851836F9-EF50-4E03-9F44-63BFC86E72A5}"/>
    <cellStyle name="Normal 2 3 4 3 2 2 2 3 2 2 3" xfId="54602" xr:uid="{214191C7-8F69-45CB-B6D8-DA95AD16FCC1}"/>
    <cellStyle name="Normal 2 3 4 3 2 2 2 3 2 3" xfId="19182" xr:uid="{2AF08EB6-0E2C-4F07-A86E-E85EB7EE0529}"/>
    <cellStyle name="Normal 2 3 4 3 2 2 2 3 2 4" xfId="32872" xr:uid="{351C21D3-17E2-4AE5-A2BF-69F3FE6E006E}"/>
    <cellStyle name="Normal 2 3 4 3 2 2 2 3 2 5" xfId="47756" xr:uid="{05940F44-C2A2-4C15-B8D0-CF32296A7CF2}"/>
    <cellStyle name="Normal 2 3 4 3 2 2 2 3 3" xfId="22604" xr:uid="{0916E533-9EFA-4F71-9A46-29C1EB2E5E32}"/>
    <cellStyle name="Normal 2 3 4 3 2 2 2 3 3 2" xfId="36296" xr:uid="{E8D90D41-9BE6-40D6-838D-C33589748F67}"/>
    <cellStyle name="Normal 2 3 4 3 2 2 2 3 3 3" xfId="51180" xr:uid="{72AC461E-07F4-4EE1-91B3-E8A1D8A06E29}"/>
    <cellStyle name="Normal 2 3 4 3 2 2 2 3 4" xfId="15760" xr:uid="{39F05D2F-D03A-4902-8070-0D8CAE464E5C}"/>
    <cellStyle name="Normal 2 3 4 3 2 2 2 3 5" xfId="29450" xr:uid="{6B8DDDC0-9EFD-4707-B612-F4B7A7261334}"/>
    <cellStyle name="Normal 2 3 4 3 2 2 2 3 6" xfId="44334" xr:uid="{ABD6E4F5-5433-4965-A623-85A277CFAF2D}"/>
    <cellStyle name="Normal 2 3 4 3 2 2 2 4" xfId="10624" xr:uid="{1A1089C2-3AFA-4430-AC6F-9CD97A528342}"/>
    <cellStyle name="Normal 2 3 4 3 2 2 2 4 2" xfId="24314" xr:uid="{46AFA12E-FFD1-438B-B708-EEDB6D1766F2}"/>
    <cellStyle name="Normal 2 3 4 3 2 2 2 4 2 2" xfId="38006" xr:uid="{09C316C9-6920-4231-99FB-BCAC06DD22E3}"/>
    <cellStyle name="Normal 2 3 4 3 2 2 2 4 2 3" xfId="52890" xr:uid="{F2195ED8-4265-4602-9828-F275B8A4AB2A}"/>
    <cellStyle name="Normal 2 3 4 3 2 2 2 4 3" xfId="17470" xr:uid="{4357D256-61A6-491D-BD1E-C2652EE446CA}"/>
    <cellStyle name="Normal 2 3 4 3 2 2 2 4 4" xfId="31160" xr:uid="{7A123371-EE45-4813-810F-5E9B79FD0FC3}"/>
    <cellStyle name="Normal 2 3 4 3 2 2 2 4 5" xfId="46044" xr:uid="{9B89D2B1-D537-4E26-BC16-DA8B695CF9DA}"/>
    <cellStyle name="Normal 2 3 4 3 2 2 2 5" xfId="20892" xr:uid="{972499BA-EB5E-4A3E-A1DB-E65AEE52858A}"/>
    <cellStyle name="Normal 2 3 4 3 2 2 2 5 2" xfId="34584" xr:uid="{DE46F173-A493-4A6D-AA94-2422CCDDC592}"/>
    <cellStyle name="Normal 2 3 4 3 2 2 2 5 3" xfId="49468" xr:uid="{367AC6BA-6726-4F98-93D2-D446AE02B831}"/>
    <cellStyle name="Normal 2 3 4 3 2 2 2 6" xfId="14048" xr:uid="{92414641-F802-4F63-8879-9D4A3253E9FE}"/>
    <cellStyle name="Normal 2 3 4 3 2 2 2 7" xfId="27738" xr:uid="{6371D049-A906-4E08-AB3D-E9395E3796F7}"/>
    <cellStyle name="Normal 2 3 4 3 2 2 2 8" xfId="42622" xr:uid="{AD991E4C-3DB0-4525-A9E4-188A4C2AFDCC}"/>
    <cellStyle name="Normal 2 3 4 3 2 2 3" xfId="7203" xr:uid="{D223FB4D-637F-4CCE-BE18-5AABA9054956}"/>
    <cellStyle name="Normal 2 3 4 3 2 2 3 2" xfId="8916" xr:uid="{5691D89B-E588-41DC-A46C-A958D24B9F6D}"/>
    <cellStyle name="Normal 2 3 4 3 2 2 3 2 2" xfId="12338" xr:uid="{BF055FBC-7592-43B4-88E2-3622AF8F7DDE}"/>
    <cellStyle name="Normal 2 3 4 3 2 2 3 2 2 2" xfId="26028" xr:uid="{4ED3D38D-7C6C-45B7-877D-E0E191B80A4E}"/>
    <cellStyle name="Normal 2 3 4 3 2 2 3 2 2 2 2" xfId="39720" xr:uid="{F864FC16-BA8B-4CD7-9648-4903EC4EF11A}"/>
    <cellStyle name="Normal 2 3 4 3 2 2 3 2 2 2 3" xfId="54604" xr:uid="{89A7F025-3967-400B-A990-5AC1ECA78C6C}"/>
    <cellStyle name="Normal 2 3 4 3 2 2 3 2 2 3" xfId="19184" xr:uid="{16D4797C-F862-481B-9D2E-94E48C19D58B}"/>
    <cellStyle name="Normal 2 3 4 3 2 2 3 2 2 4" xfId="32874" xr:uid="{71D105A1-C961-4847-9BB2-FB698AC84DCB}"/>
    <cellStyle name="Normal 2 3 4 3 2 2 3 2 2 5" xfId="47758" xr:uid="{3657A97D-B162-40F6-95D4-4B7648D7CDD4}"/>
    <cellStyle name="Normal 2 3 4 3 2 2 3 2 3" xfId="22606" xr:uid="{07375DFD-EC01-4E4A-8E1E-9D7556B1549D}"/>
    <cellStyle name="Normal 2 3 4 3 2 2 3 2 3 2" xfId="36298" xr:uid="{1BC2D6A8-3CDF-4E78-AF0B-1EAB51C15131}"/>
    <cellStyle name="Normal 2 3 4 3 2 2 3 2 3 3" xfId="51182" xr:uid="{AC1C8D01-9CB5-4FFE-888A-2951B86FD9EA}"/>
    <cellStyle name="Normal 2 3 4 3 2 2 3 2 4" xfId="15762" xr:uid="{29F5D0DA-C06F-464F-B921-ADD2E076E52F}"/>
    <cellStyle name="Normal 2 3 4 3 2 2 3 2 5" xfId="29452" xr:uid="{C33EC26A-27FC-473C-BA5C-77308CECA0B2}"/>
    <cellStyle name="Normal 2 3 4 3 2 2 3 2 6" xfId="44336" xr:uid="{5D474094-D15B-4963-B1EB-8D133637C9E9}"/>
    <cellStyle name="Normal 2 3 4 3 2 2 3 3" xfId="10626" xr:uid="{E21500C6-9843-43A7-BA5B-EE7A54DE97C7}"/>
    <cellStyle name="Normal 2 3 4 3 2 2 3 3 2" xfId="24316" xr:uid="{8721A8F6-CDBB-4584-B1DB-6F1FF2336A8D}"/>
    <cellStyle name="Normal 2 3 4 3 2 2 3 3 2 2" xfId="38008" xr:uid="{5650AEE1-580A-4172-8A95-69B5057215D4}"/>
    <cellStyle name="Normal 2 3 4 3 2 2 3 3 2 3" xfId="52892" xr:uid="{255D6022-7FE7-4DD2-8703-BAB017FDB956}"/>
    <cellStyle name="Normal 2 3 4 3 2 2 3 3 3" xfId="17472" xr:uid="{9EEBDC80-16AB-46B4-ABF0-E5E21457EA76}"/>
    <cellStyle name="Normal 2 3 4 3 2 2 3 3 4" xfId="31162" xr:uid="{2672AA77-5461-4A89-9270-8DDE9AEDCA8E}"/>
    <cellStyle name="Normal 2 3 4 3 2 2 3 3 5" xfId="46046" xr:uid="{125DD554-BEFA-42CA-8BF2-0396D090B40B}"/>
    <cellStyle name="Normal 2 3 4 3 2 2 3 4" xfId="20894" xr:uid="{0A68B566-0D8F-4615-B001-1B8B18961713}"/>
    <cellStyle name="Normal 2 3 4 3 2 2 3 4 2" xfId="34586" xr:uid="{949BBFBD-1BD5-4312-9C43-14337FA15657}"/>
    <cellStyle name="Normal 2 3 4 3 2 2 3 4 3" xfId="49470" xr:uid="{B1057136-F006-463B-9BFF-CA4213F4C893}"/>
    <cellStyle name="Normal 2 3 4 3 2 2 3 5" xfId="14050" xr:uid="{AB945FDC-92C1-49A8-9B51-8EFDBE53E49C}"/>
    <cellStyle name="Normal 2 3 4 3 2 2 3 6" xfId="27740" xr:uid="{17FC2841-66B4-4112-AD35-DC07E136C902}"/>
    <cellStyle name="Normal 2 3 4 3 2 2 3 7" xfId="42624" xr:uid="{3B200EDE-A237-425F-9C32-97AC7A7F602C}"/>
    <cellStyle name="Normal 2 3 4 3 2 2 4" xfId="7204" xr:uid="{59D817BA-3EC8-4B20-B53B-9AA291FFA5BB}"/>
    <cellStyle name="Normal 2 3 4 3 2 2 4 2" xfId="8917" xr:uid="{9DB80091-4625-4400-AC3D-D930B6FF54B3}"/>
    <cellStyle name="Normal 2 3 4 3 2 2 4 2 2" xfId="12339" xr:uid="{0F3EFFA2-462D-4FF0-9151-53D8312DDD14}"/>
    <cellStyle name="Normal 2 3 4 3 2 2 4 2 2 2" xfId="26029" xr:uid="{AD18E9F7-A99C-4B44-9DB5-4926A4778DC5}"/>
    <cellStyle name="Normal 2 3 4 3 2 2 4 2 2 2 2" xfId="39721" xr:uid="{35724FB3-A577-405E-AE98-D802414D895D}"/>
    <cellStyle name="Normal 2 3 4 3 2 2 4 2 2 2 3" xfId="54605" xr:uid="{DD13377F-E0A5-465A-B6D2-DD8820A0FBBB}"/>
    <cellStyle name="Normal 2 3 4 3 2 2 4 2 2 3" xfId="19185" xr:uid="{C046E660-7E80-4A56-8A7E-A66FD48073EA}"/>
    <cellStyle name="Normal 2 3 4 3 2 2 4 2 2 4" xfId="32875" xr:uid="{9817405D-8698-4A62-B513-733F3361F3EB}"/>
    <cellStyle name="Normal 2 3 4 3 2 2 4 2 2 5" xfId="47759" xr:uid="{36984A0C-4D77-4AC3-A463-3103D6D6D9E2}"/>
    <cellStyle name="Normal 2 3 4 3 2 2 4 2 3" xfId="22607" xr:uid="{89A48847-3B47-4A8C-963C-F6D1BE18BC27}"/>
    <cellStyle name="Normal 2 3 4 3 2 2 4 2 3 2" xfId="36299" xr:uid="{1F581912-4D6B-4A8A-BA99-E1863A305148}"/>
    <cellStyle name="Normal 2 3 4 3 2 2 4 2 3 3" xfId="51183" xr:uid="{DC1FC78D-C487-443E-A937-B609E49A6297}"/>
    <cellStyle name="Normal 2 3 4 3 2 2 4 2 4" xfId="15763" xr:uid="{03070564-1ECE-4D8B-B2F0-B87A34470E1D}"/>
    <cellStyle name="Normal 2 3 4 3 2 2 4 2 5" xfId="29453" xr:uid="{C64AE6F7-008B-42C2-985F-469F3B53621F}"/>
    <cellStyle name="Normal 2 3 4 3 2 2 4 2 6" xfId="44337" xr:uid="{D2FA9987-3BD9-4937-9A0B-2F765C9CF5B7}"/>
    <cellStyle name="Normal 2 3 4 3 2 2 4 3" xfId="10627" xr:uid="{B86FC7EA-6C4F-4A7A-B6F3-77B46748F4F9}"/>
    <cellStyle name="Normal 2 3 4 3 2 2 4 3 2" xfId="24317" xr:uid="{50F91349-66F5-4167-889D-19D39278654A}"/>
    <cellStyle name="Normal 2 3 4 3 2 2 4 3 2 2" xfId="38009" xr:uid="{87A66DAD-922F-4673-AC37-C883958F7173}"/>
    <cellStyle name="Normal 2 3 4 3 2 2 4 3 2 3" xfId="52893" xr:uid="{1CD6B08B-D22B-48F3-B94B-9A38BA72B0BC}"/>
    <cellStyle name="Normal 2 3 4 3 2 2 4 3 3" xfId="17473" xr:uid="{51572F70-E394-4531-805F-953DBCCB95C5}"/>
    <cellStyle name="Normal 2 3 4 3 2 2 4 3 4" xfId="31163" xr:uid="{6E6F8F87-E52D-4134-B957-38F8ED47088F}"/>
    <cellStyle name="Normal 2 3 4 3 2 2 4 3 5" xfId="46047" xr:uid="{90186F41-2F9F-427D-9554-2EFEADD44DB3}"/>
    <cellStyle name="Normal 2 3 4 3 2 2 4 4" xfId="20895" xr:uid="{A06C2660-B298-4141-A4F2-52BC9BAA7D19}"/>
    <cellStyle name="Normal 2 3 4 3 2 2 4 4 2" xfId="34587" xr:uid="{B256A899-4B17-4D89-AAD2-E678DEF80064}"/>
    <cellStyle name="Normal 2 3 4 3 2 2 4 4 3" xfId="49471" xr:uid="{D0D09759-C3AA-494B-A014-D32B0B8F6FA4}"/>
    <cellStyle name="Normal 2 3 4 3 2 2 4 5" xfId="14051" xr:uid="{CF6670C0-38B2-49F2-B093-986B33FBCB26}"/>
    <cellStyle name="Normal 2 3 4 3 2 2 4 6" xfId="27741" xr:uid="{E09D7395-D339-4FB5-B25E-94D35D600C5D}"/>
    <cellStyle name="Normal 2 3 4 3 2 2 4 7" xfId="42625" xr:uid="{00482DF7-CECE-47AB-A8A7-536926C90966}"/>
    <cellStyle name="Normal 2 3 4 3 2 2 5" xfId="8913" xr:uid="{35704436-7F5E-43DE-90D8-A5A39C157B71}"/>
    <cellStyle name="Normal 2 3 4 3 2 2 5 2" xfId="12335" xr:uid="{884EA7F8-E223-4F0A-A190-1CDDD39C0DDF}"/>
    <cellStyle name="Normal 2 3 4 3 2 2 5 2 2" xfId="26025" xr:uid="{CAFD56D1-8097-4AF0-AC41-BD61AC8D21A9}"/>
    <cellStyle name="Normal 2 3 4 3 2 2 5 2 2 2" xfId="39717" xr:uid="{605F3024-4A14-4E5D-A979-FC1FEF90F8AD}"/>
    <cellStyle name="Normal 2 3 4 3 2 2 5 2 2 3" xfId="54601" xr:uid="{2DD608BB-993A-4A6E-B116-3873D985A514}"/>
    <cellStyle name="Normal 2 3 4 3 2 2 5 2 3" xfId="19181" xr:uid="{A6460BD6-8175-4DDA-AEA9-C32FB72F17FF}"/>
    <cellStyle name="Normal 2 3 4 3 2 2 5 2 4" xfId="32871" xr:uid="{4572EDE2-871A-4C70-B077-9247652E0CB9}"/>
    <cellStyle name="Normal 2 3 4 3 2 2 5 2 5" xfId="47755" xr:uid="{DE833F2F-F15C-4B5C-9C2D-A04973126E86}"/>
    <cellStyle name="Normal 2 3 4 3 2 2 5 3" xfId="22603" xr:uid="{4F350352-A8F0-469E-BB86-4F1F29A63184}"/>
    <cellStyle name="Normal 2 3 4 3 2 2 5 3 2" xfId="36295" xr:uid="{FEEDFF6E-45DE-4FF7-A141-3C775D9F32CB}"/>
    <cellStyle name="Normal 2 3 4 3 2 2 5 3 3" xfId="51179" xr:uid="{896CDCF6-D9B0-4051-8D2C-EEF15BC3DA83}"/>
    <cellStyle name="Normal 2 3 4 3 2 2 5 4" xfId="15759" xr:uid="{F21D52B6-A970-459B-8AB6-F8734F0A5518}"/>
    <cellStyle name="Normal 2 3 4 3 2 2 5 5" xfId="29449" xr:uid="{EF119E33-733B-41A8-985A-1F9A9F78ED9C}"/>
    <cellStyle name="Normal 2 3 4 3 2 2 5 6" xfId="44333" xr:uid="{B3E9E2E8-1245-4ACC-9BE1-FDA512C922E2}"/>
    <cellStyle name="Normal 2 3 4 3 2 2 6" xfId="10623" xr:uid="{F867BAF6-06E3-464D-832A-2FBA44BDDDCD}"/>
    <cellStyle name="Normal 2 3 4 3 2 2 6 2" xfId="24313" xr:uid="{DC52E441-429D-4981-A32E-A9C59BAA5109}"/>
    <cellStyle name="Normal 2 3 4 3 2 2 6 2 2" xfId="38005" xr:uid="{2E649F82-3C43-4BED-9C0B-F8BEEF59FCB6}"/>
    <cellStyle name="Normal 2 3 4 3 2 2 6 2 3" xfId="52889" xr:uid="{BE07CB21-33A6-41F4-8B9C-EB70ED8794BF}"/>
    <cellStyle name="Normal 2 3 4 3 2 2 6 3" xfId="17469" xr:uid="{FC327838-9F9D-48C0-B8F5-F75ABE8CCD98}"/>
    <cellStyle name="Normal 2 3 4 3 2 2 6 4" xfId="31159" xr:uid="{C17509B5-4F0F-462C-B94D-6764AF74AE5D}"/>
    <cellStyle name="Normal 2 3 4 3 2 2 6 5" xfId="46043" xr:uid="{F8632E6B-C8DE-4157-9664-7AAB6977A9D1}"/>
    <cellStyle name="Normal 2 3 4 3 2 2 7" xfId="20891" xr:uid="{333AE8CF-62C5-4880-AD37-02AB0B5C75D4}"/>
    <cellStyle name="Normal 2 3 4 3 2 2 7 2" xfId="34583" xr:uid="{4A4D2947-C3DC-4891-89AC-ED351EA377A6}"/>
    <cellStyle name="Normal 2 3 4 3 2 2 7 3" xfId="49467" xr:uid="{A98639B5-1004-4C1D-80EE-5363415E5492}"/>
    <cellStyle name="Normal 2 3 4 3 2 2 8" xfId="14047" xr:uid="{1BB11360-C0A8-4E3A-9949-C38085103282}"/>
    <cellStyle name="Normal 2 3 4 3 2 2 9" xfId="27737" xr:uid="{04AEA77D-B5BD-4BBB-81C3-F2D40008A80C}"/>
    <cellStyle name="Normal 2 3 4 3 2 3" xfId="7205" xr:uid="{6F4A4F9C-4E48-43D2-8BEE-DA2C102195B5}"/>
    <cellStyle name="Normal 2 3 4 3 2 3 10" xfId="42626" xr:uid="{C794F3DD-C146-4A4C-9FBF-2697A6D3D096}"/>
    <cellStyle name="Normal 2 3 4 3 2 3 2" xfId="7206" xr:uid="{A0E3AACC-5415-4592-BFB9-57E351B69064}"/>
    <cellStyle name="Normal 2 3 4 3 2 3 2 2" xfId="7207" xr:uid="{55A0C531-F3A5-41EE-9568-0C62C2988130}"/>
    <cellStyle name="Normal 2 3 4 3 2 3 2 2 2" xfId="8920" xr:uid="{97144A7F-A368-4650-98FF-26669A3B94E7}"/>
    <cellStyle name="Normal 2 3 4 3 2 3 2 2 2 2" xfId="12342" xr:uid="{CD4DB785-6452-4D37-836F-E56EAFF0D05D}"/>
    <cellStyle name="Normal 2 3 4 3 2 3 2 2 2 2 2" xfId="26032" xr:uid="{BE98AE71-9CD4-4357-98D5-E494DBDC0B79}"/>
    <cellStyle name="Normal 2 3 4 3 2 3 2 2 2 2 2 2" xfId="39724" xr:uid="{03D4FC99-20C3-4C7B-9214-77ACA37388FE}"/>
    <cellStyle name="Normal 2 3 4 3 2 3 2 2 2 2 2 3" xfId="54608" xr:uid="{E52BE030-6EC8-457C-9C60-0F5781DE8C88}"/>
    <cellStyle name="Normal 2 3 4 3 2 3 2 2 2 2 3" xfId="19188" xr:uid="{CD2B4F9F-97AF-40E6-B66B-A4B2A0F37C42}"/>
    <cellStyle name="Normal 2 3 4 3 2 3 2 2 2 2 4" xfId="32878" xr:uid="{66F7D97F-3102-4678-AD24-3BC6E2AAF364}"/>
    <cellStyle name="Normal 2 3 4 3 2 3 2 2 2 2 5" xfId="47762" xr:uid="{7BE4B87D-3E09-405F-BCD4-6B7D5C32AB3C}"/>
    <cellStyle name="Normal 2 3 4 3 2 3 2 2 2 3" xfId="22610" xr:uid="{8CBFA5A6-2701-4427-88AF-5E80EE671E8E}"/>
    <cellStyle name="Normal 2 3 4 3 2 3 2 2 2 3 2" xfId="36302" xr:uid="{6672CCF3-B76E-4287-9EA6-30AA2CB2C0FC}"/>
    <cellStyle name="Normal 2 3 4 3 2 3 2 2 2 3 3" xfId="51186" xr:uid="{3C2FCFA7-9F35-48ED-B66E-4BADF2334931}"/>
    <cellStyle name="Normal 2 3 4 3 2 3 2 2 2 4" xfId="15766" xr:uid="{8FD930D1-A9D6-4110-8B34-E5248C730BB6}"/>
    <cellStyle name="Normal 2 3 4 3 2 3 2 2 2 5" xfId="29456" xr:uid="{CEA79FD7-2D56-4369-8888-794588A1C35A}"/>
    <cellStyle name="Normal 2 3 4 3 2 3 2 2 2 6" xfId="44340" xr:uid="{45BD1B46-95EF-451A-9CC9-52BA5E2F6E7A}"/>
    <cellStyle name="Normal 2 3 4 3 2 3 2 2 3" xfId="10630" xr:uid="{8AB14E3A-70AC-401E-AAD4-EBD3A5EBD273}"/>
    <cellStyle name="Normal 2 3 4 3 2 3 2 2 3 2" xfId="24320" xr:uid="{2AE61105-9677-4273-ACF7-B9831D98C0AF}"/>
    <cellStyle name="Normal 2 3 4 3 2 3 2 2 3 2 2" xfId="38012" xr:uid="{F327D8BD-9152-437A-A343-21D500258C8C}"/>
    <cellStyle name="Normal 2 3 4 3 2 3 2 2 3 2 3" xfId="52896" xr:uid="{9D99A3B6-7E7C-4478-8E2E-152611E8AB6F}"/>
    <cellStyle name="Normal 2 3 4 3 2 3 2 2 3 3" xfId="17476" xr:uid="{F552D74D-D51E-4330-8A5C-7BD68CB0BF8B}"/>
    <cellStyle name="Normal 2 3 4 3 2 3 2 2 3 4" xfId="31166" xr:uid="{1F558DAD-7891-420B-9304-09B4CB56B9E0}"/>
    <cellStyle name="Normal 2 3 4 3 2 3 2 2 3 5" xfId="46050" xr:uid="{07B29F28-E3DD-439A-9C28-FE34695C089D}"/>
    <cellStyle name="Normal 2 3 4 3 2 3 2 2 4" xfId="20898" xr:uid="{26C3ECCB-AC3B-4598-A74E-70B787FE88EE}"/>
    <cellStyle name="Normal 2 3 4 3 2 3 2 2 4 2" xfId="34590" xr:uid="{84AE3DEC-FE56-4C0A-A635-ED45F85A4488}"/>
    <cellStyle name="Normal 2 3 4 3 2 3 2 2 4 3" xfId="49474" xr:uid="{00AC4952-91ED-4948-ADD7-59147BE46955}"/>
    <cellStyle name="Normal 2 3 4 3 2 3 2 2 5" xfId="14054" xr:uid="{65865EDF-3DBF-4944-A380-99E7E6A66647}"/>
    <cellStyle name="Normal 2 3 4 3 2 3 2 2 6" xfId="27744" xr:uid="{71B810EE-BAB9-4CF8-883A-82137AB0199B}"/>
    <cellStyle name="Normal 2 3 4 3 2 3 2 2 7" xfId="42628" xr:uid="{2E1219CA-DE11-4E1E-AC3F-A6EF5D69B92B}"/>
    <cellStyle name="Normal 2 3 4 3 2 3 2 3" xfId="8919" xr:uid="{EE92DB9C-3605-4DA2-A93E-F0625DDE2637}"/>
    <cellStyle name="Normal 2 3 4 3 2 3 2 3 2" xfId="12341" xr:uid="{BBC5F374-D8CE-49E7-B26E-8841EB3A00B9}"/>
    <cellStyle name="Normal 2 3 4 3 2 3 2 3 2 2" xfId="26031" xr:uid="{2AD3F355-23A0-45EE-97F5-6BB125C8310E}"/>
    <cellStyle name="Normal 2 3 4 3 2 3 2 3 2 2 2" xfId="39723" xr:uid="{AC69B59A-79FD-4996-8727-55F3A3D4447C}"/>
    <cellStyle name="Normal 2 3 4 3 2 3 2 3 2 2 3" xfId="54607" xr:uid="{4A823B5E-3C35-49F7-B5F2-55C39CFFB758}"/>
    <cellStyle name="Normal 2 3 4 3 2 3 2 3 2 3" xfId="19187" xr:uid="{7249F681-0EC5-45CE-A7B4-E7EC0D22FDB3}"/>
    <cellStyle name="Normal 2 3 4 3 2 3 2 3 2 4" xfId="32877" xr:uid="{003EEF12-68E7-4960-808C-74E812767F00}"/>
    <cellStyle name="Normal 2 3 4 3 2 3 2 3 2 5" xfId="47761" xr:uid="{50AD2D78-3037-4A79-BE5D-FFCBD7A870A6}"/>
    <cellStyle name="Normal 2 3 4 3 2 3 2 3 3" xfId="22609" xr:uid="{5B543B1E-6F6D-4083-94D2-DFEBE53316FF}"/>
    <cellStyle name="Normal 2 3 4 3 2 3 2 3 3 2" xfId="36301" xr:uid="{032724A5-B1DC-4ADD-BAE5-BA6E48804634}"/>
    <cellStyle name="Normal 2 3 4 3 2 3 2 3 3 3" xfId="51185" xr:uid="{38072EEF-C9BE-442A-83E4-273E26DFFE2C}"/>
    <cellStyle name="Normal 2 3 4 3 2 3 2 3 4" xfId="15765" xr:uid="{E847D6F8-B076-48E1-8F51-202A3B5D439B}"/>
    <cellStyle name="Normal 2 3 4 3 2 3 2 3 5" xfId="29455" xr:uid="{7644C4FF-8817-4407-BB87-D7387D65AFDC}"/>
    <cellStyle name="Normal 2 3 4 3 2 3 2 3 6" xfId="44339" xr:uid="{556C01AD-01AA-4441-89C1-FB632A5B0569}"/>
    <cellStyle name="Normal 2 3 4 3 2 3 2 4" xfId="10629" xr:uid="{A6755510-3DF4-421A-A4F2-9C63E4FA2E15}"/>
    <cellStyle name="Normal 2 3 4 3 2 3 2 4 2" xfId="24319" xr:uid="{0638C9D4-C3FD-4E92-BA38-9BD5C984E89A}"/>
    <cellStyle name="Normal 2 3 4 3 2 3 2 4 2 2" xfId="38011" xr:uid="{A23B51AC-68CE-4D4F-B07F-2DD8D856F034}"/>
    <cellStyle name="Normal 2 3 4 3 2 3 2 4 2 3" xfId="52895" xr:uid="{A6DBF306-8355-4EFB-B886-168E849F5D15}"/>
    <cellStyle name="Normal 2 3 4 3 2 3 2 4 3" xfId="17475" xr:uid="{FC3089BA-7AB3-444E-96B8-1262ED9E5710}"/>
    <cellStyle name="Normal 2 3 4 3 2 3 2 4 4" xfId="31165" xr:uid="{E1B5A9E6-D73B-457A-BB19-DAF03A9ABA43}"/>
    <cellStyle name="Normal 2 3 4 3 2 3 2 4 5" xfId="46049" xr:uid="{E2D095C2-6C37-434B-B67C-7F7CEDBD29E7}"/>
    <cellStyle name="Normal 2 3 4 3 2 3 2 5" xfId="20897" xr:uid="{2C44715D-9E05-49AB-992F-FE271FCBD999}"/>
    <cellStyle name="Normal 2 3 4 3 2 3 2 5 2" xfId="34589" xr:uid="{76D1C478-EEC9-4E15-AFB9-C0E6E8FAAFA8}"/>
    <cellStyle name="Normal 2 3 4 3 2 3 2 5 3" xfId="49473" xr:uid="{E3B9F376-1F6A-4AA9-B946-C802E7B9672A}"/>
    <cellStyle name="Normal 2 3 4 3 2 3 2 6" xfId="14053" xr:uid="{38F1CB64-4E46-4190-9DB4-766DD2F6FFE3}"/>
    <cellStyle name="Normal 2 3 4 3 2 3 2 7" xfId="27743" xr:uid="{A33B6552-E20B-49AA-85C4-F92C45B4984E}"/>
    <cellStyle name="Normal 2 3 4 3 2 3 2 8" xfId="42627" xr:uid="{BCCFBD16-5ED0-4C16-9522-D9E8FDA693DF}"/>
    <cellStyle name="Normal 2 3 4 3 2 3 3" xfId="7208" xr:uid="{E4DBA845-A30F-42F1-BAED-775266667FB4}"/>
    <cellStyle name="Normal 2 3 4 3 2 3 3 2" xfId="8921" xr:uid="{A6FAAB15-5B57-4F1C-BDEA-5D6B2796954C}"/>
    <cellStyle name="Normal 2 3 4 3 2 3 3 2 2" xfId="12343" xr:uid="{43FCB337-A781-4F88-A740-9CF7F6970BFF}"/>
    <cellStyle name="Normal 2 3 4 3 2 3 3 2 2 2" xfId="26033" xr:uid="{B1F588A6-5F2B-4585-8D53-F20C5CE1FA60}"/>
    <cellStyle name="Normal 2 3 4 3 2 3 3 2 2 2 2" xfId="39725" xr:uid="{02D4FC1E-85A1-41FF-9AC8-BF033698BC97}"/>
    <cellStyle name="Normal 2 3 4 3 2 3 3 2 2 2 3" xfId="54609" xr:uid="{FDA0C018-90DE-4A85-8D14-DA3EEDC882AA}"/>
    <cellStyle name="Normal 2 3 4 3 2 3 3 2 2 3" xfId="19189" xr:uid="{ABE8B847-6A84-40A9-A02F-25DCCD1B7899}"/>
    <cellStyle name="Normal 2 3 4 3 2 3 3 2 2 4" xfId="32879" xr:uid="{666D79B9-5DCB-4E94-9C19-65E6EE4D28F2}"/>
    <cellStyle name="Normal 2 3 4 3 2 3 3 2 2 5" xfId="47763" xr:uid="{3CBB1DA8-DF7B-4495-874C-FC25558E83C6}"/>
    <cellStyle name="Normal 2 3 4 3 2 3 3 2 3" xfId="22611" xr:uid="{7B218FA9-9416-4DF9-AA4C-1DF5433E917A}"/>
    <cellStyle name="Normal 2 3 4 3 2 3 3 2 3 2" xfId="36303" xr:uid="{0173E698-C657-4918-8805-BC28683A2965}"/>
    <cellStyle name="Normal 2 3 4 3 2 3 3 2 3 3" xfId="51187" xr:uid="{CBAD0BB9-7C84-404E-85C8-4137F96FEFA8}"/>
    <cellStyle name="Normal 2 3 4 3 2 3 3 2 4" xfId="15767" xr:uid="{367CD547-A83D-46BB-B6B9-B4CE074DBF05}"/>
    <cellStyle name="Normal 2 3 4 3 2 3 3 2 5" xfId="29457" xr:uid="{4FA601D2-4F1B-47FA-B454-31DAD30D8689}"/>
    <cellStyle name="Normal 2 3 4 3 2 3 3 2 6" xfId="44341" xr:uid="{3C3C0840-43F2-4C60-B7E2-2FFF245A9EF1}"/>
    <cellStyle name="Normal 2 3 4 3 2 3 3 3" xfId="10631" xr:uid="{7C008B96-AA57-4B96-AC10-24672BB2EF9B}"/>
    <cellStyle name="Normal 2 3 4 3 2 3 3 3 2" xfId="24321" xr:uid="{9C0C6DFB-7B18-4B5A-B619-A2E0D5B13C2A}"/>
    <cellStyle name="Normal 2 3 4 3 2 3 3 3 2 2" xfId="38013" xr:uid="{B5DBEBE6-C1FE-4174-A19A-368542FCACA6}"/>
    <cellStyle name="Normal 2 3 4 3 2 3 3 3 2 3" xfId="52897" xr:uid="{F4017E96-955F-4BAD-A78D-ABB510130525}"/>
    <cellStyle name="Normal 2 3 4 3 2 3 3 3 3" xfId="17477" xr:uid="{73D1DF7B-6FBB-42AE-BD18-EBB6BE7E64B4}"/>
    <cellStyle name="Normal 2 3 4 3 2 3 3 3 4" xfId="31167" xr:uid="{C87A86F0-CC47-4188-9487-0BB0EDB7B4A3}"/>
    <cellStyle name="Normal 2 3 4 3 2 3 3 3 5" xfId="46051" xr:uid="{1FA78093-260B-49E2-A86E-BC9BAD54DB78}"/>
    <cellStyle name="Normal 2 3 4 3 2 3 3 4" xfId="20899" xr:uid="{BB97C51B-98C8-49B4-8DD4-14A70EA0DC89}"/>
    <cellStyle name="Normal 2 3 4 3 2 3 3 4 2" xfId="34591" xr:uid="{FCDC0ED7-D78C-408B-9DED-80B8A2220652}"/>
    <cellStyle name="Normal 2 3 4 3 2 3 3 4 3" xfId="49475" xr:uid="{F59B9B3F-4351-49C4-90FF-BE12775F9200}"/>
    <cellStyle name="Normal 2 3 4 3 2 3 3 5" xfId="14055" xr:uid="{21075312-AE22-4F3C-B8D7-DACC629F14CA}"/>
    <cellStyle name="Normal 2 3 4 3 2 3 3 6" xfId="27745" xr:uid="{018A5F7A-4010-4E75-B0C9-E706E4416AD6}"/>
    <cellStyle name="Normal 2 3 4 3 2 3 3 7" xfId="42629" xr:uid="{37BC35BD-F423-43B1-A360-FB5819E400EF}"/>
    <cellStyle name="Normal 2 3 4 3 2 3 4" xfId="7209" xr:uid="{561AF218-3AB8-44F6-8196-73534D948D38}"/>
    <cellStyle name="Normal 2 3 4 3 2 3 4 2" xfId="8922" xr:uid="{F5DB3F48-071C-45B2-AC37-BF42A1D1C860}"/>
    <cellStyle name="Normal 2 3 4 3 2 3 4 2 2" xfId="12344" xr:uid="{A120E437-7045-4BF6-BB8C-A32A492ADED0}"/>
    <cellStyle name="Normal 2 3 4 3 2 3 4 2 2 2" xfId="26034" xr:uid="{B1DA99DE-CBC7-4AC6-A2CD-AEBAE7863098}"/>
    <cellStyle name="Normal 2 3 4 3 2 3 4 2 2 2 2" xfId="39726" xr:uid="{839133BE-6EC4-40DD-9CE1-A6C3568F4F08}"/>
    <cellStyle name="Normal 2 3 4 3 2 3 4 2 2 2 3" xfId="54610" xr:uid="{AD7EAE72-B40C-4CBE-9D3A-568C04FE7AAF}"/>
    <cellStyle name="Normal 2 3 4 3 2 3 4 2 2 3" xfId="19190" xr:uid="{358B132A-6C00-4B4E-973C-DCF09000FD43}"/>
    <cellStyle name="Normal 2 3 4 3 2 3 4 2 2 4" xfId="32880" xr:uid="{86E1A369-5533-474F-B4AC-48770AF3A557}"/>
    <cellStyle name="Normal 2 3 4 3 2 3 4 2 2 5" xfId="47764" xr:uid="{B1E640EC-F9C5-472D-980A-C481B70B4E97}"/>
    <cellStyle name="Normal 2 3 4 3 2 3 4 2 3" xfId="22612" xr:uid="{4260F5D3-64E6-44C6-AEAD-947E4EE47345}"/>
    <cellStyle name="Normal 2 3 4 3 2 3 4 2 3 2" xfId="36304" xr:uid="{EE4A4222-DC85-463C-8960-A3E3DA03A5F8}"/>
    <cellStyle name="Normal 2 3 4 3 2 3 4 2 3 3" xfId="51188" xr:uid="{23561798-9B11-41D7-85AA-B5839D87FF2D}"/>
    <cellStyle name="Normal 2 3 4 3 2 3 4 2 4" xfId="15768" xr:uid="{75B11961-4EC3-40C2-A7C7-F42CEC2DB9C8}"/>
    <cellStyle name="Normal 2 3 4 3 2 3 4 2 5" xfId="29458" xr:uid="{9C3CD5F8-E00F-4AE9-9274-031EC6971A34}"/>
    <cellStyle name="Normal 2 3 4 3 2 3 4 2 6" xfId="44342" xr:uid="{63559044-B17A-46B4-B2E0-32E62DEDE3F0}"/>
    <cellStyle name="Normal 2 3 4 3 2 3 4 3" xfId="10632" xr:uid="{5C4B6A4B-AF98-42A3-B00A-29CF0488F3C1}"/>
    <cellStyle name="Normal 2 3 4 3 2 3 4 3 2" xfId="24322" xr:uid="{5C440B99-E377-4DE5-AB3A-20A0B5C6BAC3}"/>
    <cellStyle name="Normal 2 3 4 3 2 3 4 3 2 2" xfId="38014" xr:uid="{15157398-460F-4ADF-8C65-694985F76905}"/>
    <cellStyle name="Normal 2 3 4 3 2 3 4 3 2 3" xfId="52898" xr:uid="{89390E95-1595-43F4-8403-44F33BC4F7FF}"/>
    <cellStyle name="Normal 2 3 4 3 2 3 4 3 3" xfId="17478" xr:uid="{7DDCD8E7-22FD-4597-936D-4E37E60D0865}"/>
    <cellStyle name="Normal 2 3 4 3 2 3 4 3 4" xfId="31168" xr:uid="{95A0C39C-A15C-494E-BE6C-A382F50FE335}"/>
    <cellStyle name="Normal 2 3 4 3 2 3 4 3 5" xfId="46052" xr:uid="{0E45259D-FA15-4A56-AD70-ED3222480320}"/>
    <cellStyle name="Normal 2 3 4 3 2 3 4 4" xfId="20900" xr:uid="{BB894DF5-38AF-481C-BC00-C4D07431DAAA}"/>
    <cellStyle name="Normal 2 3 4 3 2 3 4 4 2" xfId="34592" xr:uid="{A9AAF3E3-5AD6-4849-B7C7-953550451CCC}"/>
    <cellStyle name="Normal 2 3 4 3 2 3 4 4 3" xfId="49476" xr:uid="{90E75B2A-C755-4CD1-8302-9C5BFA0E305B}"/>
    <cellStyle name="Normal 2 3 4 3 2 3 4 5" xfId="14056" xr:uid="{DEB1A35C-5F25-4DDF-AB34-7F05F8E540E0}"/>
    <cellStyle name="Normal 2 3 4 3 2 3 4 6" xfId="27746" xr:uid="{870ABEC9-6214-43BE-89C1-24714661ECDE}"/>
    <cellStyle name="Normal 2 3 4 3 2 3 4 7" xfId="42630" xr:uid="{F605ACF4-80B6-4F28-9BCD-BCB3E3731671}"/>
    <cellStyle name="Normal 2 3 4 3 2 3 5" xfId="8918" xr:uid="{18E4F17E-2356-4E89-99E5-6EC0F8969767}"/>
    <cellStyle name="Normal 2 3 4 3 2 3 5 2" xfId="12340" xr:uid="{3A68B341-45DD-400A-B452-CBBA458E73D4}"/>
    <cellStyle name="Normal 2 3 4 3 2 3 5 2 2" xfId="26030" xr:uid="{40135C74-F79B-4368-B12C-0DDBB49FC0A4}"/>
    <cellStyle name="Normal 2 3 4 3 2 3 5 2 2 2" xfId="39722" xr:uid="{E807C14F-CE14-4101-AD9C-662EFE60F14A}"/>
    <cellStyle name="Normal 2 3 4 3 2 3 5 2 2 3" xfId="54606" xr:uid="{86BD10C0-EC19-4A8A-BF25-A907D56FDFB5}"/>
    <cellStyle name="Normal 2 3 4 3 2 3 5 2 3" xfId="19186" xr:uid="{D00504F5-19C3-4338-8065-3A7A74948BCA}"/>
    <cellStyle name="Normal 2 3 4 3 2 3 5 2 4" xfId="32876" xr:uid="{9D52EDBC-650F-4907-BECD-4C9030BDCC5C}"/>
    <cellStyle name="Normal 2 3 4 3 2 3 5 2 5" xfId="47760" xr:uid="{BA784E88-3584-45D1-8B83-29575F4F7AD5}"/>
    <cellStyle name="Normal 2 3 4 3 2 3 5 3" xfId="22608" xr:uid="{43C84951-D41F-4C2D-962B-484B0BA06CAE}"/>
    <cellStyle name="Normal 2 3 4 3 2 3 5 3 2" xfId="36300" xr:uid="{96D5700F-766A-4F7D-BA50-779AB5B3FBB2}"/>
    <cellStyle name="Normal 2 3 4 3 2 3 5 3 3" xfId="51184" xr:uid="{0EC75327-C61A-4BB2-873B-790F425B7D48}"/>
    <cellStyle name="Normal 2 3 4 3 2 3 5 4" xfId="15764" xr:uid="{9C1099CA-C9C4-43E0-A2F2-36FC6E4DF46E}"/>
    <cellStyle name="Normal 2 3 4 3 2 3 5 5" xfId="29454" xr:uid="{D00BA45A-6E4D-4A1F-A97C-9268A18C0980}"/>
    <cellStyle name="Normal 2 3 4 3 2 3 5 6" xfId="44338" xr:uid="{65057A61-BF72-4654-BDB7-95A89B22C631}"/>
    <cellStyle name="Normal 2 3 4 3 2 3 6" xfId="10628" xr:uid="{B734FE02-9CDD-4DE4-AD83-CC14A665943C}"/>
    <cellStyle name="Normal 2 3 4 3 2 3 6 2" xfId="24318" xr:uid="{A70AE95D-A89C-4C7C-B222-5BD30C1716E9}"/>
    <cellStyle name="Normal 2 3 4 3 2 3 6 2 2" xfId="38010" xr:uid="{35296094-B8E9-4214-8DAA-C141B93199E5}"/>
    <cellStyle name="Normal 2 3 4 3 2 3 6 2 3" xfId="52894" xr:uid="{160A54BD-6F1E-4AE7-89C7-A9F047CC33E9}"/>
    <cellStyle name="Normal 2 3 4 3 2 3 6 3" xfId="17474" xr:uid="{1E6B4BC6-66F6-4326-86B9-1803097C9331}"/>
    <cellStyle name="Normal 2 3 4 3 2 3 6 4" xfId="31164" xr:uid="{8F8D8EB8-F79C-4CE8-8515-26F1F0F1E941}"/>
    <cellStyle name="Normal 2 3 4 3 2 3 6 5" xfId="46048" xr:uid="{7761EC93-4B1E-47A9-B5FF-9B68B367A8C2}"/>
    <cellStyle name="Normal 2 3 4 3 2 3 7" xfId="20896" xr:uid="{95717BF5-8DAD-4EF8-8D73-3EE4ECC7E440}"/>
    <cellStyle name="Normal 2 3 4 3 2 3 7 2" xfId="34588" xr:uid="{94595FFE-1340-49C0-9E63-6ABC33C57565}"/>
    <cellStyle name="Normal 2 3 4 3 2 3 7 3" xfId="49472" xr:uid="{55DECEEB-5762-4B4C-95DF-F22C95B4377D}"/>
    <cellStyle name="Normal 2 3 4 3 2 3 8" xfId="14052" xr:uid="{55B455D8-C472-49F4-A4BB-A6F37CA11739}"/>
    <cellStyle name="Normal 2 3 4 3 2 3 9" xfId="27742" xr:uid="{00F5AAC3-55E8-4C84-95BD-026244E35B4E}"/>
    <cellStyle name="Normal 2 3 4 3 2 4" xfId="7210" xr:uid="{6AA046AF-2497-4FFC-9763-03DA62FDD0C5}"/>
    <cellStyle name="Normal 2 3 4 3 2 4 2" xfId="7211" xr:uid="{871F59C0-15EE-451A-BE16-D5E5B41A3BFD}"/>
    <cellStyle name="Normal 2 3 4 3 2 4 2 2" xfId="8924" xr:uid="{7CB3FFF7-E7CE-443E-84C2-7A6EAF34FCDB}"/>
    <cellStyle name="Normal 2 3 4 3 2 4 2 2 2" xfId="12346" xr:uid="{3CA262FC-1AED-4D9E-90EC-879C99273E70}"/>
    <cellStyle name="Normal 2 3 4 3 2 4 2 2 2 2" xfId="26036" xr:uid="{6EA92AF5-D9F1-421B-BD99-1F4ED3DF6912}"/>
    <cellStyle name="Normal 2 3 4 3 2 4 2 2 2 2 2" xfId="39728" xr:uid="{C9E0CBDB-D0F2-40D3-BE59-A62ACABB555B}"/>
    <cellStyle name="Normal 2 3 4 3 2 4 2 2 2 2 3" xfId="54612" xr:uid="{B5C753A1-E400-4B1B-820B-1F6BF01C7344}"/>
    <cellStyle name="Normal 2 3 4 3 2 4 2 2 2 3" xfId="19192" xr:uid="{78D336A5-0F18-4CB8-A032-ECE65927DE33}"/>
    <cellStyle name="Normal 2 3 4 3 2 4 2 2 2 4" xfId="32882" xr:uid="{94D1C058-AABE-4D1A-A8C2-C604A1AC6C84}"/>
    <cellStyle name="Normal 2 3 4 3 2 4 2 2 2 5" xfId="47766" xr:uid="{BAD5F5D4-466A-416D-8922-8EB8F66D10E5}"/>
    <cellStyle name="Normal 2 3 4 3 2 4 2 2 3" xfId="22614" xr:uid="{3DA490C2-9CC8-4942-8E68-DC67D040524C}"/>
    <cellStyle name="Normal 2 3 4 3 2 4 2 2 3 2" xfId="36306" xr:uid="{5CFF5CE1-9B1A-4FD6-9663-DB9D13A37E26}"/>
    <cellStyle name="Normal 2 3 4 3 2 4 2 2 3 3" xfId="51190" xr:uid="{6D4B78FE-FCDD-4876-B96D-AC0F3BC06ED0}"/>
    <cellStyle name="Normal 2 3 4 3 2 4 2 2 4" xfId="15770" xr:uid="{E7A7A24B-2D69-40E4-8155-F7149CA372D0}"/>
    <cellStyle name="Normal 2 3 4 3 2 4 2 2 5" xfId="29460" xr:uid="{5A82E53E-B9DC-46DA-8C7C-2427C1F35C60}"/>
    <cellStyle name="Normal 2 3 4 3 2 4 2 2 6" xfId="44344" xr:uid="{2811D63F-B2E1-4455-9B21-F81E9D3DD2CE}"/>
    <cellStyle name="Normal 2 3 4 3 2 4 2 3" xfId="10634" xr:uid="{A783D313-E79E-4B64-85F7-2FEB24AEB077}"/>
    <cellStyle name="Normal 2 3 4 3 2 4 2 3 2" xfId="24324" xr:uid="{686B5855-F9E2-4642-892B-73F43CFAA28A}"/>
    <cellStyle name="Normal 2 3 4 3 2 4 2 3 2 2" xfId="38016" xr:uid="{95AC5206-CD0C-4645-BDA1-F8D8B2A43ACC}"/>
    <cellStyle name="Normal 2 3 4 3 2 4 2 3 2 3" xfId="52900" xr:uid="{B56E4552-16C9-4BD8-A32A-A1F9D4BEAEF9}"/>
    <cellStyle name="Normal 2 3 4 3 2 4 2 3 3" xfId="17480" xr:uid="{38A7B215-3F46-4B91-AACD-C71A1B47CB3E}"/>
    <cellStyle name="Normal 2 3 4 3 2 4 2 3 4" xfId="31170" xr:uid="{3E80E6AF-449B-4B5B-973B-E85A8007AC42}"/>
    <cellStyle name="Normal 2 3 4 3 2 4 2 3 5" xfId="46054" xr:uid="{D147252F-E66E-4181-9F04-5F53620087A2}"/>
    <cellStyle name="Normal 2 3 4 3 2 4 2 4" xfId="20902" xr:uid="{EEEE60E0-69F5-4003-B455-2B5A20EA8449}"/>
    <cellStyle name="Normal 2 3 4 3 2 4 2 4 2" xfId="34594" xr:uid="{A95802E8-956A-4CD9-8102-04A5E80835EB}"/>
    <cellStyle name="Normal 2 3 4 3 2 4 2 4 3" xfId="49478" xr:uid="{0C3E15B3-841E-49B1-8AF3-D6DC5FA78CD0}"/>
    <cellStyle name="Normal 2 3 4 3 2 4 2 5" xfId="14058" xr:uid="{9DBE916E-0B5A-4368-A393-B45AF85FC9F8}"/>
    <cellStyle name="Normal 2 3 4 3 2 4 2 6" xfId="27748" xr:uid="{A8D67983-7F26-4849-9865-36B358AD5752}"/>
    <cellStyle name="Normal 2 3 4 3 2 4 2 7" xfId="42632" xr:uid="{C9BDF725-13CB-421E-B327-91AE77B104CD}"/>
    <cellStyle name="Normal 2 3 4 3 2 4 3" xfId="8923" xr:uid="{47701678-D654-472D-A519-5055AC90F98B}"/>
    <cellStyle name="Normal 2 3 4 3 2 4 3 2" xfId="12345" xr:uid="{5ADB7C83-0BEB-4DAC-8F3F-3F16FCFAD339}"/>
    <cellStyle name="Normal 2 3 4 3 2 4 3 2 2" xfId="26035" xr:uid="{59BF3A3E-5C38-4C5F-B3AE-8532D45D51D8}"/>
    <cellStyle name="Normal 2 3 4 3 2 4 3 2 2 2" xfId="39727" xr:uid="{9C32C61F-DCBA-4552-87F6-DFC091A4CD32}"/>
    <cellStyle name="Normal 2 3 4 3 2 4 3 2 2 3" xfId="54611" xr:uid="{CFDCC8ED-8965-4E01-9C84-837F857FD522}"/>
    <cellStyle name="Normal 2 3 4 3 2 4 3 2 3" xfId="19191" xr:uid="{1143A50C-469B-4DBF-A644-A8B45DD0AEC2}"/>
    <cellStyle name="Normal 2 3 4 3 2 4 3 2 4" xfId="32881" xr:uid="{3B154C5A-2243-44C7-9F4C-272BA0E75F03}"/>
    <cellStyle name="Normal 2 3 4 3 2 4 3 2 5" xfId="47765" xr:uid="{2EE5422A-67C0-4752-A7A8-6588E7A4E959}"/>
    <cellStyle name="Normal 2 3 4 3 2 4 3 3" xfId="22613" xr:uid="{5830CA21-28A2-4DE6-B73C-353E42A9A6CC}"/>
    <cellStyle name="Normal 2 3 4 3 2 4 3 3 2" xfId="36305" xr:uid="{A9A3C0D4-9A6D-4CBC-98F0-FF759C2D2F8F}"/>
    <cellStyle name="Normal 2 3 4 3 2 4 3 3 3" xfId="51189" xr:uid="{696F98CB-8587-49DB-B952-07F4D2878D75}"/>
    <cellStyle name="Normal 2 3 4 3 2 4 3 4" xfId="15769" xr:uid="{D4C06F0A-59D3-4830-8672-9D44A9932AE8}"/>
    <cellStyle name="Normal 2 3 4 3 2 4 3 5" xfId="29459" xr:uid="{642F9D29-CC45-47D9-BA03-4F73D8C488B3}"/>
    <cellStyle name="Normal 2 3 4 3 2 4 3 6" xfId="44343" xr:uid="{6D8AF9FC-3DCE-4739-A01B-DC9C9FDDA761}"/>
    <cellStyle name="Normal 2 3 4 3 2 4 4" xfId="10633" xr:uid="{7D82371F-4EA0-4173-92AC-86B4E1B8626A}"/>
    <cellStyle name="Normal 2 3 4 3 2 4 4 2" xfId="24323" xr:uid="{CEE7607D-2D8A-4A5E-961A-8D582301A3E8}"/>
    <cellStyle name="Normal 2 3 4 3 2 4 4 2 2" xfId="38015" xr:uid="{70B5F3B1-01F6-4962-BF3A-D01AF25BB655}"/>
    <cellStyle name="Normal 2 3 4 3 2 4 4 2 3" xfId="52899" xr:uid="{13236547-3905-46BE-B07A-25984AC4701D}"/>
    <cellStyle name="Normal 2 3 4 3 2 4 4 3" xfId="17479" xr:uid="{A9D04A81-A946-480C-B445-E72863B8CE30}"/>
    <cellStyle name="Normal 2 3 4 3 2 4 4 4" xfId="31169" xr:uid="{7398BD17-79A9-4BE8-8F28-9156EEA65BA9}"/>
    <cellStyle name="Normal 2 3 4 3 2 4 4 5" xfId="46053" xr:uid="{FE5473A0-6D2C-417F-8E7F-2AA9A6102D28}"/>
    <cellStyle name="Normal 2 3 4 3 2 4 5" xfId="20901" xr:uid="{ABD746BA-961B-4FB5-953D-2154B15CA1E4}"/>
    <cellStyle name="Normal 2 3 4 3 2 4 5 2" xfId="34593" xr:uid="{B7BD5E47-B89A-4FAA-A7E2-C0D6540AC578}"/>
    <cellStyle name="Normal 2 3 4 3 2 4 5 3" xfId="49477" xr:uid="{4C96BB66-5E69-4A8A-B45B-A4B4B639AF60}"/>
    <cellStyle name="Normal 2 3 4 3 2 4 6" xfId="14057" xr:uid="{98461ADB-BC32-4EEF-ACE8-D7F474B8E2ED}"/>
    <cellStyle name="Normal 2 3 4 3 2 4 7" xfId="27747" xr:uid="{FF6FAF0A-59C6-4F26-B9F2-25B4473D4EAD}"/>
    <cellStyle name="Normal 2 3 4 3 2 4 8" xfId="42631" xr:uid="{B2235ECE-3A3B-4E66-A0EF-DEB27E98040C}"/>
    <cellStyle name="Normal 2 3 4 3 2 5" xfId="7212" xr:uid="{4A0F06D4-5FBB-47F6-AA14-179015179830}"/>
    <cellStyle name="Normal 2 3 4 3 2 5 2" xfId="8925" xr:uid="{E33197B9-43EE-442F-82BA-AD307B1C06FC}"/>
    <cellStyle name="Normal 2 3 4 3 2 5 2 2" xfId="12347" xr:uid="{E99DD37B-6A05-4EEA-AAC5-3E184F13568C}"/>
    <cellStyle name="Normal 2 3 4 3 2 5 2 2 2" xfId="26037" xr:uid="{2501D422-CE67-48BD-8491-A946FA7505A8}"/>
    <cellStyle name="Normal 2 3 4 3 2 5 2 2 2 2" xfId="39729" xr:uid="{25D001B0-667B-40A9-BC9D-520AB92BEFB8}"/>
    <cellStyle name="Normal 2 3 4 3 2 5 2 2 2 3" xfId="54613" xr:uid="{E111715C-3D4E-4D0C-B698-34E27C8F1BE5}"/>
    <cellStyle name="Normal 2 3 4 3 2 5 2 2 3" xfId="19193" xr:uid="{8F61F030-79AE-4E19-B1DE-1D5250AA235C}"/>
    <cellStyle name="Normal 2 3 4 3 2 5 2 2 4" xfId="32883" xr:uid="{661AB7B6-1177-491C-8DDB-65DCD31B12C6}"/>
    <cellStyle name="Normal 2 3 4 3 2 5 2 2 5" xfId="47767" xr:uid="{86D15892-FBC2-4D55-9AB8-DB2421EB7881}"/>
    <cellStyle name="Normal 2 3 4 3 2 5 2 3" xfId="22615" xr:uid="{F104B09A-6BA3-4BD7-8390-47124B283E9A}"/>
    <cellStyle name="Normal 2 3 4 3 2 5 2 3 2" xfId="36307" xr:uid="{DFE834F1-F26A-4C25-8173-50B24570A3A2}"/>
    <cellStyle name="Normal 2 3 4 3 2 5 2 3 3" xfId="51191" xr:uid="{9E564F81-52FB-4F09-9F76-8AA0F7D6B787}"/>
    <cellStyle name="Normal 2 3 4 3 2 5 2 4" xfId="15771" xr:uid="{2AA0E79A-C7CF-4B6E-BF4B-0C28F36F2DBF}"/>
    <cellStyle name="Normal 2 3 4 3 2 5 2 5" xfId="29461" xr:uid="{0C75C0E8-2292-40BB-A6F9-1194A4A59ADB}"/>
    <cellStyle name="Normal 2 3 4 3 2 5 2 6" xfId="44345" xr:uid="{4A5C8E2A-1C13-4996-94D1-3A45D9616AA4}"/>
    <cellStyle name="Normal 2 3 4 3 2 5 3" xfId="10635" xr:uid="{6B0EAD05-276A-4E1A-A0E7-00561B683E8E}"/>
    <cellStyle name="Normal 2 3 4 3 2 5 3 2" xfId="24325" xr:uid="{6AB63CF6-D312-47E0-961F-71D2C6DE6358}"/>
    <cellStyle name="Normal 2 3 4 3 2 5 3 2 2" xfId="38017" xr:uid="{33C95FC0-1711-4394-8A28-E0A97585A8EE}"/>
    <cellStyle name="Normal 2 3 4 3 2 5 3 2 3" xfId="52901" xr:uid="{8B30CE9C-4163-4B53-BE1B-11C9C373ACD0}"/>
    <cellStyle name="Normal 2 3 4 3 2 5 3 3" xfId="17481" xr:uid="{5AB414D3-C2B9-4FAD-A5F7-30C8F6F7A2A9}"/>
    <cellStyle name="Normal 2 3 4 3 2 5 3 4" xfId="31171" xr:uid="{DFA1FE96-D6E2-4D33-BFB2-87895D26050B}"/>
    <cellStyle name="Normal 2 3 4 3 2 5 3 5" xfId="46055" xr:uid="{3D2F28ED-B37B-4D83-A57E-266AEE794D36}"/>
    <cellStyle name="Normal 2 3 4 3 2 5 4" xfId="20903" xr:uid="{24B2687B-1002-4112-B007-46F75E5ED460}"/>
    <cellStyle name="Normal 2 3 4 3 2 5 4 2" xfId="34595" xr:uid="{086E237E-8444-457D-A5BA-5D2DBDD3D9AD}"/>
    <cellStyle name="Normal 2 3 4 3 2 5 4 3" xfId="49479" xr:uid="{D5BF263C-D877-49EC-B178-65476ED237EF}"/>
    <cellStyle name="Normal 2 3 4 3 2 5 5" xfId="14059" xr:uid="{8482E0F5-14B7-4DE6-8D97-89249F315E28}"/>
    <cellStyle name="Normal 2 3 4 3 2 5 6" xfId="27749" xr:uid="{CBF0E7D6-DDB1-4107-B9E0-16AD31997981}"/>
    <cellStyle name="Normal 2 3 4 3 2 5 7" xfId="42633" xr:uid="{27853DA0-D87E-4796-8D00-7D34C9FFF016}"/>
    <cellStyle name="Normal 2 3 4 3 2 6" xfId="7213" xr:uid="{4EB143E9-72AC-4944-864B-39BE8D45D770}"/>
    <cellStyle name="Normal 2 3 4 3 2 6 2" xfId="8926" xr:uid="{9E6503A8-3F52-491C-BC9B-0F625150F527}"/>
    <cellStyle name="Normal 2 3 4 3 2 6 2 2" xfId="12348" xr:uid="{962C1320-24CC-4D15-9860-6B3ED0D46121}"/>
    <cellStyle name="Normal 2 3 4 3 2 6 2 2 2" xfId="26038" xr:uid="{76596663-3BEA-48E6-ABD5-A9B33647426C}"/>
    <cellStyle name="Normal 2 3 4 3 2 6 2 2 2 2" xfId="39730" xr:uid="{EA170F04-3C8F-4767-97C2-EEC1BC99E456}"/>
    <cellStyle name="Normal 2 3 4 3 2 6 2 2 2 3" xfId="54614" xr:uid="{FD4469D4-A742-42CF-8C06-A83C10F5FB78}"/>
    <cellStyle name="Normal 2 3 4 3 2 6 2 2 3" xfId="19194" xr:uid="{D9FCF030-37AB-4B01-A73B-30FBB8599F28}"/>
    <cellStyle name="Normal 2 3 4 3 2 6 2 2 4" xfId="32884" xr:uid="{B3AB0305-7B31-4D14-8F2F-575181276404}"/>
    <cellStyle name="Normal 2 3 4 3 2 6 2 2 5" xfId="47768" xr:uid="{FE165DCB-3398-4467-89B9-084D477D47D4}"/>
    <cellStyle name="Normal 2 3 4 3 2 6 2 3" xfId="22616" xr:uid="{C3F05E13-1E9D-4FC2-AF43-C08627A78228}"/>
    <cellStyle name="Normal 2 3 4 3 2 6 2 3 2" xfId="36308" xr:uid="{F139C1A7-5FB5-44A2-B3D5-FF6150CF2BC6}"/>
    <cellStyle name="Normal 2 3 4 3 2 6 2 3 3" xfId="51192" xr:uid="{3F522732-791C-4DF1-AA33-65A33462347C}"/>
    <cellStyle name="Normal 2 3 4 3 2 6 2 4" xfId="15772" xr:uid="{8FC9C140-DE0E-4BEF-A1FF-AEC3BC26BB7D}"/>
    <cellStyle name="Normal 2 3 4 3 2 6 2 5" xfId="29462" xr:uid="{D62B36BA-11D2-4923-85C0-7C5C2015C760}"/>
    <cellStyle name="Normal 2 3 4 3 2 6 2 6" xfId="44346" xr:uid="{3DA16033-5E5C-40F8-9CC5-95A7E87575FF}"/>
    <cellStyle name="Normal 2 3 4 3 2 6 3" xfId="10636" xr:uid="{DA52EC55-57DF-433E-8074-AE7952814705}"/>
    <cellStyle name="Normal 2 3 4 3 2 6 3 2" xfId="24326" xr:uid="{10DEE207-FEA8-4285-8F4E-9664E9F35C93}"/>
    <cellStyle name="Normal 2 3 4 3 2 6 3 2 2" xfId="38018" xr:uid="{CBA29ED7-B609-416B-AF33-DF496DC9EC44}"/>
    <cellStyle name="Normal 2 3 4 3 2 6 3 2 3" xfId="52902" xr:uid="{7414291C-2617-4CE4-9BC5-EDD350BC948F}"/>
    <cellStyle name="Normal 2 3 4 3 2 6 3 3" xfId="17482" xr:uid="{88FF98AB-4687-4C9C-A847-E6771A613722}"/>
    <cellStyle name="Normal 2 3 4 3 2 6 3 4" xfId="31172" xr:uid="{76CD232D-3B74-4424-AB52-DCEF5FE0FB51}"/>
    <cellStyle name="Normal 2 3 4 3 2 6 3 5" xfId="46056" xr:uid="{DC6A5619-3AC1-46EB-8BB7-84962D323E96}"/>
    <cellStyle name="Normal 2 3 4 3 2 6 4" xfId="20904" xr:uid="{A62DAD9F-E883-4351-8FCE-96A21F599E0C}"/>
    <cellStyle name="Normal 2 3 4 3 2 6 4 2" xfId="34596" xr:uid="{0C9528A1-1308-41B8-A11A-02F34E103A3A}"/>
    <cellStyle name="Normal 2 3 4 3 2 6 4 3" xfId="49480" xr:uid="{23BD6A43-BF7F-4FFE-A452-C9FE1F0F6C6E}"/>
    <cellStyle name="Normal 2 3 4 3 2 6 5" xfId="14060" xr:uid="{6D9A1F61-600E-42E7-B78F-33A79CB404D8}"/>
    <cellStyle name="Normal 2 3 4 3 2 6 6" xfId="27750" xr:uid="{AF2CA830-EB89-4C34-AAF0-91C9DEEEB1A6}"/>
    <cellStyle name="Normal 2 3 4 3 2 6 7" xfId="42634" xr:uid="{49871476-E9B8-4809-AA28-88F70A83E415}"/>
    <cellStyle name="Normal 2 3 4 3 2 7" xfId="8912" xr:uid="{28985BAB-0212-44FD-BFF0-C6C7BF895C9B}"/>
    <cellStyle name="Normal 2 3 4 3 2 7 2" xfId="12334" xr:uid="{79A69909-7BAE-49AB-B3B5-77C29AF68D46}"/>
    <cellStyle name="Normal 2 3 4 3 2 7 2 2" xfId="26024" xr:uid="{DAB0BF5A-0620-4B4B-BE35-A6DB4912FA92}"/>
    <cellStyle name="Normal 2 3 4 3 2 7 2 2 2" xfId="39716" xr:uid="{F2C858C6-7853-4A15-B333-E89B01917D61}"/>
    <cellStyle name="Normal 2 3 4 3 2 7 2 2 3" xfId="54600" xr:uid="{27219664-C9DE-412E-B27C-ED7BA0FD5611}"/>
    <cellStyle name="Normal 2 3 4 3 2 7 2 3" xfId="19180" xr:uid="{D715098F-144F-4583-9606-7CE820D1455B}"/>
    <cellStyle name="Normal 2 3 4 3 2 7 2 4" xfId="32870" xr:uid="{235F0E89-2F4D-42BA-8191-BF7FF4E772B2}"/>
    <cellStyle name="Normal 2 3 4 3 2 7 2 5" xfId="47754" xr:uid="{F98D3A52-836D-47F3-A4F5-CBF4176CE18A}"/>
    <cellStyle name="Normal 2 3 4 3 2 7 3" xfId="22602" xr:uid="{C5D2D130-1122-41B0-A395-8972B575457B}"/>
    <cellStyle name="Normal 2 3 4 3 2 7 3 2" xfId="36294" xr:uid="{1475959A-D3BE-40B2-9235-BB5BDAEC8524}"/>
    <cellStyle name="Normal 2 3 4 3 2 7 3 3" xfId="51178" xr:uid="{369FC17A-2FD7-48EE-8911-3DA75FD1A038}"/>
    <cellStyle name="Normal 2 3 4 3 2 7 4" xfId="15758" xr:uid="{1E5F5B18-4DAA-4DE2-8A41-1BC26708B62A}"/>
    <cellStyle name="Normal 2 3 4 3 2 7 5" xfId="29448" xr:uid="{F04AE0FF-409D-4C65-8D2C-1BF487CC663F}"/>
    <cellStyle name="Normal 2 3 4 3 2 7 6" xfId="44332" xr:uid="{25A0C206-908B-465D-8402-517E1D38A527}"/>
    <cellStyle name="Normal 2 3 4 3 2 8" xfId="10622" xr:uid="{4452AAF1-967A-4978-9C8F-83D48E7ECF4B}"/>
    <cellStyle name="Normal 2 3 4 3 2 8 2" xfId="24312" xr:uid="{B48E9F93-0B67-4AF4-A106-5FE5DE86B1BE}"/>
    <cellStyle name="Normal 2 3 4 3 2 8 2 2" xfId="38004" xr:uid="{3501B249-31D7-4665-B282-5D4B5F38C5D6}"/>
    <cellStyle name="Normal 2 3 4 3 2 8 2 3" xfId="52888" xr:uid="{271229DD-FAD2-4C49-B781-EFB79B69F1E4}"/>
    <cellStyle name="Normal 2 3 4 3 2 8 3" xfId="17468" xr:uid="{3DB0B6B7-04C9-4225-A1C0-8235BE58CC13}"/>
    <cellStyle name="Normal 2 3 4 3 2 8 4" xfId="31158" xr:uid="{B6DBAE51-EED5-4FA6-94E3-6533C360DC58}"/>
    <cellStyle name="Normal 2 3 4 3 2 8 5" xfId="46042" xr:uid="{92FC9699-5C0B-4EF7-8B99-CB3435646FB3}"/>
    <cellStyle name="Normal 2 3 4 3 2 9" xfId="20890" xr:uid="{D73B1ACB-E4B5-4E35-A3CB-F4B61A09C99A}"/>
    <cellStyle name="Normal 2 3 4 3 2 9 2" xfId="34582" xr:uid="{47FF2758-F477-4B0B-9529-A9D7396E7BAD}"/>
    <cellStyle name="Normal 2 3 4 3 2 9 3" xfId="49466" xr:uid="{3D29B02E-2DCE-45F5-9A2C-81CDFB34A761}"/>
    <cellStyle name="Normal 2 3 4 3 3" xfId="7214" xr:uid="{D2777607-F765-4D4D-9834-B5E52F112359}"/>
    <cellStyle name="Normal 2 3 4 3 3 10" xfId="42635" xr:uid="{3E2AFD0E-A690-43A4-94EB-4BAF970EB50F}"/>
    <cellStyle name="Normal 2 3 4 3 3 2" xfId="7215" xr:uid="{785BF737-1C98-406E-A4BF-A2B38AD209DC}"/>
    <cellStyle name="Normal 2 3 4 3 3 2 2" xfId="7216" xr:uid="{C1F49417-7139-4F2C-9745-22857DF5C7F5}"/>
    <cellStyle name="Normal 2 3 4 3 3 2 2 2" xfId="8929" xr:uid="{01BFBC48-3FC9-46FB-8445-64EF691D679F}"/>
    <cellStyle name="Normal 2 3 4 3 3 2 2 2 2" xfId="12351" xr:uid="{F571304B-73AB-4B68-8D23-C79E738697F9}"/>
    <cellStyle name="Normal 2 3 4 3 3 2 2 2 2 2" xfId="26041" xr:uid="{BC1D139C-D7DF-4774-97F5-302C9C38EE54}"/>
    <cellStyle name="Normal 2 3 4 3 3 2 2 2 2 2 2" xfId="39733" xr:uid="{51361EFB-A4F8-4219-BFBF-3199617C7F20}"/>
    <cellStyle name="Normal 2 3 4 3 3 2 2 2 2 2 3" xfId="54617" xr:uid="{B8D18434-ACCA-4C4B-B061-47A70E773395}"/>
    <cellStyle name="Normal 2 3 4 3 3 2 2 2 2 3" xfId="19197" xr:uid="{FE72BD98-A423-4DE8-BB94-8611CF0DE932}"/>
    <cellStyle name="Normal 2 3 4 3 3 2 2 2 2 4" xfId="32887" xr:uid="{9599EE7A-31B1-49B5-AFE1-7820729E5323}"/>
    <cellStyle name="Normal 2 3 4 3 3 2 2 2 2 5" xfId="47771" xr:uid="{8A440AD4-7036-4CED-84E3-E69BEC156ABD}"/>
    <cellStyle name="Normal 2 3 4 3 3 2 2 2 3" xfId="22619" xr:uid="{DADA5088-0443-4966-B58B-0451DAB24E66}"/>
    <cellStyle name="Normal 2 3 4 3 3 2 2 2 3 2" xfId="36311" xr:uid="{D648C89C-BDD7-4E66-BD25-E5B4581E5303}"/>
    <cellStyle name="Normal 2 3 4 3 3 2 2 2 3 3" xfId="51195" xr:uid="{D0E3BE6F-FD99-43D2-8D6B-9C1FE8F7C73D}"/>
    <cellStyle name="Normal 2 3 4 3 3 2 2 2 4" xfId="15775" xr:uid="{16ADB224-AD4D-45E9-8292-FF07580781D4}"/>
    <cellStyle name="Normal 2 3 4 3 3 2 2 2 5" xfId="29465" xr:uid="{838D1657-023F-4A9D-9C73-17F455DC3CE0}"/>
    <cellStyle name="Normal 2 3 4 3 3 2 2 2 6" xfId="44349" xr:uid="{E904737B-B114-4C24-9120-CC1178F48A44}"/>
    <cellStyle name="Normal 2 3 4 3 3 2 2 3" xfId="10639" xr:uid="{CB87F90A-71C8-4CEA-9FC0-9BBC762170A8}"/>
    <cellStyle name="Normal 2 3 4 3 3 2 2 3 2" xfId="24329" xr:uid="{10015E82-61CE-4C14-94CD-21E8264FF5EF}"/>
    <cellStyle name="Normal 2 3 4 3 3 2 2 3 2 2" xfId="38021" xr:uid="{C66B07AA-317F-4CD2-88B5-1A317744A940}"/>
    <cellStyle name="Normal 2 3 4 3 3 2 2 3 2 3" xfId="52905" xr:uid="{6517F658-1CB0-4A56-8E3C-A90C8F68E92A}"/>
    <cellStyle name="Normal 2 3 4 3 3 2 2 3 3" xfId="17485" xr:uid="{CB4F4806-1EDF-45A3-83B3-F2A16BDBD79B}"/>
    <cellStyle name="Normal 2 3 4 3 3 2 2 3 4" xfId="31175" xr:uid="{CDD06DAC-2516-4994-A748-84E0DD30FCA8}"/>
    <cellStyle name="Normal 2 3 4 3 3 2 2 3 5" xfId="46059" xr:uid="{8D993903-2B75-45E4-BFB7-5D9BD65D1786}"/>
    <cellStyle name="Normal 2 3 4 3 3 2 2 4" xfId="20907" xr:uid="{CB5194B7-56A5-4B15-AE9E-BBC3395AC184}"/>
    <cellStyle name="Normal 2 3 4 3 3 2 2 4 2" xfId="34599" xr:uid="{664F489D-16BC-4F77-9B54-621584687C24}"/>
    <cellStyle name="Normal 2 3 4 3 3 2 2 4 3" xfId="49483" xr:uid="{0519A55C-EE45-47F0-87DC-DEDE950C4159}"/>
    <cellStyle name="Normal 2 3 4 3 3 2 2 5" xfId="14063" xr:uid="{F0C0CC56-85D2-4787-9DC3-50ADA8E77F13}"/>
    <cellStyle name="Normal 2 3 4 3 3 2 2 6" xfId="27753" xr:uid="{81D6BE7B-B029-4F45-AB25-C534313F4BF0}"/>
    <cellStyle name="Normal 2 3 4 3 3 2 2 7" xfId="42637" xr:uid="{18F2B27B-2A97-4216-B46E-A5A14034FF0E}"/>
    <cellStyle name="Normal 2 3 4 3 3 2 3" xfId="8928" xr:uid="{9C97BD58-8E02-4850-8668-66C069BB13DE}"/>
    <cellStyle name="Normal 2 3 4 3 3 2 3 2" xfId="12350" xr:uid="{3B630314-324C-4484-90F3-604C66AB3072}"/>
    <cellStyle name="Normal 2 3 4 3 3 2 3 2 2" xfId="26040" xr:uid="{D90ADBAC-347C-46FE-A37A-94DCF8DF60E7}"/>
    <cellStyle name="Normal 2 3 4 3 3 2 3 2 2 2" xfId="39732" xr:uid="{5317A815-5767-4EC8-8307-CDB8A1A22EA0}"/>
    <cellStyle name="Normal 2 3 4 3 3 2 3 2 2 3" xfId="54616" xr:uid="{08AFE07F-90AC-4A5A-9922-1A3216A6203C}"/>
    <cellStyle name="Normal 2 3 4 3 3 2 3 2 3" xfId="19196" xr:uid="{CFCB8626-177A-4A69-BA73-F6F748FAF255}"/>
    <cellStyle name="Normal 2 3 4 3 3 2 3 2 4" xfId="32886" xr:uid="{0E5CC744-1254-4A2C-AA00-92D775577064}"/>
    <cellStyle name="Normal 2 3 4 3 3 2 3 2 5" xfId="47770" xr:uid="{231E5E96-D862-4D48-BB36-286B619C0F7B}"/>
    <cellStyle name="Normal 2 3 4 3 3 2 3 3" xfId="22618" xr:uid="{F082A1C1-14F5-49EE-9840-3B7D7C5CAF10}"/>
    <cellStyle name="Normal 2 3 4 3 3 2 3 3 2" xfId="36310" xr:uid="{77B1F225-96F9-4C10-A3DE-41A98AE64FA0}"/>
    <cellStyle name="Normal 2 3 4 3 3 2 3 3 3" xfId="51194" xr:uid="{6080D50E-E2E8-46B6-AB23-625EE52D04AB}"/>
    <cellStyle name="Normal 2 3 4 3 3 2 3 4" xfId="15774" xr:uid="{1260FFA8-D3CB-4592-AE18-6A40990E37BB}"/>
    <cellStyle name="Normal 2 3 4 3 3 2 3 5" xfId="29464" xr:uid="{396119E4-9159-4AC1-BD86-3FBD26BD8CD1}"/>
    <cellStyle name="Normal 2 3 4 3 3 2 3 6" xfId="44348" xr:uid="{8F2CD2B9-0D76-4DA4-A773-795E3C40351B}"/>
    <cellStyle name="Normal 2 3 4 3 3 2 4" xfId="10638" xr:uid="{F1A14E00-DCFC-497A-B20A-33B6A7541976}"/>
    <cellStyle name="Normal 2 3 4 3 3 2 4 2" xfId="24328" xr:uid="{281673BF-D59C-4C7F-8BF4-F4425315D1DD}"/>
    <cellStyle name="Normal 2 3 4 3 3 2 4 2 2" xfId="38020" xr:uid="{EA510D08-10C5-4ACB-A5C2-8D0324E858B6}"/>
    <cellStyle name="Normal 2 3 4 3 3 2 4 2 3" xfId="52904" xr:uid="{0974E087-B59C-49F4-9BD2-7B2AC2E365EE}"/>
    <cellStyle name="Normal 2 3 4 3 3 2 4 3" xfId="17484" xr:uid="{B56E6EAB-AEA3-4146-AE38-2BBC884E6DDF}"/>
    <cellStyle name="Normal 2 3 4 3 3 2 4 4" xfId="31174" xr:uid="{7E48E945-48B4-44A0-B347-9B43A4EFD19B}"/>
    <cellStyle name="Normal 2 3 4 3 3 2 4 5" xfId="46058" xr:uid="{E6805110-5261-4300-BDE2-7779261366A7}"/>
    <cellStyle name="Normal 2 3 4 3 3 2 5" xfId="20906" xr:uid="{C7F829E1-EF15-4492-80C8-A1A783F27D04}"/>
    <cellStyle name="Normal 2 3 4 3 3 2 5 2" xfId="34598" xr:uid="{0C0DC6B1-AB59-403B-A3FF-A2CD87E29856}"/>
    <cellStyle name="Normal 2 3 4 3 3 2 5 3" xfId="49482" xr:uid="{41D425B1-980D-496B-AF6B-10B4AC7E561F}"/>
    <cellStyle name="Normal 2 3 4 3 3 2 6" xfId="14062" xr:uid="{B6E57A72-C9BA-4741-90A5-09A58B37E139}"/>
    <cellStyle name="Normal 2 3 4 3 3 2 7" xfId="27752" xr:uid="{5627F784-45E6-4A99-B847-1EB0326F018B}"/>
    <cellStyle name="Normal 2 3 4 3 3 2 8" xfId="42636" xr:uid="{8D705D9F-ECA7-4405-8BD4-E10F4EB03AE4}"/>
    <cellStyle name="Normal 2 3 4 3 3 3" xfId="7217" xr:uid="{4BC895F2-17DF-4386-81B8-78FEBD30B383}"/>
    <cellStyle name="Normal 2 3 4 3 3 3 2" xfId="8930" xr:uid="{4BC8FC25-72B0-4E0E-8201-0FA0E038E4E1}"/>
    <cellStyle name="Normal 2 3 4 3 3 3 2 2" xfId="12352" xr:uid="{BECB2245-D6B6-4761-B7ED-A097D0B960D2}"/>
    <cellStyle name="Normal 2 3 4 3 3 3 2 2 2" xfId="26042" xr:uid="{35334D3B-B27B-44F5-89AF-BF3B536F9E77}"/>
    <cellStyle name="Normal 2 3 4 3 3 3 2 2 2 2" xfId="39734" xr:uid="{76CDF7F8-0E25-471E-94F6-FE19CCAF2576}"/>
    <cellStyle name="Normal 2 3 4 3 3 3 2 2 2 3" xfId="54618" xr:uid="{9DACF318-8140-40C7-B066-CA7DF4FED3A0}"/>
    <cellStyle name="Normal 2 3 4 3 3 3 2 2 3" xfId="19198" xr:uid="{820AF014-B5BF-449E-9DA0-2B809CE77780}"/>
    <cellStyle name="Normal 2 3 4 3 3 3 2 2 4" xfId="32888" xr:uid="{DB73AFB5-6409-481F-95BC-86A1B3B323E8}"/>
    <cellStyle name="Normal 2 3 4 3 3 3 2 2 5" xfId="47772" xr:uid="{EBF1DFF3-EE46-4658-B6EC-A8FEA0816AC3}"/>
    <cellStyle name="Normal 2 3 4 3 3 3 2 3" xfId="22620" xr:uid="{06A63E3E-CA65-4455-A63C-71B0EFCD59B4}"/>
    <cellStyle name="Normal 2 3 4 3 3 3 2 3 2" xfId="36312" xr:uid="{F2258840-A07B-4DC5-9B5D-2E99DE598E3A}"/>
    <cellStyle name="Normal 2 3 4 3 3 3 2 3 3" xfId="51196" xr:uid="{4D868D4F-78EE-482F-9316-AB671C1C459E}"/>
    <cellStyle name="Normal 2 3 4 3 3 3 2 4" xfId="15776" xr:uid="{BC87BCFC-4EFD-43D3-A842-79021B487D73}"/>
    <cellStyle name="Normal 2 3 4 3 3 3 2 5" xfId="29466" xr:uid="{70BBC7F2-DE42-4980-8C6D-A91B4F8BF5CF}"/>
    <cellStyle name="Normal 2 3 4 3 3 3 2 6" xfId="44350" xr:uid="{A037B36F-A22B-4F0E-A505-BD255AB174FC}"/>
    <cellStyle name="Normal 2 3 4 3 3 3 3" xfId="10640" xr:uid="{DFFAF9A5-6B13-449F-B68C-458AC24FAD0D}"/>
    <cellStyle name="Normal 2 3 4 3 3 3 3 2" xfId="24330" xr:uid="{443CB804-984C-4646-BD6D-933E7EA7E483}"/>
    <cellStyle name="Normal 2 3 4 3 3 3 3 2 2" xfId="38022" xr:uid="{528227C2-4EFE-43A6-AEAB-BFC7AA28E82F}"/>
    <cellStyle name="Normal 2 3 4 3 3 3 3 2 3" xfId="52906" xr:uid="{D6EA2E54-3E34-446A-AB11-DA818956A9EA}"/>
    <cellStyle name="Normal 2 3 4 3 3 3 3 3" xfId="17486" xr:uid="{66FC2AC8-A8C0-4E47-B1DF-9ACF18BEA6BA}"/>
    <cellStyle name="Normal 2 3 4 3 3 3 3 4" xfId="31176" xr:uid="{67565F3E-8692-4FED-B8FD-C86E205660F3}"/>
    <cellStyle name="Normal 2 3 4 3 3 3 3 5" xfId="46060" xr:uid="{545C1E64-CAD3-42D5-B687-B7103E510A5B}"/>
    <cellStyle name="Normal 2 3 4 3 3 3 4" xfId="20908" xr:uid="{E3F9BEC4-80B3-4375-933A-0E70021E5A3E}"/>
    <cellStyle name="Normal 2 3 4 3 3 3 4 2" xfId="34600" xr:uid="{9468E6B7-C32D-4FB5-BE0B-F114006C6BB4}"/>
    <cellStyle name="Normal 2 3 4 3 3 3 4 3" xfId="49484" xr:uid="{0D76D228-8317-42EC-AD19-290E2168CAFA}"/>
    <cellStyle name="Normal 2 3 4 3 3 3 5" xfId="14064" xr:uid="{0D0BA6EA-D68E-415A-A8BE-29C945CA8ADC}"/>
    <cellStyle name="Normal 2 3 4 3 3 3 6" xfId="27754" xr:uid="{EB696F30-0F41-4CAA-AF24-72534AA75644}"/>
    <cellStyle name="Normal 2 3 4 3 3 3 7" xfId="42638" xr:uid="{9CFF3EDE-22F9-4DAD-8BA3-BE5E066250D0}"/>
    <cellStyle name="Normal 2 3 4 3 3 4" xfId="7218" xr:uid="{A43D0CC0-AC3C-434A-8761-724F0B2F3EF1}"/>
    <cellStyle name="Normal 2 3 4 3 3 4 2" xfId="8931" xr:uid="{D361BA46-07F5-4234-999E-13460E813383}"/>
    <cellStyle name="Normal 2 3 4 3 3 4 2 2" xfId="12353" xr:uid="{23FAF97B-99D0-4963-871A-63570DD77A85}"/>
    <cellStyle name="Normal 2 3 4 3 3 4 2 2 2" xfId="26043" xr:uid="{89B02E51-AF97-4610-9280-9CF66FBFE550}"/>
    <cellStyle name="Normal 2 3 4 3 3 4 2 2 2 2" xfId="39735" xr:uid="{05E252DE-442C-4679-8EC4-CF0285001ABC}"/>
    <cellStyle name="Normal 2 3 4 3 3 4 2 2 2 3" xfId="54619" xr:uid="{2FE56158-BFE1-4049-8F63-940D15883100}"/>
    <cellStyle name="Normal 2 3 4 3 3 4 2 2 3" xfId="19199" xr:uid="{A66800F2-3D64-4091-B586-BA1CFB12F2DE}"/>
    <cellStyle name="Normal 2 3 4 3 3 4 2 2 4" xfId="32889" xr:uid="{9539CFC3-D708-4DAA-9167-989111131B79}"/>
    <cellStyle name="Normal 2 3 4 3 3 4 2 2 5" xfId="47773" xr:uid="{49E1C207-C3E3-49E7-B7EB-F23D2403E457}"/>
    <cellStyle name="Normal 2 3 4 3 3 4 2 3" xfId="22621" xr:uid="{BEC0167C-2037-48A0-9E3F-FBF22348BC56}"/>
    <cellStyle name="Normal 2 3 4 3 3 4 2 3 2" xfId="36313" xr:uid="{924D2E30-5BC9-4998-82E1-3942FB8EB9B8}"/>
    <cellStyle name="Normal 2 3 4 3 3 4 2 3 3" xfId="51197" xr:uid="{2F502F20-55E9-4D56-A1EF-E29E999A7644}"/>
    <cellStyle name="Normal 2 3 4 3 3 4 2 4" xfId="15777" xr:uid="{9C442782-B69A-4F7F-9A55-402A74F5697C}"/>
    <cellStyle name="Normal 2 3 4 3 3 4 2 5" xfId="29467" xr:uid="{6C11816E-E000-41B6-9D2A-330468CB23F7}"/>
    <cellStyle name="Normal 2 3 4 3 3 4 2 6" xfId="44351" xr:uid="{A322130F-13C4-4F5B-955F-EAB7594AA37D}"/>
    <cellStyle name="Normal 2 3 4 3 3 4 3" xfId="10641" xr:uid="{9758E5AC-C58A-479D-A5B6-B5D3B73098EC}"/>
    <cellStyle name="Normal 2 3 4 3 3 4 3 2" xfId="24331" xr:uid="{B9BE8D9F-0181-45D2-9851-0EE37B61B48A}"/>
    <cellStyle name="Normal 2 3 4 3 3 4 3 2 2" xfId="38023" xr:uid="{1FFAE0F9-EB36-4F4D-80BF-06571809F08F}"/>
    <cellStyle name="Normal 2 3 4 3 3 4 3 2 3" xfId="52907" xr:uid="{54805C42-04F9-466A-A702-37DDC4189BE8}"/>
    <cellStyle name="Normal 2 3 4 3 3 4 3 3" xfId="17487" xr:uid="{618EFDE6-AB7E-4D45-9779-9DA5A5F193D6}"/>
    <cellStyle name="Normal 2 3 4 3 3 4 3 4" xfId="31177" xr:uid="{800915BC-3717-4CC4-A006-03C173BEF27D}"/>
    <cellStyle name="Normal 2 3 4 3 3 4 3 5" xfId="46061" xr:uid="{BE8348DE-EA25-4CBB-8FF1-67F301DA6906}"/>
    <cellStyle name="Normal 2 3 4 3 3 4 4" xfId="20909" xr:uid="{CF9E17A2-427D-4BCC-A80D-43BA897311A3}"/>
    <cellStyle name="Normal 2 3 4 3 3 4 4 2" xfId="34601" xr:uid="{D23A8A99-4731-4484-8FD8-2F6D5F864353}"/>
    <cellStyle name="Normal 2 3 4 3 3 4 4 3" xfId="49485" xr:uid="{CF928E7A-C43C-4521-A890-5E80BEA57BF4}"/>
    <cellStyle name="Normal 2 3 4 3 3 4 5" xfId="14065" xr:uid="{755BE84B-762D-4A36-B4F6-56EA6685AA18}"/>
    <cellStyle name="Normal 2 3 4 3 3 4 6" xfId="27755" xr:uid="{280C2A74-8274-47A4-90C3-ED44E54E2D96}"/>
    <cellStyle name="Normal 2 3 4 3 3 4 7" xfId="42639" xr:uid="{CD706A65-0506-4F8B-B5C4-03EAF300A801}"/>
    <cellStyle name="Normal 2 3 4 3 3 5" xfId="8927" xr:uid="{588517F5-453F-4851-81A4-9BDC385B5814}"/>
    <cellStyle name="Normal 2 3 4 3 3 5 2" xfId="12349" xr:uid="{1363A055-AA1F-4D42-9ACC-0761A9C344D6}"/>
    <cellStyle name="Normal 2 3 4 3 3 5 2 2" xfId="26039" xr:uid="{912FF77A-541A-4C94-81D0-FCCF41AD88A8}"/>
    <cellStyle name="Normal 2 3 4 3 3 5 2 2 2" xfId="39731" xr:uid="{6E98309A-1096-4D97-899B-8768F936BA66}"/>
    <cellStyle name="Normal 2 3 4 3 3 5 2 2 3" xfId="54615" xr:uid="{F178FDDF-F743-44A4-B25B-0DA001A541E8}"/>
    <cellStyle name="Normal 2 3 4 3 3 5 2 3" xfId="19195" xr:uid="{C5FA6DAC-E92E-431F-8051-AC05CBC54691}"/>
    <cellStyle name="Normal 2 3 4 3 3 5 2 4" xfId="32885" xr:uid="{CA326C02-DB41-4B9A-8A4E-5CE06F1C9407}"/>
    <cellStyle name="Normal 2 3 4 3 3 5 2 5" xfId="47769" xr:uid="{EA2CB738-C299-4DA7-B228-D57BE4595082}"/>
    <cellStyle name="Normal 2 3 4 3 3 5 3" xfId="22617" xr:uid="{37B0CD1D-B9D9-4CEE-8686-ACCD0FED98FD}"/>
    <cellStyle name="Normal 2 3 4 3 3 5 3 2" xfId="36309" xr:uid="{22633B03-0451-4A69-BE59-A043EE04958B}"/>
    <cellStyle name="Normal 2 3 4 3 3 5 3 3" xfId="51193" xr:uid="{0E3B75FE-19AB-4536-8AEA-052BE0CACC43}"/>
    <cellStyle name="Normal 2 3 4 3 3 5 4" xfId="15773" xr:uid="{EEBDC875-5B11-4CFA-AA41-DDF33898C161}"/>
    <cellStyle name="Normal 2 3 4 3 3 5 5" xfId="29463" xr:uid="{0609FC8A-AEC5-4BDF-BD6B-DE43BE1A22C6}"/>
    <cellStyle name="Normal 2 3 4 3 3 5 6" xfId="44347" xr:uid="{8EF26005-F2D2-409F-9AF6-D0496BEFC64C}"/>
    <cellStyle name="Normal 2 3 4 3 3 6" xfId="10637" xr:uid="{1AA9048A-2564-4847-AD33-E4164A0982F1}"/>
    <cellStyle name="Normal 2 3 4 3 3 6 2" xfId="24327" xr:uid="{623D7655-F397-4011-9E73-85DDEF7ACED7}"/>
    <cellStyle name="Normal 2 3 4 3 3 6 2 2" xfId="38019" xr:uid="{AEA29AEB-1623-4B0B-BC0D-4D3DC0751983}"/>
    <cellStyle name="Normal 2 3 4 3 3 6 2 3" xfId="52903" xr:uid="{F886C177-08C5-45F5-8CE4-99EDA0719027}"/>
    <cellStyle name="Normal 2 3 4 3 3 6 3" xfId="17483" xr:uid="{A4B6BD47-77AE-4316-BB6C-4351DAA310CA}"/>
    <cellStyle name="Normal 2 3 4 3 3 6 4" xfId="31173" xr:uid="{4F8F41AD-94EF-4283-8992-3347E63F5D1B}"/>
    <cellStyle name="Normal 2 3 4 3 3 6 5" xfId="46057" xr:uid="{5225884B-4435-4867-88EE-46E81946CB1F}"/>
    <cellStyle name="Normal 2 3 4 3 3 7" xfId="20905" xr:uid="{5016B621-43E7-4F59-93DC-7BBE47AE57B9}"/>
    <cellStyle name="Normal 2 3 4 3 3 7 2" xfId="34597" xr:uid="{218A675C-61D1-4351-8057-FF7338F9B83D}"/>
    <cellStyle name="Normal 2 3 4 3 3 7 3" xfId="49481" xr:uid="{FE544947-CE07-4B07-B8D0-652264449D03}"/>
    <cellStyle name="Normal 2 3 4 3 3 8" xfId="14061" xr:uid="{CE14463B-6BE1-4E13-A431-1713473B7008}"/>
    <cellStyle name="Normal 2 3 4 3 3 9" xfId="27751" xr:uid="{5CA2ADE6-FD91-4DAD-B207-73EFEE8B943A}"/>
    <cellStyle name="Normal 2 3 4 3 4" xfId="7219" xr:uid="{4416901D-963D-4EB4-B413-E20ACB0B69C0}"/>
    <cellStyle name="Normal 2 3 4 3 4 10" xfId="42640" xr:uid="{4102DB0B-5150-4302-83DE-39148563388D}"/>
    <cellStyle name="Normal 2 3 4 3 4 2" xfId="7220" xr:uid="{1EFF4D3A-DE38-4726-ACFE-DD1DA5B8DBB2}"/>
    <cellStyle name="Normal 2 3 4 3 4 2 2" xfId="7221" xr:uid="{DC3D7E43-7635-4714-8CE4-FB7EC1D21E75}"/>
    <cellStyle name="Normal 2 3 4 3 4 2 2 2" xfId="8934" xr:uid="{C22D1074-88B7-4AA8-812A-74C4D11439DC}"/>
    <cellStyle name="Normal 2 3 4 3 4 2 2 2 2" xfId="12356" xr:uid="{8EB2938E-33B5-42B6-AAC3-D5AAD29AE794}"/>
    <cellStyle name="Normal 2 3 4 3 4 2 2 2 2 2" xfId="26046" xr:uid="{65961ED9-25D8-473F-9933-692D45A5E923}"/>
    <cellStyle name="Normal 2 3 4 3 4 2 2 2 2 2 2" xfId="39738" xr:uid="{20EDF21B-98D8-41A3-9446-DBE640E1A5AE}"/>
    <cellStyle name="Normal 2 3 4 3 4 2 2 2 2 2 3" xfId="54622" xr:uid="{BC03B143-B494-4B0F-B04B-DAAAEACE9DB7}"/>
    <cellStyle name="Normal 2 3 4 3 4 2 2 2 2 3" xfId="19202" xr:uid="{2C1360AF-3A21-41BE-945D-840AF11BCBFE}"/>
    <cellStyle name="Normal 2 3 4 3 4 2 2 2 2 4" xfId="32892" xr:uid="{8E5C7733-951C-47A5-A33B-2CB01A058051}"/>
    <cellStyle name="Normal 2 3 4 3 4 2 2 2 2 5" xfId="47776" xr:uid="{5C30A3D9-28A5-4649-9B8E-E69C669EE254}"/>
    <cellStyle name="Normal 2 3 4 3 4 2 2 2 3" xfId="22624" xr:uid="{5C9E35F1-4E52-4735-A300-16404A173DDE}"/>
    <cellStyle name="Normal 2 3 4 3 4 2 2 2 3 2" xfId="36316" xr:uid="{01681E36-572A-4C8F-B308-1C8270947BEC}"/>
    <cellStyle name="Normal 2 3 4 3 4 2 2 2 3 3" xfId="51200" xr:uid="{EDA1D1D3-D343-473E-A9ED-6849C5AA9DEC}"/>
    <cellStyle name="Normal 2 3 4 3 4 2 2 2 4" xfId="15780" xr:uid="{792E4F41-FEB5-404E-9F8E-5E5A2065DAE2}"/>
    <cellStyle name="Normal 2 3 4 3 4 2 2 2 5" xfId="29470" xr:uid="{A2C2CF8D-D1D3-4758-8148-D8840F1091E6}"/>
    <cellStyle name="Normal 2 3 4 3 4 2 2 2 6" xfId="44354" xr:uid="{96021618-488A-447B-94FA-A9ED8D373AF7}"/>
    <cellStyle name="Normal 2 3 4 3 4 2 2 3" xfId="10644" xr:uid="{73A117B7-0D42-4A5E-987D-4B16B1605838}"/>
    <cellStyle name="Normal 2 3 4 3 4 2 2 3 2" xfId="24334" xr:uid="{50F828C4-5F6E-4103-BE21-6DDF8339C7D8}"/>
    <cellStyle name="Normal 2 3 4 3 4 2 2 3 2 2" xfId="38026" xr:uid="{D5DCD06B-C955-474C-B47B-FB3117602B19}"/>
    <cellStyle name="Normal 2 3 4 3 4 2 2 3 2 3" xfId="52910" xr:uid="{775CA555-C627-4489-B44F-93824282E147}"/>
    <cellStyle name="Normal 2 3 4 3 4 2 2 3 3" xfId="17490" xr:uid="{D90F29E2-BD73-4F37-8090-E570D0E1617C}"/>
    <cellStyle name="Normal 2 3 4 3 4 2 2 3 4" xfId="31180" xr:uid="{4E4EF5F4-B419-4047-8444-73D0D54BFBE2}"/>
    <cellStyle name="Normal 2 3 4 3 4 2 2 3 5" xfId="46064" xr:uid="{BC41CE12-F0B7-4B14-B78E-B327B1A02E0C}"/>
    <cellStyle name="Normal 2 3 4 3 4 2 2 4" xfId="20912" xr:uid="{CB8FB1F1-9431-4116-949C-C18DB86C2A48}"/>
    <cellStyle name="Normal 2 3 4 3 4 2 2 4 2" xfId="34604" xr:uid="{7C099B52-1EE7-4EAA-A782-09D8852BE811}"/>
    <cellStyle name="Normal 2 3 4 3 4 2 2 4 3" xfId="49488" xr:uid="{C0AC45C6-554E-40F9-A133-5D03D19C5950}"/>
    <cellStyle name="Normal 2 3 4 3 4 2 2 5" xfId="14068" xr:uid="{F40AEC2D-0293-4F1E-ABE6-55296AA236B7}"/>
    <cellStyle name="Normal 2 3 4 3 4 2 2 6" xfId="27758" xr:uid="{9B82043B-2FD8-42B8-964C-4B03A8A5455F}"/>
    <cellStyle name="Normal 2 3 4 3 4 2 2 7" xfId="42642" xr:uid="{B7ED3058-9893-4C73-A80E-0A4807E8F9AA}"/>
    <cellStyle name="Normal 2 3 4 3 4 2 3" xfId="8933" xr:uid="{6543EF6B-8ED3-43D6-9997-35B672A4E71D}"/>
    <cellStyle name="Normal 2 3 4 3 4 2 3 2" xfId="12355" xr:uid="{DC3C3EB7-BFE7-41C9-92F2-D25088F41782}"/>
    <cellStyle name="Normal 2 3 4 3 4 2 3 2 2" xfId="26045" xr:uid="{B0012CAC-5AC5-43C6-81BA-A0494867FFD7}"/>
    <cellStyle name="Normal 2 3 4 3 4 2 3 2 2 2" xfId="39737" xr:uid="{19759496-8250-4E13-8306-F7F50E1670F9}"/>
    <cellStyle name="Normal 2 3 4 3 4 2 3 2 2 3" xfId="54621" xr:uid="{F17E1C52-5529-4A12-A9A8-AEF0A256A123}"/>
    <cellStyle name="Normal 2 3 4 3 4 2 3 2 3" xfId="19201" xr:uid="{541A9F15-8CB2-4B3C-8C8A-FDCE7B716336}"/>
    <cellStyle name="Normal 2 3 4 3 4 2 3 2 4" xfId="32891" xr:uid="{EFA2BC6C-E0AD-4412-A9FF-DCA9FF10C9C5}"/>
    <cellStyle name="Normal 2 3 4 3 4 2 3 2 5" xfId="47775" xr:uid="{ACCF951A-DCDD-4DF0-B679-3F41BB0484D6}"/>
    <cellStyle name="Normal 2 3 4 3 4 2 3 3" xfId="22623" xr:uid="{605EAADF-BC6E-47B5-91FB-C0A95B2EDEFF}"/>
    <cellStyle name="Normal 2 3 4 3 4 2 3 3 2" xfId="36315" xr:uid="{EEF70508-FFA5-44CF-B50F-0CAAC62F7ADF}"/>
    <cellStyle name="Normal 2 3 4 3 4 2 3 3 3" xfId="51199" xr:uid="{0A69B09D-43AD-47C2-8432-17AAD094062A}"/>
    <cellStyle name="Normal 2 3 4 3 4 2 3 4" xfId="15779" xr:uid="{ACF923AC-6227-4790-AB76-B6E1171B638D}"/>
    <cellStyle name="Normal 2 3 4 3 4 2 3 5" xfId="29469" xr:uid="{E84754D3-217B-477F-AC2E-9BDA48F04954}"/>
    <cellStyle name="Normal 2 3 4 3 4 2 3 6" xfId="44353" xr:uid="{87B688F4-CE54-4631-996D-3F2BBF0D8C80}"/>
    <cellStyle name="Normal 2 3 4 3 4 2 4" xfId="10643" xr:uid="{80AA6E44-1D9A-4E93-93C4-3714926D18E4}"/>
    <cellStyle name="Normal 2 3 4 3 4 2 4 2" xfId="24333" xr:uid="{D39EC8E6-DC59-4A27-813F-1B50CA33543F}"/>
    <cellStyle name="Normal 2 3 4 3 4 2 4 2 2" xfId="38025" xr:uid="{4DC712DB-31A8-43FE-B4B3-E80C4BBC51F6}"/>
    <cellStyle name="Normal 2 3 4 3 4 2 4 2 3" xfId="52909" xr:uid="{6B9631D8-2E6D-40AA-B765-2AC7971E3C32}"/>
    <cellStyle name="Normal 2 3 4 3 4 2 4 3" xfId="17489" xr:uid="{85723A0E-4003-4759-A913-F70BB2F081C3}"/>
    <cellStyle name="Normal 2 3 4 3 4 2 4 4" xfId="31179" xr:uid="{B615378F-B1AB-4338-B46B-D81A01B64904}"/>
    <cellStyle name="Normal 2 3 4 3 4 2 4 5" xfId="46063" xr:uid="{9F38A2F6-9D5F-4683-9203-202D5234BBD1}"/>
    <cellStyle name="Normal 2 3 4 3 4 2 5" xfId="20911" xr:uid="{EBFEFCA3-EF7C-4E34-A8D6-CBC5EE4A2275}"/>
    <cellStyle name="Normal 2 3 4 3 4 2 5 2" xfId="34603" xr:uid="{E26F71B9-E2E5-4602-977C-00AF6B371E47}"/>
    <cellStyle name="Normal 2 3 4 3 4 2 5 3" xfId="49487" xr:uid="{1C9E2A88-1C91-4FDF-B837-CA492AC26C63}"/>
    <cellStyle name="Normal 2 3 4 3 4 2 6" xfId="14067" xr:uid="{52A15FF0-DEB2-4155-AB1C-8770FB098D92}"/>
    <cellStyle name="Normal 2 3 4 3 4 2 7" xfId="27757" xr:uid="{F5397D93-C520-4706-86C3-4910BA798487}"/>
    <cellStyle name="Normal 2 3 4 3 4 2 8" xfId="42641" xr:uid="{1FC58AAA-BC35-4188-8AF4-8F4BD1014E72}"/>
    <cellStyle name="Normal 2 3 4 3 4 3" xfId="7222" xr:uid="{0734663D-7DF1-4E3E-B629-DE7A3EDB9080}"/>
    <cellStyle name="Normal 2 3 4 3 4 3 2" xfId="8935" xr:uid="{0D22BC20-3878-478E-9192-A2018BE61513}"/>
    <cellStyle name="Normal 2 3 4 3 4 3 2 2" xfId="12357" xr:uid="{D3AEEC68-2AC5-4A85-BAAE-62178E2482CE}"/>
    <cellStyle name="Normal 2 3 4 3 4 3 2 2 2" xfId="26047" xr:uid="{600BC416-2D4C-4AA0-8B1B-809E083DE3BF}"/>
    <cellStyle name="Normal 2 3 4 3 4 3 2 2 2 2" xfId="39739" xr:uid="{2416B227-BDF9-4EB3-A7FB-07B5A1DAEDAE}"/>
    <cellStyle name="Normal 2 3 4 3 4 3 2 2 2 3" xfId="54623" xr:uid="{1EE6E0EC-EED8-4A01-847E-00506531B688}"/>
    <cellStyle name="Normal 2 3 4 3 4 3 2 2 3" xfId="19203" xr:uid="{585198E0-8627-4FDC-B080-E85F4BB5751F}"/>
    <cellStyle name="Normal 2 3 4 3 4 3 2 2 4" xfId="32893" xr:uid="{3CBD1ED6-10BE-4EDF-8FA1-E7240A049A83}"/>
    <cellStyle name="Normal 2 3 4 3 4 3 2 2 5" xfId="47777" xr:uid="{4B95ECDF-4F37-4996-9323-E761637371E7}"/>
    <cellStyle name="Normal 2 3 4 3 4 3 2 3" xfId="22625" xr:uid="{079966CC-C647-4132-B312-AA454A7B11BE}"/>
    <cellStyle name="Normal 2 3 4 3 4 3 2 3 2" xfId="36317" xr:uid="{B6C902B9-0A76-46EA-9EB7-E6A48589268B}"/>
    <cellStyle name="Normal 2 3 4 3 4 3 2 3 3" xfId="51201" xr:uid="{20045C5E-E7A3-48BF-BB6F-7F2AF96FF996}"/>
    <cellStyle name="Normal 2 3 4 3 4 3 2 4" xfId="15781" xr:uid="{B1BA2E82-05E4-4A59-9EFB-313B83332CDA}"/>
    <cellStyle name="Normal 2 3 4 3 4 3 2 5" xfId="29471" xr:uid="{8726915A-717C-4788-8266-770154D6CC92}"/>
    <cellStyle name="Normal 2 3 4 3 4 3 2 6" xfId="44355" xr:uid="{B42DFCA2-8D8F-4EF4-BCF3-303BE3FB2361}"/>
    <cellStyle name="Normal 2 3 4 3 4 3 3" xfId="10645" xr:uid="{B6D43CC1-428B-43E7-B762-C461F847067D}"/>
    <cellStyle name="Normal 2 3 4 3 4 3 3 2" xfId="24335" xr:uid="{910F4024-D5DD-4920-9E8A-91E217170977}"/>
    <cellStyle name="Normal 2 3 4 3 4 3 3 2 2" xfId="38027" xr:uid="{FB526E64-92D2-4253-855E-D9442142C292}"/>
    <cellStyle name="Normal 2 3 4 3 4 3 3 2 3" xfId="52911" xr:uid="{59118D96-25EC-4B29-9089-56F7EB98017D}"/>
    <cellStyle name="Normal 2 3 4 3 4 3 3 3" xfId="17491" xr:uid="{3617674F-1930-472E-8DA8-78CA771ADA8D}"/>
    <cellStyle name="Normal 2 3 4 3 4 3 3 4" xfId="31181" xr:uid="{09ECB18B-8B10-4146-9D05-B98227356A70}"/>
    <cellStyle name="Normal 2 3 4 3 4 3 3 5" xfId="46065" xr:uid="{1C682C03-83FB-4E72-8289-632A2FF28F98}"/>
    <cellStyle name="Normal 2 3 4 3 4 3 4" xfId="20913" xr:uid="{937106A0-57BD-4D8E-84BB-3F0AA957D201}"/>
    <cellStyle name="Normal 2 3 4 3 4 3 4 2" xfId="34605" xr:uid="{36BDF4FA-6F78-481C-A2ED-5CD4B9720802}"/>
    <cellStyle name="Normal 2 3 4 3 4 3 4 3" xfId="49489" xr:uid="{95AA7380-0874-4C4C-A76B-B27CB627407C}"/>
    <cellStyle name="Normal 2 3 4 3 4 3 5" xfId="14069" xr:uid="{B23DAB5D-D7D8-4E36-8567-75DBABF181E0}"/>
    <cellStyle name="Normal 2 3 4 3 4 3 6" xfId="27759" xr:uid="{CC828441-4D9E-41CE-BB6E-9EE8ECEF29B1}"/>
    <cellStyle name="Normal 2 3 4 3 4 3 7" xfId="42643" xr:uid="{A9840476-52A1-430E-AE1A-3D2BA3FC4227}"/>
    <cellStyle name="Normal 2 3 4 3 4 4" xfId="7223" xr:uid="{D85168BD-D14C-494A-B244-6FCF127DEEAB}"/>
    <cellStyle name="Normal 2 3 4 3 4 4 2" xfId="8936" xr:uid="{B6A80680-C792-4BD8-B1F2-34D1459F408C}"/>
    <cellStyle name="Normal 2 3 4 3 4 4 2 2" xfId="12358" xr:uid="{890AF67E-315C-4461-BE91-5F4655F0262F}"/>
    <cellStyle name="Normal 2 3 4 3 4 4 2 2 2" xfId="26048" xr:uid="{2D7C9DC6-EF14-4EB0-97F5-724F6B8772AD}"/>
    <cellStyle name="Normal 2 3 4 3 4 4 2 2 2 2" xfId="39740" xr:uid="{5E05F359-3604-41F0-B049-04742AC75C78}"/>
    <cellStyle name="Normal 2 3 4 3 4 4 2 2 2 3" xfId="54624" xr:uid="{941CD331-7C6C-4E0F-9D95-AF8BE1C842D1}"/>
    <cellStyle name="Normal 2 3 4 3 4 4 2 2 3" xfId="19204" xr:uid="{7DFF63FB-F92B-4A8D-8416-47F91BEB8AF8}"/>
    <cellStyle name="Normal 2 3 4 3 4 4 2 2 4" xfId="32894" xr:uid="{5847C028-818D-431B-8921-F79ABE8B4632}"/>
    <cellStyle name="Normal 2 3 4 3 4 4 2 2 5" xfId="47778" xr:uid="{E4139505-B7E2-4A8F-8F6C-D15900763237}"/>
    <cellStyle name="Normal 2 3 4 3 4 4 2 3" xfId="22626" xr:uid="{88DE48AC-414C-4A60-802D-EF56D2496E05}"/>
    <cellStyle name="Normal 2 3 4 3 4 4 2 3 2" xfId="36318" xr:uid="{8123F395-B32E-48C9-A5AD-EA6AC4E7A011}"/>
    <cellStyle name="Normal 2 3 4 3 4 4 2 3 3" xfId="51202" xr:uid="{32DC35A0-F3F5-49D9-95DD-2CF4FB77DB83}"/>
    <cellStyle name="Normal 2 3 4 3 4 4 2 4" xfId="15782" xr:uid="{7EC20BDF-3E56-4DED-B4DE-B9A14C65D4ED}"/>
    <cellStyle name="Normal 2 3 4 3 4 4 2 5" xfId="29472" xr:uid="{89F32781-002E-401A-B110-69D69833B3CC}"/>
    <cellStyle name="Normal 2 3 4 3 4 4 2 6" xfId="44356" xr:uid="{019A8BA6-B06D-4CF9-917D-5D1C02DCCF11}"/>
    <cellStyle name="Normal 2 3 4 3 4 4 3" xfId="10646" xr:uid="{EB0D8E6B-3EA3-4EAD-A8E9-6324E155D6AB}"/>
    <cellStyle name="Normal 2 3 4 3 4 4 3 2" xfId="24336" xr:uid="{5E052FB5-BA79-4A3A-A3D8-612CADE55AF7}"/>
    <cellStyle name="Normal 2 3 4 3 4 4 3 2 2" xfId="38028" xr:uid="{17FEB924-082D-43D3-B9B3-97135E1B7A74}"/>
    <cellStyle name="Normal 2 3 4 3 4 4 3 2 3" xfId="52912" xr:uid="{F86BD12D-6273-4318-9C21-E404542EEC4E}"/>
    <cellStyle name="Normal 2 3 4 3 4 4 3 3" xfId="17492" xr:uid="{0630BE5F-17DC-45C0-880B-C1329347D5EB}"/>
    <cellStyle name="Normal 2 3 4 3 4 4 3 4" xfId="31182" xr:uid="{6652EA81-D409-41BC-A182-4D39C52BA360}"/>
    <cellStyle name="Normal 2 3 4 3 4 4 3 5" xfId="46066" xr:uid="{355DC0BD-2251-4995-9F5C-C053A74D266E}"/>
    <cellStyle name="Normal 2 3 4 3 4 4 4" xfId="20914" xr:uid="{084F3BC1-EF6F-4A51-8DFC-B376D117D0CE}"/>
    <cellStyle name="Normal 2 3 4 3 4 4 4 2" xfId="34606" xr:uid="{930850DD-35FC-4B14-BDDC-60A18AC5DD9E}"/>
    <cellStyle name="Normal 2 3 4 3 4 4 4 3" xfId="49490" xr:uid="{E8A9C8D5-FDD2-4374-8960-0DDF1A9F9FB2}"/>
    <cellStyle name="Normal 2 3 4 3 4 4 5" xfId="14070" xr:uid="{87A7AE91-E08E-4AA9-8B96-AEFCF54FA828}"/>
    <cellStyle name="Normal 2 3 4 3 4 4 6" xfId="27760" xr:uid="{94758F6C-0502-4DAB-8154-3404719A4B6A}"/>
    <cellStyle name="Normal 2 3 4 3 4 4 7" xfId="42644" xr:uid="{3E3FF9C4-53E8-4EEF-943E-C99D85C68ADC}"/>
    <cellStyle name="Normal 2 3 4 3 4 5" xfId="8932" xr:uid="{3433ACF7-D33F-4C3E-854C-3E1FA0EAD91C}"/>
    <cellStyle name="Normal 2 3 4 3 4 5 2" xfId="12354" xr:uid="{367E7DC8-DF63-4F0E-8560-4420C1460B5D}"/>
    <cellStyle name="Normal 2 3 4 3 4 5 2 2" xfId="26044" xr:uid="{2BB5309E-5A9E-417D-A355-076ED64D4A38}"/>
    <cellStyle name="Normal 2 3 4 3 4 5 2 2 2" xfId="39736" xr:uid="{F2F0FE11-B9FF-4780-84F7-8B06BA5A38A2}"/>
    <cellStyle name="Normal 2 3 4 3 4 5 2 2 3" xfId="54620" xr:uid="{C0F891B7-2EF0-450A-BC70-26057F70E8B4}"/>
    <cellStyle name="Normal 2 3 4 3 4 5 2 3" xfId="19200" xr:uid="{1648F741-ECF8-411C-B730-735522D4CAEE}"/>
    <cellStyle name="Normal 2 3 4 3 4 5 2 4" xfId="32890" xr:uid="{325001E0-D044-4AB1-B265-D648F94DCD10}"/>
    <cellStyle name="Normal 2 3 4 3 4 5 2 5" xfId="47774" xr:uid="{65459636-202B-4232-937B-FFF28ED9938C}"/>
    <cellStyle name="Normal 2 3 4 3 4 5 3" xfId="22622" xr:uid="{3BB97D76-C200-430D-B349-82317406C943}"/>
    <cellStyle name="Normal 2 3 4 3 4 5 3 2" xfId="36314" xr:uid="{8369DE54-08D6-470D-93A5-E242341FA55F}"/>
    <cellStyle name="Normal 2 3 4 3 4 5 3 3" xfId="51198" xr:uid="{9F4D898D-1095-4E83-A7C9-BF003253594A}"/>
    <cellStyle name="Normal 2 3 4 3 4 5 4" xfId="15778" xr:uid="{4BC7A0A4-57B2-434C-B8B8-15317A20D284}"/>
    <cellStyle name="Normal 2 3 4 3 4 5 5" xfId="29468" xr:uid="{C098AA2B-30E3-490C-9CB6-99B684830B2C}"/>
    <cellStyle name="Normal 2 3 4 3 4 5 6" xfId="44352" xr:uid="{EEBA4E6E-D6C0-4281-8C54-348A422C7068}"/>
    <cellStyle name="Normal 2 3 4 3 4 6" xfId="10642" xr:uid="{A37D9B73-9B95-4AF9-AAA0-A884297FE3DB}"/>
    <cellStyle name="Normal 2 3 4 3 4 6 2" xfId="24332" xr:uid="{1555DC8F-4E86-4884-9DA3-D608B4BD22A9}"/>
    <cellStyle name="Normal 2 3 4 3 4 6 2 2" xfId="38024" xr:uid="{3128D384-1F0A-4188-A3D6-97682AE35CD8}"/>
    <cellStyle name="Normal 2 3 4 3 4 6 2 3" xfId="52908" xr:uid="{FC8CAF2E-366B-426B-AD87-7B9264A4D5C5}"/>
    <cellStyle name="Normal 2 3 4 3 4 6 3" xfId="17488" xr:uid="{3745BD2F-964A-449E-AB54-9B39BCD73751}"/>
    <cellStyle name="Normal 2 3 4 3 4 6 4" xfId="31178" xr:uid="{EA9D593E-65B0-411F-88EE-E9130CBB58CF}"/>
    <cellStyle name="Normal 2 3 4 3 4 6 5" xfId="46062" xr:uid="{936EB6A1-457D-450A-A497-77C9EC0763FB}"/>
    <cellStyle name="Normal 2 3 4 3 4 7" xfId="20910" xr:uid="{E2F16C76-B4FF-464B-AB92-F9ACCD09CB6F}"/>
    <cellStyle name="Normal 2 3 4 3 4 7 2" xfId="34602" xr:uid="{1FA12A8B-DAF5-4619-BBE8-E0DB55C7EC10}"/>
    <cellStyle name="Normal 2 3 4 3 4 7 3" xfId="49486" xr:uid="{0F433F0B-6ADF-4B4B-8840-FA9BCD9BB47F}"/>
    <cellStyle name="Normal 2 3 4 3 4 8" xfId="14066" xr:uid="{302DBB2D-EA60-4B41-8AC1-494C712E7E2E}"/>
    <cellStyle name="Normal 2 3 4 3 4 9" xfId="27756" xr:uid="{F10DAA36-8397-4D16-9119-C8349B0B6E1D}"/>
    <cellStyle name="Normal 2 3 4 3 5" xfId="7224" xr:uid="{F7546822-F611-4810-9104-12E98FBF4F2E}"/>
    <cellStyle name="Normal 2 3 4 3 5 2" xfId="7225" xr:uid="{8A353BA9-50D3-430D-9795-CF486D4FB61C}"/>
    <cellStyle name="Normal 2 3 4 3 5 2 2" xfId="8938" xr:uid="{53B0CA5A-735B-40D1-988E-B4E2D5149128}"/>
    <cellStyle name="Normal 2 3 4 3 5 2 2 2" xfId="12360" xr:uid="{65D65EC8-71E3-4046-BA82-0F1309006ACA}"/>
    <cellStyle name="Normal 2 3 4 3 5 2 2 2 2" xfId="26050" xr:uid="{BACC4A5B-D801-49E9-AD2A-4AE6427844FE}"/>
    <cellStyle name="Normal 2 3 4 3 5 2 2 2 2 2" xfId="39742" xr:uid="{A7531394-F4AA-4A62-A6E1-3AC50D2C2B17}"/>
    <cellStyle name="Normal 2 3 4 3 5 2 2 2 2 3" xfId="54626" xr:uid="{AD0D27FB-0944-43D0-8607-6CF9C92DED4D}"/>
    <cellStyle name="Normal 2 3 4 3 5 2 2 2 3" xfId="19206" xr:uid="{7596FCAB-7323-4D88-B049-FA66E6D75163}"/>
    <cellStyle name="Normal 2 3 4 3 5 2 2 2 4" xfId="32896" xr:uid="{2BF213D8-F6FD-4633-84CC-89C1ACEFCA53}"/>
    <cellStyle name="Normal 2 3 4 3 5 2 2 2 5" xfId="47780" xr:uid="{F70225A0-E23D-4F02-A6AE-9110A21E1D8F}"/>
    <cellStyle name="Normal 2 3 4 3 5 2 2 3" xfId="22628" xr:uid="{9C2ACEF9-CB8F-48D2-A0CA-60436CF371C9}"/>
    <cellStyle name="Normal 2 3 4 3 5 2 2 3 2" xfId="36320" xr:uid="{F70AA6EB-0A7B-4DD5-A5E6-58C965A96B34}"/>
    <cellStyle name="Normal 2 3 4 3 5 2 2 3 3" xfId="51204" xr:uid="{8EF6181B-7DF4-49C0-B563-797532D90F5D}"/>
    <cellStyle name="Normal 2 3 4 3 5 2 2 4" xfId="15784" xr:uid="{CCF049FE-6374-481B-85E4-29214ADF7776}"/>
    <cellStyle name="Normal 2 3 4 3 5 2 2 5" xfId="29474" xr:uid="{342E0DE5-AA9D-4DD2-9ECA-A8B298C324BC}"/>
    <cellStyle name="Normal 2 3 4 3 5 2 2 6" xfId="44358" xr:uid="{2C04078D-4280-4B49-B90A-4D99F5B9388C}"/>
    <cellStyle name="Normal 2 3 4 3 5 2 3" xfId="10648" xr:uid="{BBE9FBEF-91C3-474E-90BF-02FD176DAD68}"/>
    <cellStyle name="Normal 2 3 4 3 5 2 3 2" xfId="24338" xr:uid="{9DD864E1-C612-464C-A7EB-1D2A8B959B5D}"/>
    <cellStyle name="Normal 2 3 4 3 5 2 3 2 2" xfId="38030" xr:uid="{E1BC6AB4-7D69-43C8-8DAF-60E353CE2E10}"/>
    <cellStyle name="Normal 2 3 4 3 5 2 3 2 3" xfId="52914" xr:uid="{8076485F-E27D-4892-8409-E38DB30DFB40}"/>
    <cellStyle name="Normal 2 3 4 3 5 2 3 3" xfId="17494" xr:uid="{86573A06-D70C-42C3-A8FB-BB99A6142A23}"/>
    <cellStyle name="Normal 2 3 4 3 5 2 3 4" xfId="31184" xr:uid="{9C35B72F-964A-4061-B256-8EF7AE3EE1A3}"/>
    <cellStyle name="Normal 2 3 4 3 5 2 3 5" xfId="46068" xr:uid="{0B611CA5-B764-4FC0-A3E0-0225AAAE69E1}"/>
    <cellStyle name="Normal 2 3 4 3 5 2 4" xfId="20916" xr:uid="{A6E7FA88-0859-4466-8E0E-6135D204E901}"/>
    <cellStyle name="Normal 2 3 4 3 5 2 4 2" xfId="34608" xr:uid="{1982B452-2899-47A9-86CE-36AB070A0550}"/>
    <cellStyle name="Normal 2 3 4 3 5 2 4 3" xfId="49492" xr:uid="{695FED10-B46D-46B1-B996-5D3B7ADD2D7B}"/>
    <cellStyle name="Normal 2 3 4 3 5 2 5" xfId="14072" xr:uid="{AA60C0E2-9112-4DD0-9645-96F8122C2291}"/>
    <cellStyle name="Normal 2 3 4 3 5 2 6" xfId="27762" xr:uid="{A6CD773A-444F-4F97-87EC-A83432304195}"/>
    <cellStyle name="Normal 2 3 4 3 5 2 7" xfId="42646" xr:uid="{FABE76A4-6543-4236-9655-2D170ABECECA}"/>
    <cellStyle name="Normal 2 3 4 3 5 3" xfId="8937" xr:uid="{00BDE73F-F7A3-49E2-B950-BAEDA0ABD13F}"/>
    <cellStyle name="Normal 2 3 4 3 5 3 2" xfId="12359" xr:uid="{39CBBB20-B9DF-408A-B105-70E648CAAF76}"/>
    <cellStyle name="Normal 2 3 4 3 5 3 2 2" xfId="26049" xr:uid="{9B68A9A7-E2B0-45A0-9993-E8E51F02D7FB}"/>
    <cellStyle name="Normal 2 3 4 3 5 3 2 2 2" xfId="39741" xr:uid="{6DA69C4D-5102-4CEA-808A-2E496A4243C7}"/>
    <cellStyle name="Normal 2 3 4 3 5 3 2 2 3" xfId="54625" xr:uid="{5450CC48-9DAA-40CD-8BB1-D049DCB04DFF}"/>
    <cellStyle name="Normal 2 3 4 3 5 3 2 3" xfId="19205" xr:uid="{35E36781-15C2-4CED-87E9-5F4758745FB6}"/>
    <cellStyle name="Normal 2 3 4 3 5 3 2 4" xfId="32895" xr:uid="{E6170D46-9DF5-4AF5-BCA1-C31649A83DD3}"/>
    <cellStyle name="Normal 2 3 4 3 5 3 2 5" xfId="47779" xr:uid="{9E3BD357-ADAC-4E25-8C56-9FF2331800BF}"/>
    <cellStyle name="Normal 2 3 4 3 5 3 3" xfId="22627" xr:uid="{75299B97-AD57-4B35-938D-2D0BD981ADBC}"/>
    <cellStyle name="Normal 2 3 4 3 5 3 3 2" xfId="36319" xr:uid="{D4781C62-6B7D-4C7B-9601-0D9A4F031714}"/>
    <cellStyle name="Normal 2 3 4 3 5 3 3 3" xfId="51203" xr:uid="{92675276-A7C3-4EDC-B9ED-5CA0D48E3A78}"/>
    <cellStyle name="Normal 2 3 4 3 5 3 4" xfId="15783" xr:uid="{B901A730-39F0-4C5D-834A-FE9806731DDD}"/>
    <cellStyle name="Normal 2 3 4 3 5 3 5" xfId="29473" xr:uid="{6D5275ED-3293-49BB-9D17-A9C20FDD64CA}"/>
    <cellStyle name="Normal 2 3 4 3 5 3 6" xfId="44357" xr:uid="{092A052B-0EE3-4BB5-BD0D-DBE89AD5FE0F}"/>
    <cellStyle name="Normal 2 3 4 3 5 4" xfId="10647" xr:uid="{FE168777-CB04-444A-93C2-4EE0FF273FF6}"/>
    <cellStyle name="Normal 2 3 4 3 5 4 2" xfId="24337" xr:uid="{C656AC7F-25C1-47C8-87EE-3A131257D5E1}"/>
    <cellStyle name="Normal 2 3 4 3 5 4 2 2" xfId="38029" xr:uid="{EEDF41A9-E35D-4996-B2DA-FFA72A90501F}"/>
    <cellStyle name="Normal 2 3 4 3 5 4 2 3" xfId="52913" xr:uid="{A8FF52C7-FFE0-4A12-A4C8-A8A376A6FA3A}"/>
    <cellStyle name="Normal 2 3 4 3 5 4 3" xfId="17493" xr:uid="{F60927CC-8F26-4F17-AEDF-3C1D253BD0BB}"/>
    <cellStyle name="Normal 2 3 4 3 5 4 4" xfId="31183" xr:uid="{13258150-FB4C-49CD-B7CB-A010D820545B}"/>
    <cellStyle name="Normal 2 3 4 3 5 4 5" xfId="46067" xr:uid="{949E3E42-90D8-493D-8A4E-20EE815BF71A}"/>
    <cellStyle name="Normal 2 3 4 3 5 5" xfId="20915" xr:uid="{E5F6766F-17A6-4092-A45B-6079DF506A05}"/>
    <cellStyle name="Normal 2 3 4 3 5 5 2" xfId="34607" xr:uid="{4079C36F-CA22-4085-ACF4-253CEA8BBE70}"/>
    <cellStyle name="Normal 2 3 4 3 5 5 3" xfId="49491" xr:uid="{BBE8C05A-C15E-4817-8F49-7D35719AB804}"/>
    <cellStyle name="Normal 2 3 4 3 5 6" xfId="14071" xr:uid="{29679476-813D-4506-AC0E-12DCED182C91}"/>
    <cellStyle name="Normal 2 3 4 3 5 7" xfId="27761" xr:uid="{0BEBC7B7-DA5C-4552-A526-3F957A6D1AF6}"/>
    <cellStyle name="Normal 2 3 4 3 5 8" xfId="42645" xr:uid="{61372095-0C78-4736-9C76-F0A843A1DE9F}"/>
    <cellStyle name="Normal 2 3 4 3 6" xfId="7226" xr:uid="{2E5944CE-8F30-4B08-A7D2-D2EE5D925A5B}"/>
    <cellStyle name="Normal 2 3 4 3 6 2" xfId="8939" xr:uid="{EFB950E0-3D9C-4062-883A-84AFCF63B36B}"/>
    <cellStyle name="Normal 2 3 4 3 6 2 2" xfId="12361" xr:uid="{CA6CB747-273C-4E04-B84E-CAFD455BC483}"/>
    <cellStyle name="Normal 2 3 4 3 6 2 2 2" xfId="26051" xr:uid="{1072E328-3A8A-4B9C-8070-5A053CA2BA59}"/>
    <cellStyle name="Normal 2 3 4 3 6 2 2 2 2" xfId="39743" xr:uid="{BDAA1028-9367-4056-9C34-515AFC2815A8}"/>
    <cellStyle name="Normal 2 3 4 3 6 2 2 2 3" xfId="54627" xr:uid="{78864DB2-F932-4691-BA61-B2EDF789EF49}"/>
    <cellStyle name="Normal 2 3 4 3 6 2 2 3" xfId="19207" xr:uid="{5FE6B9F5-FD8A-47C6-B0ED-CC32DAE49A69}"/>
    <cellStyle name="Normal 2 3 4 3 6 2 2 4" xfId="32897" xr:uid="{38713732-AE14-4975-B038-3D3FC9BC0079}"/>
    <cellStyle name="Normal 2 3 4 3 6 2 2 5" xfId="47781" xr:uid="{590F2870-1516-4C02-A359-441B5DF8AE1E}"/>
    <cellStyle name="Normal 2 3 4 3 6 2 3" xfId="22629" xr:uid="{EC8313FC-88CF-4381-9EBD-E2BA3A78FB5F}"/>
    <cellStyle name="Normal 2 3 4 3 6 2 3 2" xfId="36321" xr:uid="{E169F771-D523-4AF0-8731-BA51A1326666}"/>
    <cellStyle name="Normal 2 3 4 3 6 2 3 3" xfId="51205" xr:uid="{3235447D-5E08-4AC9-A10E-C25745BFF08E}"/>
    <cellStyle name="Normal 2 3 4 3 6 2 4" xfId="15785" xr:uid="{4EC6296C-3813-46B2-B315-57718F9CAB5F}"/>
    <cellStyle name="Normal 2 3 4 3 6 2 5" xfId="29475" xr:uid="{C19512A9-8D30-4E85-AD80-255E817D29B6}"/>
    <cellStyle name="Normal 2 3 4 3 6 2 6" xfId="44359" xr:uid="{41446DE7-DCC7-4406-83E3-4B6783157EF8}"/>
    <cellStyle name="Normal 2 3 4 3 6 3" xfId="10649" xr:uid="{7F8C7642-20AB-4003-9029-44B566879202}"/>
    <cellStyle name="Normal 2 3 4 3 6 3 2" xfId="24339" xr:uid="{A78FB72F-D6F9-422B-BAC4-DA97DC341277}"/>
    <cellStyle name="Normal 2 3 4 3 6 3 2 2" xfId="38031" xr:uid="{61EF744E-0796-47D7-B628-181734C2F1F5}"/>
    <cellStyle name="Normal 2 3 4 3 6 3 2 3" xfId="52915" xr:uid="{3676DE0F-42D6-489F-8D47-8AF8EFB8D5AB}"/>
    <cellStyle name="Normal 2 3 4 3 6 3 3" xfId="17495" xr:uid="{9967BBBA-DDE1-42D3-AC06-119783AA78AC}"/>
    <cellStyle name="Normal 2 3 4 3 6 3 4" xfId="31185" xr:uid="{8F193889-0EE4-4334-B3AC-C1D40D72C3ED}"/>
    <cellStyle name="Normal 2 3 4 3 6 3 5" xfId="46069" xr:uid="{39555A50-7F6E-4E6D-B2DA-0E28EC8248B7}"/>
    <cellStyle name="Normal 2 3 4 3 6 4" xfId="20917" xr:uid="{259C42C8-6081-4C62-BAF3-D6B9EE69A26F}"/>
    <cellStyle name="Normal 2 3 4 3 6 4 2" xfId="34609" xr:uid="{60D63F08-D550-4D1B-BF54-8DB13039EF0B}"/>
    <cellStyle name="Normal 2 3 4 3 6 4 3" xfId="49493" xr:uid="{886F440A-78B8-4921-A84B-C3DF9C42001A}"/>
    <cellStyle name="Normal 2 3 4 3 6 5" xfId="14073" xr:uid="{7050F953-E82F-44F1-B974-363132974D43}"/>
    <cellStyle name="Normal 2 3 4 3 6 6" xfId="27763" xr:uid="{8419B290-4F7A-468E-9D5C-32D2F3EF2277}"/>
    <cellStyle name="Normal 2 3 4 3 6 7" xfId="42647" xr:uid="{7CC78C36-E933-42FA-8260-0F375A3CA030}"/>
    <cellStyle name="Normal 2 3 4 3 7" xfId="7227" xr:uid="{E7419573-30E2-46B7-9BB6-17F4EC25AC4D}"/>
    <cellStyle name="Normal 2 3 4 3 7 2" xfId="8940" xr:uid="{CD6519B0-23A8-433D-B744-FCCB2A34326F}"/>
    <cellStyle name="Normal 2 3 4 3 7 2 2" xfId="12362" xr:uid="{B77A1BC5-12C9-4A2B-BB9C-F9F833D79010}"/>
    <cellStyle name="Normal 2 3 4 3 7 2 2 2" xfId="26052" xr:uid="{650B722F-8EE0-4E43-98F9-CB08EB83E0EE}"/>
    <cellStyle name="Normal 2 3 4 3 7 2 2 2 2" xfId="39744" xr:uid="{853146B1-28A7-4755-A593-E8EB173A33BD}"/>
    <cellStyle name="Normal 2 3 4 3 7 2 2 2 3" xfId="54628" xr:uid="{86DA67D1-E83E-4B72-81F5-A5D313CDD6BD}"/>
    <cellStyle name="Normal 2 3 4 3 7 2 2 3" xfId="19208" xr:uid="{0EC8234B-217F-4FDD-A203-8C71BA200F88}"/>
    <cellStyle name="Normal 2 3 4 3 7 2 2 4" xfId="32898" xr:uid="{3CA79CCF-ED52-48B0-9082-C559D0A09561}"/>
    <cellStyle name="Normal 2 3 4 3 7 2 2 5" xfId="47782" xr:uid="{E0FBD178-59E4-4B1B-B834-31FE127107ED}"/>
    <cellStyle name="Normal 2 3 4 3 7 2 3" xfId="22630" xr:uid="{BC125372-4EC2-4786-8FB4-4B47ED917AB6}"/>
    <cellStyle name="Normal 2 3 4 3 7 2 3 2" xfId="36322" xr:uid="{CC04981E-7296-42B7-964C-B9B6E5A23E8C}"/>
    <cellStyle name="Normal 2 3 4 3 7 2 3 3" xfId="51206" xr:uid="{9DCEDCCF-FA75-4956-828E-3C56B270602C}"/>
    <cellStyle name="Normal 2 3 4 3 7 2 4" xfId="15786" xr:uid="{448AF949-7CA6-4D40-A4A7-ED2171663D7C}"/>
    <cellStyle name="Normal 2 3 4 3 7 2 5" xfId="29476" xr:uid="{418FA367-C2CC-46E7-BEDD-7952F6C9A5EF}"/>
    <cellStyle name="Normal 2 3 4 3 7 2 6" xfId="44360" xr:uid="{70431EB0-2765-4397-B289-D628A955BD45}"/>
    <cellStyle name="Normal 2 3 4 3 7 3" xfId="10650" xr:uid="{3CF5352D-91DB-4FE5-A891-4923D71DD295}"/>
    <cellStyle name="Normal 2 3 4 3 7 3 2" xfId="24340" xr:uid="{191178F9-ED50-4704-B4AC-056D2E1A07C9}"/>
    <cellStyle name="Normal 2 3 4 3 7 3 2 2" xfId="38032" xr:uid="{5CBB35E4-81E2-441C-9DC1-E862E4771C1E}"/>
    <cellStyle name="Normal 2 3 4 3 7 3 2 3" xfId="52916" xr:uid="{1695CE0E-900D-4BFC-AE3A-E9704F7714B9}"/>
    <cellStyle name="Normal 2 3 4 3 7 3 3" xfId="17496" xr:uid="{868CA09A-C8B9-42A5-B3B8-1FB56B79EFD6}"/>
    <cellStyle name="Normal 2 3 4 3 7 3 4" xfId="31186" xr:uid="{422C394C-B5A3-43F2-A9C0-BBBDDF64E6AB}"/>
    <cellStyle name="Normal 2 3 4 3 7 3 5" xfId="46070" xr:uid="{603F0397-00C9-4489-8B98-3265F2F98300}"/>
    <cellStyle name="Normal 2 3 4 3 7 4" xfId="20918" xr:uid="{B36C9282-2946-438B-91F9-EA4F570FE395}"/>
    <cellStyle name="Normal 2 3 4 3 7 4 2" xfId="34610" xr:uid="{66967ACC-F6C7-46AA-A27F-8908D84D6BED}"/>
    <cellStyle name="Normal 2 3 4 3 7 4 3" xfId="49494" xr:uid="{27CEB265-2797-4DA3-86FE-2D91238E72FB}"/>
    <cellStyle name="Normal 2 3 4 3 7 5" xfId="14074" xr:uid="{6E00DD39-6F69-4346-8C34-F95E66E3AB8B}"/>
    <cellStyle name="Normal 2 3 4 3 7 6" xfId="27764" xr:uid="{0C2D23B9-07F8-408C-A26A-8BAE4A1B58BC}"/>
    <cellStyle name="Normal 2 3 4 3 7 7" xfId="42648" xr:uid="{FB158348-91DB-49F0-9576-87EE5D27ED9D}"/>
    <cellStyle name="Normal 2 3 4 3 8" xfId="8911" xr:uid="{C8761E6A-4A7D-4D0C-9591-5B5F82413629}"/>
    <cellStyle name="Normal 2 3 4 3 8 2" xfId="12333" xr:uid="{E490187E-60E3-4342-93BD-E49708C702C9}"/>
    <cellStyle name="Normal 2 3 4 3 8 2 2" xfId="26023" xr:uid="{90AECFFB-03CD-41C5-B3E0-E6CFFC0B4B94}"/>
    <cellStyle name="Normal 2 3 4 3 8 2 2 2" xfId="39715" xr:uid="{5675093C-208F-4806-910F-3AECFA7FF4B0}"/>
    <cellStyle name="Normal 2 3 4 3 8 2 2 3" xfId="54599" xr:uid="{BF955CE6-ACFB-45C4-9389-127624B8CC90}"/>
    <cellStyle name="Normal 2 3 4 3 8 2 3" xfId="19179" xr:uid="{C08631B9-02A9-424B-AA9B-CBDA307692DB}"/>
    <cellStyle name="Normal 2 3 4 3 8 2 4" xfId="32869" xr:uid="{77FDAFE7-F723-4198-9EFD-B3B5AC9892B8}"/>
    <cellStyle name="Normal 2 3 4 3 8 2 5" xfId="47753" xr:uid="{ABB6ED43-4423-4526-9381-09A721E31691}"/>
    <cellStyle name="Normal 2 3 4 3 8 3" xfId="22601" xr:uid="{FD3EE420-9F10-45CE-8B9F-3BFC1353E50D}"/>
    <cellStyle name="Normal 2 3 4 3 8 3 2" xfId="36293" xr:uid="{29DCE6F6-E53D-4486-85E9-B912A712C66F}"/>
    <cellStyle name="Normal 2 3 4 3 8 3 3" xfId="51177" xr:uid="{875D1D5B-369D-4730-8F4A-781DFE7FCC11}"/>
    <cellStyle name="Normal 2 3 4 3 8 4" xfId="15757" xr:uid="{550541FB-8D38-4A30-84A7-866E1AC1CAC6}"/>
    <cellStyle name="Normal 2 3 4 3 8 5" xfId="29447" xr:uid="{7FCCF954-F3AF-4536-A76A-DEB4724E7B15}"/>
    <cellStyle name="Normal 2 3 4 3 8 6" xfId="44331" xr:uid="{9E4F6715-2119-4E8B-92A3-8E19AC3310B7}"/>
    <cellStyle name="Normal 2 3 4 3 9" xfId="10621" xr:uid="{670091A5-32E8-4926-85FF-7FE0C2C92161}"/>
    <cellStyle name="Normal 2 3 4 3 9 2" xfId="24311" xr:uid="{94D12E04-3B33-4C49-86B6-6D9F91625855}"/>
    <cellStyle name="Normal 2 3 4 3 9 2 2" xfId="38003" xr:uid="{DEFE4284-FFE6-48D3-9D08-797EF30CF0F3}"/>
    <cellStyle name="Normal 2 3 4 3 9 2 3" xfId="52887" xr:uid="{DD4FB276-E2E8-44BE-8EAF-E435CBD5CBF5}"/>
    <cellStyle name="Normal 2 3 4 3 9 3" xfId="17467" xr:uid="{BBAC3CBD-78B8-48CA-B72F-2714E4C76F1C}"/>
    <cellStyle name="Normal 2 3 4 3 9 4" xfId="31157" xr:uid="{47480535-9F7F-4D37-ABA0-D2DD736FA5DF}"/>
    <cellStyle name="Normal 2 3 4 3 9 5" xfId="46041" xr:uid="{66B3736E-E877-494D-BF9C-3003C61520A5}"/>
    <cellStyle name="Normal 2 3 4 4" xfId="7228" xr:uid="{D342CCE8-0A3C-420A-8DAA-3361E923AF3A}"/>
    <cellStyle name="Normal 2 3 4 4 10" xfId="14075" xr:uid="{30A71EC1-E6DE-4C98-9A2F-E626A312E3C5}"/>
    <cellStyle name="Normal 2 3 4 4 11" xfId="27765" xr:uid="{C1BCF4BE-2D4F-49C1-82A6-D1F0D27C8C5D}"/>
    <cellStyle name="Normal 2 3 4 4 12" xfId="42649" xr:uid="{DDED91F8-CAAA-49F4-BAD4-4ED86C13C33E}"/>
    <cellStyle name="Normal 2 3 4 4 2" xfId="7229" xr:uid="{29A796E1-D280-4BC7-AB8D-16CD2133C948}"/>
    <cellStyle name="Normal 2 3 4 4 2 10" xfId="42650" xr:uid="{619AD140-75E9-4C11-80C0-2769E8D91149}"/>
    <cellStyle name="Normal 2 3 4 4 2 2" xfId="7230" xr:uid="{772805CB-F565-4FE8-AA55-D3FC6E687DA1}"/>
    <cellStyle name="Normal 2 3 4 4 2 2 2" xfId="7231" xr:uid="{CE7C3788-52F5-488A-AFDB-4D5EB8C3A5B1}"/>
    <cellStyle name="Normal 2 3 4 4 2 2 2 2" xfId="8944" xr:uid="{A2579E52-E1C8-4EC8-B3B6-1D3E67159207}"/>
    <cellStyle name="Normal 2 3 4 4 2 2 2 2 2" xfId="12366" xr:uid="{191A14AB-6555-45C1-804D-86F3DD3EE234}"/>
    <cellStyle name="Normal 2 3 4 4 2 2 2 2 2 2" xfId="26056" xr:uid="{8764F3DE-1C3E-450B-9469-83FF4FE492ED}"/>
    <cellStyle name="Normal 2 3 4 4 2 2 2 2 2 2 2" xfId="39748" xr:uid="{AF4378A3-69A8-4238-9858-95CD7F6A840D}"/>
    <cellStyle name="Normal 2 3 4 4 2 2 2 2 2 2 3" xfId="54632" xr:uid="{321A53A9-7895-41E6-953A-3317C2175FAB}"/>
    <cellStyle name="Normal 2 3 4 4 2 2 2 2 2 3" xfId="19212" xr:uid="{DF6730D9-0700-4C0E-B338-38A95F492E67}"/>
    <cellStyle name="Normal 2 3 4 4 2 2 2 2 2 4" xfId="32902" xr:uid="{216815F1-B97A-4B41-8761-D0E88A25C80B}"/>
    <cellStyle name="Normal 2 3 4 4 2 2 2 2 2 5" xfId="47786" xr:uid="{CCDE8DCB-A56B-4075-AFD9-4F07BA745ED8}"/>
    <cellStyle name="Normal 2 3 4 4 2 2 2 2 3" xfId="22634" xr:uid="{2B58D4F4-E1B9-475B-815B-3637DF2069EB}"/>
    <cellStyle name="Normal 2 3 4 4 2 2 2 2 3 2" xfId="36326" xr:uid="{5C1EBE58-18EB-44C4-A5B5-E00F5B727115}"/>
    <cellStyle name="Normal 2 3 4 4 2 2 2 2 3 3" xfId="51210" xr:uid="{747ED7D6-9438-4E26-A188-94B031D6ED73}"/>
    <cellStyle name="Normal 2 3 4 4 2 2 2 2 4" xfId="15790" xr:uid="{1BB9D89A-89F5-4904-9BC2-122B86533481}"/>
    <cellStyle name="Normal 2 3 4 4 2 2 2 2 5" xfId="29480" xr:uid="{632E0276-F69A-4A3A-A5E9-46D0A2C0F985}"/>
    <cellStyle name="Normal 2 3 4 4 2 2 2 2 6" xfId="44364" xr:uid="{B957D896-76B8-4CB6-9779-30EE7C1E3D28}"/>
    <cellStyle name="Normal 2 3 4 4 2 2 2 3" xfId="10654" xr:uid="{E97B2CA9-7AB8-46AB-A815-C1BA1CE5A8D7}"/>
    <cellStyle name="Normal 2 3 4 4 2 2 2 3 2" xfId="24344" xr:uid="{D1F8DBC2-18AA-41E8-9B7D-E169E6AF18A2}"/>
    <cellStyle name="Normal 2 3 4 4 2 2 2 3 2 2" xfId="38036" xr:uid="{6A741536-7059-422A-B763-97E909395CFE}"/>
    <cellStyle name="Normal 2 3 4 4 2 2 2 3 2 3" xfId="52920" xr:uid="{9585F275-0E91-49A5-8F42-53444402D866}"/>
    <cellStyle name="Normal 2 3 4 4 2 2 2 3 3" xfId="17500" xr:uid="{2DF74B4D-6A22-4D09-94BE-105B1EC7F942}"/>
    <cellStyle name="Normal 2 3 4 4 2 2 2 3 4" xfId="31190" xr:uid="{47028AB4-F81D-4736-A000-825D33754718}"/>
    <cellStyle name="Normal 2 3 4 4 2 2 2 3 5" xfId="46074" xr:uid="{C60283DD-40D8-4623-97BD-A06F925CBE46}"/>
    <cellStyle name="Normal 2 3 4 4 2 2 2 4" xfId="20922" xr:uid="{42F69C0C-A6BB-4E5B-A2A8-69E747AED856}"/>
    <cellStyle name="Normal 2 3 4 4 2 2 2 4 2" xfId="34614" xr:uid="{4009EC57-1017-42E1-BEAD-9866AB365AD5}"/>
    <cellStyle name="Normal 2 3 4 4 2 2 2 4 3" xfId="49498" xr:uid="{64E0B6A8-58F1-4AD6-8039-D787C96B6B77}"/>
    <cellStyle name="Normal 2 3 4 4 2 2 2 5" xfId="14078" xr:uid="{99D0B5B7-74E4-4589-8C2E-32F93AC040AB}"/>
    <cellStyle name="Normal 2 3 4 4 2 2 2 6" xfId="27768" xr:uid="{E964B93A-72CF-49ED-9D80-6C51527753EB}"/>
    <cellStyle name="Normal 2 3 4 4 2 2 2 7" xfId="42652" xr:uid="{609B536D-A494-447D-9210-66DDFC56A19B}"/>
    <cellStyle name="Normal 2 3 4 4 2 2 3" xfId="8943" xr:uid="{9C72C997-5555-49FB-B545-6EFF16367575}"/>
    <cellStyle name="Normal 2 3 4 4 2 2 3 2" xfId="12365" xr:uid="{5276762F-F446-492F-A95D-AC9CD0AB499F}"/>
    <cellStyle name="Normal 2 3 4 4 2 2 3 2 2" xfId="26055" xr:uid="{D404F94F-5FC9-4D81-9BD7-8202D3022F64}"/>
    <cellStyle name="Normal 2 3 4 4 2 2 3 2 2 2" xfId="39747" xr:uid="{21A68058-F9A2-4A40-9DB1-69E7041379E2}"/>
    <cellStyle name="Normal 2 3 4 4 2 2 3 2 2 3" xfId="54631" xr:uid="{5F0598C4-7CFA-467D-98E9-79D31963E5D2}"/>
    <cellStyle name="Normal 2 3 4 4 2 2 3 2 3" xfId="19211" xr:uid="{3F1F1A38-D2CE-4CFD-AB3C-66B6B335D393}"/>
    <cellStyle name="Normal 2 3 4 4 2 2 3 2 4" xfId="32901" xr:uid="{46FC4558-D62F-42F5-B51E-41E4A315DE78}"/>
    <cellStyle name="Normal 2 3 4 4 2 2 3 2 5" xfId="47785" xr:uid="{FD93233A-4D1D-4D80-B9C6-2FB255DA8F4D}"/>
    <cellStyle name="Normal 2 3 4 4 2 2 3 3" xfId="22633" xr:uid="{E078F329-BA02-4483-83EE-8B7FDFCB5568}"/>
    <cellStyle name="Normal 2 3 4 4 2 2 3 3 2" xfId="36325" xr:uid="{4DD1856E-5BCA-4010-8437-5248078F39AD}"/>
    <cellStyle name="Normal 2 3 4 4 2 2 3 3 3" xfId="51209" xr:uid="{84C20054-7D78-49F6-95FC-8A36D8010A0F}"/>
    <cellStyle name="Normal 2 3 4 4 2 2 3 4" xfId="15789" xr:uid="{05A33CDE-B05C-4A4A-B266-97AE9B539A37}"/>
    <cellStyle name="Normal 2 3 4 4 2 2 3 5" xfId="29479" xr:uid="{D309DB89-9717-450A-BE1C-3A4D4A10177B}"/>
    <cellStyle name="Normal 2 3 4 4 2 2 3 6" xfId="44363" xr:uid="{EDCF9B3D-0AA3-49DF-8FA9-3B14DB10B99E}"/>
    <cellStyle name="Normal 2 3 4 4 2 2 4" xfId="10653" xr:uid="{8280DAC5-671E-4547-B0A1-E3EA7383D16C}"/>
    <cellStyle name="Normal 2 3 4 4 2 2 4 2" xfId="24343" xr:uid="{1A20BB7C-5627-4F2C-A175-4B475650676A}"/>
    <cellStyle name="Normal 2 3 4 4 2 2 4 2 2" xfId="38035" xr:uid="{BF6C16B4-FC2F-46ED-BAA3-280B52B743A7}"/>
    <cellStyle name="Normal 2 3 4 4 2 2 4 2 3" xfId="52919" xr:uid="{99E8D5AD-47E4-468B-91A1-E06FA2FC5282}"/>
    <cellStyle name="Normal 2 3 4 4 2 2 4 3" xfId="17499" xr:uid="{5C77F275-FF08-4884-A1D2-B5113AEA272E}"/>
    <cellStyle name="Normal 2 3 4 4 2 2 4 4" xfId="31189" xr:uid="{B7AB45A1-EE0C-4FF4-9C9F-D46A060E583C}"/>
    <cellStyle name="Normal 2 3 4 4 2 2 4 5" xfId="46073" xr:uid="{10A4C3F8-C2DB-4FD7-87D5-0A1D60FBC2F0}"/>
    <cellStyle name="Normal 2 3 4 4 2 2 5" xfId="20921" xr:uid="{94EC257A-43B3-4FCE-9690-A38CAD75CB4C}"/>
    <cellStyle name="Normal 2 3 4 4 2 2 5 2" xfId="34613" xr:uid="{8BDB1557-ED00-4FEA-9067-DAD5C1892869}"/>
    <cellStyle name="Normal 2 3 4 4 2 2 5 3" xfId="49497" xr:uid="{F9CEE043-C0C3-47F9-88F9-B524AFACADB3}"/>
    <cellStyle name="Normal 2 3 4 4 2 2 6" xfId="14077" xr:uid="{3CF06F6C-0F12-42F6-B608-956E4A2EB170}"/>
    <cellStyle name="Normal 2 3 4 4 2 2 7" xfId="27767" xr:uid="{F632059C-0749-45D5-AA09-1B7BADDE7AA3}"/>
    <cellStyle name="Normal 2 3 4 4 2 2 8" xfId="42651" xr:uid="{313AEA03-F21E-4BAE-A9FB-E706CF62FB2C}"/>
    <cellStyle name="Normal 2 3 4 4 2 3" xfId="7232" xr:uid="{C4C7AAFA-C2E2-4701-982D-1E0D6E09F22B}"/>
    <cellStyle name="Normal 2 3 4 4 2 3 2" xfId="8945" xr:uid="{75E2390E-EA74-409B-BDBA-F2FBE2EB25D2}"/>
    <cellStyle name="Normal 2 3 4 4 2 3 2 2" xfId="12367" xr:uid="{4F60A298-9BC2-4657-9B6E-EC8C08157EB2}"/>
    <cellStyle name="Normal 2 3 4 4 2 3 2 2 2" xfId="26057" xr:uid="{862E873C-7F98-4F17-B3AB-48032E90F44B}"/>
    <cellStyle name="Normal 2 3 4 4 2 3 2 2 2 2" xfId="39749" xr:uid="{F30FB645-3EE1-434E-A40F-2379A945310E}"/>
    <cellStyle name="Normal 2 3 4 4 2 3 2 2 2 3" xfId="54633" xr:uid="{DA7F71F7-53A9-4D98-A88F-2B1C3B87860A}"/>
    <cellStyle name="Normal 2 3 4 4 2 3 2 2 3" xfId="19213" xr:uid="{FBAC8D0B-C7E8-4FB5-9182-56C852A115BE}"/>
    <cellStyle name="Normal 2 3 4 4 2 3 2 2 4" xfId="32903" xr:uid="{D86E59E4-BFA3-433D-96BC-1D2C221A8860}"/>
    <cellStyle name="Normal 2 3 4 4 2 3 2 2 5" xfId="47787" xr:uid="{FD243C9E-9B01-4BB4-B777-01C6CD2C658F}"/>
    <cellStyle name="Normal 2 3 4 4 2 3 2 3" xfId="22635" xr:uid="{5DBB7750-ABE7-4651-9284-E288EF2DA354}"/>
    <cellStyle name="Normal 2 3 4 4 2 3 2 3 2" xfId="36327" xr:uid="{DF4ED869-CE0C-42E7-B17C-8128B7478165}"/>
    <cellStyle name="Normal 2 3 4 4 2 3 2 3 3" xfId="51211" xr:uid="{C042AED2-9353-49E7-AF3A-967FD2C3354F}"/>
    <cellStyle name="Normal 2 3 4 4 2 3 2 4" xfId="15791" xr:uid="{DDEFF08B-DB81-4660-BCEC-7D90FBA5C6A9}"/>
    <cellStyle name="Normal 2 3 4 4 2 3 2 5" xfId="29481" xr:uid="{B3E4C1F4-6E95-40A8-BF0B-446062478B30}"/>
    <cellStyle name="Normal 2 3 4 4 2 3 2 6" xfId="44365" xr:uid="{241542F0-2274-44D7-8B80-3BDF1734E2ED}"/>
    <cellStyle name="Normal 2 3 4 4 2 3 3" xfId="10655" xr:uid="{A74E08B7-AD24-4823-A70D-226790316BED}"/>
    <cellStyle name="Normal 2 3 4 4 2 3 3 2" xfId="24345" xr:uid="{1248ABD1-2F50-4DCF-8F09-3F223BFD8978}"/>
    <cellStyle name="Normal 2 3 4 4 2 3 3 2 2" xfId="38037" xr:uid="{5E44C531-0FDC-4BF5-B673-5E7B4487FAF8}"/>
    <cellStyle name="Normal 2 3 4 4 2 3 3 2 3" xfId="52921" xr:uid="{CDCB8681-1C7D-4CB4-BBA6-E97C9A84330C}"/>
    <cellStyle name="Normal 2 3 4 4 2 3 3 3" xfId="17501" xr:uid="{7BC04137-BC4E-440E-9359-E0B3CDFFD140}"/>
    <cellStyle name="Normal 2 3 4 4 2 3 3 4" xfId="31191" xr:uid="{446B9FC3-B3A4-4266-87D1-076F9EDC1576}"/>
    <cellStyle name="Normal 2 3 4 4 2 3 3 5" xfId="46075" xr:uid="{4C14EA98-FBD2-443B-85C9-21B01C2E26D9}"/>
    <cellStyle name="Normal 2 3 4 4 2 3 4" xfId="20923" xr:uid="{CC47D677-ACC8-44BB-BFFB-0D6BD04EB104}"/>
    <cellStyle name="Normal 2 3 4 4 2 3 4 2" xfId="34615" xr:uid="{01CD5678-ECA6-472D-AB2E-67A6D1DAE9CE}"/>
    <cellStyle name="Normal 2 3 4 4 2 3 4 3" xfId="49499" xr:uid="{59FE7161-EB57-4E94-BC96-C861AE8EDFEC}"/>
    <cellStyle name="Normal 2 3 4 4 2 3 5" xfId="14079" xr:uid="{B1D75BE4-E469-4E7D-954E-D3C9D3A12A46}"/>
    <cellStyle name="Normal 2 3 4 4 2 3 6" xfId="27769" xr:uid="{4FC54D8E-1835-484A-823C-1C2ADEE09DDE}"/>
    <cellStyle name="Normal 2 3 4 4 2 3 7" xfId="42653" xr:uid="{62BD48AE-DDF9-4698-B3F4-592273EBC1DA}"/>
    <cellStyle name="Normal 2 3 4 4 2 4" xfId="7233" xr:uid="{7425EE4E-85D3-4E85-B3CC-91832F47FBCF}"/>
    <cellStyle name="Normal 2 3 4 4 2 4 2" xfId="8946" xr:uid="{3DFB2F51-172B-4C44-B56C-EA043CE53142}"/>
    <cellStyle name="Normal 2 3 4 4 2 4 2 2" xfId="12368" xr:uid="{9FDD9539-970D-477F-8912-434F1E287491}"/>
    <cellStyle name="Normal 2 3 4 4 2 4 2 2 2" xfId="26058" xr:uid="{44700CD2-D2B5-415C-BC0D-5DC57AE67B88}"/>
    <cellStyle name="Normal 2 3 4 4 2 4 2 2 2 2" xfId="39750" xr:uid="{AD8DE134-A7BA-4108-B43B-C707F2E0095C}"/>
    <cellStyle name="Normal 2 3 4 4 2 4 2 2 2 3" xfId="54634" xr:uid="{BCD0B3A9-4960-453B-A13A-80DA7472B1A5}"/>
    <cellStyle name="Normal 2 3 4 4 2 4 2 2 3" xfId="19214" xr:uid="{4BEC65AF-3A7E-4A9B-B6F0-64526A1B2959}"/>
    <cellStyle name="Normal 2 3 4 4 2 4 2 2 4" xfId="32904" xr:uid="{A4B412F5-6799-4132-B4E0-A691F4146B89}"/>
    <cellStyle name="Normal 2 3 4 4 2 4 2 2 5" xfId="47788" xr:uid="{3C45A329-9ED1-4286-96AE-55C46828B762}"/>
    <cellStyle name="Normal 2 3 4 4 2 4 2 3" xfId="22636" xr:uid="{C401877C-D1F0-47B3-A325-D73B4CC8676F}"/>
    <cellStyle name="Normal 2 3 4 4 2 4 2 3 2" xfId="36328" xr:uid="{5EE5D6B1-0FCF-4457-BA1E-7DAD0F7937B9}"/>
    <cellStyle name="Normal 2 3 4 4 2 4 2 3 3" xfId="51212" xr:uid="{1F10F08B-F206-48C9-8BF3-CA8649B06028}"/>
    <cellStyle name="Normal 2 3 4 4 2 4 2 4" xfId="15792" xr:uid="{A8312E1B-9AC8-47D8-AF56-04411D70AF19}"/>
    <cellStyle name="Normal 2 3 4 4 2 4 2 5" xfId="29482" xr:uid="{9C7AD220-A7E3-4C9C-89D7-EAFAF5AB9694}"/>
    <cellStyle name="Normal 2 3 4 4 2 4 2 6" xfId="44366" xr:uid="{B85A807A-2FB1-43CA-B7C2-83BB08AE1657}"/>
    <cellStyle name="Normal 2 3 4 4 2 4 3" xfId="10656" xr:uid="{CE1472C8-5714-40F4-8CE1-212109E3BD7D}"/>
    <cellStyle name="Normal 2 3 4 4 2 4 3 2" xfId="24346" xr:uid="{B1EF2863-AAB7-470A-A589-79598F404342}"/>
    <cellStyle name="Normal 2 3 4 4 2 4 3 2 2" xfId="38038" xr:uid="{A2A9D948-D8C8-401A-8738-5EF6D0F0B3F9}"/>
    <cellStyle name="Normal 2 3 4 4 2 4 3 2 3" xfId="52922" xr:uid="{48790B5E-DE53-4716-A2B2-0F2F1CF96F82}"/>
    <cellStyle name="Normal 2 3 4 4 2 4 3 3" xfId="17502" xr:uid="{97A361F4-B03B-4155-8458-AE647B725B3A}"/>
    <cellStyle name="Normal 2 3 4 4 2 4 3 4" xfId="31192" xr:uid="{BA8E33C7-A274-4890-980A-25400046AE96}"/>
    <cellStyle name="Normal 2 3 4 4 2 4 3 5" xfId="46076" xr:uid="{A81AC1EE-848C-427E-BE24-E5F1505BD7DB}"/>
    <cellStyle name="Normal 2 3 4 4 2 4 4" xfId="20924" xr:uid="{27056CA4-1160-454F-8DE2-874B3293C674}"/>
    <cellStyle name="Normal 2 3 4 4 2 4 4 2" xfId="34616" xr:uid="{51564B14-5417-47F3-9309-E9E0F15B5234}"/>
    <cellStyle name="Normal 2 3 4 4 2 4 4 3" xfId="49500" xr:uid="{6D1A5184-944E-42F1-AD6A-43B1BA2683D6}"/>
    <cellStyle name="Normal 2 3 4 4 2 4 5" xfId="14080" xr:uid="{41298DA6-9AB3-4A1C-85CB-3C2AEF174B22}"/>
    <cellStyle name="Normal 2 3 4 4 2 4 6" xfId="27770" xr:uid="{C9CC1115-17C9-4480-9936-C873AF45153D}"/>
    <cellStyle name="Normal 2 3 4 4 2 4 7" xfId="42654" xr:uid="{54B41909-9AE9-4CDA-971E-846BA673AC89}"/>
    <cellStyle name="Normal 2 3 4 4 2 5" xfId="8942" xr:uid="{44072A5E-76AD-42FA-8166-A2BF6E762041}"/>
    <cellStyle name="Normal 2 3 4 4 2 5 2" xfId="12364" xr:uid="{CD593953-5D3B-4E62-A6F3-602FC2EF3724}"/>
    <cellStyle name="Normal 2 3 4 4 2 5 2 2" xfId="26054" xr:uid="{9576707C-C2CC-4807-9388-4710A924AAC6}"/>
    <cellStyle name="Normal 2 3 4 4 2 5 2 2 2" xfId="39746" xr:uid="{6549B6E0-AEE0-4576-8449-87D9EF748EC8}"/>
    <cellStyle name="Normal 2 3 4 4 2 5 2 2 3" xfId="54630" xr:uid="{FA0D1586-F8E5-41F5-A92D-9DABBC8EBF1B}"/>
    <cellStyle name="Normal 2 3 4 4 2 5 2 3" xfId="19210" xr:uid="{8D828F6F-1619-4411-8C73-5ED6CB01E385}"/>
    <cellStyle name="Normal 2 3 4 4 2 5 2 4" xfId="32900" xr:uid="{2D6C5FA2-DE3F-4E42-ADF1-F62915A8FCB9}"/>
    <cellStyle name="Normal 2 3 4 4 2 5 2 5" xfId="47784" xr:uid="{DF9E04B9-661F-450B-BF19-EF0222B2E82E}"/>
    <cellStyle name="Normal 2 3 4 4 2 5 3" xfId="22632" xr:uid="{C269FC54-9D5D-49C8-BF0F-98FECB64E29D}"/>
    <cellStyle name="Normal 2 3 4 4 2 5 3 2" xfId="36324" xr:uid="{6FEE9A6E-5164-41B9-9DBD-8120EA96160D}"/>
    <cellStyle name="Normal 2 3 4 4 2 5 3 3" xfId="51208" xr:uid="{C5F47E6D-D1A5-46A6-B6B9-24ABC4ED169D}"/>
    <cellStyle name="Normal 2 3 4 4 2 5 4" xfId="15788" xr:uid="{677347C7-E341-4FB5-8098-7F3AC60988F9}"/>
    <cellStyle name="Normal 2 3 4 4 2 5 5" xfId="29478" xr:uid="{082AAE3F-4931-41D1-B97D-2D859D76A78E}"/>
    <cellStyle name="Normal 2 3 4 4 2 5 6" xfId="44362" xr:uid="{6BD12DCB-7CC6-4CCB-B10A-1E6A7F845DD8}"/>
    <cellStyle name="Normal 2 3 4 4 2 6" xfId="10652" xr:uid="{E1A20E43-4338-4EAF-A4E5-AECAF6829270}"/>
    <cellStyle name="Normal 2 3 4 4 2 6 2" xfId="24342" xr:uid="{7249C5F2-0A07-43C8-84D5-AF897FD9F539}"/>
    <cellStyle name="Normal 2 3 4 4 2 6 2 2" xfId="38034" xr:uid="{813F3EF1-63F5-4D21-B27E-1414BCA54E2E}"/>
    <cellStyle name="Normal 2 3 4 4 2 6 2 3" xfId="52918" xr:uid="{3BBF190F-9C55-4AAD-AC52-07EA17E6BC4B}"/>
    <cellStyle name="Normal 2 3 4 4 2 6 3" xfId="17498" xr:uid="{F0FA9982-E139-4E22-9043-E7FEC14C5360}"/>
    <cellStyle name="Normal 2 3 4 4 2 6 4" xfId="31188" xr:uid="{BAFA92B3-C7C9-4200-9C5A-4B1C5A0501E8}"/>
    <cellStyle name="Normal 2 3 4 4 2 6 5" xfId="46072" xr:uid="{5B801312-CFB2-43CE-A1CF-D9BF655B4B6E}"/>
    <cellStyle name="Normal 2 3 4 4 2 7" xfId="20920" xr:uid="{C9FF607C-D6D7-48D1-A8D6-B1574082827F}"/>
    <cellStyle name="Normal 2 3 4 4 2 7 2" xfId="34612" xr:uid="{35EE7310-A357-4C63-A2B5-2D3A0DADE5C9}"/>
    <cellStyle name="Normal 2 3 4 4 2 7 3" xfId="49496" xr:uid="{4B80E559-BE8E-4A86-857B-321966485C5A}"/>
    <cellStyle name="Normal 2 3 4 4 2 8" xfId="14076" xr:uid="{8A2ED5A8-8856-4602-9A95-DA1B048E61CB}"/>
    <cellStyle name="Normal 2 3 4 4 2 9" xfId="27766" xr:uid="{35D40598-9FC8-491F-A2F2-8B4EAD7F956D}"/>
    <cellStyle name="Normal 2 3 4 4 3" xfId="7234" xr:uid="{E12C3E14-D61E-4232-B6BC-ADE1D7F579CB}"/>
    <cellStyle name="Normal 2 3 4 4 3 10" xfId="42655" xr:uid="{8B885848-1102-40F1-AE43-BADF277C9CB6}"/>
    <cellStyle name="Normal 2 3 4 4 3 2" xfId="7235" xr:uid="{14A20776-48C9-44EA-A99F-338FBE2BD6F0}"/>
    <cellStyle name="Normal 2 3 4 4 3 2 2" xfId="7236" xr:uid="{2EFBF841-0B01-4902-8C16-85A8368239B9}"/>
    <cellStyle name="Normal 2 3 4 4 3 2 2 2" xfId="8949" xr:uid="{B588E982-A634-49E1-AB56-5717EF59AAFC}"/>
    <cellStyle name="Normal 2 3 4 4 3 2 2 2 2" xfId="12371" xr:uid="{9C743753-FC6B-4408-B354-BEE21F1D520C}"/>
    <cellStyle name="Normal 2 3 4 4 3 2 2 2 2 2" xfId="26061" xr:uid="{3059904D-51EF-461B-9D0B-E9144BAC9987}"/>
    <cellStyle name="Normal 2 3 4 4 3 2 2 2 2 2 2" xfId="39753" xr:uid="{8183FC07-8D9C-48BC-8504-FA110CA450BD}"/>
    <cellStyle name="Normal 2 3 4 4 3 2 2 2 2 2 3" xfId="54637" xr:uid="{44C14267-FF37-4D75-AB24-E526721BB925}"/>
    <cellStyle name="Normal 2 3 4 4 3 2 2 2 2 3" xfId="19217" xr:uid="{5D603C41-2962-4199-BBFD-F6F75677BB1E}"/>
    <cellStyle name="Normal 2 3 4 4 3 2 2 2 2 4" xfId="32907" xr:uid="{33C08BCC-E001-47E4-9B19-21612803038F}"/>
    <cellStyle name="Normal 2 3 4 4 3 2 2 2 2 5" xfId="47791" xr:uid="{2CE27AF3-9CE8-4DCC-AC23-E3621C0DF537}"/>
    <cellStyle name="Normal 2 3 4 4 3 2 2 2 3" xfId="22639" xr:uid="{5D86F364-D65D-4EFF-9F17-2318F39DFA44}"/>
    <cellStyle name="Normal 2 3 4 4 3 2 2 2 3 2" xfId="36331" xr:uid="{2FDD1EA6-9ACC-4748-BA64-90C705785648}"/>
    <cellStyle name="Normal 2 3 4 4 3 2 2 2 3 3" xfId="51215" xr:uid="{21E726EF-DF30-4440-B04A-62A0CF134CA4}"/>
    <cellStyle name="Normal 2 3 4 4 3 2 2 2 4" xfId="15795" xr:uid="{5D79D36F-5D4D-4533-BACA-90FE23CB37B6}"/>
    <cellStyle name="Normal 2 3 4 4 3 2 2 2 5" xfId="29485" xr:uid="{400E40CC-DE28-44D0-896D-5AB61755AADE}"/>
    <cellStyle name="Normal 2 3 4 4 3 2 2 2 6" xfId="44369" xr:uid="{8EAFA8C8-9B72-42FA-812C-E0EF911AD08F}"/>
    <cellStyle name="Normal 2 3 4 4 3 2 2 3" xfId="10659" xr:uid="{EBC5B21B-9EF7-4022-9397-1E2051B32983}"/>
    <cellStyle name="Normal 2 3 4 4 3 2 2 3 2" xfId="24349" xr:uid="{E7717127-9E0A-4B92-9108-0673074D4F6E}"/>
    <cellStyle name="Normal 2 3 4 4 3 2 2 3 2 2" xfId="38041" xr:uid="{52730BA5-FE18-42A7-BE81-19D8661955E7}"/>
    <cellStyle name="Normal 2 3 4 4 3 2 2 3 2 3" xfId="52925" xr:uid="{BF6D1F1D-B976-4902-9522-226681C9FFFC}"/>
    <cellStyle name="Normal 2 3 4 4 3 2 2 3 3" xfId="17505" xr:uid="{6DBD0870-EF22-4685-8F5D-A5E557129D0E}"/>
    <cellStyle name="Normal 2 3 4 4 3 2 2 3 4" xfId="31195" xr:uid="{D1F5E07D-3ED1-453B-B9CF-63AD468E13FC}"/>
    <cellStyle name="Normal 2 3 4 4 3 2 2 3 5" xfId="46079" xr:uid="{E0B0325F-DC24-4820-8182-29ABFA14EA68}"/>
    <cellStyle name="Normal 2 3 4 4 3 2 2 4" xfId="20927" xr:uid="{E7886FF5-4BD3-4767-BFA5-881C73BC1724}"/>
    <cellStyle name="Normal 2 3 4 4 3 2 2 4 2" xfId="34619" xr:uid="{13198D83-1D7A-48C7-A225-2BC77B50A5C3}"/>
    <cellStyle name="Normal 2 3 4 4 3 2 2 4 3" xfId="49503" xr:uid="{DEB149EA-F6BC-42B0-AE7D-ACDB4D0DC42C}"/>
    <cellStyle name="Normal 2 3 4 4 3 2 2 5" xfId="14083" xr:uid="{0CFC2FDD-B3A1-4720-8202-DFFD7FA47423}"/>
    <cellStyle name="Normal 2 3 4 4 3 2 2 6" xfId="27773" xr:uid="{67A296F7-E36C-4A5A-AB47-5BDD8C7BE6E3}"/>
    <cellStyle name="Normal 2 3 4 4 3 2 2 7" xfId="42657" xr:uid="{7BC3109D-58C2-4F9A-A202-4E0DAC117A55}"/>
    <cellStyle name="Normal 2 3 4 4 3 2 3" xfId="8948" xr:uid="{37678F4C-3D4F-4ABE-B5AA-943636D9C2D4}"/>
    <cellStyle name="Normal 2 3 4 4 3 2 3 2" xfId="12370" xr:uid="{4498ED4E-4734-43FE-AB3D-79F372434C68}"/>
    <cellStyle name="Normal 2 3 4 4 3 2 3 2 2" xfId="26060" xr:uid="{18B0B07A-63AC-49B2-AD20-12066539F7F7}"/>
    <cellStyle name="Normal 2 3 4 4 3 2 3 2 2 2" xfId="39752" xr:uid="{F26F0E12-6440-4CA0-8D74-20644CEA51B9}"/>
    <cellStyle name="Normal 2 3 4 4 3 2 3 2 2 3" xfId="54636" xr:uid="{72C0A892-3D39-42DD-81C6-7E36FD149788}"/>
    <cellStyle name="Normal 2 3 4 4 3 2 3 2 3" xfId="19216" xr:uid="{40AB87F9-4F5F-4D33-BDA0-5C6146FB5D86}"/>
    <cellStyle name="Normal 2 3 4 4 3 2 3 2 4" xfId="32906" xr:uid="{60A0B4E2-9A0B-43EF-9191-A8F00F93AC7F}"/>
    <cellStyle name="Normal 2 3 4 4 3 2 3 2 5" xfId="47790" xr:uid="{5731E420-6340-41F8-B50A-5CBCD6752995}"/>
    <cellStyle name="Normal 2 3 4 4 3 2 3 3" xfId="22638" xr:uid="{6C54885E-5B85-448F-9F67-B4032C4C5752}"/>
    <cellStyle name="Normal 2 3 4 4 3 2 3 3 2" xfId="36330" xr:uid="{1A89C46E-470B-41D1-BD94-260ECA6CB06B}"/>
    <cellStyle name="Normal 2 3 4 4 3 2 3 3 3" xfId="51214" xr:uid="{1EA9D505-1E73-4196-B805-CAE4B3392857}"/>
    <cellStyle name="Normal 2 3 4 4 3 2 3 4" xfId="15794" xr:uid="{44BA5799-CD52-4DC4-A97E-B8B8841E7DD3}"/>
    <cellStyle name="Normal 2 3 4 4 3 2 3 5" xfId="29484" xr:uid="{1239EFF3-41A3-46A6-9B23-DA3C3A0ADA67}"/>
    <cellStyle name="Normal 2 3 4 4 3 2 3 6" xfId="44368" xr:uid="{D53B223D-B299-4AAA-A0C3-3708B132EBF3}"/>
    <cellStyle name="Normal 2 3 4 4 3 2 4" xfId="10658" xr:uid="{43BB2821-D8D6-4320-AAE0-04D525C38AB9}"/>
    <cellStyle name="Normal 2 3 4 4 3 2 4 2" xfId="24348" xr:uid="{8465E8D5-E38A-4EAC-95FD-6018FE9EDD1F}"/>
    <cellStyle name="Normal 2 3 4 4 3 2 4 2 2" xfId="38040" xr:uid="{1EB409F4-2210-4B71-82FF-F1F0E1BEB4B6}"/>
    <cellStyle name="Normal 2 3 4 4 3 2 4 2 3" xfId="52924" xr:uid="{7C03AE91-32B3-4986-9585-6BB49D463D3C}"/>
    <cellStyle name="Normal 2 3 4 4 3 2 4 3" xfId="17504" xr:uid="{FA7B41FC-A784-4C19-A69B-60BEFE1230F3}"/>
    <cellStyle name="Normal 2 3 4 4 3 2 4 4" xfId="31194" xr:uid="{45BA3F2F-7D94-45B1-B28F-14D75493CC8C}"/>
    <cellStyle name="Normal 2 3 4 4 3 2 4 5" xfId="46078" xr:uid="{C2DD6363-5281-40A9-8A09-35A0D87BF4BC}"/>
    <cellStyle name="Normal 2 3 4 4 3 2 5" xfId="20926" xr:uid="{6B160E67-22C9-408E-ACD6-11D52221B9B9}"/>
    <cellStyle name="Normal 2 3 4 4 3 2 5 2" xfId="34618" xr:uid="{09840FD8-E10B-4DCE-8173-5778C89EC9AF}"/>
    <cellStyle name="Normal 2 3 4 4 3 2 5 3" xfId="49502" xr:uid="{F23134CC-37F4-46D1-AEB9-D7BAF3F0BAC6}"/>
    <cellStyle name="Normal 2 3 4 4 3 2 6" xfId="14082" xr:uid="{97A4FE4A-2D30-4DD7-99B7-92FBA7D468BA}"/>
    <cellStyle name="Normal 2 3 4 4 3 2 7" xfId="27772" xr:uid="{7791277D-50C8-4718-B39B-697504672C81}"/>
    <cellStyle name="Normal 2 3 4 4 3 2 8" xfId="42656" xr:uid="{EE53865A-27DA-4882-AB0F-0537DC5895C2}"/>
    <cellStyle name="Normal 2 3 4 4 3 3" xfId="7237" xr:uid="{6F4E505B-7622-4E25-B519-432B8538A577}"/>
    <cellStyle name="Normal 2 3 4 4 3 3 2" xfId="8950" xr:uid="{2AB67850-5F9F-4460-9173-14FCC447AE85}"/>
    <cellStyle name="Normal 2 3 4 4 3 3 2 2" xfId="12372" xr:uid="{63A6B493-3056-4A9A-9B84-ADDF505F7E0D}"/>
    <cellStyle name="Normal 2 3 4 4 3 3 2 2 2" xfId="26062" xr:uid="{62595FCE-404D-4AB7-8E55-97C4BC8D637C}"/>
    <cellStyle name="Normal 2 3 4 4 3 3 2 2 2 2" xfId="39754" xr:uid="{4AD7FE04-ABB0-473D-B2CF-C7996007D4F8}"/>
    <cellStyle name="Normal 2 3 4 4 3 3 2 2 2 3" xfId="54638" xr:uid="{016FA242-D6B0-4FB6-B2FD-B681013D0622}"/>
    <cellStyle name="Normal 2 3 4 4 3 3 2 2 3" xfId="19218" xr:uid="{7C9FCC37-4F21-4971-87B4-E5F2E2632A55}"/>
    <cellStyle name="Normal 2 3 4 4 3 3 2 2 4" xfId="32908" xr:uid="{D3526583-7AD9-4AB0-AF90-1B9B0C4BEB60}"/>
    <cellStyle name="Normal 2 3 4 4 3 3 2 2 5" xfId="47792" xr:uid="{CB94D4B4-E73D-45DF-A78E-48A69B493910}"/>
    <cellStyle name="Normal 2 3 4 4 3 3 2 3" xfId="22640" xr:uid="{6B30FEDB-9EF0-438D-8556-89AAA64026BB}"/>
    <cellStyle name="Normal 2 3 4 4 3 3 2 3 2" xfId="36332" xr:uid="{13BDCCA6-0284-417B-9189-5A4F04E014D1}"/>
    <cellStyle name="Normal 2 3 4 4 3 3 2 3 3" xfId="51216" xr:uid="{70542367-ED29-4CAF-9C95-0BE464D0EC05}"/>
    <cellStyle name="Normal 2 3 4 4 3 3 2 4" xfId="15796" xr:uid="{BD184C45-9802-4544-BF25-3702D641D7F1}"/>
    <cellStyle name="Normal 2 3 4 4 3 3 2 5" xfId="29486" xr:uid="{83B8BAB9-9D36-4836-A34C-D28357596F84}"/>
    <cellStyle name="Normal 2 3 4 4 3 3 2 6" xfId="44370" xr:uid="{944C0390-23FB-4AA6-8058-875AB640D61F}"/>
    <cellStyle name="Normal 2 3 4 4 3 3 3" xfId="10660" xr:uid="{7B8DDC39-3EB4-4CD1-92E8-1831C925D730}"/>
    <cellStyle name="Normal 2 3 4 4 3 3 3 2" xfId="24350" xr:uid="{85D3315B-9213-462B-B1A1-EABE60F035C7}"/>
    <cellStyle name="Normal 2 3 4 4 3 3 3 2 2" xfId="38042" xr:uid="{1EFFE9AD-F8D7-4B5D-9735-945523ADE4D4}"/>
    <cellStyle name="Normal 2 3 4 4 3 3 3 2 3" xfId="52926" xr:uid="{6660C3CD-0167-45FD-97B4-E9C44AB81A25}"/>
    <cellStyle name="Normal 2 3 4 4 3 3 3 3" xfId="17506" xr:uid="{F0A33976-25C1-4FF8-A61E-BDEEDD2D6902}"/>
    <cellStyle name="Normal 2 3 4 4 3 3 3 4" xfId="31196" xr:uid="{EB20D77A-69D0-43C1-B380-1E6AAE52F1FC}"/>
    <cellStyle name="Normal 2 3 4 4 3 3 3 5" xfId="46080" xr:uid="{26A9D77E-BE47-4E0C-BBAB-56ADDED98F58}"/>
    <cellStyle name="Normal 2 3 4 4 3 3 4" xfId="20928" xr:uid="{B2B4CB0A-02BA-43D8-9278-3FA27384669F}"/>
    <cellStyle name="Normal 2 3 4 4 3 3 4 2" xfId="34620" xr:uid="{566CFC38-D82B-4FF5-9B18-90EC850D7AC7}"/>
    <cellStyle name="Normal 2 3 4 4 3 3 4 3" xfId="49504" xr:uid="{8E8E3AFF-BA1D-464E-98D8-7F23079399F4}"/>
    <cellStyle name="Normal 2 3 4 4 3 3 5" xfId="14084" xr:uid="{7781DBB3-FA4F-4497-8DB0-CE515A61D294}"/>
    <cellStyle name="Normal 2 3 4 4 3 3 6" xfId="27774" xr:uid="{55DC83DA-C682-4E65-9572-8FFAAA95BCFC}"/>
    <cellStyle name="Normal 2 3 4 4 3 3 7" xfId="42658" xr:uid="{6F4C95C2-4E87-4C0A-B994-5D2E08131989}"/>
    <cellStyle name="Normal 2 3 4 4 3 4" xfId="7238" xr:uid="{9DE3F015-0AA8-4CB1-981E-5947830AB9F6}"/>
    <cellStyle name="Normal 2 3 4 4 3 4 2" xfId="8951" xr:uid="{EB3571C4-AAF0-4358-BC55-76B792C0C863}"/>
    <cellStyle name="Normal 2 3 4 4 3 4 2 2" xfId="12373" xr:uid="{8BBC4ABC-9F53-4006-9241-7A93B6C0F929}"/>
    <cellStyle name="Normal 2 3 4 4 3 4 2 2 2" xfId="26063" xr:uid="{F9B04BF2-0979-48A7-8FAC-668C4CA8BFEF}"/>
    <cellStyle name="Normal 2 3 4 4 3 4 2 2 2 2" xfId="39755" xr:uid="{83C78F2C-0807-4A91-8F4F-D9B87338ADAF}"/>
    <cellStyle name="Normal 2 3 4 4 3 4 2 2 2 3" xfId="54639" xr:uid="{50952D2E-7AC3-4F6F-A826-BEAB9A98A877}"/>
    <cellStyle name="Normal 2 3 4 4 3 4 2 2 3" xfId="19219" xr:uid="{2AE6A189-D500-4C4E-AA95-9989A39B9D9A}"/>
    <cellStyle name="Normal 2 3 4 4 3 4 2 2 4" xfId="32909" xr:uid="{EFAB5626-6407-40FD-A61D-A45823135588}"/>
    <cellStyle name="Normal 2 3 4 4 3 4 2 2 5" xfId="47793" xr:uid="{8F99F07A-CE5A-4FE2-8F5D-27F3275E7DCA}"/>
    <cellStyle name="Normal 2 3 4 4 3 4 2 3" xfId="22641" xr:uid="{9A5D3E54-D6C3-46CB-9D69-F891A51E9F08}"/>
    <cellStyle name="Normal 2 3 4 4 3 4 2 3 2" xfId="36333" xr:uid="{FD52EB25-6420-4D64-9277-33B9132FF3BA}"/>
    <cellStyle name="Normal 2 3 4 4 3 4 2 3 3" xfId="51217" xr:uid="{2816C7D0-BCD9-4A94-868D-3831636CE244}"/>
    <cellStyle name="Normal 2 3 4 4 3 4 2 4" xfId="15797" xr:uid="{17CE48DE-6F91-4BA0-982C-CC47EE9C5E03}"/>
    <cellStyle name="Normal 2 3 4 4 3 4 2 5" xfId="29487" xr:uid="{AB492723-55A6-4CE1-9716-D62D158DCCF8}"/>
    <cellStyle name="Normal 2 3 4 4 3 4 2 6" xfId="44371" xr:uid="{91799A75-484D-47FC-AB1F-CC69A97288EA}"/>
    <cellStyle name="Normal 2 3 4 4 3 4 3" xfId="10661" xr:uid="{A61A0993-0777-47BA-9340-ACC09AF58EAC}"/>
    <cellStyle name="Normal 2 3 4 4 3 4 3 2" xfId="24351" xr:uid="{0DE65D46-B67C-4A21-9BA6-BFFB876F482B}"/>
    <cellStyle name="Normal 2 3 4 4 3 4 3 2 2" xfId="38043" xr:uid="{A869BBAC-6E6B-49E3-B575-85B6CB2AEF13}"/>
    <cellStyle name="Normal 2 3 4 4 3 4 3 2 3" xfId="52927" xr:uid="{E23B2855-633F-4579-9190-9D81460C20BE}"/>
    <cellStyle name="Normal 2 3 4 4 3 4 3 3" xfId="17507" xr:uid="{F3B97C25-BE6A-4AD1-A13E-938BC9BDEC50}"/>
    <cellStyle name="Normal 2 3 4 4 3 4 3 4" xfId="31197" xr:uid="{08260F8B-26E3-40E7-979D-CDAD59B3FD0E}"/>
    <cellStyle name="Normal 2 3 4 4 3 4 3 5" xfId="46081" xr:uid="{378F0F25-CD90-4E96-9F4C-A995FF0AF872}"/>
    <cellStyle name="Normal 2 3 4 4 3 4 4" xfId="20929" xr:uid="{4735AA80-A7A9-4F6F-A876-90A554D9CD73}"/>
    <cellStyle name="Normal 2 3 4 4 3 4 4 2" xfId="34621" xr:uid="{3EB105EA-5CD5-4EBB-8160-32147C348AE4}"/>
    <cellStyle name="Normal 2 3 4 4 3 4 4 3" xfId="49505" xr:uid="{E057403B-C9B0-4C53-ABDC-34A833A67654}"/>
    <cellStyle name="Normal 2 3 4 4 3 4 5" xfId="14085" xr:uid="{FCEC0281-E117-418E-BB71-1332F8255C86}"/>
    <cellStyle name="Normal 2 3 4 4 3 4 6" xfId="27775" xr:uid="{B147F143-A34C-4026-B388-0AB79026D979}"/>
    <cellStyle name="Normal 2 3 4 4 3 4 7" xfId="42659" xr:uid="{D60C4280-C40F-419A-A888-2474B812CCEC}"/>
    <cellStyle name="Normal 2 3 4 4 3 5" xfId="8947" xr:uid="{FCAB6E54-E06E-483E-96FF-9A807ACE8726}"/>
    <cellStyle name="Normal 2 3 4 4 3 5 2" xfId="12369" xr:uid="{F96BEC1E-7920-4E24-B2EB-8E62E49E0AF8}"/>
    <cellStyle name="Normal 2 3 4 4 3 5 2 2" xfId="26059" xr:uid="{A185A058-75AC-4389-9431-99B29F0B1E0F}"/>
    <cellStyle name="Normal 2 3 4 4 3 5 2 2 2" xfId="39751" xr:uid="{EDF06FB0-DE2A-4851-B1B5-CBD95EB2EA3A}"/>
    <cellStyle name="Normal 2 3 4 4 3 5 2 2 3" xfId="54635" xr:uid="{C0766B2C-3DF6-42EB-A08F-A9A34F85D5C8}"/>
    <cellStyle name="Normal 2 3 4 4 3 5 2 3" xfId="19215" xr:uid="{8D801E74-810C-4780-92F2-1B78E640FBD1}"/>
    <cellStyle name="Normal 2 3 4 4 3 5 2 4" xfId="32905" xr:uid="{E80CF984-E18D-454C-80B3-83DBEB47EE8F}"/>
    <cellStyle name="Normal 2 3 4 4 3 5 2 5" xfId="47789" xr:uid="{1B66B30D-CEFC-4FF6-9B6B-6635364DE3BE}"/>
    <cellStyle name="Normal 2 3 4 4 3 5 3" xfId="22637" xr:uid="{E2665D08-AC0E-4120-B9FE-6416EE04F287}"/>
    <cellStyle name="Normal 2 3 4 4 3 5 3 2" xfId="36329" xr:uid="{366392A1-574E-433D-A7DC-599802364426}"/>
    <cellStyle name="Normal 2 3 4 4 3 5 3 3" xfId="51213" xr:uid="{DB45B838-4512-4C38-801A-EAD8E625911E}"/>
    <cellStyle name="Normal 2 3 4 4 3 5 4" xfId="15793" xr:uid="{9AF1C1BD-F3FD-4C49-B96D-1EC5BF2EF7E5}"/>
    <cellStyle name="Normal 2 3 4 4 3 5 5" xfId="29483" xr:uid="{57C45295-900E-482B-890B-9521074281C6}"/>
    <cellStyle name="Normal 2 3 4 4 3 5 6" xfId="44367" xr:uid="{19E2AB02-A6DA-452E-9A8B-C9B95BEB2126}"/>
    <cellStyle name="Normal 2 3 4 4 3 6" xfId="10657" xr:uid="{33D00FA5-E913-44EC-9BF1-79F17CB0C70F}"/>
    <cellStyle name="Normal 2 3 4 4 3 6 2" xfId="24347" xr:uid="{0FC4D1F2-FA1F-4A4D-A018-36C02CB44CDF}"/>
    <cellStyle name="Normal 2 3 4 4 3 6 2 2" xfId="38039" xr:uid="{92EF0CF2-7BE9-45BA-9BBC-BC5C9D5D4F01}"/>
    <cellStyle name="Normal 2 3 4 4 3 6 2 3" xfId="52923" xr:uid="{580F8578-2F57-4D06-B72A-7FDE45B6C936}"/>
    <cellStyle name="Normal 2 3 4 4 3 6 3" xfId="17503" xr:uid="{8B1DDD08-694D-432F-9D13-6077CEFC7DB1}"/>
    <cellStyle name="Normal 2 3 4 4 3 6 4" xfId="31193" xr:uid="{E3522108-B31C-407F-80C5-B93CC4FB21E9}"/>
    <cellStyle name="Normal 2 3 4 4 3 6 5" xfId="46077" xr:uid="{16AE8F44-3CE0-4B0C-9769-335E3B9D967E}"/>
    <cellStyle name="Normal 2 3 4 4 3 7" xfId="20925" xr:uid="{0513B3EB-3AE3-4749-88A3-B5D777C49719}"/>
    <cellStyle name="Normal 2 3 4 4 3 7 2" xfId="34617" xr:uid="{74830F3C-9069-44ED-8351-05C53BF0D1B8}"/>
    <cellStyle name="Normal 2 3 4 4 3 7 3" xfId="49501" xr:uid="{8D565B76-851A-4F31-A012-069D9CC2CFF4}"/>
    <cellStyle name="Normal 2 3 4 4 3 8" xfId="14081" xr:uid="{AB691FAB-CD4F-494B-B5EF-17CC498AFF9E}"/>
    <cellStyle name="Normal 2 3 4 4 3 9" xfId="27771" xr:uid="{B4F458A4-AFDD-4718-9B58-993719ED6F55}"/>
    <cellStyle name="Normal 2 3 4 4 4" xfId="7239" xr:uid="{E3B5183C-7B14-4685-A704-F56B35996C1F}"/>
    <cellStyle name="Normal 2 3 4 4 4 2" xfId="7240" xr:uid="{40BA92BF-7533-4B1F-AD31-4A217CCD021D}"/>
    <cellStyle name="Normal 2 3 4 4 4 2 2" xfId="8953" xr:uid="{5F98ADB4-9E5B-4B78-BCE1-89FEA4C4865C}"/>
    <cellStyle name="Normal 2 3 4 4 4 2 2 2" xfId="12375" xr:uid="{48CA37F8-F464-4FA8-9652-66AE3ADD986D}"/>
    <cellStyle name="Normal 2 3 4 4 4 2 2 2 2" xfId="26065" xr:uid="{1DA4F083-CB70-4F21-A28B-1C3FA1865EA5}"/>
    <cellStyle name="Normal 2 3 4 4 4 2 2 2 2 2" xfId="39757" xr:uid="{D4653322-913D-4E37-AAF3-9C0C0DAA09BC}"/>
    <cellStyle name="Normal 2 3 4 4 4 2 2 2 2 3" xfId="54641" xr:uid="{F4DCE813-FD5D-4E3A-AE8F-D94ED785AF66}"/>
    <cellStyle name="Normal 2 3 4 4 4 2 2 2 3" xfId="19221" xr:uid="{4770F1EE-1C2A-48F7-9FA4-B01A30B347EE}"/>
    <cellStyle name="Normal 2 3 4 4 4 2 2 2 4" xfId="32911" xr:uid="{687E3E98-0965-4EAB-8203-85BF9ED5A0CF}"/>
    <cellStyle name="Normal 2 3 4 4 4 2 2 2 5" xfId="47795" xr:uid="{2DB09A9C-EF53-4228-8715-2D3F512C461D}"/>
    <cellStyle name="Normal 2 3 4 4 4 2 2 3" xfId="22643" xr:uid="{3332A89C-8491-4A1B-A28D-24EE2B307074}"/>
    <cellStyle name="Normal 2 3 4 4 4 2 2 3 2" xfId="36335" xr:uid="{8938A556-3048-4E05-B244-9617DBB16343}"/>
    <cellStyle name="Normal 2 3 4 4 4 2 2 3 3" xfId="51219" xr:uid="{DAEE6ADC-3002-40E6-B34A-A1C909473B5A}"/>
    <cellStyle name="Normal 2 3 4 4 4 2 2 4" xfId="15799" xr:uid="{425BC8D4-8270-45A4-9B5D-60F682894DB5}"/>
    <cellStyle name="Normal 2 3 4 4 4 2 2 5" xfId="29489" xr:uid="{38422CBC-BAE7-4073-B711-C2A4C779C295}"/>
    <cellStyle name="Normal 2 3 4 4 4 2 2 6" xfId="44373" xr:uid="{068673DF-C84F-4C1C-92E4-26F3A589EA28}"/>
    <cellStyle name="Normal 2 3 4 4 4 2 3" xfId="10663" xr:uid="{774913BF-93AB-43DE-96A2-DCF2F0EE29B2}"/>
    <cellStyle name="Normal 2 3 4 4 4 2 3 2" xfId="24353" xr:uid="{707D0E4D-89AB-4A6B-ADB2-492B5AE3A26E}"/>
    <cellStyle name="Normal 2 3 4 4 4 2 3 2 2" xfId="38045" xr:uid="{7916E633-B70A-4D68-ADC4-0DDA64312369}"/>
    <cellStyle name="Normal 2 3 4 4 4 2 3 2 3" xfId="52929" xr:uid="{E373643D-74C4-44CA-8592-D0D54B79EB70}"/>
    <cellStyle name="Normal 2 3 4 4 4 2 3 3" xfId="17509" xr:uid="{1F0FFFC5-589C-487A-A563-3259B7DF6800}"/>
    <cellStyle name="Normal 2 3 4 4 4 2 3 4" xfId="31199" xr:uid="{085F4369-F02E-48F3-B430-DE93BDED3FCD}"/>
    <cellStyle name="Normal 2 3 4 4 4 2 3 5" xfId="46083" xr:uid="{EB0AC51B-13D6-47F1-B5EC-AA70C81BEA11}"/>
    <cellStyle name="Normal 2 3 4 4 4 2 4" xfId="20931" xr:uid="{9E4C8B64-D1A9-4BFA-8A5F-81EC8E3A8C1D}"/>
    <cellStyle name="Normal 2 3 4 4 4 2 4 2" xfId="34623" xr:uid="{92483570-0464-4DA3-B3CF-3EA5C54264A2}"/>
    <cellStyle name="Normal 2 3 4 4 4 2 4 3" xfId="49507" xr:uid="{E8EC6DAA-381A-410A-A57C-6D98D9075737}"/>
    <cellStyle name="Normal 2 3 4 4 4 2 5" xfId="14087" xr:uid="{0EB9EAFA-D079-4D79-957F-4DAA45166A47}"/>
    <cellStyle name="Normal 2 3 4 4 4 2 6" xfId="27777" xr:uid="{0BE8912B-1F30-4584-98CD-9F0DFC4F0DD6}"/>
    <cellStyle name="Normal 2 3 4 4 4 2 7" xfId="42661" xr:uid="{481871B8-6C37-4B56-8EC8-FEC236E43047}"/>
    <cellStyle name="Normal 2 3 4 4 4 3" xfId="8952" xr:uid="{269AF95B-DF4B-44E0-8875-0133B4077C9E}"/>
    <cellStyle name="Normal 2 3 4 4 4 3 2" xfId="12374" xr:uid="{7480FA70-AEE3-4D4A-BFCC-0B3A8D3AE3DD}"/>
    <cellStyle name="Normal 2 3 4 4 4 3 2 2" xfId="26064" xr:uid="{9420ED68-8C91-40A9-B014-CEA1AD7F5DC0}"/>
    <cellStyle name="Normal 2 3 4 4 4 3 2 2 2" xfId="39756" xr:uid="{3D70ED49-B608-42B8-BE14-2E24B90B1F63}"/>
    <cellStyle name="Normal 2 3 4 4 4 3 2 2 3" xfId="54640" xr:uid="{F36509C4-917B-4AB0-9B1B-8E708E786D34}"/>
    <cellStyle name="Normal 2 3 4 4 4 3 2 3" xfId="19220" xr:uid="{407386CF-B8CF-45BE-8618-E5D594AC1C0E}"/>
    <cellStyle name="Normal 2 3 4 4 4 3 2 4" xfId="32910" xr:uid="{4BB3A7D9-71D3-481B-BA43-F5E4466758CB}"/>
    <cellStyle name="Normal 2 3 4 4 4 3 2 5" xfId="47794" xr:uid="{CC8130D2-F554-462F-8325-C0F394F3F89C}"/>
    <cellStyle name="Normal 2 3 4 4 4 3 3" xfId="22642" xr:uid="{F8472AFF-73E9-4A34-8418-7E4401566FEB}"/>
    <cellStyle name="Normal 2 3 4 4 4 3 3 2" xfId="36334" xr:uid="{F45B2AF1-D0D6-4F41-BD9D-EB5668D5557C}"/>
    <cellStyle name="Normal 2 3 4 4 4 3 3 3" xfId="51218" xr:uid="{CE04D349-5D39-4DCB-BBD1-04F1308E7CAF}"/>
    <cellStyle name="Normal 2 3 4 4 4 3 4" xfId="15798" xr:uid="{816C5DC9-AB55-4C01-A80D-97180D64FC08}"/>
    <cellStyle name="Normal 2 3 4 4 4 3 5" xfId="29488" xr:uid="{89C19EB4-A69C-4B9F-94EA-E2D2A4AB0A82}"/>
    <cellStyle name="Normal 2 3 4 4 4 3 6" xfId="44372" xr:uid="{BF24E281-7466-45E9-B57F-52C2B00A3F24}"/>
    <cellStyle name="Normal 2 3 4 4 4 4" xfId="10662" xr:uid="{D40521FE-F4F5-4AED-8669-EC804A2DD1C6}"/>
    <cellStyle name="Normal 2 3 4 4 4 4 2" xfId="24352" xr:uid="{05C4EA94-B679-4890-9F1E-A73E6E7FEE8A}"/>
    <cellStyle name="Normal 2 3 4 4 4 4 2 2" xfId="38044" xr:uid="{422B0240-B047-43FA-8861-651FFA5BEEC8}"/>
    <cellStyle name="Normal 2 3 4 4 4 4 2 3" xfId="52928" xr:uid="{144297A6-FF5D-495B-A39A-9A26CB6ACA9E}"/>
    <cellStyle name="Normal 2 3 4 4 4 4 3" xfId="17508" xr:uid="{A6AD410B-5A88-464E-93EA-2E3B736BDB79}"/>
    <cellStyle name="Normal 2 3 4 4 4 4 4" xfId="31198" xr:uid="{3817A9FC-62EB-4432-96B8-43FA41402BBA}"/>
    <cellStyle name="Normal 2 3 4 4 4 4 5" xfId="46082" xr:uid="{AA389437-DB89-4E43-B691-416EFAC5F16D}"/>
    <cellStyle name="Normal 2 3 4 4 4 5" xfId="20930" xr:uid="{06CC5C4E-3668-4C13-B15E-059A64E74832}"/>
    <cellStyle name="Normal 2 3 4 4 4 5 2" xfId="34622" xr:uid="{49AC9D70-5C04-4249-AD96-15DDD268555E}"/>
    <cellStyle name="Normal 2 3 4 4 4 5 3" xfId="49506" xr:uid="{4922FB5F-4382-45B3-A54E-91D4B55D889F}"/>
    <cellStyle name="Normal 2 3 4 4 4 6" xfId="14086" xr:uid="{A28B1150-73F4-479C-9212-6FF32DF76468}"/>
    <cellStyle name="Normal 2 3 4 4 4 7" xfId="27776" xr:uid="{18135211-09D5-4ADB-976A-772F2229E8FE}"/>
    <cellStyle name="Normal 2 3 4 4 4 8" xfId="42660" xr:uid="{B59651D4-A27B-4A88-9E22-E4CCC4D347A4}"/>
    <cellStyle name="Normal 2 3 4 4 5" xfId="7241" xr:uid="{BAECB81C-4636-4B82-84F4-81F5986B1D43}"/>
    <cellStyle name="Normal 2 3 4 4 5 2" xfId="8954" xr:uid="{7FAAFA49-E7B4-4A01-9AB2-4A92BDCE34CE}"/>
    <cellStyle name="Normal 2 3 4 4 5 2 2" xfId="12376" xr:uid="{03CB9C56-8CF7-4661-8817-12E4CE852346}"/>
    <cellStyle name="Normal 2 3 4 4 5 2 2 2" xfId="26066" xr:uid="{3DF15F2F-C118-4D5D-8496-7F3DFCD824AD}"/>
    <cellStyle name="Normal 2 3 4 4 5 2 2 2 2" xfId="39758" xr:uid="{837A6933-E107-4289-93DF-18BA27DF9BC5}"/>
    <cellStyle name="Normal 2 3 4 4 5 2 2 2 3" xfId="54642" xr:uid="{2D094B5F-ECF7-4675-97EC-9FDD19858255}"/>
    <cellStyle name="Normal 2 3 4 4 5 2 2 3" xfId="19222" xr:uid="{EE55111F-6F59-4D6E-A568-5EEFD3CDCD8C}"/>
    <cellStyle name="Normal 2 3 4 4 5 2 2 4" xfId="32912" xr:uid="{678C03AA-23B5-4702-9D84-379E153771E5}"/>
    <cellStyle name="Normal 2 3 4 4 5 2 2 5" xfId="47796" xr:uid="{6153C894-EEFB-4AAA-9C2B-33372AB89E08}"/>
    <cellStyle name="Normal 2 3 4 4 5 2 3" xfId="22644" xr:uid="{BD8FCEB2-272C-4764-9DEB-18F2CDCB657B}"/>
    <cellStyle name="Normal 2 3 4 4 5 2 3 2" xfId="36336" xr:uid="{CF47FB73-8C34-4BD2-8769-A3A7511F61D2}"/>
    <cellStyle name="Normal 2 3 4 4 5 2 3 3" xfId="51220" xr:uid="{A6899AED-6074-4E9E-BF11-E97388EC55D5}"/>
    <cellStyle name="Normal 2 3 4 4 5 2 4" xfId="15800" xr:uid="{61D816B7-1F30-46A5-9F0A-E33A3DD8E729}"/>
    <cellStyle name="Normal 2 3 4 4 5 2 5" xfId="29490" xr:uid="{E86131D3-CC29-41FA-ABF0-5C5E55973857}"/>
    <cellStyle name="Normal 2 3 4 4 5 2 6" xfId="44374" xr:uid="{4FF19AB1-B450-40E2-9B6B-86BF9C9D3964}"/>
    <cellStyle name="Normal 2 3 4 4 5 3" xfId="10664" xr:uid="{A59F3644-416A-4BCA-8E86-FAC2BB91D256}"/>
    <cellStyle name="Normal 2 3 4 4 5 3 2" xfId="24354" xr:uid="{04A668C1-F4A6-4461-9410-035DB00A0B0D}"/>
    <cellStyle name="Normal 2 3 4 4 5 3 2 2" xfId="38046" xr:uid="{89300A75-4C69-4AB5-BCBE-974F2C2335FD}"/>
    <cellStyle name="Normal 2 3 4 4 5 3 2 3" xfId="52930" xr:uid="{2CE0A534-8CF5-4239-AA32-03D560B7EFC6}"/>
    <cellStyle name="Normal 2 3 4 4 5 3 3" xfId="17510" xr:uid="{BB54E8B3-B0B9-4418-8495-730B6EE6DDCE}"/>
    <cellStyle name="Normal 2 3 4 4 5 3 4" xfId="31200" xr:uid="{0F63D432-040A-4E8B-A291-0C170F3784AC}"/>
    <cellStyle name="Normal 2 3 4 4 5 3 5" xfId="46084" xr:uid="{9410679B-1738-4E7B-A158-1C7F99014EA6}"/>
    <cellStyle name="Normal 2 3 4 4 5 4" xfId="20932" xr:uid="{320BAD09-485C-4CAC-93FF-6BF24FC784F5}"/>
    <cellStyle name="Normal 2 3 4 4 5 4 2" xfId="34624" xr:uid="{91FE0BB6-D695-4075-8B8C-27C28D3E9F15}"/>
    <cellStyle name="Normal 2 3 4 4 5 4 3" xfId="49508" xr:uid="{1A4C66A0-1921-45EB-9ED4-FCFE84293E07}"/>
    <cellStyle name="Normal 2 3 4 4 5 5" xfId="14088" xr:uid="{77B976BE-DCE8-4961-8296-6897A7B2A553}"/>
    <cellStyle name="Normal 2 3 4 4 5 6" xfId="27778" xr:uid="{AF0E629B-AA23-4E9A-97D7-6DE479D0A764}"/>
    <cellStyle name="Normal 2 3 4 4 5 7" xfId="42662" xr:uid="{BF6E0D5E-673E-4836-B2B4-FA4E9F21DA78}"/>
    <cellStyle name="Normal 2 3 4 4 6" xfId="7242" xr:uid="{5DB2FD5B-1EB6-433F-B7DE-9DB302CE5810}"/>
    <cellStyle name="Normal 2 3 4 4 6 2" xfId="8955" xr:uid="{95EDCABE-400A-4E25-8ADA-907E48924984}"/>
    <cellStyle name="Normal 2 3 4 4 6 2 2" xfId="12377" xr:uid="{F412F338-F8A9-4753-BA63-6EAF1EDA0663}"/>
    <cellStyle name="Normal 2 3 4 4 6 2 2 2" xfId="26067" xr:uid="{3F2C57E3-CAC2-44C4-A350-6FCAABC8088A}"/>
    <cellStyle name="Normal 2 3 4 4 6 2 2 2 2" xfId="39759" xr:uid="{B9568873-6FAB-4BED-9589-088583E51D12}"/>
    <cellStyle name="Normal 2 3 4 4 6 2 2 2 3" xfId="54643" xr:uid="{EC267FA9-774B-4A6C-8E85-DA49FF50E7E1}"/>
    <cellStyle name="Normal 2 3 4 4 6 2 2 3" xfId="19223" xr:uid="{074199B6-C8AA-4AC9-989B-DC4CD3879957}"/>
    <cellStyle name="Normal 2 3 4 4 6 2 2 4" xfId="32913" xr:uid="{9C4DCDDC-B456-49F6-A105-15057FE55C90}"/>
    <cellStyle name="Normal 2 3 4 4 6 2 2 5" xfId="47797" xr:uid="{57D1D03C-A8EB-4D36-B831-6D067561DE50}"/>
    <cellStyle name="Normal 2 3 4 4 6 2 3" xfId="22645" xr:uid="{519C1701-448F-482E-ACDF-90B8DB649CFB}"/>
    <cellStyle name="Normal 2 3 4 4 6 2 3 2" xfId="36337" xr:uid="{5CAC2B63-7268-43C5-B0C4-D1F69B92DF16}"/>
    <cellStyle name="Normal 2 3 4 4 6 2 3 3" xfId="51221" xr:uid="{D4B11088-E2C2-4D56-B76F-732E8BE29BB1}"/>
    <cellStyle name="Normal 2 3 4 4 6 2 4" xfId="15801" xr:uid="{CC50A872-115F-47C8-8D27-176192BD8196}"/>
    <cellStyle name="Normal 2 3 4 4 6 2 5" xfId="29491" xr:uid="{E4E4AA96-D816-4615-A669-1A420D065FB5}"/>
    <cellStyle name="Normal 2 3 4 4 6 2 6" xfId="44375" xr:uid="{B651E9BB-F205-4641-A2A9-2F1A20CAAE7C}"/>
    <cellStyle name="Normal 2 3 4 4 6 3" xfId="10665" xr:uid="{65DA60C4-75C4-46EE-BAEE-3BD10ACDDA15}"/>
    <cellStyle name="Normal 2 3 4 4 6 3 2" xfId="24355" xr:uid="{6B7F9C54-A0BC-4506-9D99-A1561A65AB03}"/>
    <cellStyle name="Normal 2 3 4 4 6 3 2 2" xfId="38047" xr:uid="{C8BEC0A9-669B-4B20-A0C4-0767BAF98802}"/>
    <cellStyle name="Normal 2 3 4 4 6 3 2 3" xfId="52931" xr:uid="{71092E1C-DC42-49DC-AC4B-1FCBB7A0D51E}"/>
    <cellStyle name="Normal 2 3 4 4 6 3 3" xfId="17511" xr:uid="{7F4172CB-88FB-4AEE-BF01-254CD86EE763}"/>
    <cellStyle name="Normal 2 3 4 4 6 3 4" xfId="31201" xr:uid="{4313C49B-2DC0-4D0C-B6AC-C3ACD253273D}"/>
    <cellStyle name="Normal 2 3 4 4 6 3 5" xfId="46085" xr:uid="{30B0B409-C735-40A6-9507-A2DB0BFA157B}"/>
    <cellStyle name="Normal 2 3 4 4 6 4" xfId="20933" xr:uid="{6EB7C94E-5D02-4547-9261-056586205524}"/>
    <cellStyle name="Normal 2 3 4 4 6 4 2" xfId="34625" xr:uid="{30A8FC2B-403C-41DA-B03B-9BF0845A0BCD}"/>
    <cellStyle name="Normal 2 3 4 4 6 4 3" xfId="49509" xr:uid="{C831D8AD-72ED-4CFC-9015-42788DA8AE9C}"/>
    <cellStyle name="Normal 2 3 4 4 6 5" xfId="14089" xr:uid="{43865377-4EFD-4292-9454-E018CDAB02E4}"/>
    <cellStyle name="Normal 2 3 4 4 6 6" xfId="27779" xr:uid="{C39A70E3-961C-4DFD-B841-D5A688D997A8}"/>
    <cellStyle name="Normal 2 3 4 4 6 7" xfId="42663" xr:uid="{FE6E1A77-00E3-444E-8BE1-438C704D5A18}"/>
    <cellStyle name="Normal 2 3 4 4 7" xfId="8941" xr:uid="{B7A9FC7C-D505-4823-AEF9-AF65A256AFDA}"/>
    <cellStyle name="Normal 2 3 4 4 7 2" xfId="12363" xr:uid="{703819EA-17C9-4684-9690-B19EC8CAD7B2}"/>
    <cellStyle name="Normal 2 3 4 4 7 2 2" xfId="26053" xr:uid="{2347281B-A8A3-4F06-B515-8A1304D34B1E}"/>
    <cellStyle name="Normal 2 3 4 4 7 2 2 2" xfId="39745" xr:uid="{1804136A-7B0C-4014-95B3-AE1851B043BC}"/>
    <cellStyle name="Normal 2 3 4 4 7 2 2 3" xfId="54629" xr:uid="{B2323E4E-2354-464F-86C8-E5F80A1D5FBF}"/>
    <cellStyle name="Normal 2 3 4 4 7 2 3" xfId="19209" xr:uid="{A13348F3-3D4F-418E-B316-CFA744B8E1FB}"/>
    <cellStyle name="Normal 2 3 4 4 7 2 4" xfId="32899" xr:uid="{E4FCE3B1-5550-4659-B284-37DB81FC1B53}"/>
    <cellStyle name="Normal 2 3 4 4 7 2 5" xfId="47783" xr:uid="{8D1A17BF-AE55-4615-9573-05E954D8BA50}"/>
    <cellStyle name="Normal 2 3 4 4 7 3" xfId="22631" xr:uid="{189F2A4C-3E50-4BEE-BC7F-01E2BDEA1CA3}"/>
    <cellStyle name="Normal 2 3 4 4 7 3 2" xfId="36323" xr:uid="{DB5C39E3-9C66-46CB-989F-6BBEE472D2D0}"/>
    <cellStyle name="Normal 2 3 4 4 7 3 3" xfId="51207" xr:uid="{5D130480-0625-4F1C-9E96-1D47AA7F7BA7}"/>
    <cellStyle name="Normal 2 3 4 4 7 4" xfId="15787" xr:uid="{11910EFA-BCCF-48CB-B4D8-59466C7BAFBC}"/>
    <cellStyle name="Normal 2 3 4 4 7 5" xfId="29477" xr:uid="{169EF29B-9233-497A-A292-A5918B5EAF6E}"/>
    <cellStyle name="Normal 2 3 4 4 7 6" xfId="44361" xr:uid="{7DFC97A0-32DC-4CC2-B38B-18E400E41526}"/>
    <cellStyle name="Normal 2 3 4 4 8" xfId="10651" xr:uid="{3A7A8DC1-885B-4336-8988-5FF21961F46C}"/>
    <cellStyle name="Normal 2 3 4 4 8 2" xfId="24341" xr:uid="{F1F5D893-CE65-4ABA-A486-61676BC79548}"/>
    <cellStyle name="Normal 2 3 4 4 8 2 2" xfId="38033" xr:uid="{72736C01-9300-4A16-B9F8-D1C13E56C2EE}"/>
    <cellStyle name="Normal 2 3 4 4 8 2 3" xfId="52917" xr:uid="{2B00C088-84B9-4137-B5AA-CB23BB116811}"/>
    <cellStyle name="Normal 2 3 4 4 8 3" xfId="17497" xr:uid="{CAE6CA6A-0794-4B3E-84EE-D280E74B47E1}"/>
    <cellStyle name="Normal 2 3 4 4 8 4" xfId="31187" xr:uid="{88D4944E-8011-4A7D-928D-32FBD7BFF691}"/>
    <cellStyle name="Normal 2 3 4 4 8 5" xfId="46071" xr:uid="{EB53334E-7417-4994-8419-ACDEA0427172}"/>
    <cellStyle name="Normal 2 3 4 4 9" xfId="20919" xr:uid="{E118B8E7-810E-4978-801A-3176691EE05A}"/>
    <cellStyle name="Normal 2 3 4 4 9 2" xfId="34611" xr:uid="{1D05A550-9C00-4FBF-B77C-D863AE683918}"/>
    <cellStyle name="Normal 2 3 4 4 9 3" xfId="49495" xr:uid="{720BB064-2BC1-4AEF-8E40-B723E30ABBBA}"/>
    <cellStyle name="Normal 2 3 4 5" xfId="7243" xr:uid="{001AEE0B-AACD-49E0-933D-84F53CD97A98}"/>
    <cellStyle name="Normal 2 3 4 5 10" xfId="14090" xr:uid="{CADC5423-32D9-4331-9CFB-D6F083977670}"/>
    <cellStyle name="Normal 2 3 4 5 11" xfId="27780" xr:uid="{2FB67C0D-8AE4-4AB1-AC6B-1C9C45192828}"/>
    <cellStyle name="Normal 2 3 4 5 12" xfId="42664" xr:uid="{B42C2053-FD00-4FC2-992B-342F4AED2C9C}"/>
    <cellStyle name="Normal 2 3 4 5 2" xfId="7244" xr:uid="{1C98CE47-91A3-499C-A79C-543FA8236F1D}"/>
    <cellStyle name="Normal 2 3 4 5 2 10" xfId="42665" xr:uid="{0D43F0B4-11C9-4B50-91C8-517ABCA72F5A}"/>
    <cellStyle name="Normal 2 3 4 5 2 2" xfId="7245" xr:uid="{DB61D3ED-05FF-4236-A084-B96F24A9F9CA}"/>
    <cellStyle name="Normal 2 3 4 5 2 2 2" xfId="7246" xr:uid="{E6428F8E-B265-41BC-B31E-B74B57552E00}"/>
    <cellStyle name="Normal 2 3 4 5 2 2 2 2" xfId="8959" xr:uid="{A511411E-AC39-46FC-802C-CC4F83EB7F9E}"/>
    <cellStyle name="Normal 2 3 4 5 2 2 2 2 2" xfId="12381" xr:uid="{F340D05B-3E71-4A25-8735-D032EC381D89}"/>
    <cellStyle name="Normal 2 3 4 5 2 2 2 2 2 2" xfId="26071" xr:uid="{2674C66F-6E17-4E77-B398-216D890E39BB}"/>
    <cellStyle name="Normal 2 3 4 5 2 2 2 2 2 2 2" xfId="39763" xr:uid="{631D039C-1D97-4382-BB17-3296488C69AD}"/>
    <cellStyle name="Normal 2 3 4 5 2 2 2 2 2 2 3" xfId="54647" xr:uid="{DEBEFA9C-7879-4E6F-AF06-9A0ECB432D84}"/>
    <cellStyle name="Normal 2 3 4 5 2 2 2 2 2 3" xfId="19227" xr:uid="{35E0D1BF-963D-4B94-8084-95DE365B82CE}"/>
    <cellStyle name="Normal 2 3 4 5 2 2 2 2 2 4" xfId="32917" xr:uid="{A32BCE85-9D3C-4599-80EF-86E357827D9C}"/>
    <cellStyle name="Normal 2 3 4 5 2 2 2 2 2 5" xfId="47801" xr:uid="{911CD16E-7980-4472-A5C1-376D40490457}"/>
    <cellStyle name="Normal 2 3 4 5 2 2 2 2 3" xfId="22649" xr:uid="{A3FF2A2D-1DB8-4CA9-9765-5BFF494A563A}"/>
    <cellStyle name="Normal 2 3 4 5 2 2 2 2 3 2" xfId="36341" xr:uid="{43B9220E-8897-4CA0-8950-11966F3FFEF3}"/>
    <cellStyle name="Normal 2 3 4 5 2 2 2 2 3 3" xfId="51225" xr:uid="{9C2A2058-8DFB-487E-89E8-5DCAF6E186EE}"/>
    <cellStyle name="Normal 2 3 4 5 2 2 2 2 4" xfId="15805" xr:uid="{48013E8D-C5E5-4512-A7ED-F13DADD262EC}"/>
    <cellStyle name="Normal 2 3 4 5 2 2 2 2 5" xfId="29495" xr:uid="{AE236F68-45C2-4475-893A-9621380E56E6}"/>
    <cellStyle name="Normal 2 3 4 5 2 2 2 2 6" xfId="44379" xr:uid="{4FBD2E35-3E51-45A2-BE89-F87AECF3881F}"/>
    <cellStyle name="Normal 2 3 4 5 2 2 2 3" xfId="10669" xr:uid="{043A5108-89FF-4959-B900-A59D23486D7E}"/>
    <cellStyle name="Normal 2 3 4 5 2 2 2 3 2" xfId="24359" xr:uid="{522E999C-5EA4-4E42-B4B8-6BECBBA06557}"/>
    <cellStyle name="Normal 2 3 4 5 2 2 2 3 2 2" xfId="38051" xr:uid="{BC7A3823-5D65-49E1-BF0E-4ED25B606690}"/>
    <cellStyle name="Normal 2 3 4 5 2 2 2 3 2 3" xfId="52935" xr:uid="{ABF519CC-6625-4B8B-9022-9DC4DBD9AAFA}"/>
    <cellStyle name="Normal 2 3 4 5 2 2 2 3 3" xfId="17515" xr:uid="{B2A4FE58-DE26-40AA-A1F9-8E87EC22AA64}"/>
    <cellStyle name="Normal 2 3 4 5 2 2 2 3 4" xfId="31205" xr:uid="{59585A38-FDF9-4B15-8D0A-3763490E6533}"/>
    <cellStyle name="Normal 2 3 4 5 2 2 2 3 5" xfId="46089" xr:uid="{6E7DDB8C-71F3-4C08-9AC0-B342B222CB9C}"/>
    <cellStyle name="Normal 2 3 4 5 2 2 2 4" xfId="20937" xr:uid="{7A011CCC-2A05-483E-B6F7-0D872EFAD4DA}"/>
    <cellStyle name="Normal 2 3 4 5 2 2 2 4 2" xfId="34629" xr:uid="{D5F761F1-3A4E-4C4F-8949-A2D0DDF6324A}"/>
    <cellStyle name="Normal 2 3 4 5 2 2 2 4 3" xfId="49513" xr:uid="{5B5C03E9-4044-4D56-A5FF-977E1F37B11D}"/>
    <cellStyle name="Normal 2 3 4 5 2 2 2 5" xfId="14093" xr:uid="{DF3998B2-74D1-49F8-8DB0-A7A9A8C6C77C}"/>
    <cellStyle name="Normal 2 3 4 5 2 2 2 6" xfId="27783" xr:uid="{3B4CAAF3-44C6-42BE-98D6-DF7070B06E37}"/>
    <cellStyle name="Normal 2 3 4 5 2 2 2 7" xfId="42667" xr:uid="{4F5B1CC4-01B8-4993-A850-C0292EDEF982}"/>
    <cellStyle name="Normal 2 3 4 5 2 2 3" xfId="8958" xr:uid="{C1E68AC7-C230-444E-9630-C1EE0F989317}"/>
    <cellStyle name="Normal 2 3 4 5 2 2 3 2" xfId="12380" xr:uid="{30308A73-6ED8-412E-AEA8-423606C7DE2F}"/>
    <cellStyle name="Normal 2 3 4 5 2 2 3 2 2" xfId="26070" xr:uid="{29B9F2D0-0D92-4A91-80B7-4C285A5DD9BB}"/>
    <cellStyle name="Normal 2 3 4 5 2 2 3 2 2 2" xfId="39762" xr:uid="{1F34944E-D24B-4032-9C46-F51AC7A08A54}"/>
    <cellStyle name="Normal 2 3 4 5 2 2 3 2 2 3" xfId="54646" xr:uid="{893092F1-0D28-44FB-B8E8-178AC6C67A4F}"/>
    <cellStyle name="Normal 2 3 4 5 2 2 3 2 3" xfId="19226" xr:uid="{383F62EC-0410-48E9-9A91-EC531A277324}"/>
    <cellStyle name="Normal 2 3 4 5 2 2 3 2 4" xfId="32916" xr:uid="{23CF8CF3-5ED6-435A-B5D7-7B72CB6393AC}"/>
    <cellStyle name="Normal 2 3 4 5 2 2 3 2 5" xfId="47800" xr:uid="{3401929D-4E60-4A27-9DD0-CC1A6C3B35F5}"/>
    <cellStyle name="Normal 2 3 4 5 2 2 3 3" xfId="22648" xr:uid="{E53B3D83-0CCF-4BCD-95F2-2B8A431559E7}"/>
    <cellStyle name="Normal 2 3 4 5 2 2 3 3 2" xfId="36340" xr:uid="{892ACFE8-70E0-4F38-8627-982F24C81FEC}"/>
    <cellStyle name="Normal 2 3 4 5 2 2 3 3 3" xfId="51224" xr:uid="{29B12C1D-3DA1-4A62-9799-A2659BCEB992}"/>
    <cellStyle name="Normal 2 3 4 5 2 2 3 4" xfId="15804" xr:uid="{C5F5C407-C6A8-41E5-8603-5905C31937DE}"/>
    <cellStyle name="Normal 2 3 4 5 2 2 3 5" xfId="29494" xr:uid="{1259E171-72A9-478E-9DD8-B40076776493}"/>
    <cellStyle name="Normal 2 3 4 5 2 2 3 6" xfId="44378" xr:uid="{5257EBAD-AE23-45F1-9A7F-465C686DCDB4}"/>
    <cellStyle name="Normal 2 3 4 5 2 2 4" xfId="10668" xr:uid="{914066FB-9F99-490A-BB43-FEC741D52C04}"/>
    <cellStyle name="Normal 2 3 4 5 2 2 4 2" xfId="24358" xr:uid="{B1CE6FDC-CAC2-4919-9E54-856AC613634A}"/>
    <cellStyle name="Normal 2 3 4 5 2 2 4 2 2" xfId="38050" xr:uid="{7824F962-86AC-45DC-B504-0C5C17CB5A31}"/>
    <cellStyle name="Normal 2 3 4 5 2 2 4 2 3" xfId="52934" xr:uid="{00569821-8BDC-46E6-83C5-DD302E28925B}"/>
    <cellStyle name="Normal 2 3 4 5 2 2 4 3" xfId="17514" xr:uid="{83FB9E01-F130-4867-B5DE-92212967A080}"/>
    <cellStyle name="Normal 2 3 4 5 2 2 4 4" xfId="31204" xr:uid="{7C0780E7-19DA-4B76-9D8A-8DE655C8D023}"/>
    <cellStyle name="Normal 2 3 4 5 2 2 4 5" xfId="46088" xr:uid="{A25F5F43-AAFB-4AB0-B7D5-C8048DB1C6E6}"/>
    <cellStyle name="Normal 2 3 4 5 2 2 5" xfId="20936" xr:uid="{CD15E6D6-5A01-426A-B190-778CF1D8F802}"/>
    <cellStyle name="Normal 2 3 4 5 2 2 5 2" xfId="34628" xr:uid="{EC531268-EDD3-48BF-AADA-DD91D285AB3C}"/>
    <cellStyle name="Normal 2 3 4 5 2 2 5 3" xfId="49512" xr:uid="{7E14C2F7-5B5A-4777-9209-FF080FE80C23}"/>
    <cellStyle name="Normal 2 3 4 5 2 2 6" xfId="14092" xr:uid="{C6D98815-9560-4307-84CD-5C23D82DECBE}"/>
    <cellStyle name="Normal 2 3 4 5 2 2 7" xfId="27782" xr:uid="{8FD2E6B6-39FE-4312-91C6-740D3DB07F2E}"/>
    <cellStyle name="Normal 2 3 4 5 2 2 8" xfId="42666" xr:uid="{E7DEE50F-CE02-4296-9080-8B4215B9BC57}"/>
    <cellStyle name="Normal 2 3 4 5 2 3" xfId="7247" xr:uid="{EF97D888-DD50-4406-AA90-1AF95D374040}"/>
    <cellStyle name="Normal 2 3 4 5 2 3 2" xfId="8960" xr:uid="{ECBC59BF-3BC1-4886-9171-3E8BD6DCD011}"/>
    <cellStyle name="Normal 2 3 4 5 2 3 2 2" xfId="12382" xr:uid="{1D0F858C-1BF0-49D8-A269-B20A4FE91706}"/>
    <cellStyle name="Normal 2 3 4 5 2 3 2 2 2" xfId="26072" xr:uid="{087182C0-ACAD-4FB3-B816-6E672BC36206}"/>
    <cellStyle name="Normal 2 3 4 5 2 3 2 2 2 2" xfId="39764" xr:uid="{E2E130F7-BBAE-4F93-B41E-A1AC6A4932C4}"/>
    <cellStyle name="Normal 2 3 4 5 2 3 2 2 2 3" xfId="54648" xr:uid="{B95DB7ED-D19D-4E62-8AA2-12756D938EFB}"/>
    <cellStyle name="Normal 2 3 4 5 2 3 2 2 3" xfId="19228" xr:uid="{82C29C96-3A98-4CE0-A8FA-D67B97BD0B8B}"/>
    <cellStyle name="Normal 2 3 4 5 2 3 2 2 4" xfId="32918" xr:uid="{325DA424-6E36-459F-9BC1-82E4120D091E}"/>
    <cellStyle name="Normal 2 3 4 5 2 3 2 2 5" xfId="47802" xr:uid="{FF78EB61-CC9C-4715-B4A6-B4224E166385}"/>
    <cellStyle name="Normal 2 3 4 5 2 3 2 3" xfId="22650" xr:uid="{9686D67C-DDE8-4173-8894-1B0BDBCEA7EB}"/>
    <cellStyle name="Normal 2 3 4 5 2 3 2 3 2" xfId="36342" xr:uid="{48F597D8-2C9C-447D-A6D0-1566074593C4}"/>
    <cellStyle name="Normal 2 3 4 5 2 3 2 3 3" xfId="51226" xr:uid="{1AC61506-0ED9-47A9-8AF5-75418E5F938B}"/>
    <cellStyle name="Normal 2 3 4 5 2 3 2 4" xfId="15806" xr:uid="{B9D98016-AD5B-4B5E-9184-93BF725DC775}"/>
    <cellStyle name="Normal 2 3 4 5 2 3 2 5" xfId="29496" xr:uid="{A84A4BE6-C0A2-47ED-987F-194A191C550A}"/>
    <cellStyle name="Normal 2 3 4 5 2 3 2 6" xfId="44380" xr:uid="{610A27C6-E35F-4B50-9548-01E75833996A}"/>
    <cellStyle name="Normal 2 3 4 5 2 3 3" xfId="10670" xr:uid="{F4F16321-0686-408F-8712-DA929CA15D97}"/>
    <cellStyle name="Normal 2 3 4 5 2 3 3 2" xfId="24360" xr:uid="{29AE1BB4-5B1A-4F72-92CA-C8424475C6A2}"/>
    <cellStyle name="Normal 2 3 4 5 2 3 3 2 2" xfId="38052" xr:uid="{E46D2F00-AF72-4201-A173-A01A3FA12524}"/>
    <cellStyle name="Normal 2 3 4 5 2 3 3 2 3" xfId="52936" xr:uid="{271D4484-9DB0-4E79-A949-91ECD172B88A}"/>
    <cellStyle name="Normal 2 3 4 5 2 3 3 3" xfId="17516" xr:uid="{D8F66D0D-DAB7-4E20-A8AB-130820F8DB0F}"/>
    <cellStyle name="Normal 2 3 4 5 2 3 3 4" xfId="31206" xr:uid="{8414EC60-71DD-4ADE-B16D-6A96B989D994}"/>
    <cellStyle name="Normal 2 3 4 5 2 3 3 5" xfId="46090" xr:uid="{9ACE7D2E-1BC4-4CDC-9910-F2F660A2D4B9}"/>
    <cellStyle name="Normal 2 3 4 5 2 3 4" xfId="20938" xr:uid="{8BD8036B-9BAB-491B-BC7A-192BA967426F}"/>
    <cellStyle name="Normal 2 3 4 5 2 3 4 2" xfId="34630" xr:uid="{ED85F99A-2CC4-4172-BDC2-A1BDA7DAE58C}"/>
    <cellStyle name="Normal 2 3 4 5 2 3 4 3" xfId="49514" xr:uid="{11E66154-08B4-4D07-9891-393379E58EC3}"/>
    <cellStyle name="Normal 2 3 4 5 2 3 5" xfId="14094" xr:uid="{203342A9-8B10-4E3E-9335-8EB0822B736E}"/>
    <cellStyle name="Normal 2 3 4 5 2 3 6" xfId="27784" xr:uid="{63BEF4C1-83E0-4D1E-8CB1-9343EA2EDD3A}"/>
    <cellStyle name="Normal 2 3 4 5 2 3 7" xfId="42668" xr:uid="{1344CF52-42C2-44D2-8F5E-F90680F63551}"/>
    <cellStyle name="Normal 2 3 4 5 2 4" xfId="7248" xr:uid="{87AC8EBF-6929-42BD-AC67-0B8BD9EA58A2}"/>
    <cellStyle name="Normal 2 3 4 5 2 4 2" xfId="8961" xr:uid="{0E677B42-AE6C-4849-95CE-0346BC67588E}"/>
    <cellStyle name="Normal 2 3 4 5 2 4 2 2" xfId="12383" xr:uid="{A7258BF5-1D7A-43E9-818D-A3D936D8D754}"/>
    <cellStyle name="Normal 2 3 4 5 2 4 2 2 2" xfId="26073" xr:uid="{7930D7E1-24A3-4940-9BA5-6CCE845C09B7}"/>
    <cellStyle name="Normal 2 3 4 5 2 4 2 2 2 2" xfId="39765" xr:uid="{E509AF6A-B67C-4D66-9D9F-3A05DC4F9C43}"/>
    <cellStyle name="Normal 2 3 4 5 2 4 2 2 2 3" xfId="54649" xr:uid="{854239BE-82D4-46A5-B406-9DE47D655FA5}"/>
    <cellStyle name="Normal 2 3 4 5 2 4 2 2 3" xfId="19229" xr:uid="{3921D980-DC25-4993-9DA9-7B965B61A7E9}"/>
    <cellStyle name="Normal 2 3 4 5 2 4 2 2 4" xfId="32919" xr:uid="{561ADC4B-5D5C-4971-982F-B31D6BAE7841}"/>
    <cellStyle name="Normal 2 3 4 5 2 4 2 2 5" xfId="47803" xr:uid="{5074303F-A292-42AF-B98E-E80FA70F0D56}"/>
    <cellStyle name="Normal 2 3 4 5 2 4 2 3" xfId="22651" xr:uid="{97ACADCD-6576-4D56-AFE2-B73A1544EEDF}"/>
    <cellStyle name="Normal 2 3 4 5 2 4 2 3 2" xfId="36343" xr:uid="{DF2DFFF7-F3D5-4131-B877-30D06C6D47DD}"/>
    <cellStyle name="Normal 2 3 4 5 2 4 2 3 3" xfId="51227" xr:uid="{828B2122-AABA-4714-A394-57FCC2E9264A}"/>
    <cellStyle name="Normal 2 3 4 5 2 4 2 4" xfId="15807" xr:uid="{D43AD7B9-D772-499E-B839-9DAE2D237D8E}"/>
    <cellStyle name="Normal 2 3 4 5 2 4 2 5" xfId="29497" xr:uid="{8661FA24-DF27-41EE-B782-275528A4A57A}"/>
    <cellStyle name="Normal 2 3 4 5 2 4 2 6" xfId="44381" xr:uid="{C84AE7DC-0CD1-43B0-8ED5-B6C3EF63F643}"/>
    <cellStyle name="Normal 2 3 4 5 2 4 3" xfId="10671" xr:uid="{421C1C06-26EF-4E94-BAA3-C8A53C557FBE}"/>
    <cellStyle name="Normal 2 3 4 5 2 4 3 2" xfId="24361" xr:uid="{B6452BCD-E055-4062-9D69-E28DDECBABB8}"/>
    <cellStyle name="Normal 2 3 4 5 2 4 3 2 2" xfId="38053" xr:uid="{5202D628-CA34-45C6-B706-ACD7E80F13F8}"/>
    <cellStyle name="Normal 2 3 4 5 2 4 3 2 3" xfId="52937" xr:uid="{2764636D-7015-499F-AA2D-75426CFA2A4F}"/>
    <cellStyle name="Normal 2 3 4 5 2 4 3 3" xfId="17517" xr:uid="{769DA8B5-7110-4F58-85A2-E8494276B98A}"/>
    <cellStyle name="Normal 2 3 4 5 2 4 3 4" xfId="31207" xr:uid="{C8C43EEE-4430-433B-B96F-D0F0253F2138}"/>
    <cellStyle name="Normal 2 3 4 5 2 4 3 5" xfId="46091" xr:uid="{6DB0D65A-D01F-408D-AA00-8DEBE6864B71}"/>
    <cellStyle name="Normal 2 3 4 5 2 4 4" xfId="20939" xr:uid="{F8F3B431-2D47-4A0F-AB6E-5DF75A1409F3}"/>
    <cellStyle name="Normal 2 3 4 5 2 4 4 2" xfId="34631" xr:uid="{C63C5400-C708-466E-9EBA-93F6F640F985}"/>
    <cellStyle name="Normal 2 3 4 5 2 4 4 3" xfId="49515" xr:uid="{53208838-B249-4124-A102-3696B06D8D71}"/>
    <cellStyle name="Normal 2 3 4 5 2 4 5" xfId="14095" xr:uid="{8133FE3B-F76E-4F9F-AD47-3BCE035A520D}"/>
    <cellStyle name="Normal 2 3 4 5 2 4 6" xfId="27785" xr:uid="{8EF87DFF-89DB-4440-9821-C409647F1978}"/>
    <cellStyle name="Normal 2 3 4 5 2 4 7" xfId="42669" xr:uid="{9DB9CEE2-31CF-4719-BA74-5E3092ED0530}"/>
    <cellStyle name="Normal 2 3 4 5 2 5" xfId="8957" xr:uid="{021D8A2B-2FA7-40D6-B9F1-333519906070}"/>
    <cellStyle name="Normal 2 3 4 5 2 5 2" xfId="12379" xr:uid="{46421E08-73D4-404A-AD7C-D086B71E1E62}"/>
    <cellStyle name="Normal 2 3 4 5 2 5 2 2" xfId="26069" xr:uid="{AB2A2160-804F-42FD-B76B-43B38EB3F2E8}"/>
    <cellStyle name="Normal 2 3 4 5 2 5 2 2 2" xfId="39761" xr:uid="{824B9491-2685-4AA5-AE9B-695A0F720123}"/>
    <cellStyle name="Normal 2 3 4 5 2 5 2 2 3" xfId="54645" xr:uid="{6EBD3E02-36BD-4A95-AF0F-528A773CC7A4}"/>
    <cellStyle name="Normal 2 3 4 5 2 5 2 3" xfId="19225" xr:uid="{1AD68AF7-D5BE-401C-8763-7DE1156122F2}"/>
    <cellStyle name="Normal 2 3 4 5 2 5 2 4" xfId="32915" xr:uid="{00DC2EC7-987D-425A-86A9-59AF8D994E6D}"/>
    <cellStyle name="Normal 2 3 4 5 2 5 2 5" xfId="47799" xr:uid="{43914D42-1572-4F2A-9C96-95203FC611D5}"/>
    <cellStyle name="Normal 2 3 4 5 2 5 3" xfId="22647" xr:uid="{60330290-A9DA-48C3-AFD6-86C8BD2C1349}"/>
    <cellStyle name="Normal 2 3 4 5 2 5 3 2" xfId="36339" xr:uid="{E1757B8F-AEF0-4E66-BBA7-956B5950D916}"/>
    <cellStyle name="Normal 2 3 4 5 2 5 3 3" xfId="51223" xr:uid="{911686D2-1FD4-48EE-81A3-E3438BEE3AD5}"/>
    <cellStyle name="Normal 2 3 4 5 2 5 4" xfId="15803" xr:uid="{13A27F2B-4FE9-4655-B78E-AFE57095E88A}"/>
    <cellStyle name="Normal 2 3 4 5 2 5 5" xfId="29493" xr:uid="{2BE6F8F8-0A52-41B6-93CA-24920B930CAF}"/>
    <cellStyle name="Normal 2 3 4 5 2 5 6" xfId="44377" xr:uid="{998E0E0E-FC46-4E15-A412-1025AEB38377}"/>
    <cellStyle name="Normal 2 3 4 5 2 6" xfId="10667" xr:uid="{E7B38BD6-B227-45CA-AADE-300E3FAFC2D9}"/>
    <cellStyle name="Normal 2 3 4 5 2 6 2" xfId="24357" xr:uid="{EDA66810-BDFE-47E4-8743-58CFC10D6D59}"/>
    <cellStyle name="Normal 2 3 4 5 2 6 2 2" xfId="38049" xr:uid="{F7FD0902-A493-4968-8911-0310BDA320BB}"/>
    <cellStyle name="Normal 2 3 4 5 2 6 2 3" xfId="52933" xr:uid="{2EF54462-D847-4A6B-A179-693AC6E78AC0}"/>
    <cellStyle name="Normal 2 3 4 5 2 6 3" xfId="17513" xr:uid="{3342EB20-B2CC-4B60-A792-E9D06B677778}"/>
    <cellStyle name="Normal 2 3 4 5 2 6 4" xfId="31203" xr:uid="{D4981677-84C7-46A6-B56A-8965EDBDF050}"/>
    <cellStyle name="Normal 2 3 4 5 2 6 5" xfId="46087" xr:uid="{3595BCAC-49E7-42E9-9744-03D6E35FBBC6}"/>
    <cellStyle name="Normal 2 3 4 5 2 7" xfId="20935" xr:uid="{DDA8B90E-25AA-4368-A1C6-6C8F93DFE773}"/>
    <cellStyle name="Normal 2 3 4 5 2 7 2" xfId="34627" xr:uid="{819E893E-2B23-4B45-8760-A6B956768346}"/>
    <cellStyle name="Normal 2 3 4 5 2 7 3" xfId="49511" xr:uid="{45E3563A-1726-4C21-9465-000E436CF89A}"/>
    <cellStyle name="Normal 2 3 4 5 2 8" xfId="14091" xr:uid="{FC01F357-0BE6-4E67-AEAD-4B0659506071}"/>
    <cellStyle name="Normal 2 3 4 5 2 9" xfId="27781" xr:uid="{D2FFC04B-0C70-4160-BFAB-AD1D2C080E2D}"/>
    <cellStyle name="Normal 2 3 4 5 3" xfId="7249" xr:uid="{4C0CE2A4-A1C3-4600-9FD2-1250AA1F32E6}"/>
    <cellStyle name="Normal 2 3 4 5 3 10" xfId="42670" xr:uid="{B6AB02E7-C1FE-4FCD-A266-297AF8B6E91C}"/>
    <cellStyle name="Normal 2 3 4 5 3 2" xfId="7250" xr:uid="{3B4237D1-357C-42D6-8C2B-8F94EA882F96}"/>
    <cellStyle name="Normal 2 3 4 5 3 2 2" xfId="7251" xr:uid="{3709EEFB-0490-49D3-9594-D1637D33B60F}"/>
    <cellStyle name="Normal 2 3 4 5 3 2 2 2" xfId="8964" xr:uid="{EA6159B1-30D6-452C-BE0F-7CEFEB647C67}"/>
    <cellStyle name="Normal 2 3 4 5 3 2 2 2 2" xfId="12386" xr:uid="{EE02E956-0D31-438F-A392-DDF3F24F3F8F}"/>
    <cellStyle name="Normal 2 3 4 5 3 2 2 2 2 2" xfId="26076" xr:uid="{062501F4-DE78-4D0B-B22E-674D033C3A24}"/>
    <cellStyle name="Normal 2 3 4 5 3 2 2 2 2 2 2" xfId="39768" xr:uid="{0518667C-5D9D-493E-BD96-F59C1FB7E328}"/>
    <cellStyle name="Normal 2 3 4 5 3 2 2 2 2 2 3" xfId="54652" xr:uid="{87978483-6715-4F5F-B266-E5C7C33CA312}"/>
    <cellStyle name="Normal 2 3 4 5 3 2 2 2 2 3" xfId="19232" xr:uid="{EBAD1152-5455-4DF3-9338-0CA2A4BEB1A4}"/>
    <cellStyle name="Normal 2 3 4 5 3 2 2 2 2 4" xfId="32922" xr:uid="{FC437898-CA70-4286-90C9-2E4CC3E2290C}"/>
    <cellStyle name="Normal 2 3 4 5 3 2 2 2 2 5" xfId="47806" xr:uid="{F9CE47D5-2D80-4320-A50B-4BAF93575474}"/>
    <cellStyle name="Normal 2 3 4 5 3 2 2 2 3" xfId="22654" xr:uid="{DD11AF7A-6D8B-4061-A132-2C4197B44EF5}"/>
    <cellStyle name="Normal 2 3 4 5 3 2 2 2 3 2" xfId="36346" xr:uid="{3DD91C43-FDD6-4C35-9DE1-34448AD40DCA}"/>
    <cellStyle name="Normal 2 3 4 5 3 2 2 2 3 3" xfId="51230" xr:uid="{DE1D67B2-DAA2-4888-8D41-56A1176EADD2}"/>
    <cellStyle name="Normal 2 3 4 5 3 2 2 2 4" xfId="15810" xr:uid="{6FFB86E2-EEE6-4E0A-B5EF-C7E215517205}"/>
    <cellStyle name="Normal 2 3 4 5 3 2 2 2 5" xfId="29500" xr:uid="{059771EA-991A-4D90-9A74-F1041532F193}"/>
    <cellStyle name="Normal 2 3 4 5 3 2 2 2 6" xfId="44384" xr:uid="{0AC21623-A4E3-40DF-B8E4-71DE2325988F}"/>
    <cellStyle name="Normal 2 3 4 5 3 2 2 3" xfId="10674" xr:uid="{E3D69B9B-C1C0-484D-9FF5-89AB598E2AD6}"/>
    <cellStyle name="Normal 2 3 4 5 3 2 2 3 2" xfId="24364" xr:uid="{A43BD92C-F2B8-45E7-A967-D8B27367D8F7}"/>
    <cellStyle name="Normal 2 3 4 5 3 2 2 3 2 2" xfId="38056" xr:uid="{CFE2E812-66E4-4F30-B7D0-86F17CA20F1B}"/>
    <cellStyle name="Normal 2 3 4 5 3 2 2 3 2 3" xfId="52940" xr:uid="{CDE04B89-C4BC-43EF-BFB9-FBB2F3A58BC6}"/>
    <cellStyle name="Normal 2 3 4 5 3 2 2 3 3" xfId="17520" xr:uid="{82B863F7-75F3-48FE-A2A7-F49C4F062521}"/>
    <cellStyle name="Normal 2 3 4 5 3 2 2 3 4" xfId="31210" xr:uid="{BF5D851E-9361-47A8-A55B-83E4728852C5}"/>
    <cellStyle name="Normal 2 3 4 5 3 2 2 3 5" xfId="46094" xr:uid="{65B034DA-1346-471C-97F4-65D32EE129D6}"/>
    <cellStyle name="Normal 2 3 4 5 3 2 2 4" xfId="20942" xr:uid="{B85FDC19-6399-4B50-B0E0-C0228CB12E42}"/>
    <cellStyle name="Normal 2 3 4 5 3 2 2 4 2" xfId="34634" xr:uid="{0115B0A1-7546-4728-9C76-50EAB6CE44B0}"/>
    <cellStyle name="Normal 2 3 4 5 3 2 2 4 3" xfId="49518" xr:uid="{C16DA46F-631D-454D-9C11-576BE389A5ED}"/>
    <cellStyle name="Normal 2 3 4 5 3 2 2 5" xfId="14098" xr:uid="{6ADB2351-5269-4AFF-83A9-E378F4C2CD2A}"/>
    <cellStyle name="Normal 2 3 4 5 3 2 2 6" xfId="27788" xr:uid="{BBEFCBE9-6F57-490E-8F87-5EDF18DFEC80}"/>
    <cellStyle name="Normal 2 3 4 5 3 2 2 7" xfId="42672" xr:uid="{DBD67446-4B31-4CF0-B332-38BB363BDD4C}"/>
    <cellStyle name="Normal 2 3 4 5 3 2 3" xfId="8963" xr:uid="{AAF663EB-FE20-4236-ACFE-8A24E2C349E1}"/>
    <cellStyle name="Normal 2 3 4 5 3 2 3 2" xfId="12385" xr:uid="{DF4982A8-51B4-4FF1-94BC-6A5B93D98B80}"/>
    <cellStyle name="Normal 2 3 4 5 3 2 3 2 2" xfId="26075" xr:uid="{53BB044A-A09F-48D1-BC3E-6601E3CC055B}"/>
    <cellStyle name="Normal 2 3 4 5 3 2 3 2 2 2" xfId="39767" xr:uid="{D0F301CF-7CCA-4DF6-9FC4-3EAB5191DB1A}"/>
    <cellStyle name="Normal 2 3 4 5 3 2 3 2 2 3" xfId="54651" xr:uid="{C5B057A7-A00E-4022-8BAF-351D3F01EA89}"/>
    <cellStyle name="Normal 2 3 4 5 3 2 3 2 3" xfId="19231" xr:uid="{BEF23938-93DA-4797-811A-79096CCE8158}"/>
    <cellStyle name="Normal 2 3 4 5 3 2 3 2 4" xfId="32921" xr:uid="{C877174C-ECC6-4378-A0AC-EDCB55230AC6}"/>
    <cellStyle name="Normal 2 3 4 5 3 2 3 2 5" xfId="47805" xr:uid="{5B686CAE-E8B9-419D-8552-0B322D11CC4D}"/>
    <cellStyle name="Normal 2 3 4 5 3 2 3 3" xfId="22653" xr:uid="{DB18E63C-3430-4B63-87AB-A92BE80593CC}"/>
    <cellStyle name="Normal 2 3 4 5 3 2 3 3 2" xfId="36345" xr:uid="{8BCFB814-C3E9-4428-9FD2-AF0318258DF6}"/>
    <cellStyle name="Normal 2 3 4 5 3 2 3 3 3" xfId="51229" xr:uid="{4AA0053B-D6A1-4DC8-8A9E-EAC7F36DF2D0}"/>
    <cellStyle name="Normal 2 3 4 5 3 2 3 4" xfId="15809" xr:uid="{606F5365-9583-4844-A3FF-CEA2C2EB95A3}"/>
    <cellStyle name="Normal 2 3 4 5 3 2 3 5" xfId="29499" xr:uid="{F58EBB17-5E9D-4D2B-A443-EC7B2B36D306}"/>
    <cellStyle name="Normal 2 3 4 5 3 2 3 6" xfId="44383" xr:uid="{0C4B961D-7A4C-46CC-AE28-6D78A36C9279}"/>
    <cellStyle name="Normal 2 3 4 5 3 2 4" xfId="10673" xr:uid="{6AE29C6C-BB65-4CBA-AFBE-BADDB134E49A}"/>
    <cellStyle name="Normal 2 3 4 5 3 2 4 2" xfId="24363" xr:uid="{57ED4771-128B-429D-9D58-7B411D91256B}"/>
    <cellStyle name="Normal 2 3 4 5 3 2 4 2 2" xfId="38055" xr:uid="{64014B32-8842-43B3-8AAE-35778A0593D7}"/>
    <cellStyle name="Normal 2 3 4 5 3 2 4 2 3" xfId="52939" xr:uid="{D180D377-1DF4-49A8-9789-5E665B703971}"/>
    <cellStyle name="Normal 2 3 4 5 3 2 4 3" xfId="17519" xr:uid="{0F7B82F7-4FE0-448F-8FD0-13CEBE7E7A18}"/>
    <cellStyle name="Normal 2 3 4 5 3 2 4 4" xfId="31209" xr:uid="{3406D8F3-2DDA-4A96-B513-E3D9DE40B92F}"/>
    <cellStyle name="Normal 2 3 4 5 3 2 4 5" xfId="46093" xr:uid="{5B988750-ED24-4D9E-9D66-A77CE0883247}"/>
    <cellStyle name="Normal 2 3 4 5 3 2 5" xfId="20941" xr:uid="{E184E218-6B6E-4538-95C4-74398B1A8911}"/>
    <cellStyle name="Normal 2 3 4 5 3 2 5 2" xfId="34633" xr:uid="{311FA4AF-F112-45DB-BBB9-A6250472B4C9}"/>
    <cellStyle name="Normal 2 3 4 5 3 2 5 3" xfId="49517" xr:uid="{2E9387E0-5FF5-457B-9DAB-B76FB7B6AE26}"/>
    <cellStyle name="Normal 2 3 4 5 3 2 6" xfId="14097" xr:uid="{F01B70A5-2AF3-4DC7-A366-EE0300492115}"/>
    <cellStyle name="Normal 2 3 4 5 3 2 7" xfId="27787" xr:uid="{D6CCF833-323A-4C7B-9FBD-6EE317AD744B}"/>
    <cellStyle name="Normal 2 3 4 5 3 2 8" xfId="42671" xr:uid="{226C5BB3-CC5D-41B1-9998-F6C8699BC2F2}"/>
    <cellStyle name="Normal 2 3 4 5 3 3" xfId="7252" xr:uid="{B2FFF50D-1B68-437A-8E76-13F50AC45A9C}"/>
    <cellStyle name="Normal 2 3 4 5 3 3 2" xfId="8965" xr:uid="{1B3118E6-5794-41D0-ACAB-745EEB582DD7}"/>
    <cellStyle name="Normal 2 3 4 5 3 3 2 2" xfId="12387" xr:uid="{399706D5-4696-4AC2-95F2-CD0BD52A1561}"/>
    <cellStyle name="Normal 2 3 4 5 3 3 2 2 2" xfId="26077" xr:uid="{4A1F32AB-E286-43A1-B1DE-073348C0FB93}"/>
    <cellStyle name="Normal 2 3 4 5 3 3 2 2 2 2" xfId="39769" xr:uid="{DF5A99DA-8463-439F-929B-9E1568C7C4E2}"/>
    <cellStyle name="Normal 2 3 4 5 3 3 2 2 2 3" xfId="54653" xr:uid="{DB384733-C430-4955-819C-6988EE789FB1}"/>
    <cellStyle name="Normal 2 3 4 5 3 3 2 2 3" xfId="19233" xr:uid="{9B8AD796-2F1C-41B1-9FA6-9C7EA841EBD1}"/>
    <cellStyle name="Normal 2 3 4 5 3 3 2 2 4" xfId="32923" xr:uid="{26276796-EE10-40E2-8086-C814307E0AC4}"/>
    <cellStyle name="Normal 2 3 4 5 3 3 2 2 5" xfId="47807" xr:uid="{013B5DBB-A65A-4BF1-80B6-A0698D904A23}"/>
    <cellStyle name="Normal 2 3 4 5 3 3 2 3" xfId="22655" xr:uid="{617880B7-11E2-4E86-933B-16D3605E6A50}"/>
    <cellStyle name="Normal 2 3 4 5 3 3 2 3 2" xfId="36347" xr:uid="{9FE318EB-F40B-461E-906C-A75DFC022DBB}"/>
    <cellStyle name="Normal 2 3 4 5 3 3 2 3 3" xfId="51231" xr:uid="{9F4842B7-B58D-4D1A-9451-3F851E66FBA8}"/>
    <cellStyle name="Normal 2 3 4 5 3 3 2 4" xfId="15811" xr:uid="{33EBD67D-32F8-42CC-9943-4D72B0B46FEF}"/>
    <cellStyle name="Normal 2 3 4 5 3 3 2 5" xfId="29501" xr:uid="{D0DF8E06-5254-445A-BD1D-EDC448E59EDA}"/>
    <cellStyle name="Normal 2 3 4 5 3 3 2 6" xfId="44385" xr:uid="{F03AD012-CCBB-4C51-A8F7-FFCBC9438D26}"/>
    <cellStyle name="Normal 2 3 4 5 3 3 3" xfId="10675" xr:uid="{6E74D4AC-CA38-41FF-AC7F-4EABC7F52311}"/>
    <cellStyle name="Normal 2 3 4 5 3 3 3 2" xfId="24365" xr:uid="{BA3B97A5-1CDF-42D6-A784-85932EDF15D7}"/>
    <cellStyle name="Normal 2 3 4 5 3 3 3 2 2" xfId="38057" xr:uid="{21851873-DB34-4D1B-A6BE-3BBDBC576549}"/>
    <cellStyle name="Normal 2 3 4 5 3 3 3 2 3" xfId="52941" xr:uid="{C0CBB333-2EA1-4E84-933B-0F0173D5612C}"/>
    <cellStyle name="Normal 2 3 4 5 3 3 3 3" xfId="17521" xr:uid="{AB2406B7-E758-4473-855B-86E762E705F7}"/>
    <cellStyle name="Normal 2 3 4 5 3 3 3 4" xfId="31211" xr:uid="{7EAD17A8-9F79-4F89-8BB6-D744E0D80431}"/>
    <cellStyle name="Normal 2 3 4 5 3 3 3 5" xfId="46095" xr:uid="{E3B582D7-0427-4673-9561-64032D1BA79E}"/>
    <cellStyle name="Normal 2 3 4 5 3 3 4" xfId="20943" xr:uid="{D4B43B8C-CE37-4C13-AC58-7EB46A6BC148}"/>
    <cellStyle name="Normal 2 3 4 5 3 3 4 2" xfId="34635" xr:uid="{9095E598-E925-4A06-8C68-3947FE4D5A5A}"/>
    <cellStyle name="Normal 2 3 4 5 3 3 4 3" xfId="49519" xr:uid="{7367832E-F350-416E-9912-F31D9FF14212}"/>
    <cellStyle name="Normal 2 3 4 5 3 3 5" xfId="14099" xr:uid="{FF85F40C-1AA8-4C02-95D8-0E441B8F6FA1}"/>
    <cellStyle name="Normal 2 3 4 5 3 3 6" xfId="27789" xr:uid="{48099BDE-0656-4090-94BB-D18B04FFE12B}"/>
    <cellStyle name="Normal 2 3 4 5 3 3 7" xfId="42673" xr:uid="{D5E8103F-F362-4591-98D8-A0123F28D3A1}"/>
    <cellStyle name="Normal 2 3 4 5 3 4" xfId="7253" xr:uid="{4BF0D437-2CFC-4BEA-A0E8-6C22DD68013A}"/>
    <cellStyle name="Normal 2 3 4 5 3 4 2" xfId="8966" xr:uid="{A4652204-E929-416D-A2D7-1AA94894FFF6}"/>
    <cellStyle name="Normal 2 3 4 5 3 4 2 2" xfId="12388" xr:uid="{346A7349-5E25-4F32-9ABE-72D634494C7A}"/>
    <cellStyle name="Normal 2 3 4 5 3 4 2 2 2" xfId="26078" xr:uid="{216FA33A-8383-4FA3-BE50-5FE0C8B609A5}"/>
    <cellStyle name="Normal 2 3 4 5 3 4 2 2 2 2" xfId="39770" xr:uid="{AF7E72AB-AA3F-48DE-B611-36D0625138D4}"/>
    <cellStyle name="Normal 2 3 4 5 3 4 2 2 2 3" xfId="54654" xr:uid="{7309932D-E86B-4A0C-A8A9-7536E3139FBC}"/>
    <cellStyle name="Normal 2 3 4 5 3 4 2 2 3" xfId="19234" xr:uid="{41DDA607-48D8-4D11-AE4C-79020D562D01}"/>
    <cellStyle name="Normal 2 3 4 5 3 4 2 2 4" xfId="32924" xr:uid="{7EE3E22F-0917-43D3-A916-C53E843A6351}"/>
    <cellStyle name="Normal 2 3 4 5 3 4 2 2 5" xfId="47808" xr:uid="{1BCF8B87-2050-4013-B4D6-79C73A347CD9}"/>
    <cellStyle name="Normal 2 3 4 5 3 4 2 3" xfId="22656" xr:uid="{0439EE7B-6A09-4DBD-816F-4BA8694874AE}"/>
    <cellStyle name="Normal 2 3 4 5 3 4 2 3 2" xfId="36348" xr:uid="{5901CF9D-DC08-44CA-A5C6-226E2B0F8304}"/>
    <cellStyle name="Normal 2 3 4 5 3 4 2 3 3" xfId="51232" xr:uid="{ED7EDB80-D8F9-41FE-BAB4-74D1BFA4DDBC}"/>
    <cellStyle name="Normal 2 3 4 5 3 4 2 4" xfId="15812" xr:uid="{68B092EA-8EDE-45C3-A5B2-E4A3135B6F6E}"/>
    <cellStyle name="Normal 2 3 4 5 3 4 2 5" xfId="29502" xr:uid="{A083DA9C-3049-4B49-B748-DB8C3CDBDFD1}"/>
    <cellStyle name="Normal 2 3 4 5 3 4 2 6" xfId="44386" xr:uid="{2D9CFEFF-01ED-42E8-AA71-2CBAD735B177}"/>
    <cellStyle name="Normal 2 3 4 5 3 4 3" xfId="10676" xr:uid="{8B4FB07A-C1C9-45DB-A94F-BC4DCAD2D57B}"/>
    <cellStyle name="Normal 2 3 4 5 3 4 3 2" xfId="24366" xr:uid="{BD5D1B9B-3DDF-4FF8-B596-CB9028B675CF}"/>
    <cellStyle name="Normal 2 3 4 5 3 4 3 2 2" xfId="38058" xr:uid="{089AA093-2ED6-48F7-93FF-22849248EE7D}"/>
    <cellStyle name="Normal 2 3 4 5 3 4 3 2 3" xfId="52942" xr:uid="{5F218A0E-5970-4D01-89F4-F73A727B4E64}"/>
    <cellStyle name="Normal 2 3 4 5 3 4 3 3" xfId="17522" xr:uid="{58B36B2F-79CD-4C87-B6DD-E05E9AE520E0}"/>
    <cellStyle name="Normal 2 3 4 5 3 4 3 4" xfId="31212" xr:uid="{09938BEF-2177-4A68-BC5A-06B0856A9A02}"/>
    <cellStyle name="Normal 2 3 4 5 3 4 3 5" xfId="46096" xr:uid="{3E1BF966-2E99-4EDC-9FAE-3B769F64E187}"/>
    <cellStyle name="Normal 2 3 4 5 3 4 4" xfId="20944" xr:uid="{34781F87-F470-44A5-AB30-301F961809C4}"/>
    <cellStyle name="Normal 2 3 4 5 3 4 4 2" xfId="34636" xr:uid="{3262AD0A-D3A2-4917-BCA8-82F3FDD5DBC0}"/>
    <cellStyle name="Normal 2 3 4 5 3 4 4 3" xfId="49520" xr:uid="{17696B13-8F44-4938-8646-DD2515459773}"/>
    <cellStyle name="Normal 2 3 4 5 3 4 5" xfId="14100" xr:uid="{4815E90F-BB28-4CD6-B707-B4F0728B3095}"/>
    <cellStyle name="Normal 2 3 4 5 3 4 6" xfId="27790" xr:uid="{2CBAE6C2-DA9B-4F91-AEF2-6B44D72E8F30}"/>
    <cellStyle name="Normal 2 3 4 5 3 4 7" xfId="42674" xr:uid="{C7755C1E-0971-4DC0-9355-7C1DEADA29B7}"/>
    <cellStyle name="Normal 2 3 4 5 3 5" xfId="8962" xr:uid="{843D4229-5BC0-4DD0-A713-AF9454BCD62E}"/>
    <cellStyle name="Normal 2 3 4 5 3 5 2" xfId="12384" xr:uid="{CC1AD7AF-7B6B-4487-9EF7-CF2BB56FCE6C}"/>
    <cellStyle name="Normal 2 3 4 5 3 5 2 2" xfId="26074" xr:uid="{CA39F948-B698-4949-B58A-216249078D1C}"/>
    <cellStyle name="Normal 2 3 4 5 3 5 2 2 2" xfId="39766" xr:uid="{CBD498FF-F707-4B06-9588-598307624F8D}"/>
    <cellStyle name="Normal 2 3 4 5 3 5 2 2 3" xfId="54650" xr:uid="{A2016F22-C01B-4DF0-A972-BA5602DA907D}"/>
    <cellStyle name="Normal 2 3 4 5 3 5 2 3" xfId="19230" xr:uid="{98740D1E-FD1D-4BD5-AA24-628DFDB18380}"/>
    <cellStyle name="Normal 2 3 4 5 3 5 2 4" xfId="32920" xr:uid="{09ECF9F6-2A51-47B8-8947-1FEB97975AD3}"/>
    <cellStyle name="Normal 2 3 4 5 3 5 2 5" xfId="47804" xr:uid="{F125891A-1E4B-45AA-A18E-904BD706BDE7}"/>
    <cellStyle name="Normal 2 3 4 5 3 5 3" xfId="22652" xr:uid="{065F8BB3-38D2-428C-A426-C44084C3DDDF}"/>
    <cellStyle name="Normal 2 3 4 5 3 5 3 2" xfId="36344" xr:uid="{F56A0223-1A32-4C94-9350-12290903453A}"/>
    <cellStyle name="Normal 2 3 4 5 3 5 3 3" xfId="51228" xr:uid="{F9EF1E40-3964-4FC1-96FA-7FE15DA5C66E}"/>
    <cellStyle name="Normal 2 3 4 5 3 5 4" xfId="15808" xr:uid="{22DD99E7-A60F-4554-987B-1963F4DF0489}"/>
    <cellStyle name="Normal 2 3 4 5 3 5 5" xfId="29498" xr:uid="{B461FA82-058E-4A50-B9DB-CBEB7D6BE878}"/>
    <cellStyle name="Normal 2 3 4 5 3 5 6" xfId="44382" xr:uid="{A0965B22-2712-45C0-8556-A0F0D17680E2}"/>
    <cellStyle name="Normal 2 3 4 5 3 6" xfId="10672" xr:uid="{7591ECDA-3AD5-4A38-8E25-8ED0AEEAA58E}"/>
    <cellStyle name="Normal 2 3 4 5 3 6 2" xfId="24362" xr:uid="{E66E4AEF-FFB3-4666-9387-BA7D1540D640}"/>
    <cellStyle name="Normal 2 3 4 5 3 6 2 2" xfId="38054" xr:uid="{5A525D84-AFF3-4DC1-9E0B-5A5A413711A6}"/>
    <cellStyle name="Normal 2 3 4 5 3 6 2 3" xfId="52938" xr:uid="{8BC55E7F-8847-4C19-B79A-52CFBB8B1C1A}"/>
    <cellStyle name="Normal 2 3 4 5 3 6 3" xfId="17518" xr:uid="{A4276DD6-47FE-442D-939E-F5938A96EE2E}"/>
    <cellStyle name="Normal 2 3 4 5 3 6 4" xfId="31208" xr:uid="{D96DE848-71E1-4FA2-8E5D-48DF36CF8A21}"/>
    <cellStyle name="Normal 2 3 4 5 3 6 5" xfId="46092" xr:uid="{406ED474-7403-4CDD-9997-E5D6992616EB}"/>
    <cellStyle name="Normal 2 3 4 5 3 7" xfId="20940" xr:uid="{EC5B6C8A-1415-4141-8C68-4E69A77590D1}"/>
    <cellStyle name="Normal 2 3 4 5 3 7 2" xfId="34632" xr:uid="{842962D4-564E-4509-93D8-4E269B929E4C}"/>
    <cellStyle name="Normal 2 3 4 5 3 7 3" xfId="49516" xr:uid="{ADA9050F-F8EF-435C-9899-1728385085CC}"/>
    <cellStyle name="Normal 2 3 4 5 3 8" xfId="14096" xr:uid="{088E93FC-5582-4258-BF71-BD09B444DF5F}"/>
    <cellStyle name="Normal 2 3 4 5 3 9" xfId="27786" xr:uid="{45DA9410-F768-44C2-B888-A55F2B8F552E}"/>
    <cellStyle name="Normal 2 3 4 5 4" xfId="7254" xr:uid="{3248707D-C76B-4FA7-A436-5DD2F1BC1D84}"/>
    <cellStyle name="Normal 2 3 4 5 4 2" xfId="7255" xr:uid="{F9E8ADD4-BC08-4BEC-96BE-C6A7DA766727}"/>
    <cellStyle name="Normal 2 3 4 5 4 2 2" xfId="8968" xr:uid="{F0FAD478-A97A-4CF6-A684-01053D13B367}"/>
    <cellStyle name="Normal 2 3 4 5 4 2 2 2" xfId="12390" xr:uid="{B88A7E81-3D08-4626-9D56-5BEC72651A6D}"/>
    <cellStyle name="Normal 2 3 4 5 4 2 2 2 2" xfId="26080" xr:uid="{212E2C66-8601-4F2D-9050-B674DEE161E9}"/>
    <cellStyle name="Normal 2 3 4 5 4 2 2 2 2 2" xfId="39772" xr:uid="{3EC3E4BC-C21D-443C-A39C-A92982A79FA2}"/>
    <cellStyle name="Normal 2 3 4 5 4 2 2 2 2 3" xfId="54656" xr:uid="{1A2A9C03-637A-4098-BB39-1053DC0C93D5}"/>
    <cellStyle name="Normal 2 3 4 5 4 2 2 2 3" xfId="19236" xr:uid="{728A2BB6-FB0C-4E20-8B12-B1B79587C5E1}"/>
    <cellStyle name="Normal 2 3 4 5 4 2 2 2 4" xfId="32926" xr:uid="{4E92188F-B43F-418C-9E44-36196ECAEE6C}"/>
    <cellStyle name="Normal 2 3 4 5 4 2 2 2 5" xfId="47810" xr:uid="{8C1CC84F-619B-4EB1-81B5-DE802DD4D850}"/>
    <cellStyle name="Normal 2 3 4 5 4 2 2 3" xfId="22658" xr:uid="{9FCC66CE-E8D1-4B0B-8E09-BB252DF91404}"/>
    <cellStyle name="Normal 2 3 4 5 4 2 2 3 2" xfId="36350" xr:uid="{96CBE4F0-7979-47B4-B997-80FBE7271639}"/>
    <cellStyle name="Normal 2 3 4 5 4 2 2 3 3" xfId="51234" xr:uid="{9ABBF545-E5A5-41E0-B6D6-8BF6CFA37436}"/>
    <cellStyle name="Normal 2 3 4 5 4 2 2 4" xfId="15814" xr:uid="{1F4A6147-B0F5-479A-8B7D-8E117ADBDEAC}"/>
    <cellStyle name="Normal 2 3 4 5 4 2 2 5" xfId="29504" xr:uid="{872463A3-D14B-44EB-8BA0-99C2E13B9268}"/>
    <cellStyle name="Normal 2 3 4 5 4 2 2 6" xfId="44388" xr:uid="{B124FD44-780D-40CC-B9F0-1100123429A3}"/>
    <cellStyle name="Normal 2 3 4 5 4 2 3" xfId="10678" xr:uid="{08C380C9-678A-456E-83EB-DC5DD3D0835C}"/>
    <cellStyle name="Normal 2 3 4 5 4 2 3 2" xfId="24368" xr:uid="{319286D0-7AA3-40B7-9BC4-AC5F1B53DAAB}"/>
    <cellStyle name="Normal 2 3 4 5 4 2 3 2 2" xfId="38060" xr:uid="{BFE5D219-BD72-4586-A1C7-7DFC8968C844}"/>
    <cellStyle name="Normal 2 3 4 5 4 2 3 2 3" xfId="52944" xr:uid="{67B0A602-55E8-4BF0-AA91-328AF9F22680}"/>
    <cellStyle name="Normal 2 3 4 5 4 2 3 3" xfId="17524" xr:uid="{A5842050-7A63-4527-A346-33C6B72E7274}"/>
    <cellStyle name="Normal 2 3 4 5 4 2 3 4" xfId="31214" xr:uid="{788A44A0-AA16-44A7-BC59-F658FE3C7510}"/>
    <cellStyle name="Normal 2 3 4 5 4 2 3 5" xfId="46098" xr:uid="{E2A8EDB0-906F-40EA-B849-847D0EE263A6}"/>
    <cellStyle name="Normal 2 3 4 5 4 2 4" xfId="20946" xr:uid="{D94955FE-6B14-46EB-81A9-85022B2845FD}"/>
    <cellStyle name="Normal 2 3 4 5 4 2 4 2" xfId="34638" xr:uid="{6E14F796-55C8-4FEB-B8F2-12B4702211CC}"/>
    <cellStyle name="Normal 2 3 4 5 4 2 4 3" xfId="49522" xr:uid="{36D260E6-E308-4FFE-B3A3-7E00FCD541BA}"/>
    <cellStyle name="Normal 2 3 4 5 4 2 5" xfId="14102" xr:uid="{96F14CB7-39FA-435C-BD90-1F2A03F46424}"/>
    <cellStyle name="Normal 2 3 4 5 4 2 6" xfId="27792" xr:uid="{61A48C4E-6BB2-4582-8B73-C7EE4294CF8A}"/>
    <cellStyle name="Normal 2 3 4 5 4 2 7" xfId="42676" xr:uid="{FDFAA573-1274-4A83-8439-B69B5CFF5D2B}"/>
    <cellStyle name="Normal 2 3 4 5 4 3" xfId="8967" xr:uid="{AA4955AB-5640-4DD9-A7A2-721615DC500F}"/>
    <cellStyle name="Normal 2 3 4 5 4 3 2" xfId="12389" xr:uid="{7DD180C8-F56A-44D7-B6A1-D36FE975295C}"/>
    <cellStyle name="Normal 2 3 4 5 4 3 2 2" xfId="26079" xr:uid="{6FDC1F80-7BA8-46D2-9B43-84636D24855F}"/>
    <cellStyle name="Normal 2 3 4 5 4 3 2 2 2" xfId="39771" xr:uid="{B1E773FF-39EC-4225-B0C6-89E45238B4ED}"/>
    <cellStyle name="Normal 2 3 4 5 4 3 2 2 3" xfId="54655" xr:uid="{0E8F1860-A967-4985-8E20-7A310A3C744D}"/>
    <cellStyle name="Normal 2 3 4 5 4 3 2 3" xfId="19235" xr:uid="{25BF0508-FA9E-4F86-8669-F527262D05E5}"/>
    <cellStyle name="Normal 2 3 4 5 4 3 2 4" xfId="32925" xr:uid="{B3BBB8A1-77BE-4005-BCA9-9DEF7AAC2F26}"/>
    <cellStyle name="Normal 2 3 4 5 4 3 2 5" xfId="47809" xr:uid="{2FC76349-C427-43EC-8D6E-A2C32AD6D842}"/>
    <cellStyle name="Normal 2 3 4 5 4 3 3" xfId="22657" xr:uid="{815B3941-08F2-47BD-A577-2BE131ECACB8}"/>
    <cellStyle name="Normal 2 3 4 5 4 3 3 2" xfId="36349" xr:uid="{1EDCB995-2F6A-4E65-864E-912BEFFF976B}"/>
    <cellStyle name="Normal 2 3 4 5 4 3 3 3" xfId="51233" xr:uid="{F0677CD4-0E2E-47E4-9C24-AD22B09855B3}"/>
    <cellStyle name="Normal 2 3 4 5 4 3 4" xfId="15813" xr:uid="{EA7EAC83-4159-46A3-8F68-F286F7864D7C}"/>
    <cellStyle name="Normal 2 3 4 5 4 3 5" xfId="29503" xr:uid="{A6BDE2A5-4A89-41A1-8481-9A912F70B66C}"/>
    <cellStyle name="Normal 2 3 4 5 4 3 6" xfId="44387" xr:uid="{A67EEAFC-E999-489A-A49A-5DBFBA1CE6D8}"/>
    <cellStyle name="Normal 2 3 4 5 4 4" xfId="10677" xr:uid="{951C5066-99B7-480B-92A1-5D715B5FAB09}"/>
    <cellStyle name="Normal 2 3 4 5 4 4 2" xfId="24367" xr:uid="{F2E2E6DB-0B82-4239-B2AC-9134EBBB049F}"/>
    <cellStyle name="Normal 2 3 4 5 4 4 2 2" xfId="38059" xr:uid="{A9DA556E-C4AA-4A6D-93D2-3056B55F197A}"/>
    <cellStyle name="Normal 2 3 4 5 4 4 2 3" xfId="52943" xr:uid="{4FFFF931-41B8-4520-AF62-FA017B637B97}"/>
    <cellStyle name="Normal 2 3 4 5 4 4 3" xfId="17523" xr:uid="{CF7AB5C3-6968-4C79-AFDE-7037BFE5018E}"/>
    <cellStyle name="Normal 2 3 4 5 4 4 4" xfId="31213" xr:uid="{E26D2C4B-D65B-4118-AFCE-833CC4F60621}"/>
    <cellStyle name="Normal 2 3 4 5 4 4 5" xfId="46097" xr:uid="{AC82182F-6710-4883-8C49-4A4EABD6F66E}"/>
    <cellStyle name="Normal 2 3 4 5 4 5" xfId="20945" xr:uid="{87F818D8-EC58-4E35-B68D-471ECEC44CE5}"/>
    <cellStyle name="Normal 2 3 4 5 4 5 2" xfId="34637" xr:uid="{8C7FD66B-15F5-4C1E-BAAF-2AB2C531E309}"/>
    <cellStyle name="Normal 2 3 4 5 4 5 3" xfId="49521" xr:uid="{FFE729B6-4BE5-4E79-8D0E-1898EAB72B9E}"/>
    <cellStyle name="Normal 2 3 4 5 4 6" xfId="14101" xr:uid="{B097993B-192D-4E61-AC2F-DE359DA0B8D4}"/>
    <cellStyle name="Normal 2 3 4 5 4 7" xfId="27791" xr:uid="{B01F7D97-E2E2-407E-B1D2-DC2C8BD8D700}"/>
    <cellStyle name="Normal 2 3 4 5 4 8" xfId="42675" xr:uid="{DC83B8E4-9371-4A0D-9072-F60D48BE2E9D}"/>
    <cellStyle name="Normal 2 3 4 5 5" xfId="7256" xr:uid="{2156E8B3-F05C-43A0-BB01-4F648A270834}"/>
    <cellStyle name="Normal 2 3 4 5 5 2" xfId="8969" xr:uid="{0C138D10-DD94-479C-8B56-D8BD05505854}"/>
    <cellStyle name="Normal 2 3 4 5 5 2 2" xfId="12391" xr:uid="{29A317BE-DDF6-4909-8ECA-85378C44029E}"/>
    <cellStyle name="Normal 2 3 4 5 5 2 2 2" xfId="26081" xr:uid="{4F34C261-30E7-4F70-8E54-4708D86DEA3F}"/>
    <cellStyle name="Normal 2 3 4 5 5 2 2 2 2" xfId="39773" xr:uid="{674C3FE6-F945-4A83-8AD2-733216E4C37F}"/>
    <cellStyle name="Normal 2 3 4 5 5 2 2 2 3" xfId="54657" xr:uid="{4E00F0C5-448C-4013-96BD-D7E409C947A5}"/>
    <cellStyle name="Normal 2 3 4 5 5 2 2 3" xfId="19237" xr:uid="{EE56B0DF-8419-4159-8379-210FB80D4E88}"/>
    <cellStyle name="Normal 2 3 4 5 5 2 2 4" xfId="32927" xr:uid="{13A68A8F-E845-407D-A898-7198A03D47C1}"/>
    <cellStyle name="Normal 2 3 4 5 5 2 2 5" xfId="47811" xr:uid="{62623A70-006E-496B-946C-4282CA0ECA3A}"/>
    <cellStyle name="Normal 2 3 4 5 5 2 3" xfId="22659" xr:uid="{F0B69F15-0226-4735-9B64-B196DDD49A15}"/>
    <cellStyle name="Normal 2 3 4 5 5 2 3 2" xfId="36351" xr:uid="{498D5555-616C-4D4B-A45C-2FEB570B3B92}"/>
    <cellStyle name="Normal 2 3 4 5 5 2 3 3" xfId="51235" xr:uid="{AB02994A-9A4B-447B-8AD7-B59E9BDEABCD}"/>
    <cellStyle name="Normal 2 3 4 5 5 2 4" xfId="15815" xr:uid="{ACBBB608-8FA5-4ADA-8167-8610BC66B9A7}"/>
    <cellStyle name="Normal 2 3 4 5 5 2 5" xfId="29505" xr:uid="{69302786-2C5B-4574-B9E4-EDCF0A787F39}"/>
    <cellStyle name="Normal 2 3 4 5 5 2 6" xfId="44389" xr:uid="{A0126AD9-6C6A-4594-914B-254E1E1FF5AF}"/>
    <cellStyle name="Normal 2 3 4 5 5 3" xfId="10679" xr:uid="{6DB44F83-52C0-4D55-87EF-982594D3B166}"/>
    <cellStyle name="Normal 2 3 4 5 5 3 2" xfId="24369" xr:uid="{1314BD2F-9726-4C74-A10D-7924471494CE}"/>
    <cellStyle name="Normal 2 3 4 5 5 3 2 2" xfId="38061" xr:uid="{B9BBC0A6-3D0E-4795-BF1D-3E6205F20D2F}"/>
    <cellStyle name="Normal 2 3 4 5 5 3 2 3" xfId="52945" xr:uid="{2AA16CE1-1A88-4949-B9E3-FC459960E4CF}"/>
    <cellStyle name="Normal 2 3 4 5 5 3 3" xfId="17525" xr:uid="{A6BF9496-E7F5-4934-9E8D-6E0169A6B4E3}"/>
    <cellStyle name="Normal 2 3 4 5 5 3 4" xfId="31215" xr:uid="{2F240FB7-DCEA-4156-A14A-C730D41AE780}"/>
    <cellStyle name="Normal 2 3 4 5 5 3 5" xfId="46099" xr:uid="{D7823F36-3B4C-4BE0-A8B7-B04DD629CBFB}"/>
    <cellStyle name="Normal 2 3 4 5 5 4" xfId="20947" xr:uid="{6D136972-37F8-448D-8B0E-7AF18A1B5FAC}"/>
    <cellStyle name="Normal 2 3 4 5 5 4 2" xfId="34639" xr:uid="{0FF2F793-4E87-4EEF-8285-8ADB416BE029}"/>
    <cellStyle name="Normal 2 3 4 5 5 4 3" xfId="49523" xr:uid="{270DE7AF-C5AD-4E25-9EC6-8D899AFAC0CA}"/>
    <cellStyle name="Normal 2 3 4 5 5 5" xfId="14103" xr:uid="{F21CA808-FCD3-4158-A61A-69B0928CDD9E}"/>
    <cellStyle name="Normal 2 3 4 5 5 6" xfId="27793" xr:uid="{904B5C5A-829C-4BB8-B5D9-48DCE04EB321}"/>
    <cellStyle name="Normal 2 3 4 5 5 7" xfId="42677" xr:uid="{96B8CFDD-E506-43B6-AC88-03E075F66AF4}"/>
    <cellStyle name="Normal 2 3 4 5 6" xfId="7257" xr:uid="{D8F7D598-F85A-4859-B655-3BAB5DBC9D68}"/>
    <cellStyle name="Normal 2 3 4 5 6 2" xfId="8970" xr:uid="{DB5BF188-A627-411E-8A66-6563650B9705}"/>
    <cellStyle name="Normal 2 3 4 5 6 2 2" xfId="12392" xr:uid="{C24F84C0-E4BA-4681-99EA-E1B8AC01202C}"/>
    <cellStyle name="Normal 2 3 4 5 6 2 2 2" xfId="26082" xr:uid="{268BB8BF-ECEE-4DD8-B199-996FAB06A69A}"/>
    <cellStyle name="Normal 2 3 4 5 6 2 2 2 2" xfId="39774" xr:uid="{7918CCB3-AA8C-45F7-B4B9-1FCABC8AFAFC}"/>
    <cellStyle name="Normal 2 3 4 5 6 2 2 2 3" xfId="54658" xr:uid="{EA4ABFCB-2635-4D97-B180-CD855958A9B7}"/>
    <cellStyle name="Normal 2 3 4 5 6 2 2 3" xfId="19238" xr:uid="{310E5514-704B-4683-BEFF-0B3529A23DD1}"/>
    <cellStyle name="Normal 2 3 4 5 6 2 2 4" xfId="32928" xr:uid="{30DB6EB0-E832-4FBB-AC7D-9C7CE16C05E2}"/>
    <cellStyle name="Normal 2 3 4 5 6 2 2 5" xfId="47812" xr:uid="{829F8197-4385-4E19-8911-84251BCFBD1E}"/>
    <cellStyle name="Normal 2 3 4 5 6 2 3" xfId="22660" xr:uid="{565A2B20-2D4F-42CA-865C-960C76B37769}"/>
    <cellStyle name="Normal 2 3 4 5 6 2 3 2" xfId="36352" xr:uid="{0F2ADAD4-82EF-4E67-A1E9-F09A49D1DE6E}"/>
    <cellStyle name="Normal 2 3 4 5 6 2 3 3" xfId="51236" xr:uid="{02179926-78E2-4D77-BA39-922917B66419}"/>
    <cellStyle name="Normal 2 3 4 5 6 2 4" xfId="15816" xr:uid="{4CEE10DA-A936-4422-B845-44EFC4932D29}"/>
    <cellStyle name="Normal 2 3 4 5 6 2 5" xfId="29506" xr:uid="{96ACA9E7-1216-45A9-B305-EEB0DB686281}"/>
    <cellStyle name="Normal 2 3 4 5 6 2 6" xfId="44390" xr:uid="{3EFCC2EA-4D16-4A7C-92D6-CB84551C415B}"/>
    <cellStyle name="Normal 2 3 4 5 6 3" xfId="10680" xr:uid="{82EC1CD2-CB7E-4601-AA15-9C96FB988317}"/>
    <cellStyle name="Normal 2 3 4 5 6 3 2" xfId="24370" xr:uid="{2365CF5C-33AC-44E4-84E8-FB4EA1F6AC2F}"/>
    <cellStyle name="Normal 2 3 4 5 6 3 2 2" xfId="38062" xr:uid="{6DDE90FD-0417-4723-B8C1-5AFA068CDB33}"/>
    <cellStyle name="Normal 2 3 4 5 6 3 2 3" xfId="52946" xr:uid="{57EE7F34-4535-4C7B-A2D7-E8A3B44338B3}"/>
    <cellStyle name="Normal 2 3 4 5 6 3 3" xfId="17526" xr:uid="{4674F2F2-3493-4853-A0A0-FF4EB8219370}"/>
    <cellStyle name="Normal 2 3 4 5 6 3 4" xfId="31216" xr:uid="{E4083BB2-4A82-40DA-A61C-D04D5200FB30}"/>
    <cellStyle name="Normal 2 3 4 5 6 3 5" xfId="46100" xr:uid="{3396BD84-BBBB-413A-9A58-0F047295951F}"/>
    <cellStyle name="Normal 2 3 4 5 6 4" xfId="20948" xr:uid="{0A13B3FD-63AC-46F4-8FFF-95E3AA71EC62}"/>
    <cellStyle name="Normal 2 3 4 5 6 4 2" xfId="34640" xr:uid="{944869E3-3B23-4BE2-A58F-6DC0988F0573}"/>
    <cellStyle name="Normal 2 3 4 5 6 4 3" xfId="49524" xr:uid="{3B444DD6-1EAC-4BC6-A2D8-1F215CF72F4A}"/>
    <cellStyle name="Normal 2 3 4 5 6 5" xfId="14104" xr:uid="{4A16436A-BA45-4089-B686-0B7C89F19DB8}"/>
    <cellStyle name="Normal 2 3 4 5 6 6" xfId="27794" xr:uid="{D18D9D95-FEA4-4719-BDDF-9CEB15E41C55}"/>
    <cellStyle name="Normal 2 3 4 5 6 7" xfId="42678" xr:uid="{8E35B8E0-3FBF-4262-8EB4-A914A8FE24D0}"/>
    <cellStyle name="Normal 2 3 4 5 7" xfId="8956" xr:uid="{967247EC-0CF1-4EE7-867D-2448E2940D69}"/>
    <cellStyle name="Normal 2 3 4 5 7 2" xfId="12378" xr:uid="{BDF4AD64-41F6-411E-AF0C-2494E4594173}"/>
    <cellStyle name="Normal 2 3 4 5 7 2 2" xfId="26068" xr:uid="{A53FAE22-A3E9-4984-AA23-C1BAD76A562C}"/>
    <cellStyle name="Normal 2 3 4 5 7 2 2 2" xfId="39760" xr:uid="{D2215A74-109F-4071-AD89-1BAF225950A0}"/>
    <cellStyle name="Normal 2 3 4 5 7 2 2 3" xfId="54644" xr:uid="{9F00C378-654F-4E4C-910C-2889BFD6A622}"/>
    <cellStyle name="Normal 2 3 4 5 7 2 3" xfId="19224" xr:uid="{D26E3F0B-FB6B-4F9F-BFCD-0BFC22A6AB7C}"/>
    <cellStyle name="Normal 2 3 4 5 7 2 4" xfId="32914" xr:uid="{5766F8DB-F38A-4320-B963-55CE37D04069}"/>
    <cellStyle name="Normal 2 3 4 5 7 2 5" xfId="47798" xr:uid="{68B99C0D-F107-476D-9425-8E8E16CDAB2E}"/>
    <cellStyle name="Normal 2 3 4 5 7 3" xfId="22646" xr:uid="{543C508E-502C-4E23-85A8-6CB93A19C60D}"/>
    <cellStyle name="Normal 2 3 4 5 7 3 2" xfId="36338" xr:uid="{6DC49D88-4C61-4957-8F34-77A766EC5058}"/>
    <cellStyle name="Normal 2 3 4 5 7 3 3" xfId="51222" xr:uid="{A325DC5C-4BF6-4C25-A2F1-08CF3333120E}"/>
    <cellStyle name="Normal 2 3 4 5 7 4" xfId="15802" xr:uid="{CADE4E88-7CC4-4DA3-944C-4DBFD9A23B93}"/>
    <cellStyle name="Normal 2 3 4 5 7 5" xfId="29492" xr:uid="{1D5DB1C5-1694-4745-9860-74873DA67F13}"/>
    <cellStyle name="Normal 2 3 4 5 7 6" xfId="44376" xr:uid="{055BA07F-CE62-4736-AD43-506948D2F066}"/>
    <cellStyle name="Normal 2 3 4 5 8" xfId="10666" xr:uid="{D273DE54-FBB8-4C5D-9BF5-F6543CD33777}"/>
    <cellStyle name="Normal 2 3 4 5 8 2" xfId="24356" xr:uid="{B60F5155-97F1-4494-B0DB-DFD3E968F5EA}"/>
    <cellStyle name="Normal 2 3 4 5 8 2 2" xfId="38048" xr:uid="{D101FFBB-AD01-4B6C-82E0-94E0AD766992}"/>
    <cellStyle name="Normal 2 3 4 5 8 2 3" xfId="52932" xr:uid="{B2F6BA5B-1A68-4ADE-AF7E-6A5E36FF90B0}"/>
    <cellStyle name="Normal 2 3 4 5 8 3" xfId="17512" xr:uid="{BC34FAD7-88CC-4BB3-8D11-06FC4501C410}"/>
    <cellStyle name="Normal 2 3 4 5 8 4" xfId="31202" xr:uid="{8F18CA4B-E847-4C53-9C1E-8C0C4413B9B4}"/>
    <cellStyle name="Normal 2 3 4 5 8 5" xfId="46086" xr:uid="{A197A925-761E-4881-BE08-48C899248CAC}"/>
    <cellStyle name="Normal 2 3 4 5 9" xfId="20934" xr:uid="{497E96E3-3B34-4A00-9CB6-6EE4727DB0AA}"/>
    <cellStyle name="Normal 2 3 4 5 9 2" xfId="34626" xr:uid="{CFD42396-1F28-4BE0-BCCE-B57B243A80B7}"/>
    <cellStyle name="Normal 2 3 4 5 9 3" xfId="49510" xr:uid="{04CD9F9B-2201-493A-92A6-713AB23B3AEE}"/>
    <cellStyle name="Normal 2 3 4 6" xfId="7258" xr:uid="{A3EAD44F-AF78-4949-BA2F-2FBD11EFC8F8}"/>
    <cellStyle name="Normal 2 3 4 6 10" xfId="42679" xr:uid="{D25E91D3-1EB7-4D94-8D64-81A81263F0D0}"/>
    <cellStyle name="Normal 2 3 4 6 2" xfId="7259" xr:uid="{CF1A4EF0-917B-4482-BB11-5A9CDEF7255A}"/>
    <cellStyle name="Normal 2 3 4 6 2 2" xfId="7260" xr:uid="{55D25E6F-A862-45D3-B62D-5238ED8C2FD3}"/>
    <cellStyle name="Normal 2 3 4 6 2 2 2" xfId="8973" xr:uid="{1929C9C1-B25E-4B40-8C69-696B73E9B708}"/>
    <cellStyle name="Normal 2 3 4 6 2 2 2 2" xfId="12395" xr:uid="{437B3FFC-C365-412F-A698-F0EDFFA07F6D}"/>
    <cellStyle name="Normal 2 3 4 6 2 2 2 2 2" xfId="26085" xr:uid="{318F43CD-AD34-4DDB-A4CF-F19B8A0391FE}"/>
    <cellStyle name="Normal 2 3 4 6 2 2 2 2 2 2" xfId="39777" xr:uid="{F64C3FC5-AEFE-4C93-A1D4-B7E683AF1F06}"/>
    <cellStyle name="Normal 2 3 4 6 2 2 2 2 2 3" xfId="54661" xr:uid="{232C46E6-3BAA-4C2C-876C-F90AE7F245C4}"/>
    <cellStyle name="Normal 2 3 4 6 2 2 2 2 3" xfId="19241" xr:uid="{AA6B3F8E-E717-4971-ABAE-01C436F77C2E}"/>
    <cellStyle name="Normal 2 3 4 6 2 2 2 2 4" xfId="32931" xr:uid="{862E0F9F-853B-4DA9-AAF0-521F9D8590BC}"/>
    <cellStyle name="Normal 2 3 4 6 2 2 2 2 5" xfId="47815" xr:uid="{EDA51480-EC34-4532-996C-74F1325750B9}"/>
    <cellStyle name="Normal 2 3 4 6 2 2 2 3" xfId="22663" xr:uid="{A45E2288-5B8C-4332-B3D5-212F64CA847F}"/>
    <cellStyle name="Normal 2 3 4 6 2 2 2 3 2" xfId="36355" xr:uid="{BD9BF6B7-E997-4A51-B80D-5A25A984FAEA}"/>
    <cellStyle name="Normal 2 3 4 6 2 2 2 3 3" xfId="51239" xr:uid="{5C04181E-420B-44D4-AA14-3BF7DB345A22}"/>
    <cellStyle name="Normal 2 3 4 6 2 2 2 4" xfId="15819" xr:uid="{F91CB8E9-9267-4A1C-9BB6-C8620E79F1C0}"/>
    <cellStyle name="Normal 2 3 4 6 2 2 2 5" xfId="29509" xr:uid="{E9D45113-7209-404F-BF4A-95C760954517}"/>
    <cellStyle name="Normal 2 3 4 6 2 2 2 6" xfId="44393" xr:uid="{36D86D4C-5EE0-4EEB-9170-BD47162DCF41}"/>
    <cellStyle name="Normal 2 3 4 6 2 2 3" xfId="10683" xr:uid="{D878F6DE-0D2A-49C3-960D-A4F0DB86912F}"/>
    <cellStyle name="Normal 2 3 4 6 2 2 3 2" xfId="24373" xr:uid="{CC849187-0A6B-4164-9105-06873B17342A}"/>
    <cellStyle name="Normal 2 3 4 6 2 2 3 2 2" xfId="38065" xr:uid="{EF21F740-866E-4EA0-9681-2D0CB185F0B4}"/>
    <cellStyle name="Normal 2 3 4 6 2 2 3 2 3" xfId="52949" xr:uid="{385A3D19-6865-44E2-AA75-CD1D0C75F741}"/>
    <cellStyle name="Normal 2 3 4 6 2 2 3 3" xfId="17529" xr:uid="{3797965E-5540-4018-9799-22BDFE345897}"/>
    <cellStyle name="Normal 2 3 4 6 2 2 3 4" xfId="31219" xr:uid="{ECB64902-052E-4DB6-8DB5-B7E8940FBCB7}"/>
    <cellStyle name="Normal 2 3 4 6 2 2 3 5" xfId="46103" xr:uid="{6FA06762-CCE0-4C56-9FDE-7CEC1062324D}"/>
    <cellStyle name="Normal 2 3 4 6 2 2 4" xfId="20951" xr:uid="{C013952F-E411-4606-823A-ADAEE1C5BFAD}"/>
    <cellStyle name="Normal 2 3 4 6 2 2 4 2" xfId="34643" xr:uid="{ED94C27A-F445-4A45-B76A-F75A271C06A7}"/>
    <cellStyle name="Normal 2 3 4 6 2 2 4 3" xfId="49527" xr:uid="{06A75527-DDFB-408E-90DA-9F7FCD37ABD8}"/>
    <cellStyle name="Normal 2 3 4 6 2 2 5" xfId="14107" xr:uid="{A3010347-6D36-453B-9851-26331951A2A0}"/>
    <cellStyle name="Normal 2 3 4 6 2 2 6" xfId="27797" xr:uid="{7EBD0AED-82A5-4243-85C4-7B1D3A082CAC}"/>
    <cellStyle name="Normal 2 3 4 6 2 2 7" xfId="42681" xr:uid="{235A59FF-CF5A-43A7-9378-17684035A517}"/>
    <cellStyle name="Normal 2 3 4 6 2 3" xfId="8972" xr:uid="{C5204E5C-B201-4651-99F7-2DED66905E22}"/>
    <cellStyle name="Normal 2 3 4 6 2 3 2" xfId="12394" xr:uid="{2F77112C-D685-42CF-9B86-9AC7019662E6}"/>
    <cellStyle name="Normal 2 3 4 6 2 3 2 2" xfId="26084" xr:uid="{062F35EC-7A1C-4125-889A-A48581601E91}"/>
    <cellStyle name="Normal 2 3 4 6 2 3 2 2 2" xfId="39776" xr:uid="{CD84A26F-28D3-40E6-AC4F-BCF6D79AF240}"/>
    <cellStyle name="Normal 2 3 4 6 2 3 2 2 3" xfId="54660" xr:uid="{E3A1E2B0-6CA9-4A41-B024-BC6353399DCC}"/>
    <cellStyle name="Normal 2 3 4 6 2 3 2 3" xfId="19240" xr:uid="{939CA1DC-3847-4C7B-BADA-974FA98E683B}"/>
    <cellStyle name="Normal 2 3 4 6 2 3 2 4" xfId="32930" xr:uid="{EA7FA4C7-5D68-4D8D-9DDA-7B7361330C8F}"/>
    <cellStyle name="Normal 2 3 4 6 2 3 2 5" xfId="47814" xr:uid="{C336441E-68C0-4D8E-958E-BDAEB5A0EEE9}"/>
    <cellStyle name="Normal 2 3 4 6 2 3 3" xfId="22662" xr:uid="{B9FEBB0C-35CD-4B7B-A315-DFC712CE36DB}"/>
    <cellStyle name="Normal 2 3 4 6 2 3 3 2" xfId="36354" xr:uid="{46DFA981-F1D7-4760-A13C-50F99301028B}"/>
    <cellStyle name="Normal 2 3 4 6 2 3 3 3" xfId="51238" xr:uid="{6A08C438-19FF-4DE2-80AA-CFA5E9C5E5A9}"/>
    <cellStyle name="Normal 2 3 4 6 2 3 4" xfId="15818" xr:uid="{11183BCA-8205-49EB-BECB-91F568253B1A}"/>
    <cellStyle name="Normal 2 3 4 6 2 3 5" xfId="29508" xr:uid="{879BB6EF-66CA-4D37-9098-BAEDFB603EDB}"/>
    <cellStyle name="Normal 2 3 4 6 2 3 6" xfId="44392" xr:uid="{D855D2B2-C11E-44F3-9D99-55C2CB07CC93}"/>
    <cellStyle name="Normal 2 3 4 6 2 4" xfId="10682" xr:uid="{0BCAAE76-D958-425A-BA59-5263F8A5E93E}"/>
    <cellStyle name="Normal 2 3 4 6 2 4 2" xfId="24372" xr:uid="{EA9510A5-653A-4205-90EA-9A636204A89E}"/>
    <cellStyle name="Normal 2 3 4 6 2 4 2 2" xfId="38064" xr:uid="{2050270E-0B32-49B3-B5A0-DF89C7E8F4E0}"/>
    <cellStyle name="Normal 2 3 4 6 2 4 2 3" xfId="52948" xr:uid="{80CE2A56-94E5-49CB-9175-1F969B1A4D5A}"/>
    <cellStyle name="Normal 2 3 4 6 2 4 3" xfId="17528" xr:uid="{F668069D-A2BB-4657-BD0A-4734C3563D13}"/>
    <cellStyle name="Normal 2 3 4 6 2 4 4" xfId="31218" xr:uid="{5CFFB30E-B59D-446A-8C22-AAC1AA6305FF}"/>
    <cellStyle name="Normal 2 3 4 6 2 4 5" xfId="46102" xr:uid="{28AA091F-997E-49CE-B336-14FE31038A11}"/>
    <cellStyle name="Normal 2 3 4 6 2 5" xfId="20950" xr:uid="{16FE7F97-6686-40C4-B23E-E8464F5D0FB3}"/>
    <cellStyle name="Normal 2 3 4 6 2 5 2" xfId="34642" xr:uid="{B191A7C5-1594-4A81-B92B-325FC92B8E16}"/>
    <cellStyle name="Normal 2 3 4 6 2 5 3" xfId="49526" xr:uid="{D951D99A-ACD6-4D08-9A8C-80E979C1BD48}"/>
    <cellStyle name="Normal 2 3 4 6 2 6" xfId="14106" xr:uid="{05FDB350-8795-4FF0-8A09-FCAEB3325175}"/>
    <cellStyle name="Normal 2 3 4 6 2 7" xfId="27796" xr:uid="{39CB8049-024E-47F2-8995-F319C6E16F10}"/>
    <cellStyle name="Normal 2 3 4 6 2 8" xfId="42680" xr:uid="{F20347EF-0219-456A-98EE-0F52B9C2D47A}"/>
    <cellStyle name="Normal 2 3 4 6 3" xfId="7261" xr:uid="{4B92B7A1-8446-4A25-B3E6-B2D390EB1C39}"/>
    <cellStyle name="Normal 2 3 4 6 3 2" xfId="8974" xr:uid="{5DDAD12F-11B7-4C4F-B3A9-63D484B533AD}"/>
    <cellStyle name="Normal 2 3 4 6 3 2 2" xfId="12396" xr:uid="{22101383-2AC6-47A8-B436-56F16E4378EA}"/>
    <cellStyle name="Normal 2 3 4 6 3 2 2 2" xfId="26086" xr:uid="{C51FEFAC-F3CD-419F-A66F-A1A775762909}"/>
    <cellStyle name="Normal 2 3 4 6 3 2 2 2 2" xfId="39778" xr:uid="{5EBCEBEA-CD44-446B-9405-143BB5A637B5}"/>
    <cellStyle name="Normal 2 3 4 6 3 2 2 2 3" xfId="54662" xr:uid="{1F341D6E-948D-4CE1-BFB2-368A86CB826F}"/>
    <cellStyle name="Normal 2 3 4 6 3 2 2 3" xfId="19242" xr:uid="{316F3F8F-43FA-456B-85B8-F17D3BA9CF27}"/>
    <cellStyle name="Normal 2 3 4 6 3 2 2 4" xfId="32932" xr:uid="{8D6479D0-B357-43C6-86F1-1DCB66386EA5}"/>
    <cellStyle name="Normal 2 3 4 6 3 2 2 5" xfId="47816" xr:uid="{13B4AEC4-9856-4ABA-BC87-5EA2ECF67F00}"/>
    <cellStyle name="Normal 2 3 4 6 3 2 3" xfId="22664" xr:uid="{0EBFDAD5-DDB2-4E9C-97C6-C1DA1A36526B}"/>
    <cellStyle name="Normal 2 3 4 6 3 2 3 2" xfId="36356" xr:uid="{FF1B5AF9-87C7-49A6-9D18-52B7253B8547}"/>
    <cellStyle name="Normal 2 3 4 6 3 2 3 3" xfId="51240" xr:uid="{6AE8E7BA-59E0-4419-B6F6-4CAF70A07604}"/>
    <cellStyle name="Normal 2 3 4 6 3 2 4" xfId="15820" xr:uid="{EB509C11-8162-4EB9-9330-17D757FDFE83}"/>
    <cellStyle name="Normal 2 3 4 6 3 2 5" xfId="29510" xr:uid="{F7176DB8-FFFC-49BA-B162-FBF50884E29D}"/>
    <cellStyle name="Normal 2 3 4 6 3 2 6" xfId="44394" xr:uid="{F1563A27-8CEC-4A14-B3B9-72C162DD3AF9}"/>
    <cellStyle name="Normal 2 3 4 6 3 3" xfId="10684" xr:uid="{28705C3E-F010-4CBF-AC43-A930E98E884D}"/>
    <cellStyle name="Normal 2 3 4 6 3 3 2" xfId="24374" xr:uid="{0794FFC0-56BC-4D09-8628-6D5B56686D8F}"/>
    <cellStyle name="Normal 2 3 4 6 3 3 2 2" xfId="38066" xr:uid="{9FE1BC58-7B35-418F-8B6F-C8D1B17763E0}"/>
    <cellStyle name="Normal 2 3 4 6 3 3 2 3" xfId="52950" xr:uid="{E9BB7D30-55BD-4B95-AFE1-25355E7A8192}"/>
    <cellStyle name="Normal 2 3 4 6 3 3 3" xfId="17530" xr:uid="{7E89B8C0-3055-46CD-9BFE-45085341B6C6}"/>
    <cellStyle name="Normal 2 3 4 6 3 3 4" xfId="31220" xr:uid="{E8D76832-FCED-4BF5-82B8-BBD3E44586A2}"/>
    <cellStyle name="Normal 2 3 4 6 3 3 5" xfId="46104" xr:uid="{F678B306-A46A-40D8-A365-EE9E0239EEBE}"/>
    <cellStyle name="Normal 2 3 4 6 3 4" xfId="20952" xr:uid="{C8AB887C-9879-4DE1-842E-6FA73C4CB26E}"/>
    <cellStyle name="Normal 2 3 4 6 3 4 2" xfId="34644" xr:uid="{F286BE72-6169-4951-B9F5-5A1EC2814953}"/>
    <cellStyle name="Normal 2 3 4 6 3 4 3" xfId="49528" xr:uid="{A50C4702-660D-4848-9361-3F1030F30A75}"/>
    <cellStyle name="Normal 2 3 4 6 3 5" xfId="14108" xr:uid="{3A0B1579-0808-4D5E-96B4-7341B89CB16D}"/>
    <cellStyle name="Normal 2 3 4 6 3 6" xfId="27798" xr:uid="{B98E0950-EC9E-45D2-8EB0-A3142A36BF9C}"/>
    <cellStyle name="Normal 2 3 4 6 3 7" xfId="42682" xr:uid="{E6F5953E-97BD-4853-B30B-3407EA6BC6A2}"/>
    <cellStyle name="Normal 2 3 4 6 4" xfId="7262" xr:uid="{76086E16-1816-4A33-B0E7-F594B778C24F}"/>
    <cellStyle name="Normal 2 3 4 6 4 2" xfId="8975" xr:uid="{B908268A-52CB-4EAA-ABE9-EDDA28FB4A4D}"/>
    <cellStyle name="Normal 2 3 4 6 4 2 2" xfId="12397" xr:uid="{670FACA4-706A-41C3-9D12-91C7C0ABD28C}"/>
    <cellStyle name="Normal 2 3 4 6 4 2 2 2" xfId="26087" xr:uid="{C4FC473D-1117-48E8-B6B7-8E051DB22C05}"/>
    <cellStyle name="Normal 2 3 4 6 4 2 2 2 2" xfId="39779" xr:uid="{FE13E949-E675-40AF-A083-C0F4D8524957}"/>
    <cellStyle name="Normal 2 3 4 6 4 2 2 2 3" xfId="54663" xr:uid="{A2AC2440-8781-4079-9FA5-D8BC2F9E932E}"/>
    <cellStyle name="Normal 2 3 4 6 4 2 2 3" xfId="19243" xr:uid="{704AADD9-A7F9-4C3D-B033-E80F7CE67892}"/>
    <cellStyle name="Normal 2 3 4 6 4 2 2 4" xfId="32933" xr:uid="{B75A6142-077D-4651-AC0A-B57EAC413622}"/>
    <cellStyle name="Normal 2 3 4 6 4 2 2 5" xfId="47817" xr:uid="{870D1646-0628-463B-9C2E-3F396F097416}"/>
    <cellStyle name="Normal 2 3 4 6 4 2 3" xfId="22665" xr:uid="{88AA97A4-8581-4054-8DE7-018BDAC2229F}"/>
    <cellStyle name="Normal 2 3 4 6 4 2 3 2" xfId="36357" xr:uid="{A9048D8A-ED9F-4112-A2CE-39E393D905E6}"/>
    <cellStyle name="Normal 2 3 4 6 4 2 3 3" xfId="51241" xr:uid="{4DA5392F-64AE-4E85-8080-85FB441E3860}"/>
    <cellStyle name="Normal 2 3 4 6 4 2 4" xfId="15821" xr:uid="{38592083-C0CF-4589-B984-141B9E38C9A2}"/>
    <cellStyle name="Normal 2 3 4 6 4 2 5" xfId="29511" xr:uid="{D824889F-06F6-4401-A860-9F5902A5B11A}"/>
    <cellStyle name="Normal 2 3 4 6 4 2 6" xfId="44395" xr:uid="{FF2E6D50-D418-44F6-B209-4F7365AE5D4A}"/>
    <cellStyle name="Normal 2 3 4 6 4 3" xfId="10685" xr:uid="{BA8C8C07-605A-4A1E-AA62-D6E7EF2A712C}"/>
    <cellStyle name="Normal 2 3 4 6 4 3 2" xfId="24375" xr:uid="{3704ABEA-B430-41AA-BA3B-FF76A221469F}"/>
    <cellStyle name="Normal 2 3 4 6 4 3 2 2" xfId="38067" xr:uid="{90C19719-BBDE-4C87-9F37-D0C1231F0DEC}"/>
    <cellStyle name="Normal 2 3 4 6 4 3 2 3" xfId="52951" xr:uid="{3A563CCB-15AC-407B-9644-A6F692FB39CB}"/>
    <cellStyle name="Normal 2 3 4 6 4 3 3" xfId="17531" xr:uid="{625A6E89-A77D-436C-98D3-5D2E0D3CE416}"/>
    <cellStyle name="Normal 2 3 4 6 4 3 4" xfId="31221" xr:uid="{1EACDAEA-EACB-405E-8CF2-9890E6BB59FC}"/>
    <cellStyle name="Normal 2 3 4 6 4 3 5" xfId="46105" xr:uid="{C4C10F82-B891-422E-BC2D-27BE8ABD74DE}"/>
    <cellStyle name="Normal 2 3 4 6 4 4" xfId="20953" xr:uid="{FF7C3610-FE18-4DF5-A9C4-743B03D43C30}"/>
    <cellStyle name="Normal 2 3 4 6 4 4 2" xfId="34645" xr:uid="{E59BF854-F4E8-4EE8-8BDB-3F9CFAE344F1}"/>
    <cellStyle name="Normal 2 3 4 6 4 4 3" xfId="49529" xr:uid="{FE6D600E-9E32-4DBB-A308-523091D47D7B}"/>
    <cellStyle name="Normal 2 3 4 6 4 5" xfId="14109" xr:uid="{BECB6486-A910-4A11-A2D7-BD7A7423259E}"/>
    <cellStyle name="Normal 2 3 4 6 4 6" xfId="27799" xr:uid="{1D8C51FE-1FBA-400F-93E3-418DA0BA1A1E}"/>
    <cellStyle name="Normal 2 3 4 6 4 7" xfId="42683" xr:uid="{A7FDA023-80F0-4F11-89BB-1B93038FA082}"/>
    <cellStyle name="Normal 2 3 4 6 5" xfId="8971" xr:uid="{0930FCD4-CD7B-46DF-84EE-EE5EE9264100}"/>
    <cellStyle name="Normal 2 3 4 6 5 2" xfId="12393" xr:uid="{13BCE42B-72C0-443D-B3D3-4D91EABAE8AE}"/>
    <cellStyle name="Normal 2 3 4 6 5 2 2" xfId="26083" xr:uid="{7E723507-44B1-402A-A230-7E2F811F756A}"/>
    <cellStyle name="Normal 2 3 4 6 5 2 2 2" xfId="39775" xr:uid="{F194D0D2-4480-496A-A0D6-20C41E3A1E22}"/>
    <cellStyle name="Normal 2 3 4 6 5 2 2 3" xfId="54659" xr:uid="{AEB0860F-264C-4AB4-87A8-B6D5BC64956C}"/>
    <cellStyle name="Normal 2 3 4 6 5 2 3" xfId="19239" xr:uid="{52691AB2-2C30-4FDD-B62F-EB34807FB75A}"/>
    <cellStyle name="Normal 2 3 4 6 5 2 4" xfId="32929" xr:uid="{3DDA0820-5DAF-482B-B9E5-723BBCF19CFD}"/>
    <cellStyle name="Normal 2 3 4 6 5 2 5" xfId="47813" xr:uid="{8A810298-B6E3-492E-AD17-C8CFFA2AA4B2}"/>
    <cellStyle name="Normal 2 3 4 6 5 3" xfId="22661" xr:uid="{01C10281-6319-4425-87D6-A186C963E9E5}"/>
    <cellStyle name="Normal 2 3 4 6 5 3 2" xfId="36353" xr:uid="{6484AF92-24D5-474F-A96F-C457694F6EC0}"/>
    <cellStyle name="Normal 2 3 4 6 5 3 3" xfId="51237" xr:uid="{D7532630-4145-44F8-A97C-3315F44371F1}"/>
    <cellStyle name="Normal 2 3 4 6 5 4" xfId="15817" xr:uid="{281BE57E-4A52-4948-AB28-43E3E70F231A}"/>
    <cellStyle name="Normal 2 3 4 6 5 5" xfId="29507" xr:uid="{ABCED872-35CD-46D4-B075-272D325CA59D}"/>
    <cellStyle name="Normal 2 3 4 6 5 6" xfId="44391" xr:uid="{8C4949F2-B392-4573-A45B-65D5BDD58056}"/>
    <cellStyle name="Normal 2 3 4 6 6" xfId="10681" xr:uid="{308D845D-E472-457D-BD42-9B879C6444B0}"/>
    <cellStyle name="Normal 2 3 4 6 6 2" xfId="24371" xr:uid="{84CC3D4F-998F-4349-BA29-52FC12A70311}"/>
    <cellStyle name="Normal 2 3 4 6 6 2 2" xfId="38063" xr:uid="{F9AE9E0F-FC39-40DC-A724-5B2F05CB8845}"/>
    <cellStyle name="Normal 2 3 4 6 6 2 3" xfId="52947" xr:uid="{F2A0CF05-8632-4116-933D-3E1A3A61EFB1}"/>
    <cellStyle name="Normal 2 3 4 6 6 3" xfId="17527" xr:uid="{B7548774-6D49-4C45-BEAB-D58E909D0B2A}"/>
    <cellStyle name="Normal 2 3 4 6 6 4" xfId="31217" xr:uid="{C0D8329D-49C1-433A-B719-5251DB35F322}"/>
    <cellStyle name="Normal 2 3 4 6 6 5" xfId="46101" xr:uid="{74D811D2-FF94-4BEB-B1EB-D1FB469C1991}"/>
    <cellStyle name="Normal 2 3 4 6 7" xfId="20949" xr:uid="{AEB70795-DDCF-4638-AE2F-B6B852C9A4E8}"/>
    <cellStyle name="Normal 2 3 4 6 7 2" xfId="34641" xr:uid="{5F23A906-3C1F-4D73-B676-C6DF582D0A0A}"/>
    <cellStyle name="Normal 2 3 4 6 7 3" xfId="49525" xr:uid="{E2FC4341-2B2C-42E4-9C81-0296875A4842}"/>
    <cellStyle name="Normal 2 3 4 6 8" xfId="14105" xr:uid="{A8F87AA7-FBAC-46D3-A354-62A544CB3DEE}"/>
    <cellStyle name="Normal 2 3 4 6 9" xfId="27795" xr:uid="{AB601CFE-D198-415C-A4D5-40D33D966452}"/>
    <cellStyle name="Normal 2 3 4 7" xfId="7263" xr:uid="{718979DD-6ECF-4E09-87B5-FC1AA594C8E0}"/>
    <cellStyle name="Normal 2 3 4 7 10" xfId="42684" xr:uid="{0A9FD6D8-E4EA-4336-8F5F-D440B7ADA1CE}"/>
    <cellStyle name="Normal 2 3 4 7 2" xfId="7264" xr:uid="{40E3EC5C-C4E0-4914-9873-0E49A5871BEE}"/>
    <cellStyle name="Normal 2 3 4 7 2 2" xfId="7265" xr:uid="{29EE0B54-AF27-4624-A39C-81B0BA51EBDE}"/>
    <cellStyle name="Normal 2 3 4 7 2 2 2" xfId="8978" xr:uid="{24A6227F-4256-4B43-89B0-7F15DCB88B28}"/>
    <cellStyle name="Normal 2 3 4 7 2 2 2 2" xfId="12400" xr:uid="{D1636A77-D17A-4CD3-A3D9-0B6633416BE3}"/>
    <cellStyle name="Normal 2 3 4 7 2 2 2 2 2" xfId="26090" xr:uid="{3F6F22D8-A00C-42E3-9A35-2A12743CC29B}"/>
    <cellStyle name="Normal 2 3 4 7 2 2 2 2 2 2" xfId="39782" xr:uid="{6E3E27AF-4F14-4391-AE6C-2D98B7C9E699}"/>
    <cellStyle name="Normal 2 3 4 7 2 2 2 2 2 3" xfId="54666" xr:uid="{64229D18-3524-4515-9198-6985BF875191}"/>
    <cellStyle name="Normal 2 3 4 7 2 2 2 2 3" xfId="19246" xr:uid="{5E7C4E98-4400-405A-91A6-D4A1C43A6D86}"/>
    <cellStyle name="Normal 2 3 4 7 2 2 2 2 4" xfId="32936" xr:uid="{CAE05997-3390-4B20-8F80-660A71014397}"/>
    <cellStyle name="Normal 2 3 4 7 2 2 2 2 5" xfId="47820" xr:uid="{BF8D28FA-CCFF-4F7F-87D1-0B26F6CCEFBA}"/>
    <cellStyle name="Normal 2 3 4 7 2 2 2 3" xfId="22668" xr:uid="{28605B83-09B3-46F3-AABD-5DE92A907EC4}"/>
    <cellStyle name="Normal 2 3 4 7 2 2 2 3 2" xfId="36360" xr:uid="{CE82F62E-DC06-411C-A4DF-214B11ECB0FA}"/>
    <cellStyle name="Normal 2 3 4 7 2 2 2 3 3" xfId="51244" xr:uid="{A0D3F56B-6C79-401F-8470-8D82601818B0}"/>
    <cellStyle name="Normal 2 3 4 7 2 2 2 4" xfId="15824" xr:uid="{F614DB8C-62AD-45B8-8DAE-9DD4BC0734EA}"/>
    <cellStyle name="Normal 2 3 4 7 2 2 2 5" xfId="29514" xr:uid="{C67232EB-B966-4062-B688-277B510873CA}"/>
    <cellStyle name="Normal 2 3 4 7 2 2 2 6" xfId="44398" xr:uid="{64A13A21-8B4C-4779-8B99-7AE6E311FD62}"/>
    <cellStyle name="Normal 2 3 4 7 2 2 3" xfId="10688" xr:uid="{4B483DB8-2EBD-41FA-8863-780C6968B8B2}"/>
    <cellStyle name="Normal 2 3 4 7 2 2 3 2" xfId="24378" xr:uid="{C111470C-54BD-4235-A8E3-F1D8BC6A0D2C}"/>
    <cellStyle name="Normal 2 3 4 7 2 2 3 2 2" xfId="38070" xr:uid="{DBAAFBB8-2DB2-492C-97B1-7ADF2B68AA6E}"/>
    <cellStyle name="Normal 2 3 4 7 2 2 3 2 3" xfId="52954" xr:uid="{F76D5C43-8796-42BD-A9D2-12A293653EC0}"/>
    <cellStyle name="Normal 2 3 4 7 2 2 3 3" xfId="17534" xr:uid="{1D140578-EB3A-4A5B-BA6A-FF77430F1BED}"/>
    <cellStyle name="Normal 2 3 4 7 2 2 3 4" xfId="31224" xr:uid="{E1305DE6-0BE4-47BC-B8DF-552BA7F16723}"/>
    <cellStyle name="Normal 2 3 4 7 2 2 3 5" xfId="46108" xr:uid="{200BE638-99F6-4042-B36C-B191EF03925F}"/>
    <cellStyle name="Normal 2 3 4 7 2 2 4" xfId="20956" xr:uid="{8097965B-CAEC-418E-9728-5347AFAA2DEB}"/>
    <cellStyle name="Normal 2 3 4 7 2 2 4 2" xfId="34648" xr:uid="{D95C223F-C157-498E-A874-010549C5EAB8}"/>
    <cellStyle name="Normal 2 3 4 7 2 2 4 3" xfId="49532" xr:uid="{9A079434-33D2-44D7-8787-946E3C0754B6}"/>
    <cellStyle name="Normal 2 3 4 7 2 2 5" xfId="14112" xr:uid="{6229665E-573C-42DA-9A35-612B1430AB9F}"/>
    <cellStyle name="Normal 2 3 4 7 2 2 6" xfId="27802" xr:uid="{E219AB52-610E-4083-8868-4A3DFB36137C}"/>
    <cellStyle name="Normal 2 3 4 7 2 2 7" xfId="42686" xr:uid="{3DC5B628-B595-4867-B58C-C545EA824A6D}"/>
    <cellStyle name="Normal 2 3 4 7 2 3" xfId="8977" xr:uid="{FBDFF302-0F93-42B7-A1A8-21112998BB6D}"/>
    <cellStyle name="Normal 2 3 4 7 2 3 2" xfId="12399" xr:uid="{4AAB14CD-D0CC-4610-A174-691FE7199484}"/>
    <cellStyle name="Normal 2 3 4 7 2 3 2 2" xfId="26089" xr:uid="{771ABCB5-28D3-405E-8E2F-A49B6F3962D5}"/>
    <cellStyle name="Normal 2 3 4 7 2 3 2 2 2" xfId="39781" xr:uid="{0B05F163-4647-40F0-9400-4F9BE26359D9}"/>
    <cellStyle name="Normal 2 3 4 7 2 3 2 2 3" xfId="54665" xr:uid="{B7B0732D-C31A-4BEE-B202-D2F2D0B51006}"/>
    <cellStyle name="Normal 2 3 4 7 2 3 2 3" xfId="19245" xr:uid="{1CCC9A13-2BDE-4AF2-ABE7-77C052F932F2}"/>
    <cellStyle name="Normal 2 3 4 7 2 3 2 4" xfId="32935" xr:uid="{FBBF71AF-7957-4956-B5DE-040B15D5AFD9}"/>
    <cellStyle name="Normal 2 3 4 7 2 3 2 5" xfId="47819" xr:uid="{C15CEB2F-8AC8-41A5-A478-063605D6E455}"/>
    <cellStyle name="Normal 2 3 4 7 2 3 3" xfId="22667" xr:uid="{167C6919-7ACE-4FCA-8046-7B5C94BD09DC}"/>
    <cellStyle name="Normal 2 3 4 7 2 3 3 2" xfId="36359" xr:uid="{77C8F325-0B88-4C85-ACFA-93B6CC09D763}"/>
    <cellStyle name="Normal 2 3 4 7 2 3 3 3" xfId="51243" xr:uid="{FE06EAFB-932E-4077-B6EF-A4618C1E05C8}"/>
    <cellStyle name="Normal 2 3 4 7 2 3 4" xfId="15823" xr:uid="{571DF4CF-6FBE-41A4-8EBF-C906262CA82C}"/>
    <cellStyle name="Normal 2 3 4 7 2 3 5" xfId="29513" xr:uid="{2A93DBA3-C3E8-496E-AAF3-43485BDC90FD}"/>
    <cellStyle name="Normal 2 3 4 7 2 3 6" xfId="44397" xr:uid="{FFA44920-0D70-4F82-9D47-013E2268C55B}"/>
    <cellStyle name="Normal 2 3 4 7 2 4" xfId="10687" xr:uid="{BA4ECF4B-F209-4B51-84C3-DD31529452BD}"/>
    <cellStyle name="Normal 2 3 4 7 2 4 2" xfId="24377" xr:uid="{6B046A66-273A-40DA-A493-966EF159E0A0}"/>
    <cellStyle name="Normal 2 3 4 7 2 4 2 2" xfId="38069" xr:uid="{B04BC6FD-00D1-4275-B4BD-572928970BAA}"/>
    <cellStyle name="Normal 2 3 4 7 2 4 2 3" xfId="52953" xr:uid="{7D73CF7D-1E2B-452A-ACCE-1A40CEFA9D8E}"/>
    <cellStyle name="Normal 2 3 4 7 2 4 3" xfId="17533" xr:uid="{7FE6F53F-856C-4507-B653-78C7CB07FC48}"/>
    <cellStyle name="Normal 2 3 4 7 2 4 4" xfId="31223" xr:uid="{FD72D5C9-109B-4259-BB82-E8D80A40D108}"/>
    <cellStyle name="Normal 2 3 4 7 2 4 5" xfId="46107" xr:uid="{49CEAF32-25C9-48F5-A1EF-192E0924B065}"/>
    <cellStyle name="Normal 2 3 4 7 2 5" xfId="20955" xr:uid="{F682AF40-9481-4E8A-A1BB-4C874430B024}"/>
    <cellStyle name="Normal 2 3 4 7 2 5 2" xfId="34647" xr:uid="{8925244D-6A37-47F8-8731-ACB387C2AB85}"/>
    <cellStyle name="Normal 2 3 4 7 2 5 3" xfId="49531" xr:uid="{1A32704C-DE25-4AE4-84A2-D1F82BF72CF4}"/>
    <cellStyle name="Normal 2 3 4 7 2 6" xfId="14111" xr:uid="{96F41A0D-5915-42B4-907D-8661ACA5F0A8}"/>
    <cellStyle name="Normal 2 3 4 7 2 7" xfId="27801" xr:uid="{6CC4658F-A786-4D39-B42E-19127D12393A}"/>
    <cellStyle name="Normal 2 3 4 7 2 8" xfId="42685" xr:uid="{8E25FDF2-A5D5-42A2-931A-F6C93E8AD197}"/>
    <cellStyle name="Normal 2 3 4 7 3" xfId="7266" xr:uid="{F152F9BA-93BA-436C-9E6D-0F3D65518012}"/>
    <cellStyle name="Normal 2 3 4 7 3 2" xfId="8979" xr:uid="{3723684E-230E-44B4-8B6C-F02410E1E7D2}"/>
    <cellStyle name="Normal 2 3 4 7 3 2 2" xfId="12401" xr:uid="{4F8D6044-59E8-44E8-BC0E-C045A3987B7F}"/>
    <cellStyle name="Normal 2 3 4 7 3 2 2 2" xfId="26091" xr:uid="{76B40414-FCAA-41E3-B12A-B78937BF199E}"/>
    <cellStyle name="Normal 2 3 4 7 3 2 2 2 2" xfId="39783" xr:uid="{16B73BF7-9EA7-4D53-8FA6-450D4E3A2E7E}"/>
    <cellStyle name="Normal 2 3 4 7 3 2 2 2 3" xfId="54667" xr:uid="{AC372EA1-E409-4A82-91C0-0EAB5D327737}"/>
    <cellStyle name="Normal 2 3 4 7 3 2 2 3" xfId="19247" xr:uid="{22E693B8-E092-4643-8C00-3AB2588ECC69}"/>
    <cellStyle name="Normal 2 3 4 7 3 2 2 4" xfId="32937" xr:uid="{1C55F39D-15CF-4248-95BD-71F94DD68527}"/>
    <cellStyle name="Normal 2 3 4 7 3 2 2 5" xfId="47821" xr:uid="{02C9E5D6-1945-4AF5-AA40-10291A3BC03E}"/>
    <cellStyle name="Normal 2 3 4 7 3 2 3" xfId="22669" xr:uid="{06405123-9BB4-4CC5-A70E-BF5212479F38}"/>
    <cellStyle name="Normal 2 3 4 7 3 2 3 2" xfId="36361" xr:uid="{E2112626-CA0F-4F8B-9C1B-6F6E292DAF3C}"/>
    <cellStyle name="Normal 2 3 4 7 3 2 3 3" xfId="51245" xr:uid="{6B5F7030-3852-4D98-8100-4D21BB85AA4D}"/>
    <cellStyle name="Normal 2 3 4 7 3 2 4" xfId="15825" xr:uid="{195A8F1F-84B3-4055-BD16-277FBD8F4732}"/>
    <cellStyle name="Normal 2 3 4 7 3 2 5" xfId="29515" xr:uid="{2FFF11B9-7B7E-432A-A341-6AA1A1E2E5E7}"/>
    <cellStyle name="Normal 2 3 4 7 3 2 6" xfId="44399" xr:uid="{98B4E2CD-32F5-4419-B07D-48762120AB19}"/>
    <cellStyle name="Normal 2 3 4 7 3 3" xfId="10689" xr:uid="{4705B3D5-BF04-4751-A779-198E6BF246EB}"/>
    <cellStyle name="Normal 2 3 4 7 3 3 2" xfId="24379" xr:uid="{2A434A01-718A-4531-8766-6F8946A94666}"/>
    <cellStyle name="Normal 2 3 4 7 3 3 2 2" xfId="38071" xr:uid="{E393B18E-F83A-46F8-9600-2B683E2BACC5}"/>
    <cellStyle name="Normal 2 3 4 7 3 3 2 3" xfId="52955" xr:uid="{BE0B1482-8868-4542-B669-C093F807071A}"/>
    <cellStyle name="Normal 2 3 4 7 3 3 3" xfId="17535" xr:uid="{DEE571E3-F738-479A-8864-443142F918B2}"/>
    <cellStyle name="Normal 2 3 4 7 3 3 4" xfId="31225" xr:uid="{4B5A03A0-CF22-43CF-A7E4-94A77B7FED6D}"/>
    <cellStyle name="Normal 2 3 4 7 3 3 5" xfId="46109" xr:uid="{31CAD1F7-4425-4392-91C3-3C32F61976B7}"/>
    <cellStyle name="Normal 2 3 4 7 3 4" xfId="20957" xr:uid="{A8007F37-2E6B-4DF9-8F18-D906BBB47115}"/>
    <cellStyle name="Normal 2 3 4 7 3 4 2" xfId="34649" xr:uid="{922E94FA-41C9-49C1-B5FA-2278A02116A5}"/>
    <cellStyle name="Normal 2 3 4 7 3 4 3" xfId="49533" xr:uid="{BFE2F85D-CEEE-4A05-B350-CF4E288ED7D2}"/>
    <cellStyle name="Normal 2 3 4 7 3 5" xfId="14113" xr:uid="{075957B2-66F4-443C-B82C-66E26EE66D40}"/>
    <cellStyle name="Normal 2 3 4 7 3 6" xfId="27803" xr:uid="{C918FAE3-9072-44CE-B4D9-5B73936A381A}"/>
    <cellStyle name="Normal 2 3 4 7 3 7" xfId="42687" xr:uid="{196B1B97-0E83-43D0-AEA0-E317A3EA15A0}"/>
    <cellStyle name="Normal 2 3 4 7 4" xfId="7267" xr:uid="{FD084B77-84BA-4BDE-96EB-4DF71D797D32}"/>
    <cellStyle name="Normal 2 3 4 7 4 2" xfId="8980" xr:uid="{7E3196CA-0E8E-4159-931C-39A184A76624}"/>
    <cellStyle name="Normal 2 3 4 7 4 2 2" xfId="12402" xr:uid="{9D2B1CF1-29A4-42ED-8750-0C5060CD354B}"/>
    <cellStyle name="Normal 2 3 4 7 4 2 2 2" xfId="26092" xr:uid="{06ABBE17-78CD-4E09-81AA-A581F04CEF73}"/>
    <cellStyle name="Normal 2 3 4 7 4 2 2 2 2" xfId="39784" xr:uid="{E489F606-9008-4AAB-BED0-7A363FF0BEB2}"/>
    <cellStyle name="Normal 2 3 4 7 4 2 2 2 3" xfId="54668" xr:uid="{3B86FD7A-276A-45A4-B262-74413D04B155}"/>
    <cellStyle name="Normal 2 3 4 7 4 2 2 3" xfId="19248" xr:uid="{311F510D-170E-4B74-A3A6-73C674406131}"/>
    <cellStyle name="Normal 2 3 4 7 4 2 2 4" xfId="32938" xr:uid="{C4C0E525-0CF3-4557-9833-A291BD628A74}"/>
    <cellStyle name="Normal 2 3 4 7 4 2 2 5" xfId="47822" xr:uid="{AB895EEC-6196-4BDB-9510-489BC80DF602}"/>
    <cellStyle name="Normal 2 3 4 7 4 2 3" xfId="22670" xr:uid="{A39A9578-8211-4293-B8D1-0ED013154B5B}"/>
    <cellStyle name="Normal 2 3 4 7 4 2 3 2" xfId="36362" xr:uid="{F57EC28C-E127-46CD-B686-55041BE0FDAE}"/>
    <cellStyle name="Normal 2 3 4 7 4 2 3 3" xfId="51246" xr:uid="{2F349105-1E01-40E8-8CE4-C7E01843D317}"/>
    <cellStyle name="Normal 2 3 4 7 4 2 4" xfId="15826" xr:uid="{2E78A05C-1958-47BA-A105-D02D7C8CE80E}"/>
    <cellStyle name="Normal 2 3 4 7 4 2 5" xfId="29516" xr:uid="{48A68361-BAC2-4F6D-AAA8-9DF8EAD30E5C}"/>
    <cellStyle name="Normal 2 3 4 7 4 2 6" xfId="44400" xr:uid="{D0574D17-63D1-4BBF-BD3C-6EB1C6592676}"/>
    <cellStyle name="Normal 2 3 4 7 4 3" xfId="10690" xr:uid="{C7E6E436-39B8-4423-9F12-4CE6ED943E33}"/>
    <cellStyle name="Normal 2 3 4 7 4 3 2" xfId="24380" xr:uid="{9D70D23E-C522-433A-9A7B-0E31234E55BE}"/>
    <cellStyle name="Normal 2 3 4 7 4 3 2 2" xfId="38072" xr:uid="{4CB79B70-04FF-469E-B058-F2736C49863C}"/>
    <cellStyle name="Normal 2 3 4 7 4 3 2 3" xfId="52956" xr:uid="{A90BCE05-9703-4412-858A-714635647D4A}"/>
    <cellStyle name="Normal 2 3 4 7 4 3 3" xfId="17536" xr:uid="{7437F0F5-DEE7-4AB5-99AA-04E765267029}"/>
    <cellStyle name="Normal 2 3 4 7 4 3 4" xfId="31226" xr:uid="{E6EE14ED-7906-47F1-B4C2-E7839BA5E8A7}"/>
    <cellStyle name="Normal 2 3 4 7 4 3 5" xfId="46110" xr:uid="{DD6FA6AA-3DEA-45FF-90D5-A80FEBCE909E}"/>
    <cellStyle name="Normal 2 3 4 7 4 4" xfId="20958" xr:uid="{7AF0C8DE-57ED-46A9-A7AB-6E74B983D72D}"/>
    <cellStyle name="Normal 2 3 4 7 4 4 2" xfId="34650" xr:uid="{41A3479B-0592-4002-BF62-1FE82CAB10E1}"/>
    <cellStyle name="Normal 2 3 4 7 4 4 3" xfId="49534" xr:uid="{8080AF09-8AD6-4B20-9D5E-C9F542DD8779}"/>
    <cellStyle name="Normal 2 3 4 7 4 5" xfId="14114" xr:uid="{AE330ADA-1307-449F-A217-254BAD4BCFD5}"/>
    <cellStyle name="Normal 2 3 4 7 4 6" xfId="27804" xr:uid="{B3332982-576F-4891-9496-6CCC8050BFB9}"/>
    <cellStyle name="Normal 2 3 4 7 4 7" xfId="42688" xr:uid="{8229F6EB-835F-49B4-867B-824571ECB91B}"/>
    <cellStyle name="Normal 2 3 4 7 5" xfId="8976" xr:uid="{308141D9-52A1-4FE6-8BBA-D063B796C229}"/>
    <cellStyle name="Normal 2 3 4 7 5 2" xfId="12398" xr:uid="{3448230A-1BB2-45A7-A83C-024E63E5FCDD}"/>
    <cellStyle name="Normal 2 3 4 7 5 2 2" xfId="26088" xr:uid="{244C371D-38A9-4FD3-AE10-0AC21E465540}"/>
    <cellStyle name="Normal 2 3 4 7 5 2 2 2" xfId="39780" xr:uid="{DAE16810-EC22-402C-9C2A-D7823E7C63B2}"/>
    <cellStyle name="Normal 2 3 4 7 5 2 2 3" xfId="54664" xr:uid="{0FBC37EB-3BD3-4808-9206-87F9CD143749}"/>
    <cellStyle name="Normal 2 3 4 7 5 2 3" xfId="19244" xr:uid="{89E311EE-6246-4A3D-9631-76F90952C6E0}"/>
    <cellStyle name="Normal 2 3 4 7 5 2 4" xfId="32934" xr:uid="{F848E913-417B-49AE-8729-D61F4F72C62B}"/>
    <cellStyle name="Normal 2 3 4 7 5 2 5" xfId="47818" xr:uid="{C9FB41B5-3594-4D69-95D9-BA9EA193FE53}"/>
    <cellStyle name="Normal 2 3 4 7 5 3" xfId="22666" xr:uid="{B7EFC18E-47F2-4608-95F7-23CA666D1DA7}"/>
    <cellStyle name="Normal 2 3 4 7 5 3 2" xfId="36358" xr:uid="{C5127C0C-08C5-4B1D-A356-CF9482BEE0CD}"/>
    <cellStyle name="Normal 2 3 4 7 5 3 3" xfId="51242" xr:uid="{FB1A5D2A-C51F-4340-8AF5-8E81BB28C435}"/>
    <cellStyle name="Normal 2 3 4 7 5 4" xfId="15822" xr:uid="{3728CF98-E211-442A-BD0E-E5A21AF1B75C}"/>
    <cellStyle name="Normal 2 3 4 7 5 5" xfId="29512" xr:uid="{F644C90C-27ED-4C81-8B12-53DAF2FCD3C1}"/>
    <cellStyle name="Normal 2 3 4 7 5 6" xfId="44396" xr:uid="{6FAD8B4C-51EE-4AB1-AF38-1CD528278E7D}"/>
    <cellStyle name="Normal 2 3 4 7 6" xfId="10686" xr:uid="{F00CF453-CC7A-4F3E-8F9D-0B54108DF9E4}"/>
    <cellStyle name="Normal 2 3 4 7 6 2" xfId="24376" xr:uid="{5E1237F5-884F-4A1B-9582-479E3F7FB59A}"/>
    <cellStyle name="Normal 2 3 4 7 6 2 2" xfId="38068" xr:uid="{B7BC0B0C-0471-4EB7-AB47-244EE39B7001}"/>
    <cellStyle name="Normal 2 3 4 7 6 2 3" xfId="52952" xr:uid="{6B4B103B-C17D-4E9B-ADAF-0F1129A8B2BA}"/>
    <cellStyle name="Normal 2 3 4 7 6 3" xfId="17532" xr:uid="{F1BEBDBB-E145-4C9E-9ED3-1272E1472119}"/>
    <cellStyle name="Normal 2 3 4 7 6 4" xfId="31222" xr:uid="{389557D8-7A92-413B-AB3F-5816C02E71F9}"/>
    <cellStyle name="Normal 2 3 4 7 6 5" xfId="46106" xr:uid="{8460F51D-142B-4EEE-816B-BE7FBA1D9EEB}"/>
    <cellStyle name="Normal 2 3 4 7 7" xfId="20954" xr:uid="{D7256F09-507D-4C9D-97C6-00C18DE03055}"/>
    <cellStyle name="Normal 2 3 4 7 7 2" xfId="34646" xr:uid="{75FDAA3B-F0DF-4304-A227-E3613CE64FC2}"/>
    <cellStyle name="Normal 2 3 4 7 7 3" xfId="49530" xr:uid="{16C2B03F-98BD-483D-AB99-75264ACBA052}"/>
    <cellStyle name="Normal 2 3 4 7 8" xfId="14110" xr:uid="{2E35C33E-AB47-4265-8D1B-CEC1007CC2C5}"/>
    <cellStyle name="Normal 2 3 4 7 9" xfId="27800" xr:uid="{AEAD4817-634D-483D-ADEB-F0D4E46C4F51}"/>
    <cellStyle name="Normal 2 3 4 8" xfId="7268" xr:uid="{AC1581EA-A59E-4F1B-AB7F-4FC5C7822F7D}"/>
    <cellStyle name="Normal 2 3 4 8 2" xfId="7269" xr:uid="{6A3D35BD-DEA1-4DF4-9935-8BE1E541D748}"/>
    <cellStyle name="Normal 2 3 4 8 2 2" xfId="8982" xr:uid="{3FEEFA6B-32BE-4681-BE57-90FE0EC4DFC4}"/>
    <cellStyle name="Normal 2 3 4 8 2 2 2" xfId="12404" xr:uid="{9D08E4C1-1D36-4099-B0E2-489A2F4201AB}"/>
    <cellStyle name="Normal 2 3 4 8 2 2 2 2" xfId="26094" xr:uid="{5E05033D-C9D2-4690-BD2A-DC277C6ECD0B}"/>
    <cellStyle name="Normal 2 3 4 8 2 2 2 2 2" xfId="39786" xr:uid="{AF39DE48-DC60-4475-BBEA-B2C8A3992E2F}"/>
    <cellStyle name="Normal 2 3 4 8 2 2 2 2 3" xfId="54670" xr:uid="{E841B90A-850F-43BA-89D5-D715474A78BB}"/>
    <cellStyle name="Normal 2 3 4 8 2 2 2 3" xfId="19250" xr:uid="{4AB46F95-6EBA-4F98-9FCE-DA37D641387D}"/>
    <cellStyle name="Normal 2 3 4 8 2 2 2 4" xfId="32940" xr:uid="{F064E854-21F7-4153-AFF1-F9F30E333B3A}"/>
    <cellStyle name="Normal 2 3 4 8 2 2 2 5" xfId="47824" xr:uid="{6A923D27-59F7-4AEB-9C6A-6CE342D66061}"/>
    <cellStyle name="Normal 2 3 4 8 2 2 3" xfId="22672" xr:uid="{A293979A-0A83-4598-B0CD-07262894CF24}"/>
    <cellStyle name="Normal 2 3 4 8 2 2 3 2" xfId="36364" xr:uid="{C6E70F65-C504-440C-8651-968B6CB44B1C}"/>
    <cellStyle name="Normal 2 3 4 8 2 2 3 3" xfId="51248" xr:uid="{0BDAA2A3-8406-4932-A2C7-670DA1708F73}"/>
    <cellStyle name="Normal 2 3 4 8 2 2 4" xfId="15828" xr:uid="{E84077E3-238E-461B-BEE7-37EA7BD225BA}"/>
    <cellStyle name="Normal 2 3 4 8 2 2 5" xfId="29518" xr:uid="{1107D669-C035-40EC-B4F2-142001F7ADBE}"/>
    <cellStyle name="Normal 2 3 4 8 2 2 6" xfId="44402" xr:uid="{751AA70B-EEB0-4021-AE08-696810D95422}"/>
    <cellStyle name="Normal 2 3 4 8 2 3" xfId="10692" xr:uid="{CD64A167-67C5-4A38-A254-C36B162D345E}"/>
    <cellStyle name="Normal 2 3 4 8 2 3 2" xfId="24382" xr:uid="{F2D13541-A1F4-4C52-89E4-3C86681D0DDD}"/>
    <cellStyle name="Normal 2 3 4 8 2 3 2 2" xfId="38074" xr:uid="{C455D6A4-3EB9-4EFC-B648-B47477C1A7F8}"/>
    <cellStyle name="Normal 2 3 4 8 2 3 2 3" xfId="52958" xr:uid="{112DBE10-B8D0-49D1-B212-B2B117B7118D}"/>
    <cellStyle name="Normal 2 3 4 8 2 3 3" xfId="17538" xr:uid="{1E24E905-184D-45A1-B2C1-8F45D334816D}"/>
    <cellStyle name="Normal 2 3 4 8 2 3 4" xfId="31228" xr:uid="{67C9B124-9682-48DB-93D3-BA3CB3DFBF9E}"/>
    <cellStyle name="Normal 2 3 4 8 2 3 5" xfId="46112" xr:uid="{93E3B665-F803-4273-B8FB-D5DC24A30170}"/>
    <cellStyle name="Normal 2 3 4 8 2 4" xfId="20960" xr:uid="{80889474-DE4D-48E0-A911-032C06F4EFC9}"/>
    <cellStyle name="Normal 2 3 4 8 2 4 2" xfId="34652" xr:uid="{723CC922-004D-46D7-A3F2-7069C5C78D93}"/>
    <cellStyle name="Normal 2 3 4 8 2 4 3" xfId="49536" xr:uid="{1EDAAB6E-D423-4360-B056-015610DFDA58}"/>
    <cellStyle name="Normal 2 3 4 8 2 5" xfId="14116" xr:uid="{20FAC676-9668-41DD-9189-8554FA5FC1AA}"/>
    <cellStyle name="Normal 2 3 4 8 2 6" xfId="27806" xr:uid="{4EE434BC-0F76-4B3D-AA18-FDB7A4508B86}"/>
    <cellStyle name="Normal 2 3 4 8 2 7" xfId="42690" xr:uid="{7C9DDE29-D1CF-4F57-A57C-27C85BE39162}"/>
    <cellStyle name="Normal 2 3 4 8 3" xfId="8981" xr:uid="{EDB8DB8A-88DD-43D2-9DB9-ABF298064401}"/>
    <cellStyle name="Normal 2 3 4 8 3 2" xfId="12403" xr:uid="{1D598A24-36EA-4E5F-A52C-C53BACF9B2F4}"/>
    <cellStyle name="Normal 2 3 4 8 3 2 2" xfId="26093" xr:uid="{BCAA054E-D280-46FA-8EC3-EC12905F0323}"/>
    <cellStyle name="Normal 2 3 4 8 3 2 2 2" xfId="39785" xr:uid="{758CAE72-362B-4A5E-B087-C7D2FBBAA82F}"/>
    <cellStyle name="Normal 2 3 4 8 3 2 2 3" xfId="54669" xr:uid="{6344FC82-F9CC-4E17-A992-8AC829CE762C}"/>
    <cellStyle name="Normal 2 3 4 8 3 2 3" xfId="19249" xr:uid="{00D819E3-3873-481D-B484-C049CE2DC795}"/>
    <cellStyle name="Normal 2 3 4 8 3 2 4" xfId="32939" xr:uid="{353C092B-8C8D-4F92-B2F0-9D5183179906}"/>
    <cellStyle name="Normal 2 3 4 8 3 2 5" xfId="47823" xr:uid="{96B930C5-1D77-4111-B3F9-376927A9D4B3}"/>
    <cellStyle name="Normal 2 3 4 8 3 3" xfId="22671" xr:uid="{15974579-14D8-4312-8C07-8D6662A3CE20}"/>
    <cellStyle name="Normal 2 3 4 8 3 3 2" xfId="36363" xr:uid="{4E591587-8AA6-43A5-A017-E93D1FADFBCB}"/>
    <cellStyle name="Normal 2 3 4 8 3 3 3" xfId="51247" xr:uid="{DCB30B64-F6CA-43B2-9115-064E10498BDE}"/>
    <cellStyle name="Normal 2 3 4 8 3 4" xfId="15827" xr:uid="{E92A357B-3CDF-4134-B137-B00D5BD0AD40}"/>
    <cellStyle name="Normal 2 3 4 8 3 5" xfId="29517" xr:uid="{63F40F9C-A66C-4E63-83B0-092BC550DA17}"/>
    <cellStyle name="Normal 2 3 4 8 3 6" xfId="44401" xr:uid="{8CE832EF-5C54-4224-BC83-01EF7AD196DC}"/>
    <cellStyle name="Normal 2 3 4 8 4" xfId="10691" xr:uid="{C1663AFF-0F48-49FB-8DA3-E9846F89B07E}"/>
    <cellStyle name="Normal 2 3 4 8 4 2" xfId="24381" xr:uid="{98742DBD-A6AD-47D8-90EE-740D492DBD9E}"/>
    <cellStyle name="Normal 2 3 4 8 4 2 2" xfId="38073" xr:uid="{10C658F9-BBCD-4718-A740-5FA2824CE845}"/>
    <cellStyle name="Normal 2 3 4 8 4 2 3" xfId="52957" xr:uid="{31C630EE-03D6-41E3-A10E-15330CED86B1}"/>
    <cellStyle name="Normal 2 3 4 8 4 3" xfId="17537" xr:uid="{D8DEC1F0-16AB-4428-A0DD-2F8F7D667BDF}"/>
    <cellStyle name="Normal 2 3 4 8 4 4" xfId="31227" xr:uid="{4285214A-36DC-4F27-8226-6DB14CF053F7}"/>
    <cellStyle name="Normal 2 3 4 8 4 5" xfId="46111" xr:uid="{1EB81331-FD50-413E-BF3A-AED2FAEDA241}"/>
    <cellStyle name="Normal 2 3 4 8 5" xfId="20959" xr:uid="{8C589073-47E2-47F7-AAF1-9B6BD86046E2}"/>
    <cellStyle name="Normal 2 3 4 8 5 2" xfId="34651" xr:uid="{798C3DEE-6236-4FF7-AB1F-ECC9F4C984E9}"/>
    <cellStyle name="Normal 2 3 4 8 5 3" xfId="49535" xr:uid="{F19BCD0E-EF86-4BFE-ABA5-8E4A40F7E1D6}"/>
    <cellStyle name="Normal 2 3 4 8 6" xfId="14115" xr:uid="{4726655A-69F4-4675-9D0F-E94BF3305CD7}"/>
    <cellStyle name="Normal 2 3 4 8 7" xfId="27805" xr:uid="{1DD976D7-86F3-49F8-937F-C43C37C4B45C}"/>
    <cellStyle name="Normal 2 3 4 8 8" xfId="42689" xr:uid="{59B7F5FC-D881-4FE7-A0EC-B639D80F52C2}"/>
    <cellStyle name="Normal 2 3 4 9" xfId="7270" xr:uid="{00520F09-536A-4617-8558-EBAA2391CCCF}"/>
    <cellStyle name="Normal 2 3 4 9 2" xfId="8983" xr:uid="{72C590D0-487E-4622-BC9D-0C7DC99E85A8}"/>
    <cellStyle name="Normal 2 3 4 9 2 2" xfId="12405" xr:uid="{8BE88A0B-6B0D-4B0C-9316-F9CB1381DE75}"/>
    <cellStyle name="Normal 2 3 4 9 2 2 2" xfId="26095" xr:uid="{A4C14261-6157-44DF-8AF9-3A44E6B163D8}"/>
    <cellStyle name="Normal 2 3 4 9 2 2 2 2" xfId="39787" xr:uid="{38D5594C-E25A-4652-BAA1-DA715DC234C8}"/>
    <cellStyle name="Normal 2 3 4 9 2 2 2 3" xfId="54671" xr:uid="{ED724006-C4D3-40BF-8C3A-ACFDF3F38A49}"/>
    <cellStyle name="Normal 2 3 4 9 2 2 3" xfId="19251" xr:uid="{4FEB27DF-CF67-46FA-9D7F-51E5AAA7FB9E}"/>
    <cellStyle name="Normal 2 3 4 9 2 2 4" xfId="32941" xr:uid="{89AF63FD-11E6-4E4A-81D2-CAE432F1BB85}"/>
    <cellStyle name="Normal 2 3 4 9 2 2 5" xfId="47825" xr:uid="{E3BB1662-771A-4276-924E-3EFE33A8BD23}"/>
    <cellStyle name="Normal 2 3 4 9 2 3" xfId="22673" xr:uid="{7CC43B07-1103-4B31-8051-ECE7769B4E78}"/>
    <cellStyle name="Normal 2 3 4 9 2 3 2" xfId="36365" xr:uid="{226C2814-4604-4CC7-836A-B2D7824B07F5}"/>
    <cellStyle name="Normal 2 3 4 9 2 3 3" xfId="51249" xr:uid="{4B863C08-EF20-4CCF-857D-E18DE652E20E}"/>
    <cellStyle name="Normal 2 3 4 9 2 4" xfId="15829" xr:uid="{3DDE9B52-6961-4BE3-BE27-2B18794B81AA}"/>
    <cellStyle name="Normal 2 3 4 9 2 5" xfId="29519" xr:uid="{6CC4CE64-E78F-477C-93A7-110EFB678DBD}"/>
    <cellStyle name="Normal 2 3 4 9 2 6" xfId="44403" xr:uid="{8EE85BE7-AB39-42CE-8FF8-9E7670874C3C}"/>
    <cellStyle name="Normal 2 3 4 9 3" xfId="10693" xr:uid="{8F5FCAF2-D89D-453C-94D7-21A509B0EBFB}"/>
    <cellStyle name="Normal 2 3 4 9 3 2" xfId="24383" xr:uid="{B747BBC0-0CA6-4E87-8711-F714481B4951}"/>
    <cellStyle name="Normal 2 3 4 9 3 2 2" xfId="38075" xr:uid="{C417D786-DB13-4D2A-9579-7ADB293B8E70}"/>
    <cellStyle name="Normal 2 3 4 9 3 2 3" xfId="52959" xr:uid="{287F068E-9FEA-4CA1-892E-F6AB85719203}"/>
    <cellStyle name="Normal 2 3 4 9 3 3" xfId="17539" xr:uid="{DB435961-D08A-4C22-A6A2-A670456AD585}"/>
    <cellStyle name="Normal 2 3 4 9 3 4" xfId="31229" xr:uid="{8A82450D-29D4-491E-951F-1E5A63E2B36A}"/>
    <cellStyle name="Normal 2 3 4 9 3 5" xfId="46113" xr:uid="{4C0C892F-0B7C-4F58-8445-2AE917035F43}"/>
    <cellStyle name="Normal 2 3 4 9 4" xfId="20961" xr:uid="{962DA82B-345A-417D-BEBD-1B7AE36DB904}"/>
    <cellStyle name="Normal 2 3 4 9 4 2" xfId="34653" xr:uid="{34557E47-DF3E-428C-A71E-7C5FB0DE10B2}"/>
    <cellStyle name="Normal 2 3 4 9 4 3" xfId="49537" xr:uid="{342E5879-D780-4841-9246-5EBF49EDB78A}"/>
    <cellStyle name="Normal 2 3 4 9 5" xfId="14117" xr:uid="{EE153A30-7D25-4C29-BE49-971C61359144}"/>
    <cellStyle name="Normal 2 3 4 9 6" xfId="27807" xr:uid="{B892C90D-2B98-4C31-AF6B-8A507649C7CA}"/>
    <cellStyle name="Normal 2 3 4 9 7" xfId="42691" xr:uid="{CC6F1502-8EB2-4336-95A4-CC7A503964F0}"/>
    <cellStyle name="Normal 2 3 5" xfId="187" xr:uid="{0B617BE5-062C-42F2-BD73-4AB593489255}"/>
    <cellStyle name="Normal 2 3 5 2" xfId="4660" xr:uid="{A45A2DEA-EEA1-4098-A415-EB0B62D92CC4}"/>
    <cellStyle name="Normal 2 3 6" xfId="4352" xr:uid="{CDD3E237-5BEB-4D15-BA6E-32A39932B6E6}"/>
    <cellStyle name="Normal 2 3 6 2" xfId="4554" xr:uid="{CD60562A-0C2C-4CFB-9947-8081EF1E6D7A}"/>
    <cellStyle name="Normal 2 3 6 3" xfId="4736" xr:uid="{1142E22A-5855-467C-A74A-D7E5D29484D2}"/>
    <cellStyle name="Normal 2 3 6 4" xfId="4711" xr:uid="{613039CC-B187-437F-94C7-2337F7B14465}"/>
    <cellStyle name="Normal 2 3 7" xfId="5320" xr:uid="{E40F8C0E-C536-43D4-B4AC-25DD102E1A95}"/>
    <cellStyle name="Normal 2 4" xfId="81" xr:uid="{2F7A5C92-426D-4063-A63F-925B9D289BA5}"/>
    <cellStyle name="Normal 2 4 2" xfId="82" xr:uid="{3456D5ED-514E-436B-B4E0-2D1287C94B84}"/>
    <cellStyle name="Normal 2 4 3" xfId="284" xr:uid="{3483092F-E83A-42E5-99A7-79F7AB9137DB}"/>
    <cellStyle name="Normal 2 4 3 2" xfId="4661" xr:uid="{DA73A164-4BDD-48EE-838F-F616F60679E4}"/>
    <cellStyle name="Normal 2 4 3 3" xfId="4675" xr:uid="{DC3BEE2A-8BE4-4C00-9F45-EFD67B120146}"/>
    <cellStyle name="Normal 2 4 4" xfId="4556" xr:uid="{FE453773-438B-4D84-82E0-9E486A5E4971}"/>
    <cellStyle name="Normal 2 4 5" xfId="4756" xr:uid="{AB23C635-290B-4B36-8B58-5999069649F8}"/>
    <cellStyle name="Normal 2 4 6" xfId="4754" xr:uid="{14B8C9EE-E879-4C82-A56A-34836E9FFF93}"/>
    <cellStyle name="Normal 2 5" xfId="186" xr:uid="{20F0592D-B38D-4775-AA0C-EE20CC05BACC}"/>
    <cellStyle name="Normal 2 5 2" xfId="286" xr:uid="{E45B5D4E-D5D7-41AD-8927-782FFA289796}"/>
    <cellStyle name="Normal 2 5 2 2" xfId="2507" xr:uid="{9294CA6E-53D0-4145-8D86-DB0F50DF5C81}"/>
    <cellStyle name="Normal 2 5 3" xfId="285" xr:uid="{AF63C7A1-FA3F-4C4B-9551-2002077A864F}"/>
    <cellStyle name="Normal 2 5 3 2" xfId="4588" xr:uid="{C4CECFA5-DF83-4FD4-AD43-F63B51461E16}"/>
    <cellStyle name="Normal 2 5 3 3" xfId="4748" xr:uid="{1DDC14BE-4729-4408-B463-6DA8533143CA}"/>
    <cellStyle name="Normal 2 5 3 4" xfId="5304" xr:uid="{99078407-B645-4B87-B4EA-5F90D48730C4}"/>
    <cellStyle name="Normal 2 5 4" xfId="4662" xr:uid="{721A3E00-4CEE-41D2-A899-87457939F037}"/>
    <cellStyle name="Normal 2 5 5" xfId="4617" xr:uid="{9FF68F69-EC9B-424A-A790-99DC5912FFEF}"/>
    <cellStyle name="Normal 2 5 6" xfId="4616" xr:uid="{01B6E81E-C444-4783-BE8F-D07190AD6D74}"/>
    <cellStyle name="Normal 2 5 7" xfId="4751" xr:uid="{F05FD57F-796D-40A8-985D-C1405E163718}"/>
    <cellStyle name="Normal 2 5 8" xfId="4721" xr:uid="{1D5AE9B7-272F-4094-ABE2-C8733CC2CC79}"/>
    <cellStyle name="Normal 2 6" xfId="287" xr:uid="{23DDD9E8-C498-420E-A86B-F683CAD863AF}"/>
    <cellStyle name="Normal 2 6 2" xfId="288" xr:uid="{8BC9B05A-C20B-4E0B-8979-3362C8B48BF4}"/>
    <cellStyle name="Normal 2 6 3" xfId="454" xr:uid="{F07EAD05-E97B-4CBC-8511-D139362132FB}"/>
    <cellStyle name="Normal 2 6 3 2" xfId="41938" xr:uid="{C53D68E5-E3EA-4808-A957-9E6F38BED505}"/>
    <cellStyle name="Normal 2 6 4" xfId="4663" xr:uid="{2D843049-2837-4E56-B24E-05E2908872BF}"/>
    <cellStyle name="Normal 2 6 5" xfId="4614" xr:uid="{E2D57530-2D16-4E74-ACA4-A8C9234B1415}"/>
    <cellStyle name="Normal 2 6 5 2" xfId="4712" xr:uid="{CACCAE82-F144-4A41-947D-8103D59D2C9B}"/>
    <cellStyle name="Normal 2 6 6" xfId="4600" xr:uid="{63F14E7C-BE40-4F55-8226-D1C6A02EEBE0}"/>
    <cellStyle name="Normal 2 6 7" xfId="5324" xr:uid="{8B9E0BB3-065B-4C93-81A7-B84F5964F303}"/>
    <cellStyle name="Normal 2 6 8" xfId="5333" xr:uid="{BA924A37-8F1F-4105-8C72-F4FE68A1D7F3}"/>
    <cellStyle name="Normal 2 7" xfId="289" xr:uid="{AC5DBAEE-69A9-4274-87BC-31361E232B34}"/>
    <cellStyle name="Normal 2 7 2" xfId="4458" xr:uid="{999C30AA-EE31-45C5-BCBA-C969093179CE}"/>
    <cellStyle name="Normal 2 7 3" xfId="4664" xr:uid="{D131E772-269C-47FE-9443-CB12901CD7B8}"/>
    <cellStyle name="Normal 2 7 4" xfId="5305" xr:uid="{D29C8EB2-15DB-4E17-9C1C-EC06FA8B780C}"/>
    <cellStyle name="Normal 2 8" xfId="4510" xr:uid="{8292843D-7541-4B90-82B3-400AF236C690}"/>
    <cellStyle name="Normal 2 9" xfId="4655" xr:uid="{C02615FF-A90E-4965-8DDC-863AC3140D10}"/>
    <cellStyle name="Normal 2 9 2" xfId="41371" xr:uid="{49F9B5AA-5749-4280-875F-3E32A5541FDE}"/>
    <cellStyle name="Normal 2 9 3" xfId="5967" xr:uid="{EE1F950E-3842-4704-9BCC-B0326607EE25}"/>
    <cellStyle name="Normal 2 9 4" xfId="5375" xr:uid="{8E902BE8-E47D-421B-B3F2-AF49E1CEEC44}"/>
    <cellStyle name="Normal 20" xfId="436" xr:uid="{57F3F8C8-BA0A-4990-BDE0-70B687EB3BB9}"/>
    <cellStyle name="Normal 20 2" xfId="437" xr:uid="{CD16511D-43F6-4AA5-9F2A-AD4FFCF12951}"/>
    <cellStyle name="Normal 20 2 2" xfId="438" xr:uid="{3C8D1606-031F-4824-9FA6-2912EA413D2D}"/>
    <cellStyle name="Normal 20 2 2 2" xfId="4427" xr:uid="{9A3CAEEC-38E9-4714-8540-7658D360B5F6}"/>
    <cellStyle name="Normal 20 2 2 3" xfId="4419" xr:uid="{B8336A9B-0F65-461E-A8FD-BAD022AF379E}"/>
    <cellStyle name="Normal 20 2 2 4" xfId="4584" xr:uid="{6464EB8D-0BC2-43B3-898D-88F9F2E7CD3E}"/>
    <cellStyle name="Normal 20 2 2 5" xfId="4746" xr:uid="{0CBAA32A-5429-46C2-9F37-3C60C02F2A30}"/>
    <cellStyle name="Normal 20 2 3" xfId="4422" xr:uid="{7A34ECE8-7EB8-4705-9923-12BDBDAAA707}"/>
    <cellStyle name="Normal 20 2 4" xfId="4418" xr:uid="{487DAB3D-9C38-41F3-9BB7-FAB4B3039118}"/>
    <cellStyle name="Normal 20 2 5" xfId="4583" xr:uid="{F2D74C98-1F71-4755-9CA3-3341B1D173C8}"/>
    <cellStyle name="Normal 20 2 6" xfId="4745" xr:uid="{2A500F3F-5A63-4253-BE82-4FBB56ED44B3}"/>
    <cellStyle name="Normal 20 3" xfId="1169" xr:uid="{E783FE15-4F8A-4B62-AE9B-F8E3A990015F}"/>
    <cellStyle name="Normal 20 3 2" xfId="4459" xr:uid="{398B845D-1110-44A2-9B43-55EFC9E12553}"/>
    <cellStyle name="Normal 20 4" xfId="4354" xr:uid="{15880359-7244-4642-B013-C2DF84712561}"/>
    <cellStyle name="Normal 20 4 2" xfId="4557" xr:uid="{98A89FF9-E6EF-4D5F-B0AC-88B81A380C6E}"/>
    <cellStyle name="Normal 20 4 3" xfId="4738" xr:uid="{C7D16788-F258-408A-9DA0-ED845293BA14}"/>
    <cellStyle name="Normal 20 4 4" xfId="4713" xr:uid="{C96A8EA2-3110-48B5-975A-14ED9226690F}"/>
    <cellStyle name="Normal 20 5" xfId="4435" xr:uid="{41222698-5C6D-4684-AAC7-930BBEF14D14}"/>
    <cellStyle name="Normal 20 5 2" xfId="5330" xr:uid="{36A3DB74-AF4A-4068-A057-1D373E959703}"/>
    <cellStyle name="Normal 20 6" xfId="4589" xr:uid="{3ED78BE9-2D25-4F68-9D17-DFBC3BD9933A}"/>
    <cellStyle name="Normal 20 7" xfId="4698" xr:uid="{235FE113-D0BA-479C-854F-C9E7894FD696}"/>
    <cellStyle name="Normal 20 8" xfId="4719" xr:uid="{55193A23-B072-4B5A-A08A-463E7F3D6788}"/>
    <cellStyle name="Normal 20 9" xfId="4718" xr:uid="{B38ADB2D-4F69-4FC2-9BC1-ABC150A62C80}"/>
    <cellStyle name="Normal 21" xfId="439" xr:uid="{F591BC0F-AAB8-424B-A9ED-0D96EEEA8F71}"/>
    <cellStyle name="Normal 21 2" xfId="440" xr:uid="{4C6039E6-CF59-4F87-8178-2D5DAA7F8AB2}"/>
    <cellStyle name="Normal 21 2 2" xfId="441" xr:uid="{6DBC89C7-BE38-4849-B5AC-A2D39C63E299}"/>
    <cellStyle name="Normal 21 3" xfId="4355" xr:uid="{35931D64-90E5-4339-A0E4-0A610B5EB379}"/>
    <cellStyle name="Normal 21 3 2" xfId="4461" xr:uid="{406EC917-F731-487F-882C-101A6981DE25}"/>
    <cellStyle name="Normal 21 3 3" xfId="4460" xr:uid="{FA02A88C-A192-4BF6-91FE-0906F7BDA75F}"/>
    <cellStyle name="Normal 21 3 4" xfId="41331" xr:uid="{9D933066-DA10-48E3-92FC-A75903DBDA91}"/>
    <cellStyle name="Normal 21 3 5" xfId="5953" xr:uid="{3CDD67E6-2B7F-4F49-83A5-09659AA9BCA9}"/>
    <cellStyle name="Normal 21 3 6" xfId="5361" xr:uid="{71B071C0-49A2-48FD-AC13-24D7A7F8615B}"/>
    <cellStyle name="Normal 21 4" xfId="4572" xr:uid="{23552E83-37B2-47EF-8708-596DF47D5537}"/>
    <cellStyle name="Normal 21 4 2" xfId="41356" xr:uid="{BE50B962-2F49-4112-8354-F3F34CB8DFE6}"/>
    <cellStyle name="Normal 21 4 3" xfId="5961" xr:uid="{1743A3D1-C0DE-41E3-9A11-ABBCF35A42AE}"/>
    <cellStyle name="Normal 21 4 4" xfId="5369" xr:uid="{A8AE30E9-6BAA-4297-9EF7-959AE7DC405E}"/>
    <cellStyle name="Normal 21 5" xfId="4739" xr:uid="{FE3EAE75-ADE2-438B-82DD-2AA62FA5BCD4}"/>
    <cellStyle name="Normal 21 5 2" xfId="41384" xr:uid="{F7BE1966-8CA7-4B47-9C1B-D0F3D65B9C9C}"/>
    <cellStyle name="Normal 21 5 3" xfId="5975" xr:uid="{C4436B1A-6D08-4DD7-88B0-262726FD3EFB}"/>
    <cellStyle name="Normal 21 5 4" xfId="5383" xr:uid="{D568FEB1-03A3-4696-BD84-2B437D32F0CF}"/>
    <cellStyle name="Normal 22" xfId="442" xr:uid="{0684F193-7B3C-4350-9DDE-224363CBA20F}"/>
    <cellStyle name="Normal 22 10" xfId="7272" xr:uid="{DE792496-352A-461E-83F1-F91E81D8775B}"/>
    <cellStyle name="Normal 22 10 2" xfId="8985" xr:uid="{9655B7F0-63E0-489C-822E-634A0F664723}"/>
    <cellStyle name="Normal 22 10 2 2" xfId="12407" xr:uid="{53F56824-1835-47C5-A026-6BEC4BC161FE}"/>
    <cellStyle name="Normal 22 10 2 2 2" xfId="26097" xr:uid="{03C52F6B-8342-4CD0-A75F-2CF8B5A27E00}"/>
    <cellStyle name="Normal 22 10 2 2 2 2" xfId="39789" xr:uid="{4EAC38EA-A873-45E5-BDB0-A87117773B0F}"/>
    <cellStyle name="Normal 22 10 2 2 2 3" xfId="54673" xr:uid="{101E595A-A568-43D7-A7F8-19E636AA9F19}"/>
    <cellStyle name="Normal 22 10 2 2 3" xfId="19253" xr:uid="{F17867FC-C3B5-4040-ABE6-3A5CA560DE7C}"/>
    <cellStyle name="Normal 22 10 2 2 4" xfId="32943" xr:uid="{16ABE9CC-BC43-4EFE-99CE-05A5CFA5D9E5}"/>
    <cellStyle name="Normal 22 10 2 2 5" xfId="47827" xr:uid="{BD4D939C-7338-4B3D-9565-FE1369D6A4F0}"/>
    <cellStyle name="Normal 22 10 2 3" xfId="22675" xr:uid="{0C1BF394-F449-4217-96F9-2204F7BBF5C9}"/>
    <cellStyle name="Normal 22 10 2 3 2" xfId="36367" xr:uid="{7D755452-B8F6-4954-863F-D39B97DE6FC1}"/>
    <cellStyle name="Normal 22 10 2 3 3" xfId="51251" xr:uid="{1360511E-1CA9-4033-9D59-40B1855A9BEB}"/>
    <cellStyle name="Normal 22 10 2 4" xfId="15831" xr:uid="{95A1041B-28E7-45DC-80CC-B6DCAC4D0DCF}"/>
    <cellStyle name="Normal 22 10 2 5" xfId="29521" xr:uid="{222931AF-5FF3-4E4D-86BC-2AC558DA122C}"/>
    <cellStyle name="Normal 22 10 2 6" xfId="44405" xr:uid="{8BB8AD18-D374-47A2-9B78-CAEAE5C99058}"/>
    <cellStyle name="Normal 22 10 3" xfId="10695" xr:uid="{87DDE565-7BB5-416E-A1F9-BBAA609FFAF0}"/>
    <cellStyle name="Normal 22 10 3 2" xfId="24385" xr:uid="{AD58EEA4-2EF5-4EDE-B03B-E371FD2F4743}"/>
    <cellStyle name="Normal 22 10 3 2 2" xfId="38077" xr:uid="{AF042272-6823-461B-A3DC-1E7369BEA195}"/>
    <cellStyle name="Normal 22 10 3 2 3" xfId="52961" xr:uid="{1B98C2E5-1EF5-4800-BF51-E7764BFAA89F}"/>
    <cellStyle name="Normal 22 10 3 3" xfId="17541" xr:uid="{CB4B609B-277E-47C4-BEFF-1213CDABE21C}"/>
    <cellStyle name="Normal 22 10 3 4" xfId="31231" xr:uid="{8882782C-7A7D-417B-BA54-202ADD6A7EA7}"/>
    <cellStyle name="Normal 22 10 3 5" xfId="46115" xr:uid="{C6593A42-3376-47EB-9B1A-B9333080CCA6}"/>
    <cellStyle name="Normal 22 10 4" xfId="20963" xr:uid="{60AB11F8-238F-491A-9576-C0C0F803C091}"/>
    <cellStyle name="Normal 22 10 4 2" xfId="34655" xr:uid="{38888DC7-E1D5-48C0-9A1D-1CB0CB03F917}"/>
    <cellStyle name="Normal 22 10 4 3" xfId="49539" xr:uid="{5298C133-3AB0-44E9-BC9E-E253ECECE028}"/>
    <cellStyle name="Normal 22 10 5" xfId="14119" xr:uid="{04E055D3-88ED-4BFD-A94C-FE9B841ABC3D}"/>
    <cellStyle name="Normal 22 10 6" xfId="27809" xr:uid="{94224E35-6BD8-4FE6-81AE-CC06F8B12808}"/>
    <cellStyle name="Normal 22 10 7" xfId="42693" xr:uid="{729EF20A-9A1B-4077-945F-9B9B5510ABB0}"/>
    <cellStyle name="Normal 22 11" xfId="8984" xr:uid="{57D57097-FE43-4FBE-9A0E-7A3E1015E57A}"/>
    <cellStyle name="Normal 22 11 2" xfId="12406" xr:uid="{D5989C3B-E19A-4B10-A5B4-914311145D3C}"/>
    <cellStyle name="Normal 22 11 2 2" xfId="26096" xr:uid="{9CA82D14-5FBD-41F7-B865-8FD0636FC359}"/>
    <cellStyle name="Normal 22 11 2 2 2" xfId="39788" xr:uid="{AEBEC217-3A5D-4E94-BE4C-FCE377D2989B}"/>
    <cellStyle name="Normal 22 11 2 2 3" xfId="54672" xr:uid="{8B9ACABE-C6D3-4254-B810-EF7E90703A36}"/>
    <cellStyle name="Normal 22 11 2 3" xfId="19252" xr:uid="{FA360E82-9C71-4D1C-991B-FB49A7AE1394}"/>
    <cellStyle name="Normal 22 11 2 4" xfId="32942" xr:uid="{3BED917D-F009-4821-974E-BDF4ED27382F}"/>
    <cellStyle name="Normal 22 11 2 5" xfId="47826" xr:uid="{94382098-DAD4-44FD-A9E2-E2A91C68752B}"/>
    <cellStyle name="Normal 22 11 3" xfId="22674" xr:uid="{6E0683C0-7523-4813-A97D-4B8F259EF596}"/>
    <cellStyle name="Normal 22 11 3 2" xfId="36366" xr:uid="{68BE2FA3-28D2-4836-A714-07FAE05B2A9B}"/>
    <cellStyle name="Normal 22 11 3 3" xfId="51250" xr:uid="{0A4176E4-05E1-4440-AE4D-3A95AB652616}"/>
    <cellStyle name="Normal 22 11 4" xfId="15830" xr:uid="{1F189AC6-B6D4-46D3-9C0D-3A975FB1FDCF}"/>
    <cellStyle name="Normal 22 11 5" xfId="29520" xr:uid="{DDC0B475-A8D9-43F5-9433-1F468C7124E6}"/>
    <cellStyle name="Normal 22 11 6" xfId="44404" xr:uid="{0AAE7FD8-50AE-48D1-AD9F-7286A526FB3D}"/>
    <cellStyle name="Normal 22 12" xfId="10694" xr:uid="{51DBCF9C-28A7-4575-ACDF-E2E40EC4F105}"/>
    <cellStyle name="Normal 22 12 2" xfId="24384" xr:uid="{CD5D1D95-0332-43B2-AF10-2E1E6A099C37}"/>
    <cellStyle name="Normal 22 12 2 2" xfId="38076" xr:uid="{D801D0EF-138A-423F-8906-4E2640EC8AEA}"/>
    <cellStyle name="Normal 22 12 2 3" xfId="52960" xr:uid="{8B54297C-757A-442D-BC7E-42C75D2CD5DD}"/>
    <cellStyle name="Normal 22 12 3" xfId="17540" xr:uid="{B37F75BD-506E-4B7A-A44F-8CB240716A04}"/>
    <cellStyle name="Normal 22 12 4" xfId="31230" xr:uid="{E71A9B80-76DC-4C37-ABE1-7B85B78BCB6A}"/>
    <cellStyle name="Normal 22 12 5" xfId="46114" xr:uid="{2D76D4E1-6EED-4EAF-87B2-7AA0DD128A7B}"/>
    <cellStyle name="Normal 22 13" xfId="20962" xr:uid="{1C286D0C-CC57-4A50-B8E1-8C963D177183}"/>
    <cellStyle name="Normal 22 13 2" xfId="34654" xr:uid="{E77602C7-E674-4768-8849-C7752CE25178}"/>
    <cellStyle name="Normal 22 13 3" xfId="49538" xr:uid="{D6B237BD-6B71-4BF9-9EAA-8867BD27122E}"/>
    <cellStyle name="Normal 22 14" xfId="14118" xr:uid="{E91CC2E6-BAAE-49BA-9CFC-33AC2E9263BE}"/>
    <cellStyle name="Normal 22 14 2" xfId="40801" xr:uid="{3A2D092D-7916-467E-84D3-EB508BD86BC7}"/>
    <cellStyle name="Normal 22 15" xfId="27808" xr:uid="{078D1380-13E1-4CC1-9BDB-3EDB4DBCD2A1}"/>
    <cellStyle name="Normal 22 16" xfId="42692" xr:uid="{C815BC0C-C86B-4455-8F03-D72578D23EDC}"/>
    <cellStyle name="Normal 22 17" xfId="7271" xr:uid="{E1DCF118-9B5A-4B0A-8BCA-3557A5AE3083}"/>
    <cellStyle name="Normal 22 2" xfId="443" xr:uid="{61C15AE1-642D-4211-BD14-1472C4888BCF}"/>
    <cellStyle name="Normal 22 2 10" xfId="8986" xr:uid="{623E9F5A-A83F-4E87-9171-806922D42D50}"/>
    <cellStyle name="Normal 22 2 10 2" xfId="12408" xr:uid="{F1763738-328C-4C68-9D75-0133C24B2C19}"/>
    <cellStyle name="Normal 22 2 10 2 2" xfId="26098" xr:uid="{5066C61B-A158-4B01-BB16-328AB9ED4A3D}"/>
    <cellStyle name="Normal 22 2 10 2 2 2" xfId="39790" xr:uid="{4A50D156-C61E-4E78-9D86-E133F12BC8A6}"/>
    <cellStyle name="Normal 22 2 10 2 2 3" xfId="54674" xr:uid="{87D3CFD9-4E53-407C-A1C3-E60409AD6485}"/>
    <cellStyle name="Normal 22 2 10 2 3" xfId="19254" xr:uid="{A5FACBB5-1E20-4897-B876-B1F0FEE1BEC7}"/>
    <cellStyle name="Normal 22 2 10 2 4" xfId="32944" xr:uid="{2E2B3F15-7057-4A72-B7D4-670503B0041F}"/>
    <cellStyle name="Normal 22 2 10 2 5" xfId="47828" xr:uid="{91FEFDB8-1980-452D-AA1F-5045375B4492}"/>
    <cellStyle name="Normal 22 2 10 3" xfId="22676" xr:uid="{FC9236FB-84A1-4D5A-BF45-4310361657F2}"/>
    <cellStyle name="Normal 22 2 10 3 2" xfId="36368" xr:uid="{8383A5A7-FB78-4A25-8DE8-7D662421F825}"/>
    <cellStyle name="Normal 22 2 10 3 3" xfId="51252" xr:uid="{49FB945C-761E-454D-96CC-96965C609E13}"/>
    <cellStyle name="Normal 22 2 10 4" xfId="15832" xr:uid="{00FB33BC-AD28-4A88-B723-023142C2D23E}"/>
    <cellStyle name="Normal 22 2 10 5" xfId="29522" xr:uid="{1E219014-55F9-4D18-874D-2173EAF3D3E6}"/>
    <cellStyle name="Normal 22 2 10 6" xfId="44406" xr:uid="{9B7A1E9D-2AB9-4D18-9B06-35C3B544D11F}"/>
    <cellStyle name="Normal 22 2 11" xfId="10696" xr:uid="{365CD466-050F-427A-99AA-D100A78DB266}"/>
    <cellStyle name="Normal 22 2 11 2" xfId="24386" xr:uid="{CEE8BF34-63A3-4201-9F8F-960895B98424}"/>
    <cellStyle name="Normal 22 2 11 2 2" xfId="38078" xr:uid="{96B64744-69B8-4E09-AE90-BB0AF96A4CCA}"/>
    <cellStyle name="Normal 22 2 11 2 3" xfId="52962" xr:uid="{90669251-56B5-4F7F-90B5-706A128D96C0}"/>
    <cellStyle name="Normal 22 2 11 3" xfId="17542" xr:uid="{04506477-41FB-4F8A-95E3-F21637CC8400}"/>
    <cellStyle name="Normal 22 2 11 4" xfId="31232" xr:uid="{DE97622D-A85E-4E6D-BEB2-0ECD55BFD2CB}"/>
    <cellStyle name="Normal 22 2 11 5" xfId="46116" xr:uid="{FE247F50-89C2-42B0-831E-C9F1D5EEBEF6}"/>
    <cellStyle name="Normal 22 2 12" xfId="20964" xr:uid="{87C5C19B-3720-4E94-BBE4-D3DA54C27FB4}"/>
    <cellStyle name="Normal 22 2 12 2" xfId="34656" xr:uid="{52263FA8-9987-4816-9608-56B0919831DA}"/>
    <cellStyle name="Normal 22 2 12 3" xfId="49540" xr:uid="{9F0905E6-3873-4666-BEE4-E3EC007B6E89}"/>
    <cellStyle name="Normal 22 2 13" xfId="14120" xr:uid="{2385BF78-16BE-4F23-9D3A-44F1C61B6525}"/>
    <cellStyle name="Normal 22 2 13 2" xfId="40802" xr:uid="{D8CFCF64-33FB-443F-9BA7-866E01B5AB37}"/>
    <cellStyle name="Normal 22 2 14" xfId="27810" xr:uid="{FEF5F9A7-221A-4596-9C2E-53534333E7A7}"/>
    <cellStyle name="Normal 22 2 15" xfId="42694" xr:uid="{E63908A5-1001-49F4-8DFB-835C896C3B1C}"/>
    <cellStyle name="Normal 22 2 16" xfId="7273" xr:uid="{CACFA5FB-EE62-4850-9878-49B60DCE923C}"/>
    <cellStyle name="Normal 22 2 2" xfId="7274" xr:uid="{255805FC-856C-4C55-8DED-E922CE3E3935}"/>
    <cellStyle name="Normal 22 2 2 10" xfId="20965" xr:uid="{B791ABA0-9598-442A-B0FE-F5C83CD5C5A9}"/>
    <cellStyle name="Normal 22 2 2 10 2" xfId="34657" xr:uid="{7532B633-794C-4DC0-806B-554772E0AFA3}"/>
    <cellStyle name="Normal 22 2 2 10 3" xfId="49541" xr:uid="{E69B69BD-21A2-4064-B003-48382377C24D}"/>
    <cellStyle name="Normal 22 2 2 11" xfId="14121" xr:uid="{7E8C086B-F37F-43A7-B444-9AD058842286}"/>
    <cellStyle name="Normal 22 2 2 12" xfId="27811" xr:uid="{AC8A599D-FBF1-46F4-8038-6601FCB8011C}"/>
    <cellStyle name="Normal 22 2 2 13" xfId="42695" xr:uid="{37EDBC77-4C9F-41C5-87A4-0F8A4DAF35D5}"/>
    <cellStyle name="Normal 22 2 2 2" xfId="7275" xr:uid="{390F64FF-3BF9-4767-90D0-DF456963EE7E}"/>
    <cellStyle name="Normal 22 2 2 2 10" xfId="14122" xr:uid="{EAF780C4-A9AA-42AE-ADC8-90272CFA4B12}"/>
    <cellStyle name="Normal 22 2 2 2 11" xfId="27812" xr:uid="{134802C4-4F27-474F-9437-CD5CADC798D7}"/>
    <cellStyle name="Normal 22 2 2 2 12" xfId="42696" xr:uid="{8D7B59A9-98EB-4F82-9381-F497393EEE90}"/>
    <cellStyle name="Normal 22 2 2 2 2" xfId="7276" xr:uid="{41B8464C-7A9A-489B-A480-36D73F4B596A}"/>
    <cellStyle name="Normal 22 2 2 2 2 10" xfId="42697" xr:uid="{787094A7-3691-4D45-826A-CDC35FDE39EE}"/>
    <cellStyle name="Normal 22 2 2 2 2 2" xfId="7277" xr:uid="{BBDDE80A-D9AE-4533-9354-FDEF40A345D9}"/>
    <cellStyle name="Normal 22 2 2 2 2 2 2" xfId="7278" xr:uid="{D6FE3768-97CC-4144-9C56-47B3E4D30928}"/>
    <cellStyle name="Normal 22 2 2 2 2 2 2 2" xfId="8991" xr:uid="{B42FE80E-AE2C-45AF-A251-EE2AB16228FA}"/>
    <cellStyle name="Normal 22 2 2 2 2 2 2 2 2" xfId="12413" xr:uid="{C7B24572-4395-41DE-980D-85CA04D4BC4E}"/>
    <cellStyle name="Normal 22 2 2 2 2 2 2 2 2 2" xfId="26103" xr:uid="{9D2793DB-4683-4CD0-ABC3-3784F34F6F95}"/>
    <cellStyle name="Normal 22 2 2 2 2 2 2 2 2 2 2" xfId="39795" xr:uid="{73050ADC-C714-485A-AA03-E566541AACD0}"/>
    <cellStyle name="Normal 22 2 2 2 2 2 2 2 2 2 3" xfId="54679" xr:uid="{DA81C9C6-ECFA-4793-AC0D-1767C314FFD2}"/>
    <cellStyle name="Normal 22 2 2 2 2 2 2 2 2 3" xfId="19259" xr:uid="{23ED5991-D8A1-4BFE-AD62-4BE6EA0C8DB6}"/>
    <cellStyle name="Normal 22 2 2 2 2 2 2 2 2 4" xfId="32949" xr:uid="{D03B6895-92E0-420C-BE89-C8CF2D9EC5C3}"/>
    <cellStyle name="Normal 22 2 2 2 2 2 2 2 2 5" xfId="47833" xr:uid="{9307FA76-10B8-4A6D-AD8C-4536F5F15B5E}"/>
    <cellStyle name="Normal 22 2 2 2 2 2 2 2 3" xfId="22681" xr:uid="{8030E8B7-CCDE-45F2-A088-79CB7F74CC8D}"/>
    <cellStyle name="Normal 22 2 2 2 2 2 2 2 3 2" xfId="36373" xr:uid="{79C3AAD6-9664-405D-890C-0E9726109E0F}"/>
    <cellStyle name="Normal 22 2 2 2 2 2 2 2 3 3" xfId="51257" xr:uid="{6416B3CB-598F-4144-99CF-4595E920DBF2}"/>
    <cellStyle name="Normal 22 2 2 2 2 2 2 2 4" xfId="15837" xr:uid="{4624682F-11DB-40A0-946B-1B1A21B0A740}"/>
    <cellStyle name="Normal 22 2 2 2 2 2 2 2 5" xfId="29527" xr:uid="{90DCD99B-F196-46FC-B251-180C6BF9D9E3}"/>
    <cellStyle name="Normal 22 2 2 2 2 2 2 2 6" xfId="44411" xr:uid="{FCFC3DD3-62CE-4027-A3BF-44347A3661BE}"/>
    <cellStyle name="Normal 22 2 2 2 2 2 2 3" xfId="10701" xr:uid="{F21B0A23-8ED5-400E-80D6-EA92E6D1D4A7}"/>
    <cellStyle name="Normal 22 2 2 2 2 2 2 3 2" xfId="24391" xr:uid="{3381AEAF-50D9-4B1A-BDEE-FB6ABDC7B2A5}"/>
    <cellStyle name="Normal 22 2 2 2 2 2 2 3 2 2" xfId="38083" xr:uid="{D7153326-5515-4824-BB00-59154A4BB3A7}"/>
    <cellStyle name="Normal 22 2 2 2 2 2 2 3 2 3" xfId="52967" xr:uid="{44032A49-4655-4653-9AAF-371ADF37FAEA}"/>
    <cellStyle name="Normal 22 2 2 2 2 2 2 3 3" xfId="17547" xr:uid="{2E7E7D27-BC66-4839-B41F-307BE036127F}"/>
    <cellStyle name="Normal 22 2 2 2 2 2 2 3 4" xfId="31237" xr:uid="{990CC553-E674-4250-9728-C11018A9592A}"/>
    <cellStyle name="Normal 22 2 2 2 2 2 2 3 5" xfId="46121" xr:uid="{6480BEE9-C324-4CFD-908F-F1615C1891D9}"/>
    <cellStyle name="Normal 22 2 2 2 2 2 2 4" xfId="20969" xr:uid="{5883662F-55C8-419E-AB97-EF42711A9BCE}"/>
    <cellStyle name="Normal 22 2 2 2 2 2 2 4 2" xfId="34661" xr:uid="{EE50B2C7-B215-4DBC-9F94-278FB980EF6B}"/>
    <cellStyle name="Normal 22 2 2 2 2 2 2 4 3" xfId="49545" xr:uid="{13F1BA69-C45B-48E8-A321-1A01B46E62F7}"/>
    <cellStyle name="Normal 22 2 2 2 2 2 2 5" xfId="14125" xr:uid="{F9BE7B56-68FC-4AC6-A2A1-CAC7BE3FDF9E}"/>
    <cellStyle name="Normal 22 2 2 2 2 2 2 6" xfId="27815" xr:uid="{F66AF961-CD97-4017-8F8E-6F588C568831}"/>
    <cellStyle name="Normal 22 2 2 2 2 2 2 7" xfId="42699" xr:uid="{F71E2B53-81F2-4DD4-BD11-603352842700}"/>
    <cellStyle name="Normal 22 2 2 2 2 2 3" xfId="8990" xr:uid="{64077D26-4E74-4345-B1C9-F4743499BEE7}"/>
    <cellStyle name="Normal 22 2 2 2 2 2 3 2" xfId="12412" xr:uid="{55A424AE-D9C9-4B32-A016-895CBB65007E}"/>
    <cellStyle name="Normal 22 2 2 2 2 2 3 2 2" xfId="26102" xr:uid="{85EFE18C-FB3D-47C6-873D-B9CCEE8060A2}"/>
    <cellStyle name="Normal 22 2 2 2 2 2 3 2 2 2" xfId="39794" xr:uid="{8BCF3A9D-7CCD-43B5-BC8C-CED2D9C39F28}"/>
    <cellStyle name="Normal 22 2 2 2 2 2 3 2 2 3" xfId="54678" xr:uid="{C3AC9D0A-525A-4E9D-B15C-9905901E2CDC}"/>
    <cellStyle name="Normal 22 2 2 2 2 2 3 2 3" xfId="19258" xr:uid="{17C5217D-00E0-4AA5-A05B-691044954212}"/>
    <cellStyle name="Normal 22 2 2 2 2 2 3 2 4" xfId="32948" xr:uid="{0DC1DD92-537A-4034-8D2E-1689826988C5}"/>
    <cellStyle name="Normal 22 2 2 2 2 2 3 2 5" xfId="47832" xr:uid="{43292B1C-A822-4D16-B0D4-3A48431858D4}"/>
    <cellStyle name="Normal 22 2 2 2 2 2 3 3" xfId="22680" xr:uid="{B11DAE0B-9B66-4D56-9948-D528DF42B73C}"/>
    <cellStyle name="Normal 22 2 2 2 2 2 3 3 2" xfId="36372" xr:uid="{BB20DE28-A2A9-427E-9887-6F44EAB64988}"/>
    <cellStyle name="Normal 22 2 2 2 2 2 3 3 3" xfId="51256" xr:uid="{14A57A98-6707-4A36-B47B-196C4BCABE8F}"/>
    <cellStyle name="Normal 22 2 2 2 2 2 3 4" xfId="15836" xr:uid="{09E54A19-D80D-4A42-A22F-6EE39101AAD4}"/>
    <cellStyle name="Normal 22 2 2 2 2 2 3 5" xfId="29526" xr:uid="{807A5221-F8EC-4498-835C-3EFB71F9A198}"/>
    <cellStyle name="Normal 22 2 2 2 2 2 3 6" xfId="44410" xr:uid="{C39DCE61-959C-44B4-8449-DC86F4314F93}"/>
    <cellStyle name="Normal 22 2 2 2 2 2 4" xfId="10700" xr:uid="{CB7D1E64-5145-45C1-AF36-6A217EDD3DB2}"/>
    <cellStyle name="Normal 22 2 2 2 2 2 4 2" xfId="24390" xr:uid="{E742BEAC-A3F8-47EB-AC6B-0735CE47451B}"/>
    <cellStyle name="Normal 22 2 2 2 2 2 4 2 2" xfId="38082" xr:uid="{06C1A9DE-EFAA-46AA-9621-A554D9980DEC}"/>
    <cellStyle name="Normal 22 2 2 2 2 2 4 2 3" xfId="52966" xr:uid="{9D8A13EC-197F-4C37-BD44-67F4F6C03527}"/>
    <cellStyle name="Normal 22 2 2 2 2 2 4 3" xfId="17546" xr:uid="{004FF000-DE84-49E9-B09D-BB5EA26FB484}"/>
    <cellStyle name="Normal 22 2 2 2 2 2 4 4" xfId="31236" xr:uid="{8651DD7B-EBC9-4E2E-B29C-2DB5CC32E7CD}"/>
    <cellStyle name="Normal 22 2 2 2 2 2 4 5" xfId="46120" xr:uid="{449B24F3-2235-4865-AF9D-05DAB1398F50}"/>
    <cellStyle name="Normal 22 2 2 2 2 2 5" xfId="20968" xr:uid="{BE8CAF44-01B5-4E63-BEAF-A76795C5ADA2}"/>
    <cellStyle name="Normal 22 2 2 2 2 2 5 2" xfId="34660" xr:uid="{CA614D7C-CFBE-4ADD-91BA-C717E66A7582}"/>
    <cellStyle name="Normal 22 2 2 2 2 2 5 3" xfId="49544" xr:uid="{2AFDF1CE-7952-4426-ABCC-593EE602A724}"/>
    <cellStyle name="Normal 22 2 2 2 2 2 6" xfId="14124" xr:uid="{B05213F2-140F-4E17-8847-843479943F0C}"/>
    <cellStyle name="Normal 22 2 2 2 2 2 7" xfId="27814" xr:uid="{7FD3EBFB-A28D-491A-A7BC-29D13C9A85FA}"/>
    <cellStyle name="Normal 22 2 2 2 2 2 8" xfId="42698" xr:uid="{B42B5FB3-DCAA-43DD-987E-1915C6D816FE}"/>
    <cellStyle name="Normal 22 2 2 2 2 3" xfId="7279" xr:uid="{4FDFEA73-37DA-42E1-8851-0DECA4CA7D73}"/>
    <cellStyle name="Normal 22 2 2 2 2 3 2" xfId="8992" xr:uid="{60E096AE-B3AE-42C4-B62E-2EA895F08584}"/>
    <cellStyle name="Normal 22 2 2 2 2 3 2 2" xfId="12414" xr:uid="{5A8BBD10-024F-41A4-8679-BB5F47A137A6}"/>
    <cellStyle name="Normal 22 2 2 2 2 3 2 2 2" xfId="26104" xr:uid="{784AF095-54ED-48DC-9DAB-9C21D311D2A7}"/>
    <cellStyle name="Normal 22 2 2 2 2 3 2 2 2 2" xfId="39796" xr:uid="{558D8E36-2807-48CB-B062-A37BFB6CDFF3}"/>
    <cellStyle name="Normal 22 2 2 2 2 3 2 2 2 3" xfId="54680" xr:uid="{B4CDC74D-9CC4-4D77-A2AA-F4665460D202}"/>
    <cellStyle name="Normal 22 2 2 2 2 3 2 2 3" xfId="19260" xr:uid="{C129C5C8-C7D5-4FBD-A384-8CD6031919CF}"/>
    <cellStyle name="Normal 22 2 2 2 2 3 2 2 4" xfId="32950" xr:uid="{D0DEB794-F83B-439A-ABDA-88BE799C198D}"/>
    <cellStyle name="Normal 22 2 2 2 2 3 2 2 5" xfId="47834" xr:uid="{8A69A105-07D7-4FA4-9B31-E3922A13F02B}"/>
    <cellStyle name="Normal 22 2 2 2 2 3 2 3" xfId="22682" xr:uid="{73FC2489-E6EF-4F58-ABA3-38D5BB71BBCE}"/>
    <cellStyle name="Normal 22 2 2 2 2 3 2 3 2" xfId="36374" xr:uid="{8EC53A9D-3BCF-4BC5-95EA-1700BAF55B8F}"/>
    <cellStyle name="Normal 22 2 2 2 2 3 2 3 3" xfId="51258" xr:uid="{961C622D-3923-4601-8C86-35F9FC12E63C}"/>
    <cellStyle name="Normal 22 2 2 2 2 3 2 4" xfId="15838" xr:uid="{594D4C2F-CE96-4543-B817-CA5E22741F90}"/>
    <cellStyle name="Normal 22 2 2 2 2 3 2 5" xfId="29528" xr:uid="{6CD5F34E-33A7-446B-AA2F-AA51A1E12A1A}"/>
    <cellStyle name="Normal 22 2 2 2 2 3 2 6" xfId="44412" xr:uid="{21369042-03EA-4430-9B27-4C1E98CC768B}"/>
    <cellStyle name="Normal 22 2 2 2 2 3 3" xfId="10702" xr:uid="{8F221CA8-89DD-4D52-8801-C78A35B7A420}"/>
    <cellStyle name="Normal 22 2 2 2 2 3 3 2" xfId="24392" xr:uid="{7BB5FFDD-7A38-487F-8F5D-6FBC39C52958}"/>
    <cellStyle name="Normal 22 2 2 2 2 3 3 2 2" xfId="38084" xr:uid="{331BE1FF-5623-41EC-A7A5-E50E01EA7505}"/>
    <cellStyle name="Normal 22 2 2 2 2 3 3 2 3" xfId="52968" xr:uid="{CB7BD2B0-C23E-418D-9C0A-0E167532D18B}"/>
    <cellStyle name="Normal 22 2 2 2 2 3 3 3" xfId="17548" xr:uid="{61FC1F56-EF45-44F5-AE62-3A6F7EB00CBD}"/>
    <cellStyle name="Normal 22 2 2 2 2 3 3 4" xfId="31238" xr:uid="{F6CCF842-0B22-4CF5-8D84-646EB59768A3}"/>
    <cellStyle name="Normal 22 2 2 2 2 3 3 5" xfId="46122" xr:uid="{74637CFB-DB41-48BB-A5C2-37896CA08BCC}"/>
    <cellStyle name="Normal 22 2 2 2 2 3 4" xfId="20970" xr:uid="{A49C3D66-DD9E-453A-BBA1-1A06592E8E8D}"/>
    <cellStyle name="Normal 22 2 2 2 2 3 4 2" xfId="34662" xr:uid="{5F366F53-ECC7-43A2-98ED-D72F45B8FFA3}"/>
    <cellStyle name="Normal 22 2 2 2 2 3 4 3" xfId="49546" xr:uid="{3762E71C-9DC4-42D1-98F9-F8D9DD4D40AE}"/>
    <cellStyle name="Normal 22 2 2 2 2 3 5" xfId="14126" xr:uid="{BF3E47E2-6CEB-4D33-A5FE-6A35D07429A4}"/>
    <cellStyle name="Normal 22 2 2 2 2 3 6" xfId="27816" xr:uid="{8DB6F65C-8EE9-4151-A4C5-82DC079F707E}"/>
    <cellStyle name="Normal 22 2 2 2 2 3 7" xfId="42700" xr:uid="{9F76CD6C-C2C2-45DA-A6F6-7C5A8BDC5161}"/>
    <cellStyle name="Normal 22 2 2 2 2 4" xfId="7280" xr:uid="{656A1729-273E-4E7B-8C14-C1531E54C9E3}"/>
    <cellStyle name="Normal 22 2 2 2 2 4 2" xfId="8993" xr:uid="{1EB35379-5041-4C7D-98C0-EEEDAA352AE7}"/>
    <cellStyle name="Normal 22 2 2 2 2 4 2 2" xfId="12415" xr:uid="{CF22B35C-0ABE-45C8-ABA8-1D101DCFD1BF}"/>
    <cellStyle name="Normal 22 2 2 2 2 4 2 2 2" xfId="26105" xr:uid="{7132011A-2B5F-4B23-AC1C-10FCFFFA7286}"/>
    <cellStyle name="Normal 22 2 2 2 2 4 2 2 2 2" xfId="39797" xr:uid="{F7522D87-CB57-432F-A9E7-487746DCB21B}"/>
    <cellStyle name="Normal 22 2 2 2 2 4 2 2 2 3" xfId="54681" xr:uid="{7D3580F1-507D-4E32-A015-C2174E1227E4}"/>
    <cellStyle name="Normal 22 2 2 2 2 4 2 2 3" xfId="19261" xr:uid="{BB5DDEA3-0BFE-4B7D-9507-55546C7DA957}"/>
    <cellStyle name="Normal 22 2 2 2 2 4 2 2 4" xfId="32951" xr:uid="{7BECC944-2EA7-4302-9202-1125BD9A9FF8}"/>
    <cellStyle name="Normal 22 2 2 2 2 4 2 2 5" xfId="47835" xr:uid="{0B2DC1E5-36B2-4C82-BC4E-DEEED4E58176}"/>
    <cellStyle name="Normal 22 2 2 2 2 4 2 3" xfId="22683" xr:uid="{90AC8F78-AC8F-44B7-A1E4-622A7BF1C7AF}"/>
    <cellStyle name="Normal 22 2 2 2 2 4 2 3 2" xfId="36375" xr:uid="{98C6E937-8811-4151-85A4-6536CF538DFE}"/>
    <cellStyle name="Normal 22 2 2 2 2 4 2 3 3" xfId="51259" xr:uid="{2640DF45-5CCE-4C59-BAD7-4EAA7AD107BC}"/>
    <cellStyle name="Normal 22 2 2 2 2 4 2 4" xfId="15839" xr:uid="{AD943033-0C55-46A9-906F-59A68094349F}"/>
    <cellStyle name="Normal 22 2 2 2 2 4 2 5" xfId="29529" xr:uid="{034389B3-A47A-4DFC-B37B-1821F5C6518F}"/>
    <cellStyle name="Normal 22 2 2 2 2 4 2 6" xfId="44413" xr:uid="{337CA753-2776-474A-88A2-C3DC3E84C370}"/>
    <cellStyle name="Normal 22 2 2 2 2 4 3" xfId="10703" xr:uid="{6A1EB40B-393C-494E-BEED-AE42D388253C}"/>
    <cellStyle name="Normal 22 2 2 2 2 4 3 2" xfId="24393" xr:uid="{0FE92416-63B3-4704-ACA0-98C211E9A87D}"/>
    <cellStyle name="Normal 22 2 2 2 2 4 3 2 2" xfId="38085" xr:uid="{5BB86B90-53B8-4B22-9D4E-19F9FBBBC2B3}"/>
    <cellStyle name="Normal 22 2 2 2 2 4 3 2 3" xfId="52969" xr:uid="{598623FB-5F10-462F-B624-98E5C366D8F0}"/>
    <cellStyle name="Normal 22 2 2 2 2 4 3 3" xfId="17549" xr:uid="{96FF96A6-4FAE-4E7D-B39D-56E65C8B17AA}"/>
    <cellStyle name="Normal 22 2 2 2 2 4 3 4" xfId="31239" xr:uid="{9143E6C1-8C45-427B-A207-642B6E158CF0}"/>
    <cellStyle name="Normal 22 2 2 2 2 4 3 5" xfId="46123" xr:uid="{EF4ACAFD-98C8-4DD6-9C9D-A71DD48FCECA}"/>
    <cellStyle name="Normal 22 2 2 2 2 4 4" xfId="20971" xr:uid="{BE4FB42B-4116-4054-BEB7-BD4543BCD4F1}"/>
    <cellStyle name="Normal 22 2 2 2 2 4 4 2" xfId="34663" xr:uid="{E5654145-27EC-4997-8D29-B290F91584DE}"/>
    <cellStyle name="Normal 22 2 2 2 2 4 4 3" xfId="49547" xr:uid="{66C0DB80-30B7-449C-AE57-8F24C132D554}"/>
    <cellStyle name="Normal 22 2 2 2 2 4 5" xfId="14127" xr:uid="{BBDA7F2F-4B97-474D-B3EA-9945C0AC8D14}"/>
    <cellStyle name="Normal 22 2 2 2 2 4 6" xfId="27817" xr:uid="{479DBFB4-D7CA-41D0-8FB7-E4130CE4A364}"/>
    <cellStyle name="Normal 22 2 2 2 2 4 7" xfId="42701" xr:uid="{81DE0A25-72BB-47CD-9E61-61EBEEB589D7}"/>
    <cellStyle name="Normal 22 2 2 2 2 5" xfId="8989" xr:uid="{B8AC7897-F432-4D91-801C-0D222251C3EF}"/>
    <cellStyle name="Normal 22 2 2 2 2 5 2" xfId="12411" xr:uid="{A5443673-5F88-4A93-975C-5296F3CC9D0E}"/>
    <cellStyle name="Normal 22 2 2 2 2 5 2 2" xfId="26101" xr:uid="{AFF779F3-01B5-4CE1-BD98-77EC7DB30F76}"/>
    <cellStyle name="Normal 22 2 2 2 2 5 2 2 2" xfId="39793" xr:uid="{E8DEA449-54AE-4B90-A701-9B8AA5617454}"/>
    <cellStyle name="Normal 22 2 2 2 2 5 2 2 3" xfId="54677" xr:uid="{304ADB1F-7B7D-4150-BE2C-41FC42C34FFC}"/>
    <cellStyle name="Normal 22 2 2 2 2 5 2 3" xfId="19257" xr:uid="{0A26BDDE-23B9-4445-B08D-068EBE8D517D}"/>
    <cellStyle name="Normal 22 2 2 2 2 5 2 4" xfId="32947" xr:uid="{D387D898-3E92-4BC9-8884-FCB70D7B2283}"/>
    <cellStyle name="Normal 22 2 2 2 2 5 2 5" xfId="47831" xr:uid="{8979E761-C738-44E4-8026-2B8E333F68E8}"/>
    <cellStyle name="Normal 22 2 2 2 2 5 3" xfId="22679" xr:uid="{E66F9E81-F941-47B2-9C77-22F30C21D077}"/>
    <cellStyle name="Normal 22 2 2 2 2 5 3 2" xfId="36371" xr:uid="{21A4EAAD-D9E5-49ED-ADB9-9BAF267948DD}"/>
    <cellStyle name="Normal 22 2 2 2 2 5 3 3" xfId="51255" xr:uid="{82BA8F21-C8BA-4985-9AB1-44D8A8EB2817}"/>
    <cellStyle name="Normal 22 2 2 2 2 5 4" xfId="15835" xr:uid="{12FFACB6-EC67-48F2-A55B-21EBEACA9E4E}"/>
    <cellStyle name="Normal 22 2 2 2 2 5 5" xfId="29525" xr:uid="{461822F7-1F68-459D-9347-AF68504AB16D}"/>
    <cellStyle name="Normal 22 2 2 2 2 5 6" xfId="44409" xr:uid="{E3073ED7-6CB8-4777-94C8-C65B0E234AFB}"/>
    <cellStyle name="Normal 22 2 2 2 2 6" xfId="10699" xr:uid="{B6A489E4-848F-414B-9D21-CB11A85F9FD6}"/>
    <cellStyle name="Normal 22 2 2 2 2 6 2" xfId="24389" xr:uid="{B6F614BC-360F-4ED4-B8D3-B7CFBC0A53F1}"/>
    <cellStyle name="Normal 22 2 2 2 2 6 2 2" xfId="38081" xr:uid="{5B440088-3A86-4EFA-912C-663FA5BCF7B2}"/>
    <cellStyle name="Normal 22 2 2 2 2 6 2 3" xfId="52965" xr:uid="{BD77E252-14E2-4392-B65B-BD7DEE178491}"/>
    <cellStyle name="Normal 22 2 2 2 2 6 3" xfId="17545" xr:uid="{4BC3D3D2-9DBB-4000-81AB-70CCF52F44D7}"/>
    <cellStyle name="Normal 22 2 2 2 2 6 4" xfId="31235" xr:uid="{133F3858-68B0-4A1B-8AAB-5D49A3AC2312}"/>
    <cellStyle name="Normal 22 2 2 2 2 6 5" xfId="46119" xr:uid="{9282FF08-E723-418B-A0FD-28CD0C4E6304}"/>
    <cellStyle name="Normal 22 2 2 2 2 7" xfId="20967" xr:uid="{2174C64C-EE4E-4DD5-AA75-C0B2225C5436}"/>
    <cellStyle name="Normal 22 2 2 2 2 7 2" xfId="34659" xr:uid="{0E1CF739-2B67-4F6D-ADE5-30C4CFE867CE}"/>
    <cellStyle name="Normal 22 2 2 2 2 7 3" xfId="49543" xr:uid="{F726B948-227F-403A-8235-B40828F904B6}"/>
    <cellStyle name="Normal 22 2 2 2 2 8" xfId="14123" xr:uid="{69A85B2A-5C68-460C-B1BC-F7F2FEF230E6}"/>
    <cellStyle name="Normal 22 2 2 2 2 9" xfId="27813" xr:uid="{431183A5-6458-4F74-B4D3-0AC9AA662352}"/>
    <cellStyle name="Normal 22 2 2 2 3" xfId="7281" xr:uid="{24A28EEA-3B43-4247-8F05-73D49BCC33B7}"/>
    <cellStyle name="Normal 22 2 2 2 3 10" xfId="42702" xr:uid="{CDC454C5-F576-4D19-A3D3-A14A75F2E1B1}"/>
    <cellStyle name="Normal 22 2 2 2 3 2" xfId="7282" xr:uid="{723FDB04-B655-4820-9B81-340FD9455DB5}"/>
    <cellStyle name="Normal 22 2 2 2 3 2 2" xfId="7283" xr:uid="{B311C8F8-8A99-451B-B3F2-431A0A2E18EB}"/>
    <cellStyle name="Normal 22 2 2 2 3 2 2 2" xfId="8996" xr:uid="{BA31236D-9AF0-46A8-B3D1-8267B0AF5F3A}"/>
    <cellStyle name="Normal 22 2 2 2 3 2 2 2 2" xfId="12418" xr:uid="{88EAC238-9E0E-4459-8E5F-09D515A11C27}"/>
    <cellStyle name="Normal 22 2 2 2 3 2 2 2 2 2" xfId="26108" xr:uid="{F448061C-6E49-413B-91EC-21D56637CAFF}"/>
    <cellStyle name="Normal 22 2 2 2 3 2 2 2 2 2 2" xfId="39800" xr:uid="{31E164EB-5FF7-4974-85AE-5A098135202E}"/>
    <cellStyle name="Normal 22 2 2 2 3 2 2 2 2 2 3" xfId="54684" xr:uid="{726B626B-9375-4A4B-892D-9DE9F6762216}"/>
    <cellStyle name="Normal 22 2 2 2 3 2 2 2 2 3" xfId="19264" xr:uid="{0A3DEDDC-1BF0-479B-B962-298CA4B89C96}"/>
    <cellStyle name="Normal 22 2 2 2 3 2 2 2 2 4" xfId="32954" xr:uid="{45D728BB-C644-492D-B6A6-D2530278A38D}"/>
    <cellStyle name="Normal 22 2 2 2 3 2 2 2 2 5" xfId="47838" xr:uid="{BAAFD37C-45CF-41D0-B69F-940B15688700}"/>
    <cellStyle name="Normal 22 2 2 2 3 2 2 2 3" xfId="22686" xr:uid="{E2BF5091-393B-4044-8023-AD7668B98118}"/>
    <cellStyle name="Normal 22 2 2 2 3 2 2 2 3 2" xfId="36378" xr:uid="{E46769B8-99E1-4E75-8451-59E27AB4A6D3}"/>
    <cellStyle name="Normal 22 2 2 2 3 2 2 2 3 3" xfId="51262" xr:uid="{7025FEAD-624F-4090-A5F8-93904D684083}"/>
    <cellStyle name="Normal 22 2 2 2 3 2 2 2 4" xfId="15842" xr:uid="{2B90F087-527A-45A8-8EE3-C0EAD0EDE235}"/>
    <cellStyle name="Normal 22 2 2 2 3 2 2 2 5" xfId="29532" xr:uid="{C48BC86A-752D-4AE6-B855-071C2AB1427C}"/>
    <cellStyle name="Normal 22 2 2 2 3 2 2 2 6" xfId="44416" xr:uid="{089428D0-5CDD-437C-80CD-03CF702512D4}"/>
    <cellStyle name="Normal 22 2 2 2 3 2 2 3" xfId="10706" xr:uid="{D6B41C8E-36EB-4E30-B138-3606D63A8B00}"/>
    <cellStyle name="Normal 22 2 2 2 3 2 2 3 2" xfId="24396" xr:uid="{591EE8D8-C5BF-44CB-AFC9-60861E65F097}"/>
    <cellStyle name="Normal 22 2 2 2 3 2 2 3 2 2" xfId="38088" xr:uid="{E6ABC48E-7387-47B5-9F65-95FFF055CDBA}"/>
    <cellStyle name="Normal 22 2 2 2 3 2 2 3 2 3" xfId="52972" xr:uid="{553D164C-1532-437E-9832-1BD5378A1ECC}"/>
    <cellStyle name="Normal 22 2 2 2 3 2 2 3 3" xfId="17552" xr:uid="{1339CA76-5DB3-44FD-8951-DEA43EF9AEEF}"/>
    <cellStyle name="Normal 22 2 2 2 3 2 2 3 4" xfId="31242" xr:uid="{010803D7-9545-44FF-9117-FBB280F616C5}"/>
    <cellStyle name="Normal 22 2 2 2 3 2 2 3 5" xfId="46126" xr:uid="{C20F6EE6-CBBA-4F4C-B42D-8AAF21FB2630}"/>
    <cellStyle name="Normal 22 2 2 2 3 2 2 4" xfId="20974" xr:uid="{7145BA4B-CAB1-49CD-9799-900A51E2C07E}"/>
    <cellStyle name="Normal 22 2 2 2 3 2 2 4 2" xfId="34666" xr:uid="{0D8BE243-4FEE-411E-A0D9-1277D664F56F}"/>
    <cellStyle name="Normal 22 2 2 2 3 2 2 4 3" xfId="49550" xr:uid="{F3880513-A0DD-44A6-8453-C1DEB6324BEF}"/>
    <cellStyle name="Normal 22 2 2 2 3 2 2 5" xfId="14130" xr:uid="{06AE4B1D-0E8F-476E-BD14-F97668020C8E}"/>
    <cellStyle name="Normal 22 2 2 2 3 2 2 6" xfId="27820" xr:uid="{56F7CB94-D4D9-424E-9799-6591D7A817E8}"/>
    <cellStyle name="Normal 22 2 2 2 3 2 2 7" xfId="42704" xr:uid="{C2DDE02D-B4DD-407C-922F-5BD7FA956EBC}"/>
    <cellStyle name="Normal 22 2 2 2 3 2 3" xfId="8995" xr:uid="{1CF8115C-D5DD-491C-9B2E-E944428090FA}"/>
    <cellStyle name="Normal 22 2 2 2 3 2 3 2" xfId="12417" xr:uid="{7A86D9FF-F430-45CA-ACCF-73BB814EB50B}"/>
    <cellStyle name="Normal 22 2 2 2 3 2 3 2 2" xfId="26107" xr:uid="{A2F1A571-8500-409C-8F4E-F8692FC633EA}"/>
    <cellStyle name="Normal 22 2 2 2 3 2 3 2 2 2" xfId="39799" xr:uid="{E774F169-AB25-41DD-BF47-5C19B1A9F91D}"/>
    <cellStyle name="Normal 22 2 2 2 3 2 3 2 2 3" xfId="54683" xr:uid="{4EB099E8-7E34-47B6-A5E8-3A2159740EC9}"/>
    <cellStyle name="Normal 22 2 2 2 3 2 3 2 3" xfId="19263" xr:uid="{135A74D0-3E84-4BE7-8E61-E8C967D672F0}"/>
    <cellStyle name="Normal 22 2 2 2 3 2 3 2 4" xfId="32953" xr:uid="{E1EB7270-5B24-4900-94F4-6FD6C1549DF9}"/>
    <cellStyle name="Normal 22 2 2 2 3 2 3 2 5" xfId="47837" xr:uid="{E87CC603-5E98-42C3-A97C-76F6E6C3EC05}"/>
    <cellStyle name="Normal 22 2 2 2 3 2 3 3" xfId="22685" xr:uid="{4F00E645-8E89-419C-A483-C9B532C61A02}"/>
    <cellStyle name="Normal 22 2 2 2 3 2 3 3 2" xfId="36377" xr:uid="{E72DFA17-A57B-4AFD-B8ED-49E50799628E}"/>
    <cellStyle name="Normal 22 2 2 2 3 2 3 3 3" xfId="51261" xr:uid="{724EFAED-2F2A-40FA-90A5-3CD358A4241C}"/>
    <cellStyle name="Normal 22 2 2 2 3 2 3 4" xfId="15841" xr:uid="{BB8A8DAF-D339-49AA-999C-01376614EEF2}"/>
    <cellStyle name="Normal 22 2 2 2 3 2 3 5" xfId="29531" xr:uid="{C902CCBF-42E7-450D-95E8-9E9DD2D8F807}"/>
    <cellStyle name="Normal 22 2 2 2 3 2 3 6" xfId="44415" xr:uid="{79175760-2D79-44E0-9BE3-002670EFB510}"/>
    <cellStyle name="Normal 22 2 2 2 3 2 4" xfId="10705" xr:uid="{D38CFA4D-99A2-45A4-BB4F-28E0A6803488}"/>
    <cellStyle name="Normal 22 2 2 2 3 2 4 2" xfId="24395" xr:uid="{356E62A4-08BA-4871-80E9-12DB93238A9B}"/>
    <cellStyle name="Normal 22 2 2 2 3 2 4 2 2" xfId="38087" xr:uid="{54089D8F-4DD1-4421-BA01-B949430544E7}"/>
    <cellStyle name="Normal 22 2 2 2 3 2 4 2 3" xfId="52971" xr:uid="{2254DF55-604F-46CA-A358-E52FEC4D4A4B}"/>
    <cellStyle name="Normal 22 2 2 2 3 2 4 3" xfId="17551" xr:uid="{D4AA9241-F8BB-4065-8F53-15C08E5A15B6}"/>
    <cellStyle name="Normal 22 2 2 2 3 2 4 4" xfId="31241" xr:uid="{31B892D9-F2B3-4978-93B7-CF75A23FAC7D}"/>
    <cellStyle name="Normal 22 2 2 2 3 2 4 5" xfId="46125" xr:uid="{DEBB1271-93A2-48E4-9D9B-5BC071832574}"/>
    <cellStyle name="Normal 22 2 2 2 3 2 5" xfId="20973" xr:uid="{AA42B24B-A582-4B27-84F8-267F761EEAAE}"/>
    <cellStyle name="Normal 22 2 2 2 3 2 5 2" xfId="34665" xr:uid="{C9E68F2C-5895-41E6-B81F-785E262799E4}"/>
    <cellStyle name="Normal 22 2 2 2 3 2 5 3" xfId="49549" xr:uid="{5963D7D9-CE40-4A24-B77A-42B75706659A}"/>
    <cellStyle name="Normal 22 2 2 2 3 2 6" xfId="14129" xr:uid="{0F9F9B8B-DB16-4856-ABB8-4A9EE20A2288}"/>
    <cellStyle name="Normal 22 2 2 2 3 2 7" xfId="27819" xr:uid="{8D0EC925-1C76-4009-BAA0-5112D297B81E}"/>
    <cellStyle name="Normal 22 2 2 2 3 2 8" xfId="42703" xr:uid="{22E55360-34BB-4E32-8F4C-265B2AAA23B7}"/>
    <cellStyle name="Normal 22 2 2 2 3 3" xfId="7284" xr:uid="{44E265BE-F6F1-4000-9A62-C531C7444923}"/>
    <cellStyle name="Normal 22 2 2 2 3 3 2" xfId="8997" xr:uid="{A6B021B4-B10E-475B-9F90-D3D22C461A8B}"/>
    <cellStyle name="Normal 22 2 2 2 3 3 2 2" xfId="12419" xr:uid="{C6522330-36A3-48DE-81A1-6E929FB18042}"/>
    <cellStyle name="Normal 22 2 2 2 3 3 2 2 2" xfId="26109" xr:uid="{DB815259-249F-4D50-A7B4-87B211BA391D}"/>
    <cellStyle name="Normal 22 2 2 2 3 3 2 2 2 2" xfId="39801" xr:uid="{CE498F95-5539-42EA-9D84-83AAD35DD9FF}"/>
    <cellStyle name="Normal 22 2 2 2 3 3 2 2 2 3" xfId="54685" xr:uid="{891639B0-6F9B-4E31-8662-509139F1E868}"/>
    <cellStyle name="Normal 22 2 2 2 3 3 2 2 3" xfId="19265" xr:uid="{09A23C3B-62C2-4757-BC8B-07AE0F88AE4E}"/>
    <cellStyle name="Normal 22 2 2 2 3 3 2 2 4" xfId="32955" xr:uid="{46CD63E6-6B11-4F8C-8B18-C56A0CB4522D}"/>
    <cellStyle name="Normal 22 2 2 2 3 3 2 2 5" xfId="47839" xr:uid="{79F1746A-A16A-4792-B8FE-2511D3D30A38}"/>
    <cellStyle name="Normal 22 2 2 2 3 3 2 3" xfId="22687" xr:uid="{93CA60C6-F958-4F03-B0AD-AEDC01E494B6}"/>
    <cellStyle name="Normal 22 2 2 2 3 3 2 3 2" xfId="36379" xr:uid="{B8BD5C00-1449-45E3-8240-8C863E436B08}"/>
    <cellStyle name="Normal 22 2 2 2 3 3 2 3 3" xfId="51263" xr:uid="{613D00E2-FA5D-465A-AA4B-4EE70CA3485B}"/>
    <cellStyle name="Normal 22 2 2 2 3 3 2 4" xfId="15843" xr:uid="{0D18ACBE-3E13-49E5-9AD5-EFFEAA176B68}"/>
    <cellStyle name="Normal 22 2 2 2 3 3 2 5" xfId="29533" xr:uid="{8521E884-6B53-409A-875B-4DD5A1252AFC}"/>
    <cellStyle name="Normal 22 2 2 2 3 3 2 6" xfId="44417" xr:uid="{0C9461CF-543F-44FE-B616-4966C5292B4E}"/>
    <cellStyle name="Normal 22 2 2 2 3 3 3" xfId="10707" xr:uid="{4FA6A7CB-6881-4D20-89B6-51B756B925CC}"/>
    <cellStyle name="Normal 22 2 2 2 3 3 3 2" xfId="24397" xr:uid="{15EB0CE3-2D1E-400B-9DC1-E50AD9900ED8}"/>
    <cellStyle name="Normal 22 2 2 2 3 3 3 2 2" xfId="38089" xr:uid="{EBDB20FE-D566-4BDE-BE72-DE3997400BAE}"/>
    <cellStyle name="Normal 22 2 2 2 3 3 3 2 3" xfId="52973" xr:uid="{B45AEC97-3FDE-40AF-A481-1EC24993DB5C}"/>
    <cellStyle name="Normal 22 2 2 2 3 3 3 3" xfId="17553" xr:uid="{BF62C26A-09CE-4EB3-92F9-BA4215A7551E}"/>
    <cellStyle name="Normal 22 2 2 2 3 3 3 4" xfId="31243" xr:uid="{04AC7228-DA0B-48E1-B117-489DAA57B1B1}"/>
    <cellStyle name="Normal 22 2 2 2 3 3 3 5" xfId="46127" xr:uid="{A222CD5F-42DB-4CE1-95EA-E5E49FBFE554}"/>
    <cellStyle name="Normal 22 2 2 2 3 3 4" xfId="20975" xr:uid="{87C8E63A-3E37-4D14-A5EC-3E8BF1EE5B24}"/>
    <cellStyle name="Normal 22 2 2 2 3 3 4 2" xfId="34667" xr:uid="{7676D3AC-68E6-462C-86D7-C79D6D4115BC}"/>
    <cellStyle name="Normal 22 2 2 2 3 3 4 3" xfId="49551" xr:uid="{DF0D33FB-D730-432C-B15C-5124F78584F6}"/>
    <cellStyle name="Normal 22 2 2 2 3 3 5" xfId="14131" xr:uid="{26088A3B-415B-427A-9D30-6D855FD0DACA}"/>
    <cellStyle name="Normal 22 2 2 2 3 3 6" xfId="27821" xr:uid="{56BF7D37-881E-4ACE-AAF9-CE580C4A5851}"/>
    <cellStyle name="Normal 22 2 2 2 3 3 7" xfId="42705" xr:uid="{8587754C-CB9B-45A2-B2C9-4BA02BAD8610}"/>
    <cellStyle name="Normal 22 2 2 2 3 4" xfId="7285" xr:uid="{418446FB-17E5-44B0-8308-AE38D12103DD}"/>
    <cellStyle name="Normal 22 2 2 2 3 4 2" xfId="8998" xr:uid="{758C0CE5-92A7-499A-8139-9AF5A4FA8203}"/>
    <cellStyle name="Normal 22 2 2 2 3 4 2 2" xfId="12420" xr:uid="{6AFFE609-7E4D-4D0E-A9F8-A079577B2DA6}"/>
    <cellStyle name="Normal 22 2 2 2 3 4 2 2 2" xfId="26110" xr:uid="{68ED3C58-EDE8-4A72-A6C3-8F00BA68F259}"/>
    <cellStyle name="Normal 22 2 2 2 3 4 2 2 2 2" xfId="39802" xr:uid="{0E2BBEED-A91F-4B9F-A3E8-52FDC7EFD265}"/>
    <cellStyle name="Normal 22 2 2 2 3 4 2 2 2 3" xfId="54686" xr:uid="{E5EA1FAD-4A61-4125-8431-3F5ADA35ADA8}"/>
    <cellStyle name="Normal 22 2 2 2 3 4 2 2 3" xfId="19266" xr:uid="{0F63C876-FD38-490A-8B60-C71DE1CAF631}"/>
    <cellStyle name="Normal 22 2 2 2 3 4 2 2 4" xfId="32956" xr:uid="{891DA7B8-86D7-4CDB-AB1F-9CDE4DBC94E8}"/>
    <cellStyle name="Normal 22 2 2 2 3 4 2 2 5" xfId="47840" xr:uid="{731B1EF9-0596-494E-91B2-357E67EB3E31}"/>
    <cellStyle name="Normal 22 2 2 2 3 4 2 3" xfId="22688" xr:uid="{537BBFE6-0707-4CED-B883-31E88FCB8108}"/>
    <cellStyle name="Normal 22 2 2 2 3 4 2 3 2" xfId="36380" xr:uid="{2C7B9A90-FE6D-4C69-A10A-E7881DB0472A}"/>
    <cellStyle name="Normal 22 2 2 2 3 4 2 3 3" xfId="51264" xr:uid="{43D1AFAE-B62C-4D07-B711-4C53CE89F810}"/>
    <cellStyle name="Normal 22 2 2 2 3 4 2 4" xfId="15844" xr:uid="{7A7D8278-E1FC-4A67-9763-034605345D26}"/>
    <cellStyle name="Normal 22 2 2 2 3 4 2 5" xfId="29534" xr:uid="{F3B2626D-065D-4D78-A379-BBD739A2C3E5}"/>
    <cellStyle name="Normal 22 2 2 2 3 4 2 6" xfId="44418" xr:uid="{82A91FD4-C51A-4204-8363-CDEB45D0FEF3}"/>
    <cellStyle name="Normal 22 2 2 2 3 4 3" xfId="10708" xr:uid="{9CB1B3FC-B1EA-4E8A-9551-7CC56A411ECF}"/>
    <cellStyle name="Normal 22 2 2 2 3 4 3 2" xfId="24398" xr:uid="{492C9A06-E33F-466C-9AF4-924FE8F80534}"/>
    <cellStyle name="Normal 22 2 2 2 3 4 3 2 2" xfId="38090" xr:uid="{4605865C-2760-42B8-9BDE-286A85FEA22E}"/>
    <cellStyle name="Normal 22 2 2 2 3 4 3 2 3" xfId="52974" xr:uid="{94005002-276D-4B0C-A80F-D8C910F0CA97}"/>
    <cellStyle name="Normal 22 2 2 2 3 4 3 3" xfId="17554" xr:uid="{DEF46B4E-D314-47F8-BB93-4297F1CAE55A}"/>
    <cellStyle name="Normal 22 2 2 2 3 4 3 4" xfId="31244" xr:uid="{C7230B36-3DB8-440A-9BCE-59ADB7DD8714}"/>
    <cellStyle name="Normal 22 2 2 2 3 4 3 5" xfId="46128" xr:uid="{090FBF79-9828-4C54-A1FE-8EC964AD3C00}"/>
    <cellStyle name="Normal 22 2 2 2 3 4 4" xfId="20976" xr:uid="{39D917C0-DEFC-470E-A463-F3DAA0B21DA2}"/>
    <cellStyle name="Normal 22 2 2 2 3 4 4 2" xfId="34668" xr:uid="{7DCEFE00-972F-4BE0-B806-9DD2B7513135}"/>
    <cellStyle name="Normal 22 2 2 2 3 4 4 3" xfId="49552" xr:uid="{4191FD07-A2A0-4926-B22A-A1E450E86A05}"/>
    <cellStyle name="Normal 22 2 2 2 3 4 5" xfId="14132" xr:uid="{31B14ADE-FA3C-4B28-B2F9-2BD4FA1C1081}"/>
    <cellStyle name="Normal 22 2 2 2 3 4 6" xfId="27822" xr:uid="{407C5D3D-3FA5-491E-A119-33AAD899E96A}"/>
    <cellStyle name="Normal 22 2 2 2 3 4 7" xfId="42706" xr:uid="{5047B74E-3682-4A8F-BC33-3D468002480C}"/>
    <cellStyle name="Normal 22 2 2 2 3 5" xfId="8994" xr:uid="{FB116CE4-FA53-4AA4-8720-F3849B96A811}"/>
    <cellStyle name="Normal 22 2 2 2 3 5 2" xfId="12416" xr:uid="{8CC0BDE6-CF58-48A3-B7A6-308CF1812820}"/>
    <cellStyle name="Normal 22 2 2 2 3 5 2 2" xfId="26106" xr:uid="{CD714AAF-F776-4B15-AADD-D86056A41E01}"/>
    <cellStyle name="Normal 22 2 2 2 3 5 2 2 2" xfId="39798" xr:uid="{7E7EE2A4-FF93-4315-99B0-257B75A1669E}"/>
    <cellStyle name="Normal 22 2 2 2 3 5 2 2 3" xfId="54682" xr:uid="{1D6F7C5D-7E18-4675-9ECC-637FB8382877}"/>
    <cellStyle name="Normal 22 2 2 2 3 5 2 3" xfId="19262" xr:uid="{A83E7A04-9FD8-4C22-B252-4BBB590501C0}"/>
    <cellStyle name="Normal 22 2 2 2 3 5 2 4" xfId="32952" xr:uid="{5C537D7D-98EC-4B32-841A-708B63E21E21}"/>
    <cellStyle name="Normal 22 2 2 2 3 5 2 5" xfId="47836" xr:uid="{5FEFD729-BCD0-4A87-A54B-1F0AC7C3B5AC}"/>
    <cellStyle name="Normal 22 2 2 2 3 5 3" xfId="22684" xr:uid="{46129ABD-3E35-4634-9712-3807AA76EF91}"/>
    <cellStyle name="Normal 22 2 2 2 3 5 3 2" xfId="36376" xr:uid="{A677F017-B312-40C1-8C86-60A141CD94DA}"/>
    <cellStyle name="Normal 22 2 2 2 3 5 3 3" xfId="51260" xr:uid="{D4724E33-423B-425F-A759-21B5BFBD2B1F}"/>
    <cellStyle name="Normal 22 2 2 2 3 5 4" xfId="15840" xr:uid="{07CEE3B0-9117-457E-92AC-DAE0EDFA29C8}"/>
    <cellStyle name="Normal 22 2 2 2 3 5 5" xfId="29530" xr:uid="{938D5B64-94B7-41C5-9918-F9CC87163FD9}"/>
    <cellStyle name="Normal 22 2 2 2 3 5 6" xfId="44414" xr:uid="{30E8680B-404E-4C0F-9322-2DF6ECF3962B}"/>
    <cellStyle name="Normal 22 2 2 2 3 6" xfId="10704" xr:uid="{106795A8-07B7-4C6F-83D7-89DAB422048D}"/>
    <cellStyle name="Normal 22 2 2 2 3 6 2" xfId="24394" xr:uid="{75804768-AF0D-4AD6-B573-FA652B8CF8CD}"/>
    <cellStyle name="Normal 22 2 2 2 3 6 2 2" xfId="38086" xr:uid="{7526307E-FC65-441B-9F0B-CE3D70F38E4A}"/>
    <cellStyle name="Normal 22 2 2 2 3 6 2 3" xfId="52970" xr:uid="{AD484ACE-1FBD-4072-B2DE-0C125A8B7A2C}"/>
    <cellStyle name="Normal 22 2 2 2 3 6 3" xfId="17550" xr:uid="{AC83C87B-48D6-4B49-84C7-6138A69EA860}"/>
    <cellStyle name="Normal 22 2 2 2 3 6 4" xfId="31240" xr:uid="{89C398E1-512A-40AC-AC83-16AF56C4506C}"/>
    <cellStyle name="Normal 22 2 2 2 3 6 5" xfId="46124" xr:uid="{E0007E2C-96A7-42EA-B306-1AE3F1BBD232}"/>
    <cellStyle name="Normal 22 2 2 2 3 7" xfId="20972" xr:uid="{73D8F461-396A-4812-94C6-7799269541C7}"/>
    <cellStyle name="Normal 22 2 2 2 3 7 2" xfId="34664" xr:uid="{A8E302A7-0070-4F55-8FD6-3795460FC3EB}"/>
    <cellStyle name="Normal 22 2 2 2 3 7 3" xfId="49548" xr:uid="{558F30D9-72AB-4003-BF82-C51BC81809F3}"/>
    <cellStyle name="Normal 22 2 2 2 3 8" xfId="14128" xr:uid="{B63A803C-FE06-4624-BA0A-21EB1A4122ED}"/>
    <cellStyle name="Normal 22 2 2 2 3 9" xfId="27818" xr:uid="{C7ECDCE3-ECA3-4923-A90A-CD1540ECAA80}"/>
    <cellStyle name="Normal 22 2 2 2 4" xfId="7286" xr:uid="{1456A1B5-3087-4E80-A2F0-30F953378228}"/>
    <cellStyle name="Normal 22 2 2 2 4 2" xfId="7287" xr:uid="{CF5774B4-9CA8-4A1A-BBCE-F84DC808EDF6}"/>
    <cellStyle name="Normal 22 2 2 2 4 2 2" xfId="9000" xr:uid="{A9FFC9BB-88DA-4425-A768-7B1F459CFB69}"/>
    <cellStyle name="Normal 22 2 2 2 4 2 2 2" xfId="12422" xr:uid="{6E7A07E0-6E57-447F-8D33-9586BF636350}"/>
    <cellStyle name="Normal 22 2 2 2 4 2 2 2 2" xfId="26112" xr:uid="{D8978B1F-398E-495B-AD5F-42F1143AA436}"/>
    <cellStyle name="Normal 22 2 2 2 4 2 2 2 2 2" xfId="39804" xr:uid="{9CD4A0B7-2F9D-4A25-8345-96FA27314417}"/>
    <cellStyle name="Normal 22 2 2 2 4 2 2 2 2 3" xfId="54688" xr:uid="{76B3ADAA-9209-41F4-B9C6-D5A123E26198}"/>
    <cellStyle name="Normal 22 2 2 2 4 2 2 2 3" xfId="19268" xr:uid="{4ABB14DE-BB16-4DEE-9C47-F3D1DAFEB3F2}"/>
    <cellStyle name="Normal 22 2 2 2 4 2 2 2 4" xfId="32958" xr:uid="{6525E69B-F621-49D1-8241-B76D6674C567}"/>
    <cellStyle name="Normal 22 2 2 2 4 2 2 2 5" xfId="47842" xr:uid="{4F825C92-DD7F-4A56-BA83-7EDAB23DFE83}"/>
    <cellStyle name="Normal 22 2 2 2 4 2 2 3" xfId="22690" xr:uid="{D4E334D8-B96A-42BC-8499-BAC3CBA03F59}"/>
    <cellStyle name="Normal 22 2 2 2 4 2 2 3 2" xfId="36382" xr:uid="{81F3731C-6B0E-4F22-81AF-BF2B9D15EE65}"/>
    <cellStyle name="Normal 22 2 2 2 4 2 2 3 3" xfId="51266" xr:uid="{9580AF43-4992-4DE0-8C56-0C1611F8A4FF}"/>
    <cellStyle name="Normal 22 2 2 2 4 2 2 4" xfId="15846" xr:uid="{3D24DCBE-23C3-4817-87CC-CBCDBF216E2D}"/>
    <cellStyle name="Normal 22 2 2 2 4 2 2 5" xfId="29536" xr:uid="{84E2BE3B-FD0A-4AF0-89A3-0B5325CFBA63}"/>
    <cellStyle name="Normal 22 2 2 2 4 2 2 6" xfId="44420" xr:uid="{1100C3DC-12DE-4222-86B5-72BD6294A922}"/>
    <cellStyle name="Normal 22 2 2 2 4 2 3" xfId="10710" xr:uid="{D4C6BB79-5F3F-4331-8D02-E86845712C38}"/>
    <cellStyle name="Normal 22 2 2 2 4 2 3 2" xfId="24400" xr:uid="{02E90967-0073-4DFA-B1A7-FA92F50A9E88}"/>
    <cellStyle name="Normal 22 2 2 2 4 2 3 2 2" xfId="38092" xr:uid="{C5880F40-5606-4716-BB35-4AE7D0D9A775}"/>
    <cellStyle name="Normal 22 2 2 2 4 2 3 2 3" xfId="52976" xr:uid="{F1618551-43EB-403B-82B5-BE38597DAFB2}"/>
    <cellStyle name="Normal 22 2 2 2 4 2 3 3" xfId="17556" xr:uid="{C6E13885-8FE2-4F6B-8BAB-1B6D2D00F319}"/>
    <cellStyle name="Normal 22 2 2 2 4 2 3 4" xfId="31246" xr:uid="{F70E1C21-1710-478F-8A5D-97009C337D59}"/>
    <cellStyle name="Normal 22 2 2 2 4 2 3 5" xfId="46130" xr:uid="{20B4273D-C813-49AA-B557-1EA3CE154A82}"/>
    <cellStyle name="Normal 22 2 2 2 4 2 4" xfId="20978" xr:uid="{A57D45B2-600C-4145-8F95-FEE5F5A64672}"/>
    <cellStyle name="Normal 22 2 2 2 4 2 4 2" xfId="34670" xr:uid="{B13978B2-56A6-4F2B-9B79-7A66D0395EDD}"/>
    <cellStyle name="Normal 22 2 2 2 4 2 4 3" xfId="49554" xr:uid="{1126AF05-2C49-4516-B29C-C30A4ADE0D9B}"/>
    <cellStyle name="Normal 22 2 2 2 4 2 5" xfId="14134" xr:uid="{6794FC12-0CC2-48CD-931D-31B17FCBC330}"/>
    <cellStyle name="Normal 22 2 2 2 4 2 6" xfId="27824" xr:uid="{CF898CEE-7305-4E4A-B4F9-57CC525946A6}"/>
    <cellStyle name="Normal 22 2 2 2 4 2 7" xfId="42708" xr:uid="{B24790B4-5087-4E83-A9B7-35DA6F515FB1}"/>
    <cellStyle name="Normal 22 2 2 2 4 3" xfId="8999" xr:uid="{C33A65BB-D18D-40BB-9F7B-55BCE7B67FA5}"/>
    <cellStyle name="Normal 22 2 2 2 4 3 2" xfId="12421" xr:uid="{AA102AE3-3416-4FDF-9BE2-3470DC813B31}"/>
    <cellStyle name="Normal 22 2 2 2 4 3 2 2" xfId="26111" xr:uid="{779CB2C3-E15F-43A7-9F06-8BC1DC94945E}"/>
    <cellStyle name="Normal 22 2 2 2 4 3 2 2 2" xfId="39803" xr:uid="{359C6369-3A66-405C-9BD4-E636CAE44483}"/>
    <cellStyle name="Normal 22 2 2 2 4 3 2 2 3" xfId="54687" xr:uid="{0874D33F-1882-4015-8E37-812E17FC178C}"/>
    <cellStyle name="Normal 22 2 2 2 4 3 2 3" xfId="19267" xr:uid="{FD099CF3-3570-4F9A-8330-B74BA6C89B6A}"/>
    <cellStyle name="Normal 22 2 2 2 4 3 2 4" xfId="32957" xr:uid="{F53DA60C-0DB5-494B-9B4B-D56C794FC73D}"/>
    <cellStyle name="Normal 22 2 2 2 4 3 2 5" xfId="47841" xr:uid="{11F356FB-59B4-4D7E-AD87-AE265DCF16D5}"/>
    <cellStyle name="Normal 22 2 2 2 4 3 3" xfId="22689" xr:uid="{DF4E3B4B-EC7B-4EE3-BACE-507AE20F347F}"/>
    <cellStyle name="Normal 22 2 2 2 4 3 3 2" xfId="36381" xr:uid="{AE90F30C-237F-46C7-92C7-3BB0B1C51C09}"/>
    <cellStyle name="Normal 22 2 2 2 4 3 3 3" xfId="51265" xr:uid="{EE9F30FC-7CCC-4D95-87F4-6E360A98B9B5}"/>
    <cellStyle name="Normal 22 2 2 2 4 3 4" xfId="15845" xr:uid="{6DEAE68A-85E8-4BA6-8966-5BD60EABCA7B}"/>
    <cellStyle name="Normal 22 2 2 2 4 3 5" xfId="29535" xr:uid="{77C5A121-BC14-40B9-9235-AD9E961624D7}"/>
    <cellStyle name="Normal 22 2 2 2 4 3 6" xfId="44419" xr:uid="{1F6F1692-7945-4A6B-B393-A6B0A0A7C73B}"/>
    <cellStyle name="Normal 22 2 2 2 4 4" xfId="10709" xr:uid="{F18DCA57-7BF8-4D55-8A80-B0560DB599EE}"/>
    <cellStyle name="Normal 22 2 2 2 4 4 2" xfId="24399" xr:uid="{ECA3238E-A664-4F70-B2FA-B3F201B51FCD}"/>
    <cellStyle name="Normal 22 2 2 2 4 4 2 2" xfId="38091" xr:uid="{A541A919-C6F3-43DB-B585-C501874B3682}"/>
    <cellStyle name="Normal 22 2 2 2 4 4 2 3" xfId="52975" xr:uid="{0827A1E8-A9CD-4A8F-AF8B-5B32CB807401}"/>
    <cellStyle name="Normal 22 2 2 2 4 4 3" xfId="17555" xr:uid="{0B83D8DD-C6B7-4487-A3B8-FB662C2C337F}"/>
    <cellStyle name="Normal 22 2 2 2 4 4 4" xfId="31245" xr:uid="{6B558264-C97B-47C2-AB0F-ED74506B5872}"/>
    <cellStyle name="Normal 22 2 2 2 4 4 5" xfId="46129" xr:uid="{55BF35DA-2A9C-4452-92CA-CAD5FC613492}"/>
    <cellStyle name="Normal 22 2 2 2 4 5" xfId="20977" xr:uid="{C6A7B661-376F-400B-8EC6-CEFBBD7FBF5D}"/>
    <cellStyle name="Normal 22 2 2 2 4 5 2" xfId="34669" xr:uid="{63483BD1-F875-4DE7-A299-DDC50BAE68E4}"/>
    <cellStyle name="Normal 22 2 2 2 4 5 3" xfId="49553" xr:uid="{0F1A81DF-908C-4C86-8B7D-CDF1DD7CE37A}"/>
    <cellStyle name="Normal 22 2 2 2 4 6" xfId="14133" xr:uid="{E06E96A8-0599-479E-A35B-FA516EE91729}"/>
    <cellStyle name="Normal 22 2 2 2 4 7" xfId="27823" xr:uid="{CA5D9A9B-B4F6-43BE-B8B0-410ED451F620}"/>
    <cellStyle name="Normal 22 2 2 2 4 8" xfId="42707" xr:uid="{7E4D3181-41DC-479B-A1FB-3ED2BDFFE62A}"/>
    <cellStyle name="Normal 22 2 2 2 5" xfId="7288" xr:uid="{BB309745-C6B3-4E1E-BB7B-E0DDFF04CCBB}"/>
    <cellStyle name="Normal 22 2 2 2 5 2" xfId="9001" xr:uid="{608A2CE0-6C87-490B-BEB7-73FA528F908A}"/>
    <cellStyle name="Normal 22 2 2 2 5 2 2" xfId="12423" xr:uid="{5A59C6E1-DC71-40FB-A063-AAD31A62F9EE}"/>
    <cellStyle name="Normal 22 2 2 2 5 2 2 2" xfId="26113" xr:uid="{BB6B572D-BE7C-4F80-B4FE-1D66CF32FE74}"/>
    <cellStyle name="Normal 22 2 2 2 5 2 2 2 2" xfId="39805" xr:uid="{6E263E9A-CC83-41BB-8554-6E753B6360DE}"/>
    <cellStyle name="Normal 22 2 2 2 5 2 2 2 3" xfId="54689" xr:uid="{F285984D-C5B2-4D67-8753-5848D98582EA}"/>
    <cellStyle name="Normal 22 2 2 2 5 2 2 3" xfId="19269" xr:uid="{6977EE37-E458-4F3F-9B0E-8EE2E2DF4AB4}"/>
    <cellStyle name="Normal 22 2 2 2 5 2 2 4" xfId="32959" xr:uid="{BAD72E64-38FB-433C-B759-3561C8989CFC}"/>
    <cellStyle name="Normal 22 2 2 2 5 2 2 5" xfId="47843" xr:uid="{929A8CF0-D576-4471-8331-3CF9885FC37F}"/>
    <cellStyle name="Normal 22 2 2 2 5 2 3" xfId="22691" xr:uid="{867E4890-98D6-46BC-83B2-7D211725F849}"/>
    <cellStyle name="Normal 22 2 2 2 5 2 3 2" xfId="36383" xr:uid="{1E3A1E9E-C89E-4B3F-B227-C3FC0A2C15F0}"/>
    <cellStyle name="Normal 22 2 2 2 5 2 3 3" xfId="51267" xr:uid="{A264E257-61B0-4432-B481-3198C51A01BD}"/>
    <cellStyle name="Normal 22 2 2 2 5 2 4" xfId="15847" xr:uid="{6181CA56-16E5-4453-9390-4E46275F2D80}"/>
    <cellStyle name="Normal 22 2 2 2 5 2 5" xfId="29537" xr:uid="{E8F34375-100C-4547-A5EE-6FF96496A5E1}"/>
    <cellStyle name="Normal 22 2 2 2 5 2 6" xfId="44421" xr:uid="{B34E413B-8014-4AFD-85B1-7B99FFCB6051}"/>
    <cellStyle name="Normal 22 2 2 2 5 3" xfId="10711" xr:uid="{207AA4D4-98BB-41E0-9452-216DB015F066}"/>
    <cellStyle name="Normal 22 2 2 2 5 3 2" xfId="24401" xr:uid="{D89EE685-4432-467B-80C1-17D16E229652}"/>
    <cellStyle name="Normal 22 2 2 2 5 3 2 2" xfId="38093" xr:uid="{370F4319-9A55-49DE-9917-A42EC3DCEAE1}"/>
    <cellStyle name="Normal 22 2 2 2 5 3 2 3" xfId="52977" xr:uid="{8847F742-E4EA-4AA2-9E06-4B81178110F5}"/>
    <cellStyle name="Normal 22 2 2 2 5 3 3" xfId="17557" xr:uid="{77C2D345-D45B-45FF-8D8E-0AA0B3BE8566}"/>
    <cellStyle name="Normal 22 2 2 2 5 3 4" xfId="31247" xr:uid="{9285057E-216A-466B-8629-69BA1CF173D1}"/>
    <cellStyle name="Normal 22 2 2 2 5 3 5" xfId="46131" xr:uid="{0F0E1683-C889-4702-8233-B532D8EC329A}"/>
    <cellStyle name="Normal 22 2 2 2 5 4" xfId="20979" xr:uid="{1313A792-1885-48E8-A81E-33D337ADB1E2}"/>
    <cellStyle name="Normal 22 2 2 2 5 4 2" xfId="34671" xr:uid="{C5B77B86-0B3B-407B-8B15-3293C1709CE0}"/>
    <cellStyle name="Normal 22 2 2 2 5 4 3" xfId="49555" xr:uid="{B3E09C72-1EC5-4BE9-BF73-69CA4CF02291}"/>
    <cellStyle name="Normal 22 2 2 2 5 5" xfId="14135" xr:uid="{03EEFF33-5C7E-4DF9-A09B-D720CEFB6444}"/>
    <cellStyle name="Normal 22 2 2 2 5 6" xfId="27825" xr:uid="{8B095B52-C72B-4657-B583-8C71D7E56C01}"/>
    <cellStyle name="Normal 22 2 2 2 5 7" xfId="42709" xr:uid="{563EBF81-449F-4347-B638-95DE04162044}"/>
    <cellStyle name="Normal 22 2 2 2 6" xfId="7289" xr:uid="{EF9BCF22-58CB-450E-8024-84148A7BBFB5}"/>
    <cellStyle name="Normal 22 2 2 2 6 2" xfId="9002" xr:uid="{1208246F-AAC5-473B-AEF6-AD64BE60445B}"/>
    <cellStyle name="Normal 22 2 2 2 6 2 2" xfId="12424" xr:uid="{E04FBDB8-86CE-45D7-B1DC-403879057D4F}"/>
    <cellStyle name="Normal 22 2 2 2 6 2 2 2" xfId="26114" xr:uid="{46A48F0B-43A5-4859-85AC-62231FC8915B}"/>
    <cellStyle name="Normal 22 2 2 2 6 2 2 2 2" xfId="39806" xr:uid="{743BBC30-C73D-41F9-9065-E28C62602DC9}"/>
    <cellStyle name="Normal 22 2 2 2 6 2 2 2 3" xfId="54690" xr:uid="{D4EA1251-B513-4A2C-91A6-90B2752AE9D5}"/>
    <cellStyle name="Normal 22 2 2 2 6 2 2 3" xfId="19270" xr:uid="{19C68BD6-B6A3-497B-B704-A1566F947CEF}"/>
    <cellStyle name="Normal 22 2 2 2 6 2 2 4" xfId="32960" xr:uid="{080ECC33-5CF9-4ECE-8689-BB302C02501F}"/>
    <cellStyle name="Normal 22 2 2 2 6 2 2 5" xfId="47844" xr:uid="{7EEE75C7-C7ED-464A-9FEF-D698AD25B79D}"/>
    <cellStyle name="Normal 22 2 2 2 6 2 3" xfId="22692" xr:uid="{3F2E17FB-358B-4346-BEB5-6B987E6DABA0}"/>
    <cellStyle name="Normal 22 2 2 2 6 2 3 2" xfId="36384" xr:uid="{B5001AFB-FA36-454C-9AC6-0E4C4D0C08BB}"/>
    <cellStyle name="Normal 22 2 2 2 6 2 3 3" xfId="51268" xr:uid="{A49F18B0-A11B-492F-AC3E-68A39D3F132B}"/>
    <cellStyle name="Normal 22 2 2 2 6 2 4" xfId="15848" xr:uid="{CD6119B7-B527-4474-9316-9B4DDB3FE168}"/>
    <cellStyle name="Normal 22 2 2 2 6 2 5" xfId="29538" xr:uid="{E690563A-C98A-42AA-84D3-BBDDE74361B7}"/>
    <cellStyle name="Normal 22 2 2 2 6 2 6" xfId="44422" xr:uid="{EF7365F7-0CE4-461D-BB84-04785F5EAA82}"/>
    <cellStyle name="Normal 22 2 2 2 6 3" xfId="10712" xr:uid="{E4388F18-4D0E-411C-BE9F-727FD8C0F2DE}"/>
    <cellStyle name="Normal 22 2 2 2 6 3 2" xfId="24402" xr:uid="{85639655-D234-40A6-9B5E-92EDBD32F962}"/>
    <cellStyle name="Normal 22 2 2 2 6 3 2 2" xfId="38094" xr:uid="{3C7B75C3-48B1-45ED-AEF1-BE2F325C9C60}"/>
    <cellStyle name="Normal 22 2 2 2 6 3 2 3" xfId="52978" xr:uid="{022A2E1D-EDE6-47E7-BC16-80A705DA2C45}"/>
    <cellStyle name="Normal 22 2 2 2 6 3 3" xfId="17558" xr:uid="{98843F1E-EFB6-41B7-80C8-5AF76DD96629}"/>
    <cellStyle name="Normal 22 2 2 2 6 3 4" xfId="31248" xr:uid="{9B771161-0D89-4078-AC0B-6D873A4AB42C}"/>
    <cellStyle name="Normal 22 2 2 2 6 3 5" xfId="46132" xr:uid="{10EF9DEA-4903-4D0F-95AB-295867DF235A}"/>
    <cellStyle name="Normal 22 2 2 2 6 4" xfId="20980" xr:uid="{1C7D4FD8-36FF-4FE9-B7D3-4A8FDB72B339}"/>
    <cellStyle name="Normal 22 2 2 2 6 4 2" xfId="34672" xr:uid="{8C34C21D-E371-40F9-A922-0AF4DD928415}"/>
    <cellStyle name="Normal 22 2 2 2 6 4 3" xfId="49556" xr:uid="{80023DC7-AF92-4ECB-9C77-507BF63FA9BA}"/>
    <cellStyle name="Normal 22 2 2 2 6 5" xfId="14136" xr:uid="{FE08AF43-CB4E-4D8A-BE6A-5AA50C3E3B00}"/>
    <cellStyle name="Normal 22 2 2 2 6 6" xfId="27826" xr:uid="{6978D7EB-6110-4F68-9560-06B91C604887}"/>
    <cellStyle name="Normal 22 2 2 2 6 7" xfId="42710" xr:uid="{E2234B54-2DC5-40C4-9D43-9203B40EF2CA}"/>
    <cellStyle name="Normal 22 2 2 2 7" xfId="8988" xr:uid="{DEF812D7-5273-4632-94E3-1205FD8E130F}"/>
    <cellStyle name="Normal 22 2 2 2 7 2" xfId="12410" xr:uid="{ADE869F7-E9AC-4BF0-9169-263B3F6307CC}"/>
    <cellStyle name="Normal 22 2 2 2 7 2 2" xfId="26100" xr:uid="{C7FB223D-0A5B-4C95-AE87-CBF49EC345B7}"/>
    <cellStyle name="Normal 22 2 2 2 7 2 2 2" xfId="39792" xr:uid="{8A30D10B-69B6-4E2C-A8C1-DC5252E40750}"/>
    <cellStyle name="Normal 22 2 2 2 7 2 2 3" xfId="54676" xr:uid="{25E709A3-FF26-4F2F-A88E-F977C8985C06}"/>
    <cellStyle name="Normal 22 2 2 2 7 2 3" xfId="19256" xr:uid="{A06ED4BB-E782-49D8-985D-3E1ED0C218C5}"/>
    <cellStyle name="Normal 22 2 2 2 7 2 4" xfId="32946" xr:uid="{6A88A711-7A6B-433F-8822-C7D9049BA380}"/>
    <cellStyle name="Normal 22 2 2 2 7 2 5" xfId="47830" xr:uid="{B8A0667F-BDEE-4C99-8F43-D2E7A7BBBF74}"/>
    <cellStyle name="Normal 22 2 2 2 7 3" xfId="22678" xr:uid="{7452CE9E-F876-4C18-9131-4C3441179892}"/>
    <cellStyle name="Normal 22 2 2 2 7 3 2" xfId="36370" xr:uid="{CE928739-871E-4BC6-830E-FB899411DB37}"/>
    <cellStyle name="Normal 22 2 2 2 7 3 3" xfId="51254" xr:uid="{3EE8E799-9FDD-416A-B2B9-8FAC939A6F38}"/>
    <cellStyle name="Normal 22 2 2 2 7 4" xfId="15834" xr:uid="{62909F72-8D98-4EAF-9D5D-6022D1F3DC2B}"/>
    <cellStyle name="Normal 22 2 2 2 7 5" xfId="29524" xr:uid="{1DA7E8E9-D97B-407D-B15C-E1E84C2E5C11}"/>
    <cellStyle name="Normal 22 2 2 2 7 6" xfId="44408" xr:uid="{A88D4FA2-0DB9-4F3F-AB84-EFAAE1DCF08C}"/>
    <cellStyle name="Normal 22 2 2 2 8" xfId="10698" xr:uid="{2FEDC9E7-C9CE-4794-B1F1-254D818078CA}"/>
    <cellStyle name="Normal 22 2 2 2 8 2" xfId="24388" xr:uid="{7A01F91B-C6B6-461D-A742-837ED04C79DE}"/>
    <cellStyle name="Normal 22 2 2 2 8 2 2" xfId="38080" xr:uid="{9FC84D80-705C-47AB-A0F8-F9A7EB7FEA76}"/>
    <cellStyle name="Normal 22 2 2 2 8 2 3" xfId="52964" xr:uid="{CE4EE222-9A22-46FC-B768-533EFA8F2A70}"/>
    <cellStyle name="Normal 22 2 2 2 8 3" xfId="17544" xr:uid="{7FBE6B18-C02C-44A0-8324-C132206EF72F}"/>
    <cellStyle name="Normal 22 2 2 2 8 4" xfId="31234" xr:uid="{4AF9C613-0232-4E18-AF4F-77D7894B34CF}"/>
    <cellStyle name="Normal 22 2 2 2 8 5" xfId="46118" xr:uid="{651C1AE1-1F45-4921-A408-0B64A9D8859F}"/>
    <cellStyle name="Normal 22 2 2 2 9" xfId="20966" xr:uid="{6AA5C60A-70D9-4870-93E9-159DA309E650}"/>
    <cellStyle name="Normal 22 2 2 2 9 2" xfId="34658" xr:uid="{7C23CF47-E503-4463-8521-9754B12FA737}"/>
    <cellStyle name="Normal 22 2 2 2 9 3" xfId="49542" xr:uid="{89BFF0F3-E349-435F-AB9D-DD39BFA12189}"/>
    <cellStyle name="Normal 22 2 2 3" xfId="7290" xr:uid="{AFAA2041-4AEF-4594-A84E-18BEE344CA54}"/>
    <cellStyle name="Normal 22 2 2 3 10" xfId="42711" xr:uid="{4214F5D3-5C75-49EE-835D-88DC8C37C134}"/>
    <cellStyle name="Normal 22 2 2 3 2" xfId="7291" xr:uid="{971F790E-5AEA-4076-AAEC-199C8A18CAD0}"/>
    <cellStyle name="Normal 22 2 2 3 2 2" xfId="7292" xr:uid="{8746A73E-E610-4B85-A6FC-3D3C0A0F66D4}"/>
    <cellStyle name="Normal 22 2 2 3 2 2 2" xfId="9005" xr:uid="{1760BFCD-E439-43C3-89C6-564256987A0B}"/>
    <cellStyle name="Normal 22 2 2 3 2 2 2 2" xfId="12427" xr:uid="{A4F5204E-43CD-4C7D-B508-EF77156489BB}"/>
    <cellStyle name="Normal 22 2 2 3 2 2 2 2 2" xfId="26117" xr:uid="{B51BF3D7-3E14-4982-850A-B968BB2F17F8}"/>
    <cellStyle name="Normal 22 2 2 3 2 2 2 2 2 2" xfId="39809" xr:uid="{5BE45C74-5F13-4253-933B-F745E96410D1}"/>
    <cellStyle name="Normal 22 2 2 3 2 2 2 2 2 3" xfId="54693" xr:uid="{57DB9235-32F9-4EA8-A33D-0BDD05796D5A}"/>
    <cellStyle name="Normal 22 2 2 3 2 2 2 2 3" xfId="19273" xr:uid="{AA4F2481-31C7-4DF8-8F15-DEE6DF0EB086}"/>
    <cellStyle name="Normal 22 2 2 3 2 2 2 2 4" xfId="32963" xr:uid="{9DC2BCE3-F40C-4121-A6BD-9B8AE222DC58}"/>
    <cellStyle name="Normal 22 2 2 3 2 2 2 2 5" xfId="47847" xr:uid="{83AE77B8-85B4-4F5F-B344-40AEF85DCE38}"/>
    <cellStyle name="Normal 22 2 2 3 2 2 2 3" xfId="22695" xr:uid="{69928867-DD48-41BC-813E-D61BC184F7F2}"/>
    <cellStyle name="Normal 22 2 2 3 2 2 2 3 2" xfId="36387" xr:uid="{19D29247-2B09-4937-B1DE-4EB09E92B0FF}"/>
    <cellStyle name="Normal 22 2 2 3 2 2 2 3 3" xfId="51271" xr:uid="{D58EA879-D7E5-4402-B933-05AAC198285E}"/>
    <cellStyle name="Normal 22 2 2 3 2 2 2 4" xfId="15851" xr:uid="{6D8392F9-C643-411A-A019-0BDA598F8D50}"/>
    <cellStyle name="Normal 22 2 2 3 2 2 2 5" xfId="29541" xr:uid="{D2073D7F-AA5B-4733-B9B5-962DCF7D0CF1}"/>
    <cellStyle name="Normal 22 2 2 3 2 2 2 6" xfId="44425" xr:uid="{48978665-06B0-4CE6-8839-DFFFAB17461A}"/>
    <cellStyle name="Normal 22 2 2 3 2 2 3" xfId="10715" xr:uid="{54AD13DF-D89F-417E-BD72-D3102E65F878}"/>
    <cellStyle name="Normal 22 2 2 3 2 2 3 2" xfId="24405" xr:uid="{7A8734EB-B6B4-4EC6-B468-CD2F58CC74D6}"/>
    <cellStyle name="Normal 22 2 2 3 2 2 3 2 2" xfId="38097" xr:uid="{FD2D0C0C-CA34-4F07-86CC-B3C2044A8CD2}"/>
    <cellStyle name="Normal 22 2 2 3 2 2 3 2 3" xfId="52981" xr:uid="{9EA39466-28ED-476F-A3BF-2B802CBE5BB9}"/>
    <cellStyle name="Normal 22 2 2 3 2 2 3 3" xfId="17561" xr:uid="{A60389B0-B3BA-44EA-93C6-37603B3AF7A7}"/>
    <cellStyle name="Normal 22 2 2 3 2 2 3 4" xfId="31251" xr:uid="{8E08EF34-A826-4562-852A-6AB6174A83C7}"/>
    <cellStyle name="Normal 22 2 2 3 2 2 3 5" xfId="46135" xr:uid="{54B6EDCC-AB78-4045-A4FB-16B92C21D700}"/>
    <cellStyle name="Normal 22 2 2 3 2 2 4" xfId="20983" xr:uid="{148E702C-246D-4773-BDF6-35CF7C54136B}"/>
    <cellStyle name="Normal 22 2 2 3 2 2 4 2" xfId="34675" xr:uid="{835584B9-0612-45C1-B1FE-03E537BC1575}"/>
    <cellStyle name="Normal 22 2 2 3 2 2 4 3" xfId="49559" xr:uid="{6F82BFBC-4556-4125-8703-8EE088226DEA}"/>
    <cellStyle name="Normal 22 2 2 3 2 2 5" xfId="14139" xr:uid="{7443BFF3-203F-48ED-B43B-0A640D5AEE3A}"/>
    <cellStyle name="Normal 22 2 2 3 2 2 6" xfId="27829" xr:uid="{6322DDE2-6C00-4ADE-A6CF-BAC0613B2BE6}"/>
    <cellStyle name="Normal 22 2 2 3 2 2 7" xfId="42713" xr:uid="{B01823F2-AE65-4921-971A-943F832D0729}"/>
    <cellStyle name="Normal 22 2 2 3 2 3" xfId="9004" xr:uid="{2F194C89-6DCC-47B7-B97B-932EDEA46902}"/>
    <cellStyle name="Normal 22 2 2 3 2 3 2" xfId="12426" xr:uid="{8BA4DBAE-239E-46FA-A6B4-57173BC1B624}"/>
    <cellStyle name="Normal 22 2 2 3 2 3 2 2" xfId="26116" xr:uid="{D37749C7-B18A-414C-86F7-FDCC0E3EE5C5}"/>
    <cellStyle name="Normal 22 2 2 3 2 3 2 2 2" xfId="39808" xr:uid="{67CEDCBC-9F54-43EE-8B06-511CD1C6615E}"/>
    <cellStyle name="Normal 22 2 2 3 2 3 2 2 3" xfId="54692" xr:uid="{F2F9EDC1-FE81-48AC-AAB0-0F628811C4A6}"/>
    <cellStyle name="Normal 22 2 2 3 2 3 2 3" xfId="19272" xr:uid="{87F70D94-4D6C-4E46-90DD-2C40328E1FB0}"/>
    <cellStyle name="Normal 22 2 2 3 2 3 2 4" xfId="32962" xr:uid="{578E9747-2FF6-4805-BE00-8D0FF36D44D6}"/>
    <cellStyle name="Normal 22 2 2 3 2 3 2 5" xfId="47846" xr:uid="{6A412B71-BBB8-4696-A768-7A060CA657C6}"/>
    <cellStyle name="Normal 22 2 2 3 2 3 3" xfId="22694" xr:uid="{63245557-EA2A-4D6B-A102-6194E6A54199}"/>
    <cellStyle name="Normal 22 2 2 3 2 3 3 2" xfId="36386" xr:uid="{36DEDBFB-DFBE-4F12-A21E-B57F4B9CBD38}"/>
    <cellStyle name="Normal 22 2 2 3 2 3 3 3" xfId="51270" xr:uid="{F06A7853-B540-4E61-87AD-54BBCD5B60B9}"/>
    <cellStyle name="Normal 22 2 2 3 2 3 4" xfId="15850" xr:uid="{32DC09D2-A939-490C-8850-54DB5ED4AAE6}"/>
    <cellStyle name="Normal 22 2 2 3 2 3 5" xfId="29540" xr:uid="{2F1D202D-4D8A-46FF-8C2D-C77A692ECFDD}"/>
    <cellStyle name="Normal 22 2 2 3 2 3 6" xfId="44424" xr:uid="{7D7328D8-87F6-4CBC-888A-F775E22B44E0}"/>
    <cellStyle name="Normal 22 2 2 3 2 4" xfId="10714" xr:uid="{C87BC3D0-9FB0-48C6-88DA-5E9393B52942}"/>
    <cellStyle name="Normal 22 2 2 3 2 4 2" xfId="24404" xr:uid="{533EF8C7-CDD2-4EE0-8D70-26A2A3D24320}"/>
    <cellStyle name="Normal 22 2 2 3 2 4 2 2" xfId="38096" xr:uid="{0D41256A-046E-4FFA-92FF-31195DA78CE6}"/>
    <cellStyle name="Normal 22 2 2 3 2 4 2 3" xfId="52980" xr:uid="{9F45A6F5-98D8-4D8B-9B2D-75A801123E8B}"/>
    <cellStyle name="Normal 22 2 2 3 2 4 3" xfId="17560" xr:uid="{0D0881EB-308C-432B-9A23-DA9F2D79F00F}"/>
    <cellStyle name="Normal 22 2 2 3 2 4 4" xfId="31250" xr:uid="{4E267EEF-AE63-498C-B7F1-68123969D0C1}"/>
    <cellStyle name="Normal 22 2 2 3 2 4 5" xfId="46134" xr:uid="{C2C4A8F8-8C7F-4316-BB99-6773C7D0E6B2}"/>
    <cellStyle name="Normal 22 2 2 3 2 5" xfId="20982" xr:uid="{CDF07239-69D5-46D9-8CA9-6F929058E59E}"/>
    <cellStyle name="Normal 22 2 2 3 2 5 2" xfId="34674" xr:uid="{D5661ACC-2073-4CD7-902B-72E7EB5D4A12}"/>
    <cellStyle name="Normal 22 2 2 3 2 5 3" xfId="49558" xr:uid="{6909CF50-5E6B-4D0A-8C85-F5CC44E46CE5}"/>
    <cellStyle name="Normal 22 2 2 3 2 6" xfId="14138" xr:uid="{35E40A6A-9D4F-4BD7-A416-2CC0D8ED6741}"/>
    <cellStyle name="Normal 22 2 2 3 2 7" xfId="27828" xr:uid="{277A61D8-74B2-4C0E-8B59-8E237086E01B}"/>
    <cellStyle name="Normal 22 2 2 3 2 8" xfId="42712" xr:uid="{551DBBED-9B2F-4815-8924-CF3F05E77EC1}"/>
    <cellStyle name="Normal 22 2 2 3 3" xfId="7293" xr:uid="{00F5F15C-CDB7-4904-9B99-CF75B701C3E2}"/>
    <cellStyle name="Normal 22 2 2 3 3 2" xfId="9006" xr:uid="{C78ED305-8E2A-48E4-91AD-B59BF829E4BB}"/>
    <cellStyle name="Normal 22 2 2 3 3 2 2" xfId="12428" xr:uid="{BC0A115E-9422-4784-91FE-562BED499147}"/>
    <cellStyle name="Normal 22 2 2 3 3 2 2 2" xfId="26118" xr:uid="{9D22A11F-A86E-4B0C-9D13-3C1B734824D4}"/>
    <cellStyle name="Normal 22 2 2 3 3 2 2 2 2" xfId="39810" xr:uid="{43B9C96A-0D99-4526-A34B-E07D412A436D}"/>
    <cellStyle name="Normal 22 2 2 3 3 2 2 2 3" xfId="54694" xr:uid="{E6F3C703-606D-4131-9A53-FC2F8320761A}"/>
    <cellStyle name="Normal 22 2 2 3 3 2 2 3" xfId="19274" xr:uid="{2F9B3ED6-6657-432A-8A33-D895F9357107}"/>
    <cellStyle name="Normal 22 2 2 3 3 2 2 4" xfId="32964" xr:uid="{FA3FB953-334D-4DDC-9786-B0203ECB42D2}"/>
    <cellStyle name="Normal 22 2 2 3 3 2 2 5" xfId="47848" xr:uid="{31FDACFF-9E09-4950-B55F-2C5C7F388B05}"/>
    <cellStyle name="Normal 22 2 2 3 3 2 3" xfId="22696" xr:uid="{D367BD2B-A6C4-4F6E-A157-5E077F9C4B77}"/>
    <cellStyle name="Normal 22 2 2 3 3 2 3 2" xfId="36388" xr:uid="{6C699A82-58BB-4BE9-8F1D-C1F875BABB80}"/>
    <cellStyle name="Normal 22 2 2 3 3 2 3 3" xfId="51272" xr:uid="{9ED050AE-CC7D-480F-9563-9E28991712A8}"/>
    <cellStyle name="Normal 22 2 2 3 3 2 4" xfId="15852" xr:uid="{15846306-A034-4651-A630-3959AAAC0110}"/>
    <cellStyle name="Normal 22 2 2 3 3 2 5" xfId="29542" xr:uid="{BBD6731C-526B-4F4B-96EB-36E961AFF7F5}"/>
    <cellStyle name="Normal 22 2 2 3 3 2 6" xfId="44426" xr:uid="{2AFEEA30-4D41-4A14-9DBB-86206BF0CA68}"/>
    <cellStyle name="Normal 22 2 2 3 3 3" xfId="10716" xr:uid="{1B18AF90-9177-409D-B34A-33406AABBB21}"/>
    <cellStyle name="Normal 22 2 2 3 3 3 2" xfId="24406" xr:uid="{ECAE3520-0FA5-4BF7-8F60-02B4817AFEEF}"/>
    <cellStyle name="Normal 22 2 2 3 3 3 2 2" xfId="38098" xr:uid="{0C32E348-8059-4B1B-BCB4-7D822D2E0B26}"/>
    <cellStyle name="Normal 22 2 2 3 3 3 2 3" xfId="52982" xr:uid="{29FDFF83-5555-4522-93A5-076553CF6CEE}"/>
    <cellStyle name="Normal 22 2 2 3 3 3 3" xfId="17562" xr:uid="{FDC787DB-374B-4727-852D-E92B5E06EEE9}"/>
    <cellStyle name="Normal 22 2 2 3 3 3 4" xfId="31252" xr:uid="{D7557A58-D080-4353-850C-55A50C84373D}"/>
    <cellStyle name="Normal 22 2 2 3 3 3 5" xfId="46136" xr:uid="{D108FBFF-6422-4153-8316-882780A00293}"/>
    <cellStyle name="Normal 22 2 2 3 3 4" xfId="20984" xr:uid="{5D110257-CE33-4327-B966-B380901AA8E4}"/>
    <cellStyle name="Normal 22 2 2 3 3 4 2" xfId="34676" xr:uid="{477F42A9-D036-4F55-8FB4-D05D83EDD334}"/>
    <cellStyle name="Normal 22 2 2 3 3 4 3" xfId="49560" xr:uid="{AAD756A0-F138-4C0C-947A-102DD5EFF83B}"/>
    <cellStyle name="Normal 22 2 2 3 3 5" xfId="14140" xr:uid="{EF50690B-EF5A-4A58-9D45-956885C8D2D7}"/>
    <cellStyle name="Normal 22 2 2 3 3 6" xfId="27830" xr:uid="{930CBE23-474A-4308-B23C-D14A0F244A3D}"/>
    <cellStyle name="Normal 22 2 2 3 3 7" xfId="42714" xr:uid="{8B8C35F8-586D-4D79-A8FF-60FCFD9EC091}"/>
    <cellStyle name="Normal 22 2 2 3 4" xfId="7294" xr:uid="{18C9E0AB-C2E7-4872-98D7-FA4EC570611A}"/>
    <cellStyle name="Normal 22 2 2 3 4 2" xfId="9007" xr:uid="{7D587B6F-E400-4CE9-A8BF-79DA85BB7E91}"/>
    <cellStyle name="Normal 22 2 2 3 4 2 2" xfId="12429" xr:uid="{E40834F3-7AC4-4B29-8D05-465ECFA220F5}"/>
    <cellStyle name="Normal 22 2 2 3 4 2 2 2" xfId="26119" xr:uid="{6D617197-6E9E-4F76-9966-B3187E0868D5}"/>
    <cellStyle name="Normal 22 2 2 3 4 2 2 2 2" xfId="39811" xr:uid="{061791A5-A172-4110-A382-F1F0D39D9628}"/>
    <cellStyle name="Normal 22 2 2 3 4 2 2 2 3" xfId="54695" xr:uid="{DD763BD5-4478-4042-82D4-C667EB27F1CD}"/>
    <cellStyle name="Normal 22 2 2 3 4 2 2 3" xfId="19275" xr:uid="{263E95C3-BB83-4888-A190-FE4938D17043}"/>
    <cellStyle name="Normal 22 2 2 3 4 2 2 4" xfId="32965" xr:uid="{20418B91-6EDB-4BD4-A1B5-FAD8FB429DCD}"/>
    <cellStyle name="Normal 22 2 2 3 4 2 2 5" xfId="47849" xr:uid="{76D4CDF4-15F9-4F78-93BA-291EBDE313D8}"/>
    <cellStyle name="Normal 22 2 2 3 4 2 3" xfId="22697" xr:uid="{781A073F-57BB-4D66-A874-00144711AA00}"/>
    <cellStyle name="Normal 22 2 2 3 4 2 3 2" xfId="36389" xr:uid="{508825F2-183D-4BD3-96E3-CC0ACC4709FD}"/>
    <cellStyle name="Normal 22 2 2 3 4 2 3 3" xfId="51273" xr:uid="{F3372E38-333A-4D9B-BC4E-93B130EE31FC}"/>
    <cellStyle name="Normal 22 2 2 3 4 2 4" xfId="15853" xr:uid="{B13E0C94-4578-4031-823E-9DCA2FD53E19}"/>
    <cellStyle name="Normal 22 2 2 3 4 2 5" xfId="29543" xr:uid="{DCBFBB78-E887-427B-878B-DE7259595970}"/>
    <cellStyle name="Normal 22 2 2 3 4 2 6" xfId="44427" xr:uid="{E303B20E-2CEE-4CB0-80BE-158AC87D428D}"/>
    <cellStyle name="Normal 22 2 2 3 4 3" xfId="10717" xr:uid="{5AEFE311-C9E6-494B-A758-068C1B9DEFB1}"/>
    <cellStyle name="Normal 22 2 2 3 4 3 2" xfId="24407" xr:uid="{384AE156-502B-42DB-9132-05263D5DFC81}"/>
    <cellStyle name="Normal 22 2 2 3 4 3 2 2" xfId="38099" xr:uid="{FEA8EA69-7871-4C4D-AD4C-1095098B1112}"/>
    <cellStyle name="Normal 22 2 2 3 4 3 2 3" xfId="52983" xr:uid="{AE78A45E-C74B-4256-B8EC-42BDC2CCA9E4}"/>
    <cellStyle name="Normal 22 2 2 3 4 3 3" xfId="17563" xr:uid="{D94BF0FE-7384-4582-A3EA-A564234F4049}"/>
    <cellStyle name="Normal 22 2 2 3 4 3 4" xfId="31253" xr:uid="{98893986-7E1F-41BE-81CF-69C71D3C08DA}"/>
    <cellStyle name="Normal 22 2 2 3 4 3 5" xfId="46137" xr:uid="{1251C89A-7305-41E2-9886-052BF1392CE5}"/>
    <cellStyle name="Normal 22 2 2 3 4 4" xfId="20985" xr:uid="{88402265-6796-4CBF-B484-F82AEDA54A41}"/>
    <cellStyle name="Normal 22 2 2 3 4 4 2" xfId="34677" xr:uid="{E9235C94-0BFE-4761-9900-2DE6042BC16A}"/>
    <cellStyle name="Normal 22 2 2 3 4 4 3" xfId="49561" xr:uid="{3F168627-06EC-4F27-95C0-762626AFC90D}"/>
    <cellStyle name="Normal 22 2 2 3 4 5" xfId="14141" xr:uid="{B17022AF-65AE-4EAC-B6A3-986DE6FDA617}"/>
    <cellStyle name="Normal 22 2 2 3 4 6" xfId="27831" xr:uid="{B6BE0A7A-39DB-4CDE-A016-FBC6616C03EF}"/>
    <cellStyle name="Normal 22 2 2 3 4 7" xfId="42715" xr:uid="{C72B0DB6-CDF1-49B9-88F2-9CDAD1EA3306}"/>
    <cellStyle name="Normal 22 2 2 3 5" xfId="9003" xr:uid="{B0CBF58E-D37D-4193-A1F3-487DBC967A0C}"/>
    <cellStyle name="Normal 22 2 2 3 5 2" xfId="12425" xr:uid="{25C720D1-93F4-4C54-8AD5-BC46449D308A}"/>
    <cellStyle name="Normal 22 2 2 3 5 2 2" xfId="26115" xr:uid="{1D777E40-FFE6-4706-8B57-D522946BBD4A}"/>
    <cellStyle name="Normal 22 2 2 3 5 2 2 2" xfId="39807" xr:uid="{A2EB517E-8BBD-4373-8C6B-894898D8482A}"/>
    <cellStyle name="Normal 22 2 2 3 5 2 2 3" xfId="54691" xr:uid="{C39CFD4D-0C14-4020-A78F-8BC817AF588C}"/>
    <cellStyle name="Normal 22 2 2 3 5 2 3" xfId="19271" xr:uid="{8039D814-B71E-4A40-B294-BD55E3296852}"/>
    <cellStyle name="Normal 22 2 2 3 5 2 4" xfId="32961" xr:uid="{F722EFB0-B445-43D4-99D3-F70ACD7EDB18}"/>
    <cellStyle name="Normal 22 2 2 3 5 2 5" xfId="47845" xr:uid="{43A96D3E-D48A-49E3-A803-FE9709E3DF43}"/>
    <cellStyle name="Normal 22 2 2 3 5 3" xfId="22693" xr:uid="{6D99F474-37CD-446D-9DBE-8E902BFD7D7B}"/>
    <cellStyle name="Normal 22 2 2 3 5 3 2" xfId="36385" xr:uid="{B1E43F19-1562-4842-9CEF-E4061AD5B3D6}"/>
    <cellStyle name="Normal 22 2 2 3 5 3 3" xfId="51269" xr:uid="{D2782CBF-5DD0-47B2-BF24-2C51665D1222}"/>
    <cellStyle name="Normal 22 2 2 3 5 4" xfId="15849" xr:uid="{57A982C4-1991-4D13-A572-6761DBA39480}"/>
    <cellStyle name="Normal 22 2 2 3 5 5" xfId="29539" xr:uid="{0B9C6E2A-C493-4090-8D7A-F64398CA0F8B}"/>
    <cellStyle name="Normal 22 2 2 3 5 6" xfId="44423" xr:uid="{C74F22E2-A8B6-470E-8454-AC508D604AF8}"/>
    <cellStyle name="Normal 22 2 2 3 6" xfId="10713" xr:uid="{7C521989-ABF6-4F37-9AEA-8C685A28DFA5}"/>
    <cellStyle name="Normal 22 2 2 3 6 2" xfId="24403" xr:uid="{64147251-1186-441B-A39B-03610C483A08}"/>
    <cellStyle name="Normal 22 2 2 3 6 2 2" xfId="38095" xr:uid="{3F4103AE-A837-488B-9F5E-A1B9D47A0E6E}"/>
    <cellStyle name="Normal 22 2 2 3 6 2 3" xfId="52979" xr:uid="{997EDF8F-D7AB-4011-BEA9-ECD2E8A7DC47}"/>
    <cellStyle name="Normal 22 2 2 3 6 3" xfId="17559" xr:uid="{3EB6911C-9023-4504-B3DD-A52218694EAB}"/>
    <cellStyle name="Normal 22 2 2 3 6 4" xfId="31249" xr:uid="{955CADD9-6764-4A20-A1D4-6399BE6FA93F}"/>
    <cellStyle name="Normal 22 2 2 3 6 5" xfId="46133" xr:uid="{70C27266-B6EE-484F-A3D8-26F98F5B6C8A}"/>
    <cellStyle name="Normal 22 2 2 3 7" xfId="20981" xr:uid="{D3236228-6F69-4B9E-8574-93C0ABC2652D}"/>
    <cellStyle name="Normal 22 2 2 3 7 2" xfId="34673" xr:uid="{1DBA14C1-27C3-4F63-9E71-0CE0208BDD41}"/>
    <cellStyle name="Normal 22 2 2 3 7 3" xfId="49557" xr:uid="{1B4076A9-77E1-43F2-9351-ECE157E33AF8}"/>
    <cellStyle name="Normal 22 2 2 3 8" xfId="14137" xr:uid="{63FF071D-A328-46A1-82E9-42A9A2C6943F}"/>
    <cellStyle name="Normal 22 2 2 3 9" xfId="27827" xr:uid="{50C88481-6EA7-4E16-A918-0A693A80BE95}"/>
    <cellStyle name="Normal 22 2 2 4" xfId="7295" xr:uid="{1C07756C-8EA6-4B3E-BE89-73DCB5EA03CE}"/>
    <cellStyle name="Normal 22 2 2 4 10" xfId="42716" xr:uid="{18DF3C9F-5229-4B95-A602-A825DE99DFD8}"/>
    <cellStyle name="Normal 22 2 2 4 2" xfId="7296" xr:uid="{912065B0-AF92-4FA2-B51F-19712EEE89D1}"/>
    <cellStyle name="Normal 22 2 2 4 2 2" xfId="7297" xr:uid="{7BF8EB9C-9096-4E33-98A8-26822E78CECF}"/>
    <cellStyle name="Normal 22 2 2 4 2 2 2" xfId="9010" xr:uid="{B4577BB4-62A0-4691-B4CA-42148220AE5A}"/>
    <cellStyle name="Normal 22 2 2 4 2 2 2 2" xfId="12432" xr:uid="{B538301D-0E3D-4066-8438-671ACFA7FE96}"/>
    <cellStyle name="Normal 22 2 2 4 2 2 2 2 2" xfId="26122" xr:uid="{6E33DC4B-A280-4221-A63D-61978E18EB82}"/>
    <cellStyle name="Normal 22 2 2 4 2 2 2 2 2 2" xfId="39814" xr:uid="{4C009535-E8EF-4F14-8C28-359BAB97CE51}"/>
    <cellStyle name="Normal 22 2 2 4 2 2 2 2 2 3" xfId="54698" xr:uid="{6ABBF1DB-EC99-4A5D-8F63-6BE5014A17AD}"/>
    <cellStyle name="Normal 22 2 2 4 2 2 2 2 3" xfId="19278" xr:uid="{88426215-2D8F-4043-AD94-283241CDA536}"/>
    <cellStyle name="Normal 22 2 2 4 2 2 2 2 4" xfId="32968" xr:uid="{29167807-764C-427B-B8CC-840A42165CA4}"/>
    <cellStyle name="Normal 22 2 2 4 2 2 2 2 5" xfId="47852" xr:uid="{167BF47D-21AE-40B3-9114-B978C541E6A5}"/>
    <cellStyle name="Normal 22 2 2 4 2 2 2 3" xfId="22700" xr:uid="{5CE2E2A5-CCFB-4D11-BEAC-7F4111B801D6}"/>
    <cellStyle name="Normal 22 2 2 4 2 2 2 3 2" xfId="36392" xr:uid="{E8529155-10FC-49F8-8F29-350C8BF3682A}"/>
    <cellStyle name="Normal 22 2 2 4 2 2 2 3 3" xfId="51276" xr:uid="{2F5A2444-1DCB-4D9C-9D45-AE7394DB96BC}"/>
    <cellStyle name="Normal 22 2 2 4 2 2 2 4" xfId="15856" xr:uid="{60F277EB-DFFB-4721-83A3-727E6407F58E}"/>
    <cellStyle name="Normal 22 2 2 4 2 2 2 5" xfId="29546" xr:uid="{19C70F48-5B39-4E7C-A220-A384D0C3E65A}"/>
    <cellStyle name="Normal 22 2 2 4 2 2 2 6" xfId="44430" xr:uid="{1A743622-CCDE-4614-B627-5D99E221CC42}"/>
    <cellStyle name="Normal 22 2 2 4 2 2 3" xfId="10720" xr:uid="{C632C843-838E-4188-B6C4-7DE5420FBFBC}"/>
    <cellStyle name="Normal 22 2 2 4 2 2 3 2" xfId="24410" xr:uid="{F67D88B0-AF00-4932-9349-DF784B8570B6}"/>
    <cellStyle name="Normal 22 2 2 4 2 2 3 2 2" xfId="38102" xr:uid="{57949367-F0D0-4E47-B391-6D39607CC7D6}"/>
    <cellStyle name="Normal 22 2 2 4 2 2 3 2 3" xfId="52986" xr:uid="{B8080E0F-C154-41A4-9577-4E5F4F82A4FF}"/>
    <cellStyle name="Normal 22 2 2 4 2 2 3 3" xfId="17566" xr:uid="{1D1D06C1-3108-40A2-9408-7D1B1C31053E}"/>
    <cellStyle name="Normal 22 2 2 4 2 2 3 4" xfId="31256" xr:uid="{889FCA53-3FD0-4CFE-9FA0-F29317F04B9A}"/>
    <cellStyle name="Normal 22 2 2 4 2 2 3 5" xfId="46140" xr:uid="{F0038A52-A5B9-414B-8D67-CD154D2D0206}"/>
    <cellStyle name="Normal 22 2 2 4 2 2 4" xfId="20988" xr:uid="{974CF9BB-CCE4-491E-A62B-FCB68A5D2AC2}"/>
    <cellStyle name="Normal 22 2 2 4 2 2 4 2" xfId="34680" xr:uid="{839C3E44-3C50-4CDF-A3D9-770FEC6C6630}"/>
    <cellStyle name="Normal 22 2 2 4 2 2 4 3" xfId="49564" xr:uid="{6A127FB8-56C9-4AF0-832A-F7948662282E}"/>
    <cellStyle name="Normal 22 2 2 4 2 2 5" xfId="14144" xr:uid="{62625661-0633-4ABD-B324-5CB1CCE39A3E}"/>
    <cellStyle name="Normal 22 2 2 4 2 2 6" xfId="27834" xr:uid="{84BF9F80-9B6F-4A64-84B5-0620402144D6}"/>
    <cellStyle name="Normal 22 2 2 4 2 2 7" xfId="42718" xr:uid="{AF2BECC4-3559-4E32-9C28-DB31B8E63E31}"/>
    <cellStyle name="Normal 22 2 2 4 2 3" xfId="9009" xr:uid="{2F209BCE-8651-4C4A-8812-91A9A1A3C908}"/>
    <cellStyle name="Normal 22 2 2 4 2 3 2" xfId="12431" xr:uid="{FD599323-B411-4CCC-A29B-EC9A5C1ECAD7}"/>
    <cellStyle name="Normal 22 2 2 4 2 3 2 2" xfId="26121" xr:uid="{6A46B807-44EA-4084-94EC-AC2BDEC48D76}"/>
    <cellStyle name="Normal 22 2 2 4 2 3 2 2 2" xfId="39813" xr:uid="{9472735E-4789-4160-B19F-BF95973DE9BE}"/>
    <cellStyle name="Normal 22 2 2 4 2 3 2 2 3" xfId="54697" xr:uid="{11C4931E-6AA7-4A4D-91F6-B08E97E0066C}"/>
    <cellStyle name="Normal 22 2 2 4 2 3 2 3" xfId="19277" xr:uid="{D0378A5C-B687-48DF-831F-8A3CC4280181}"/>
    <cellStyle name="Normal 22 2 2 4 2 3 2 4" xfId="32967" xr:uid="{E931E4C2-AD56-4438-9E54-79CD030B04B0}"/>
    <cellStyle name="Normal 22 2 2 4 2 3 2 5" xfId="47851" xr:uid="{BE9AB24D-6FD7-4856-828E-DAF0456A4986}"/>
    <cellStyle name="Normal 22 2 2 4 2 3 3" xfId="22699" xr:uid="{65AA3CAA-1BD7-4740-B262-9A690F783846}"/>
    <cellStyle name="Normal 22 2 2 4 2 3 3 2" xfId="36391" xr:uid="{60E0551B-CADD-4327-A51A-02B2130BBDF5}"/>
    <cellStyle name="Normal 22 2 2 4 2 3 3 3" xfId="51275" xr:uid="{C0B9923F-747B-43E9-B2A7-60B582ADDAA2}"/>
    <cellStyle name="Normal 22 2 2 4 2 3 4" xfId="15855" xr:uid="{14404FEB-5DEA-4DCE-96B0-1E7726028706}"/>
    <cellStyle name="Normal 22 2 2 4 2 3 5" xfId="29545" xr:uid="{4E4E0904-7EF4-4D7C-A9EA-D76644EC90FF}"/>
    <cellStyle name="Normal 22 2 2 4 2 3 6" xfId="44429" xr:uid="{F2859889-7D5B-40F7-BFCF-DA0C54B00588}"/>
    <cellStyle name="Normal 22 2 2 4 2 4" xfId="10719" xr:uid="{4CC5126E-39C9-4609-9FE4-06DE00D2A70F}"/>
    <cellStyle name="Normal 22 2 2 4 2 4 2" xfId="24409" xr:uid="{5D4E7376-9BF8-4D86-8107-844AC2536D19}"/>
    <cellStyle name="Normal 22 2 2 4 2 4 2 2" xfId="38101" xr:uid="{8B6A9151-E0D3-4CFD-A3C3-D1AF0E607064}"/>
    <cellStyle name="Normal 22 2 2 4 2 4 2 3" xfId="52985" xr:uid="{706A74AC-E306-41B8-8BCD-8216DFC9723B}"/>
    <cellStyle name="Normal 22 2 2 4 2 4 3" xfId="17565" xr:uid="{2C7FA1D6-2E3D-4B81-8277-F48F53562CCE}"/>
    <cellStyle name="Normal 22 2 2 4 2 4 4" xfId="31255" xr:uid="{C0B9AC14-80FE-48B0-85E7-3DDF376B5EBD}"/>
    <cellStyle name="Normal 22 2 2 4 2 4 5" xfId="46139" xr:uid="{0153691C-1E2C-4D78-9944-010DF382D8F5}"/>
    <cellStyle name="Normal 22 2 2 4 2 5" xfId="20987" xr:uid="{C91B2FF5-FC19-407F-89A4-415713A48E7F}"/>
    <cellStyle name="Normal 22 2 2 4 2 5 2" xfId="34679" xr:uid="{9AF2950B-0ACF-4E2F-97A0-13740F32852F}"/>
    <cellStyle name="Normal 22 2 2 4 2 5 3" xfId="49563" xr:uid="{D2E0F518-0A4F-4B15-BE8B-0D5AF1C724F6}"/>
    <cellStyle name="Normal 22 2 2 4 2 6" xfId="14143" xr:uid="{76306D95-DF10-407F-94E2-AECCBB67C491}"/>
    <cellStyle name="Normal 22 2 2 4 2 7" xfId="27833" xr:uid="{B466EB29-6561-4414-9D59-0FAD53742E06}"/>
    <cellStyle name="Normal 22 2 2 4 2 8" xfId="42717" xr:uid="{C03944BE-F8AB-43F4-BB2B-47A1E773577E}"/>
    <cellStyle name="Normal 22 2 2 4 3" xfId="7298" xr:uid="{223285A4-1A4C-413A-882E-0837FFF9235A}"/>
    <cellStyle name="Normal 22 2 2 4 3 2" xfId="9011" xr:uid="{99945BF0-18C6-4985-BB7E-4B5A2287B031}"/>
    <cellStyle name="Normal 22 2 2 4 3 2 2" xfId="12433" xr:uid="{1288CAEB-1CE2-46E3-8410-D6D1C9670472}"/>
    <cellStyle name="Normal 22 2 2 4 3 2 2 2" xfId="26123" xr:uid="{CBD3C907-6024-4E70-A757-B0E42DEF7D72}"/>
    <cellStyle name="Normal 22 2 2 4 3 2 2 2 2" xfId="39815" xr:uid="{51D3149B-8115-43E0-9084-5CCA6E81FF28}"/>
    <cellStyle name="Normal 22 2 2 4 3 2 2 2 3" xfId="54699" xr:uid="{AD1A8933-ADBD-4494-9BA7-13D8DB4564CA}"/>
    <cellStyle name="Normal 22 2 2 4 3 2 2 3" xfId="19279" xr:uid="{4E785AA1-FF4E-446A-9256-2AEAB84C5F4A}"/>
    <cellStyle name="Normal 22 2 2 4 3 2 2 4" xfId="32969" xr:uid="{97F38048-77C3-47DC-A441-81EB6E8AF5E2}"/>
    <cellStyle name="Normal 22 2 2 4 3 2 2 5" xfId="47853" xr:uid="{70E5574B-2FDD-45A6-84D0-74BDD2FF0374}"/>
    <cellStyle name="Normal 22 2 2 4 3 2 3" xfId="22701" xr:uid="{C88EE029-AB47-4BE2-9F5C-8713C76BEC09}"/>
    <cellStyle name="Normal 22 2 2 4 3 2 3 2" xfId="36393" xr:uid="{FD3E0A5C-95E0-4014-99DF-3243DAFF2CCC}"/>
    <cellStyle name="Normal 22 2 2 4 3 2 3 3" xfId="51277" xr:uid="{52BCD89B-5FB7-4A6D-9B0C-3395E94B546B}"/>
    <cellStyle name="Normal 22 2 2 4 3 2 4" xfId="15857" xr:uid="{81EEED77-EE84-478F-98C5-5C611C2EBDD0}"/>
    <cellStyle name="Normal 22 2 2 4 3 2 5" xfId="29547" xr:uid="{3873C880-FDEE-478B-9C0A-89A11F721819}"/>
    <cellStyle name="Normal 22 2 2 4 3 2 6" xfId="44431" xr:uid="{3BF76470-ECB0-4D6D-979C-13D9C3711CF9}"/>
    <cellStyle name="Normal 22 2 2 4 3 3" xfId="10721" xr:uid="{0FE39042-7C1B-47A5-BF28-CBF34CB19022}"/>
    <cellStyle name="Normal 22 2 2 4 3 3 2" xfId="24411" xr:uid="{D53D8C3B-A037-4AD0-9FA0-07CB7C0EF93A}"/>
    <cellStyle name="Normal 22 2 2 4 3 3 2 2" xfId="38103" xr:uid="{FB3E6500-6384-47BD-AF9A-95A90215F97C}"/>
    <cellStyle name="Normal 22 2 2 4 3 3 2 3" xfId="52987" xr:uid="{3C29400B-D7E7-4329-80AD-6129875AB976}"/>
    <cellStyle name="Normal 22 2 2 4 3 3 3" xfId="17567" xr:uid="{643C820C-C513-4A91-9F9A-63A5F67A0783}"/>
    <cellStyle name="Normal 22 2 2 4 3 3 4" xfId="31257" xr:uid="{E0A0F608-BC7B-4927-83DC-014985EE7C54}"/>
    <cellStyle name="Normal 22 2 2 4 3 3 5" xfId="46141" xr:uid="{55461458-9F3B-4999-A1A2-8F74AD8C87E2}"/>
    <cellStyle name="Normal 22 2 2 4 3 4" xfId="20989" xr:uid="{FCCEE361-53E5-492B-A225-4BCC66943AD4}"/>
    <cellStyle name="Normal 22 2 2 4 3 4 2" xfId="34681" xr:uid="{AFFB0145-54E0-4FB4-A82A-64A05F312AE9}"/>
    <cellStyle name="Normal 22 2 2 4 3 4 3" xfId="49565" xr:uid="{D7BD8679-4ABD-4D82-A056-8ED0D6FCF45A}"/>
    <cellStyle name="Normal 22 2 2 4 3 5" xfId="14145" xr:uid="{DE500097-9D03-4CB2-97D0-A28CE0DA95D5}"/>
    <cellStyle name="Normal 22 2 2 4 3 6" xfId="27835" xr:uid="{25E62E7D-2650-4691-94BA-90DA1A1CE350}"/>
    <cellStyle name="Normal 22 2 2 4 3 7" xfId="42719" xr:uid="{E80DDF73-7BBD-4FE3-A4EB-04B42A584280}"/>
    <cellStyle name="Normal 22 2 2 4 4" xfId="7299" xr:uid="{FC8DA424-7B85-41AB-BF3C-928523DEF524}"/>
    <cellStyle name="Normal 22 2 2 4 4 2" xfId="9012" xr:uid="{A7F6F0B8-A885-4F52-9170-D50221B590F2}"/>
    <cellStyle name="Normal 22 2 2 4 4 2 2" xfId="12434" xr:uid="{196C58C1-048B-46BC-B447-47106B24BF04}"/>
    <cellStyle name="Normal 22 2 2 4 4 2 2 2" xfId="26124" xr:uid="{0ED22FFC-7CA9-4980-9C47-8B1F82357714}"/>
    <cellStyle name="Normal 22 2 2 4 4 2 2 2 2" xfId="39816" xr:uid="{347CE300-B320-423C-985E-93171876B1BF}"/>
    <cellStyle name="Normal 22 2 2 4 4 2 2 2 3" xfId="54700" xr:uid="{728A7B0B-B654-4D25-B87F-8026EC04F07E}"/>
    <cellStyle name="Normal 22 2 2 4 4 2 2 3" xfId="19280" xr:uid="{97D73F3D-7F42-4EEE-AE79-2494979DAF78}"/>
    <cellStyle name="Normal 22 2 2 4 4 2 2 4" xfId="32970" xr:uid="{9AE84DFB-4C47-4CCA-BA88-BCBC8CF03219}"/>
    <cellStyle name="Normal 22 2 2 4 4 2 2 5" xfId="47854" xr:uid="{4AEA7597-651D-4213-8E4E-6BD8D6B926A4}"/>
    <cellStyle name="Normal 22 2 2 4 4 2 3" xfId="22702" xr:uid="{F681D39D-8CA6-4211-9712-13DA312CDAB6}"/>
    <cellStyle name="Normal 22 2 2 4 4 2 3 2" xfId="36394" xr:uid="{C859F45F-203B-4E45-A51D-9718248EA78F}"/>
    <cellStyle name="Normal 22 2 2 4 4 2 3 3" xfId="51278" xr:uid="{52E6B719-DA41-44A8-BA9B-5BC3B98B1571}"/>
    <cellStyle name="Normal 22 2 2 4 4 2 4" xfId="15858" xr:uid="{7E7535D1-4D1E-4763-B97D-9C3435C1A08B}"/>
    <cellStyle name="Normal 22 2 2 4 4 2 5" xfId="29548" xr:uid="{02660FF6-09A5-4E75-8740-D78D5D282771}"/>
    <cellStyle name="Normal 22 2 2 4 4 2 6" xfId="44432" xr:uid="{8BA50BDF-CA7C-4D81-AAC1-7930981C4DA3}"/>
    <cellStyle name="Normal 22 2 2 4 4 3" xfId="10722" xr:uid="{50020737-0DB8-44D6-A3FA-9F004BA4B941}"/>
    <cellStyle name="Normal 22 2 2 4 4 3 2" xfId="24412" xr:uid="{D5B7823C-16DE-4966-9B2F-3553F5A82C34}"/>
    <cellStyle name="Normal 22 2 2 4 4 3 2 2" xfId="38104" xr:uid="{A43621F4-CCE2-495A-97FE-230D0FA3AA36}"/>
    <cellStyle name="Normal 22 2 2 4 4 3 2 3" xfId="52988" xr:uid="{4FF3C563-F335-4BE4-8994-80AC215C53DD}"/>
    <cellStyle name="Normal 22 2 2 4 4 3 3" xfId="17568" xr:uid="{80D5F140-72E2-4FF7-A120-2B2E4073511C}"/>
    <cellStyle name="Normal 22 2 2 4 4 3 4" xfId="31258" xr:uid="{7882A706-5593-497F-A5E8-4B2E185C2C78}"/>
    <cellStyle name="Normal 22 2 2 4 4 3 5" xfId="46142" xr:uid="{E8B6B422-C893-4BED-8EEB-667A3F1A3D7D}"/>
    <cellStyle name="Normal 22 2 2 4 4 4" xfId="20990" xr:uid="{0BBBEEFD-8672-42F5-9EEA-E986E2063137}"/>
    <cellStyle name="Normal 22 2 2 4 4 4 2" xfId="34682" xr:uid="{52468C71-1376-4860-B499-354FB77D0F1D}"/>
    <cellStyle name="Normal 22 2 2 4 4 4 3" xfId="49566" xr:uid="{6BC0F095-CA26-4882-BD35-F42392CB2521}"/>
    <cellStyle name="Normal 22 2 2 4 4 5" xfId="14146" xr:uid="{A5218040-994A-4322-A556-8D5BDF318E9A}"/>
    <cellStyle name="Normal 22 2 2 4 4 6" xfId="27836" xr:uid="{25391681-B21B-40FE-92B3-063A5B544979}"/>
    <cellStyle name="Normal 22 2 2 4 4 7" xfId="42720" xr:uid="{B127C796-235D-440C-AA06-D16237AAE850}"/>
    <cellStyle name="Normal 22 2 2 4 5" xfId="9008" xr:uid="{4137641D-ACF2-406E-B820-7349B31A47C6}"/>
    <cellStyle name="Normal 22 2 2 4 5 2" xfId="12430" xr:uid="{837D828F-81D6-4788-9311-4B5A5087AD41}"/>
    <cellStyle name="Normal 22 2 2 4 5 2 2" xfId="26120" xr:uid="{B8F50689-8519-4EA9-A8F0-BDD16D64CE17}"/>
    <cellStyle name="Normal 22 2 2 4 5 2 2 2" xfId="39812" xr:uid="{5E327624-7165-422D-A409-4DC3A7DAFE72}"/>
    <cellStyle name="Normal 22 2 2 4 5 2 2 3" xfId="54696" xr:uid="{328B39B1-3124-4A23-9592-6A8B38757BDF}"/>
    <cellStyle name="Normal 22 2 2 4 5 2 3" xfId="19276" xr:uid="{998934E0-FE00-402B-90C3-34D7A91724EB}"/>
    <cellStyle name="Normal 22 2 2 4 5 2 4" xfId="32966" xr:uid="{5FA012C7-EFB0-4345-83FE-C7E2BCB2F139}"/>
    <cellStyle name="Normal 22 2 2 4 5 2 5" xfId="47850" xr:uid="{CD22C61A-F4FF-463B-A88C-B778D8EA90D5}"/>
    <cellStyle name="Normal 22 2 2 4 5 3" xfId="22698" xr:uid="{89FD06FB-D9FA-4023-B2A7-00A8A60CEA6B}"/>
    <cellStyle name="Normal 22 2 2 4 5 3 2" xfId="36390" xr:uid="{C1D62564-C6A2-4BAE-9AB3-BA890C98D54C}"/>
    <cellStyle name="Normal 22 2 2 4 5 3 3" xfId="51274" xr:uid="{31025EA5-E9DB-4CAF-9573-8210348694B0}"/>
    <cellStyle name="Normal 22 2 2 4 5 4" xfId="15854" xr:uid="{7343AA0F-CB76-478C-8039-6EF4C53113C1}"/>
    <cellStyle name="Normal 22 2 2 4 5 5" xfId="29544" xr:uid="{35198425-DE62-4D2C-A8B1-60CD2F0D1907}"/>
    <cellStyle name="Normal 22 2 2 4 5 6" xfId="44428" xr:uid="{6FF738B9-C163-4789-BDBB-C162FC7DD129}"/>
    <cellStyle name="Normal 22 2 2 4 6" xfId="10718" xr:uid="{07223765-E5B1-4B40-AC60-DE6132B25912}"/>
    <cellStyle name="Normal 22 2 2 4 6 2" xfId="24408" xr:uid="{1F797B6B-393C-4CDF-BADF-A311A57AC8A8}"/>
    <cellStyle name="Normal 22 2 2 4 6 2 2" xfId="38100" xr:uid="{60E60AAA-4D23-4EFD-AFE8-838FCFA0937D}"/>
    <cellStyle name="Normal 22 2 2 4 6 2 3" xfId="52984" xr:uid="{F6A83F19-620F-4EAB-AD66-0C5BB0918C4C}"/>
    <cellStyle name="Normal 22 2 2 4 6 3" xfId="17564" xr:uid="{D9D3258E-1A60-4E1B-8E06-D24331CB1DCE}"/>
    <cellStyle name="Normal 22 2 2 4 6 4" xfId="31254" xr:uid="{97A993CC-4576-4415-94E9-642EC506CD21}"/>
    <cellStyle name="Normal 22 2 2 4 6 5" xfId="46138" xr:uid="{C43D51E1-D225-42CC-B829-722BBAF2366C}"/>
    <cellStyle name="Normal 22 2 2 4 7" xfId="20986" xr:uid="{D9B00E9F-3B8B-4299-99B3-0BC580F14C17}"/>
    <cellStyle name="Normal 22 2 2 4 7 2" xfId="34678" xr:uid="{2E64DC93-E86F-4221-8CCD-7256B2499963}"/>
    <cellStyle name="Normal 22 2 2 4 7 3" xfId="49562" xr:uid="{E3D7A871-5CBD-4A02-BB27-D49F0E795130}"/>
    <cellStyle name="Normal 22 2 2 4 8" xfId="14142" xr:uid="{CEA4F8EF-D4F5-4D14-86D1-E40890154464}"/>
    <cellStyle name="Normal 22 2 2 4 9" xfId="27832" xr:uid="{E617A2C9-95A0-42B6-B8D4-12933790B05C}"/>
    <cellStyle name="Normal 22 2 2 5" xfId="7300" xr:uid="{58529EC3-24F6-4C62-9257-871531CE3E1E}"/>
    <cellStyle name="Normal 22 2 2 5 2" xfId="7301" xr:uid="{A4A30B18-2236-4A33-9F60-20BF1E07FE67}"/>
    <cellStyle name="Normal 22 2 2 5 2 2" xfId="9014" xr:uid="{A5228AB5-7C7A-4F83-BEA7-0A3D813BBB8B}"/>
    <cellStyle name="Normal 22 2 2 5 2 2 2" xfId="12436" xr:uid="{F7B31377-19AB-4C37-BA73-DAE932C8DEE5}"/>
    <cellStyle name="Normal 22 2 2 5 2 2 2 2" xfId="26126" xr:uid="{4EAAE799-343C-4F5F-A49A-D79DDC511B75}"/>
    <cellStyle name="Normal 22 2 2 5 2 2 2 2 2" xfId="39818" xr:uid="{7962BBF6-9EF4-4C85-AD20-628338AB804A}"/>
    <cellStyle name="Normal 22 2 2 5 2 2 2 2 3" xfId="54702" xr:uid="{6D0EBB48-0606-49AD-97D0-C83EC4E64FA6}"/>
    <cellStyle name="Normal 22 2 2 5 2 2 2 3" xfId="19282" xr:uid="{CA9B57C2-C246-449C-823C-96917395DF77}"/>
    <cellStyle name="Normal 22 2 2 5 2 2 2 4" xfId="32972" xr:uid="{1DEE07F7-9492-4EAE-AAEF-F59CFA0E97E3}"/>
    <cellStyle name="Normal 22 2 2 5 2 2 2 5" xfId="47856" xr:uid="{3EE6A190-E9EE-45BB-92C9-6D749A5B71B5}"/>
    <cellStyle name="Normal 22 2 2 5 2 2 3" xfId="22704" xr:uid="{E05A71F3-4757-4BDE-A43A-D71B7BBB935F}"/>
    <cellStyle name="Normal 22 2 2 5 2 2 3 2" xfId="36396" xr:uid="{9FE38EBB-F796-4E0D-B62E-7836939F1DD5}"/>
    <cellStyle name="Normal 22 2 2 5 2 2 3 3" xfId="51280" xr:uid="{94E2D5F6-3F3D-47F3-A75A-9AB17F8EDD9B}"/>
    <cellStyle name="Normal 22 2 2 5 2 2 4" xfId="15860" xr:uid="{59FB211D-40FC-478E-84D0-289ED41FBE8B}"/>
    <cellStyle name="Normal 22 2 2 5 2 2 5" xfId="29550" xr:uid="{0FD6C3E7-2484-4746-A902-AAC1FDAF01D7}"/>
    <cellStyle name="Normal 22 2 2 5 2 2 6" xfId="44434" xr:uid="{4EBDC433-0452-4D7C-92DC-4B27EC6D7668}"/>
    <cellStyle name="Normal 22 2 2 5 2 3" xfId="10724" xr:uid="{12076C48-B59C-4D05-B79C-7C9AF5E68649}"/>
    <cellStyle name="Normal 22 2 2 5 2 3 2" xfId="24414" xr:uid="{B0D89834-69C2-4F51-9F3C-9F4D40AAC902}"/>
    <cellStyle name="Normal 22 2 2 5 2 3 2 2" xfId="38106" xr:uid="{86BCB9AB-36AC-4115-BCD6-599D589DDD41}"/>
    <cellStyle name="Normal 22 2 2 5 2 3 2 3" xfId="52990" xr:uid="{056CC1EC-BAA0-4DC8-95B5-3DF345F13270}"/>
    <cellStyle name="Normal 22 2 2 5 2 3 3" xfId="17570" xr:uid="{23D261D2-2143-466D-AFCA-9099FCFCF4FE}"/>
    <cellStyle name="Normal 22 2 2 5 2 3 4" xfId="31260" xr:uid="{C97F364C-1CDC-4759-87F1-FAAA8AECC18F}"/>
    <cellStyle name="Normal 22 2 2 5 2 3 5" xfId="46144" xr:uid="{3DC5B3A8-CF7B-45A3-A6A4-56FA75E7BB5F}"/>
    <cellStyle name="Normal 22 2 2 5 2 4" xfId="20992" xr:uid="{2E3143C6-DA3A-46B6-B024-5ABB93F33999}"/>
    <cellStyle name="Normal 22 2 2 5 2 4 2" xfId="34684" xr:uid="{F5E2CB49-595B-4512-A7E2-FDCF452442EE}"/>
    <cellStyle name="Normal 22 2 2 5 2 4 3" xfId="49568" xr:uid="{14BCEC2B-1779-479C-858F-CB3A474B48BC}"/>
    <cellStyle name="Normal 22 2 2 5 2 5" xfId="14148" xr:uid="{0880C4FE-7C51-4017-87FC-30D8219905DD}"/>
    <cellStyle name="Normal 22 2 2 5 2 6" xfId="27838" xr:uid="{8CF56DC1-491E-45AC-9D83-2FA181B5DA54}"/>
    <cellStyle name="Normal 22 2 2 5 2 7" xfId="42722" xr:uid="{4C1B71CC-2369-4E94-9C8A-4BECBAAE7DA9}"/>
    <cellStyle name="Normal 22 2 2 5 3" xfId="9013" xr:uid="{86270E58-C6F8-4338-A636-045B395282F9}"/>
    <cellStyle name="Normal 22 2 2 5 3 2" xfId="12435" xr:uid="{89AB0405-F1E5-4F7A-A264-ED77E955A197}"/>
    <cellStyle name="Normal 22 2 2 5 3 2 2" xfId="26125" xr:uid="{D7EB7C93-5231-4D8F-8F51-6F92F839B802}"/>
    <cellStyle name="Normal 22 2 2 5 3 2 2 2" xfId="39817" xr:uid="{626BE8A2-0A1F-4A42-B338-B687428A5221}"/>
    <cellStyle name="Normal 22 2 2 5 3 2 2 3" xfId="54701" xr:uid="{BEFB2F8E-B9A0-4854-B90B-D21A57A0092C}"/>
    <cellStyle name="Normal 22 2 2 5 3 2 3" xfId="19281" xr:uid="{A42E0143-1B50-421D-B89D-4178B3E6BA61}"/>
    <cellStyle name="Normal 22 2 2 5 3 2 4" xfId="32971" xr:uid="{FFBA0EE8-0341-4085-BA3D-14B1DA8A34BC}"/>
    <cellStyle name="Normal 22 2 2 5 3 2 5" xfId="47855" xr:uid="{FCEFE27D-DEE7-49B5-BE37-6DB339C0A184}"/>
    <cellStyle name="Normal 22 2 2 5 3 3" xfId="22703" xr:uid="{22F0039C-C6B4-4B84-9FCD-F54D66C96864}"/>
    <cellStyle name="Normal 22 2 2 5 3 3 2" xfId="36395" xr:uid="{CF934265-7592-44B1-8619-EAC67450401D}"/>
    <cellStyle name="Normal 22 2 2 5 3 3 3" xfId="51279" xr:uid="{963EFD20-6C07-43CC-BDE0-E4F63EA4A503}"/>
    <cellStyle name="Normal 22 2 2 5 3 4" xfId="15859" xr:uid="{83B58DEB-F556-4831-B35C-D16CD945743B}"/>
    <cellStyle name="Normal 22 2 2 5 3 5" xfId="29549" xr:uid="{C69CBBF8-FE60-48B3-AF9F-131CCDA9D41D}"/>
    <cellStyle name="Normal 22 2 2 5 3 6" xfId="44433" xr:uid="{736698A9-A74E-46B5-A9ED-697EA7162B5B}"/>
    <cellStyle name="Normal 22 2 2 5 4" xfId="10723" xr:uid="{6BAA4769-64DC-4FAE-8611-701942F09B4F}"/>
    <cellStyle name="Normal 22 2 2 5 4 2" xfId="24413" xr:uid="{B3976F68-D3C9-407F-A3FE-2C07B6CBB7E4}"/>
    <cellStyle name="Normal 22 2 2 5 4 2 2" xfId="38105" xr:uid="{34835AD0-233D-473B-8100-2C506CE9DA87}"/>
    <cellStyle name="Normal 22 2 2 5 4 2 3" xfId="52989" xr:uid="{E67C68CC-0474-464D-9921-0AC12E503BDC}"/>
    <cellStyle name="Normal 22 2 2 5 4 3" xfId="17569" xr:uid="{FBF15DF2-9E22-4B04-ABA1-03D590087895}"/>
    <cellStyle name="Normal 22 2 2 5 4 4" xfId="31259" xr:uid="{0F93A49A-7CE7-47BE-B057-1614CD6DE925}"/>
    <cellStyle name="Normal 22 2 2 5 4 5" xfId="46143" xr:uid="{2D73D1D4-B581-409E-AC80-D1DD22592BDE}"/>
    <cellStyle name="Normal 22 2 2 5 5" xfId="20991" xr:uid="{034B27A5-D23F-4327-9350-84BC28A79D4D}"/>
    <cellStyle name="Normal 22 2 2 5 5 2" xfId="34683" xr:uid="{800F063C-2A5C-42C0-AB0E-5089CB51DABE}"/>
    <cellStyle name="Normal 22 2 2 5 5 3" xfId="49567" xr:uid="{DBBD4B1A-5D22-425B-B9C5-3CF43FBEF49E}"/>
    <cellStyle name="Normal 22 2 2 5 6" xfId="14147" xr:uid="{A722FBB0-98E2-4343-BC35-5CEB31559373}"/>
    <cellStyle name="Normal 22 2 2 5 7" xfId="27837" xr:uid="{C17D6054-6ADC-4243-93BD-6CDEBD2CD1BE}"/>
    <cellStyle name="Normal 22 2 2 5 8" xfId="42721" xr:uid="{9201C8FF-5E54-4CBE-BEFD-B257843D2784}"/>
    <cellStyle name="Normal 22 2 2 6" xfId="7302" xr:uid="{6443418E-6FB5-4976-A65B-3C0181F348EF}"/>
    <cellStyle name="Normal 22 2 2 6 2" xfId="9015" xr:uid="{20004587-2C5C-4FA9-9904-1210E60E0891}"/>
    <cellStyle name="Normal 22 2 2 6 2 2" xfId="12437" xr:uid="{750B6B81-C431-41F3-B5F2-89BADD43801C}"/>
    <cellStyle name="Normal 22 2 2 6 2 2 2" xfId="26127" xr:uid="{7E4ED2A2-DAA5-462A-8CF6-19FD06366225}"/>
    <cellStyle name="Normal 22 2 2 6 2 2 2 2" xfId="39819" xr:uid="{8B5E20F5-0685-4594-9E22-142D024F6575}"/>
    <cellStyle name="Normal 22 2 2 6 2 2 2 3" xfId="54703" xr:uid="{4727F263-F2DC-4DFC-AE32-D19FB79B4020}"/>
    <cellStyle name="Normal 22 2 2 6 2 2 3" xfId="19283" xr:uid="{2A989E4C-1969-44BE-AD91-8AB7E8EC718E}"/>
    <cellStyle name="Normal 22 2 2 6 2 2 4" xfId="32973" xr:uid="{0E0C0D43-5A55-40FD-BC5C-C8A15A80F7F0}"/>
    <cellStyle name="Normal 22 2 2 6 2 2 5" xfId="47857" xr:uid="{CB0073AB-D51E-4C49-BB30-A5F6AB43B3F1}"/>
    <cellStyle name="Normal 22 2 2 6 2 3" xfId="22705" xr:uid="{3AC6B48D-A691-416B-8039-FD452D5AD039}"/>
    <cellStyle name="Normal 22 2 2 6 2 3 2" xfId="36397" xr:uid="{C7F7DCC2-CEA3-43B6-BF4D-B5AFCA583733}"/>
    <cellStyle name="Normal 22 2 2 6 2 3 3" xfId="51281" xr:uid="{6642F657-43BB-4B5A-8642-6971DAC5B3DA}"/>
    <cellStyle name="Normal 22 2 2 6 2 4" xfId="15861" xr:uid="{F52FF4BF-59FC-46B6-9102-56D445CBADAF}"/>
    <cellStyle name="Normal 22 2 2 6 2 5" xfId="29551" xr:uid="{CB213220-633B-463E-9A5D-0F68D0BB3C6E}"/>
    <cellStyle name="Normal 22 2 2 6 2 6" xfId="44435" xr:uid="{97FB14C9-B06F-496D-A7BA-2ABAE46BC493}"/>
    <cellStyle name="Normal 22 2 2 6 3" xfId="10725" xr:uid="{51CA7425-0859-49D1-A26E-1FE1226AEA13}"/>
    <cellStyle name="Normal 22 2 2 6 3 2" xfId="24415" xr:uid="{819F5555-4B6B-4039-AAC7-4574B1C725DB}"/>
    <cellStyle name="Normal 22 2 2 6 3 2 2" xfId="38107" xr:uid="{3F7B3836-C25E-4F57-9FE1-E06062160642}"/>
    <cellStyle name="Normal 22 2 2 6 3 2 3" xfId="52991" xr:uid="{88E0265A-9F90-4266-8208-3F2E4781CF89}"/>
    <cellStyle name="Normal 22 2 2 6 3 3" xfId="17571" xr:uid="{164830E9-3CFF-4689-BC5B-19BAD64A01CA}"/>
    <cellStyle name="Normal 22 2 2 6 3 4" xfId="31261" xr:uid="{D4499FC0-F355-47CF-8FD4-0C0CDA573FC2}"/>
    <cellStyle name="Normal 22 2 2 6 3 5" xfId="46145" xr:uid="{8D87B703-481C-49AD-8CD8-943566C4CCBB}"/>
    <cellStyle name="Normal 22 2 2 6 4" xfId="20993" xr:uid="{DEC583C1-ED98-434F-AA2E-53BADA36F04A}"/>
    <cellStyle name="Normal 22 2 2 6 4 2" xfId="34685" xr:uid="{2E3E0B97-D957-4FD6-A146-483FEA37013A}"/>
    <cellStyle name="Normal 22 2 2 6 4 3" xfId="49569" xr:uid="{9679CACF-5536-460F-AE9E-572282E12421}"/>
    <cellStyle name="Normal 22 2 2 6 5" xfId="14149" xr:uid="{371EACCD-9D9D-4E4C-98A7-EC4CD918E9D4}"/>
    <cellStyle name="Normal 22 2 2 6 6" xfId="27839" xr:uid="{D34C909C-1A51-4DD3-9EB8-EB8D090F90BB}"/>
    <cellStyle name="Normal 22 2 2 6 7" xfId="42723" xr:uid="{BB3DE9F9-3519-456C-9604-E1A823EF78EF}"/>
    <cellStyle name="Normal 22 2 2 7" xfId="7303" xr:uid="{38691DB9-3159-42C6-B0D8-7D3196A67309}"/>
    <cellStyle name="Normal 22 2 2 7 2" xfId="9016" xr:uid="{A65F3E1D-E48B-4B3E-A0CB-679CF1744303}"/>
    <cellStyle name="Normal 22 2 2 7 2 2" xfId="12438" xr:uid="{153F94B0-72BC-4EBA-962C-EBB9525A792D}"/>
    <cellStyle name="Normal 22 2 2 7 2 2 2" xfId="26128" xr:uid="{B0ABBF2C-9ACF-4E87-B9BF-43B2DDA95D71}"/>
    <cellStyle name="Normal 22 2 2 7 2 2 2 2" xfId="39820" xr:uid="{0634A017-9613-45DC-9DE4-470386952165}"/>
    <cellStyle name="Normal 22 2 2 7 2 2 2 3" xfId="54704" xr:uid="{B08AA707-3F50-4C59-8C6C-46C618F21BE4}"/>
    <cellStyle name="Normal 22 2 2 7 2 2 3" xfId="19284" xr:uid="{9489E44D-5ED4-44B3-9113-379506CFDCFE}"/>
    <cellStyle name="Normal 22 2 2 7 2 2 4" xfId="32974" xr:uid="{A68159C9-3D85-47FF-BAFF-CE5182941E4B}"/>
    <cellStyle name="Normal 22 2 2 7 2 2 5" xfId="47858" xr:uid="{1E7C1CAD-93E9-46F8-8D0A-3C861A65686D}"/>
    <cellStyle name="Normal 22 2 2 7 2 3" xfId="22706" xr:uid="{4F158525-E0A4-484F-A05E-609F114F907B}"/>
    <cellStyle name="Normal 22 2 2 7 2 3 2" xfId="36398" xr:uid="{AFA5F83F-EF7B-4A34-A201-0977A28F661F}"/>
    <cellStyle name="Normal 22 2 2 7 2 3 3" xfId="51282" xr:uid="{B0C34438-C0FE-4FD9-BF10-08AD95B9FE76}"/>
    <cellStyle name="Normal 22 2 2 7 2 4" xfId="15862" xr:uid="{DC5737B0-63BB-4023-9DC5-038F9F6DD8C7}"/>
    <cellStyle name="Normal 22 2 2 7 2 5" xfId="29552" xr:uid="{A8BAF6DF-53CB-4D9E-92D7-B885703060AC}"/>
    <cellStyle name="Normal 22 2 2 7 2 6" xfId="44436" xr:uid="{65B3413D-5132-415F-94E9-42698EE9802A}"/>
    <cellStyle name="Normal 22 2 2 7 3" xfId="10726" xr:uid="{41BD1128-767C-46D5-B065-2C5A8474C4CD}"/>
    <cellStyle name="Normal 22 2 2 7 3 2" xfId="24416" xr:uid="{2E652DFD-2290-4B42-8BB3-46D5B63CD848}"/>
    <cellStyle name="Normal 22 2 2 7 3 2 2" xfId="38108" xr:uid="{CA0BB456-0E28-41BC-BF30-52167A1333DE}"/>
    <cellStyle name="Normal 22 2 2 7 3 2 3" xfId="52992" xr:uid="{C9616304-3BAC-41F1-8260-2E530CBE9A95}"/>
    <cellStyle name="Normal 22 2 2 7 3 3" xfId="17572" xr:uid="{C5FC94F5-A42A-4C1F-9026-D9EC52312F76}"/>
    <cellStyle name="Normal 22 2 2 7 3 4" xfId="31262" xr:uid="{8F2EBD0C-A30B-418B-9226-7E4E2C4CE2F1}"/>
    <cellStyle name="Normal 22 2 2 7 3 5" xfId="46146" xr:uid="{73B25F58-3545-42F1-B91F-6D959756AD74}"/>
    <cellStyle name="Normal 22 2 2 7 4" xfId="20994" xr:uid="{14FABC6D-4826-4148-8CD4-9FDCC54DD2CE}"/>
    <cellStyle name="Normal 22 2 2 7 4 2" xfId="34686" xr:uid="{EEC37697-F0CF-4D04-8EDF-23E9452511FB}"/>
    <cellStyle name="Normal 22 2 2 7 4 3" xfId="49570" xr:uid="{404224A4-1E1F-496D-AB13-F8C2D6256795}"/>
    <cellStyle name="Normal 22 2 2 7 5" xfId="14150" xr:uid="{DD1DA7A0-0E86-4C1D-9F6D-57DB9C2928CB}"/>
    <cellStyle name="Normal 22 2 2 7 6" xfId="27840" xr:uid="{0C939F57-24D5-4F30-BDBD-A82F38750DFC}"/>
    <cellStyle name="Normal 22 2 2 7 7" xfId="42724" xr:uid="{B42970FA-0F54-445D-B935-2B04B273C03C}"/>
    <cellStyle name="Normal 22 2 2 8" xfId="8987" xr:uid="{A6DEFD2E-4488-46BA-A7F4-F15E9BA95F5C}"/>
    <cellStyle name="Normal 22 2 2 8 2" xfId="12409" xr:uid="{2410ED6F-F9DF-447F-9CD6-BAA42B179BD4}"/>
    <cellStyle name="Normal 22 2 2 8 2 2" xfId="26099" xr:uid="{2F7E88FF-8604-4F93-9CD7-638382C40F78}"/>
    <cellStyle name="Normal 22 2 2 8 2 2 2" xfId="39791" xr:uid="{A847A1D1-9680-4D96-AC19-212AF0CA116F}"/>
    <cellStyle name="Normal 22 2 2 8 2 2 3" xfId="54675" xr:uid="{5432F128-32BA-4A1C-B22F-52366E717C1C}"/>
    <cellStyle name="Normal 22 2 2 8 2 3" xfId="19255" xr:uid="{B224C51A-E105-4137-ADFB-32FD109B95F6}"/>
    <cellStyle name="Normal 22 2 2 8 2 4" xfId="32945" xr:uid="{02C91334-A9B7-48F0-8A18-DE750ADE6588}"/>
    <cellStyle name="Normal 22 2 2 8 2 5" xfId="47829" xr:uid="{AF2C5237-1570-42F0-85B6-F2061FE7E1C7}"/>
    <cellStyle name="Normal 22 2 2 8 3" xfId="22677" xr:uid="{23C657C2-921E-421A-967F-99CDC374FA82}"/>
    <cellStyle name="Normal 22 2 2 8 3 2" xfId="36369" xr:uid="{79364B96-BA75-4EA0-B7E2-E12D984FED14}"/>
    <cellStyle name="Normal 22 2 2 8 3 3" xfId="51253" xr:uid="{2E5EA321-9341-4456-848F-4876B84CC4F5}"/>
    <cellStyle name="Normal 22 2 2 8 4" xfId="15833" xr:uid="{254EE3AD-2C6A-4130-A374-601F1E63D661}"/>
    <cellStyle name="Normal 22 2 2 8 5" xfId="29523" xr:uid="{B8EEC189-65CD-4EDA-960A-9610DD058799}"/>
    <cellStyle name="Normal 22 2 2 8 6" xfId="44407" xr:uid="{116FD3F1-9AE4-4B7A-8E40-8C3C41C7E27D}"/>
    <cellStyle name="Normal 22 2 2 9" xfId="10697" xr:uid="{713D1FC9-0DD7-4458-9713-EAB7D2CBBB3C}"/>
    <cellStyle name="Normal 22 2 2 9 2" xfId="24387" xr:uid="{11588BDF-C325-4DB7-9314-4438C48CFCEB}"/>
    <cellStyle name="Normal 22 2 2 9 2 2" xfId="38079" xr:uid="{BEBAD225-4674-4E23-A7ED-198010FD41FB}"/>
    <cellStyle name="Normal 22 2 2 9 2 3" xfId="52963" xr:uid="{240F1046-4158-4CE8-88D1-52FD64900794}"/>
    <cellStyle name="Normal 22 2 2 9 3" xfId="17543" xr:uid="{2394647F-F21A-4A38-94F9-A48B9864F38B}"/>
    <cellStyle name="Normal 22 2 2 9 4" xfId="31233" xr:uid="{6F8A2E60-4753-4448-977C-C2F0FE891DC1}"/>
    <cellStyle name="Normal 22 2 2 9 5" xfId="46117" xr:uid="{C2830C47-23CA-4B97-B53F-8A2BD7D349B4}"/>
    <cellStyle name="Normal 22 2 3" xfId="7304" xr:uid="{C43BA696-A94D-401B-ABBB-391E8D32B41C}"/>
    <cellStyle name="Normal 22 2 3 10" xfId="14151" xr:uid="{5A77D817-DDBE-4C0C-BE10-1131AD31436E}"/>
    <cellStyle name="Normal 22 2 3 11" xfId="27841" xr:uid="{37412A69-721C-4C1B-A0B2-13150C7F47CB}"/>
    <cellStyle name="Normal 22 2 3 12" xfId="42725" xr:uid="{A054ACBA-64AB-4BD6-BFDE-587A3AE8F43F}"/>
    <cellStyle name="Normal 22 2 3 2" xfId="7305" xr:uid="{DBD08797-0A96-47B1-8608-B3F935685441}"/>
    <cellStyle name="Normal 22 2 3 2 10" xfId="42726" xr:uid="{C0DEB063-2FF5-4110-871A-4E43BEA88E89}"/>
    <cellStyle name="Normal 22 2 3 2 2" xfId="7306" xr:uid="{5FBF308B-6B1B-42D8-9EB4-BD8F1B9EAF45}"/>
    <cellStyle name="Normal 22 2 3 2 2 2" xfId="7307" xr:uid="{8C3C5A8A-0CFE-420D-9100-BE3613B48271}"/>
    <cellStyle name="Normal 22 2 3 2 2 2 2" xfId="9020" xr:uid="{AE35EE8E-3B79-42A4-A657-B73CC7AC7B82}"/>
    <cellStyle name="Normal 22 2 3 2 2 2 2 2" xfId="12442" xr:uid="{6A13AD9F-779A-4DB3-962A-01924CC442C8}"/>
    <cellStyle name="Normal 22 2 3 2 2 2 2 2 2" xfId="26132" xr:uid="{E7CF7044-6141-4842-93D5-22A72744D32D}"/>
    <cellStyle name="Normal 22 2 3 2 2 2 2 2 2 2" xfId="39824" xr:uid="{066D2C4E-7098-4570-9289-0215D2AA2923}"/>
    <cellStyle name="Normal 22 2 3 2 2 2 2 2 2 3" xfId="54708" xr:uid="{50234301-7F15-435C-AFA4-62D076805996}"/>
    <cellStyle name="Normal 22 2 3 2 2 2 2 2 3" xfId="19288" xr:uid="{3CF746DD-82C8-4CB7-A79C-0AFA1BF84C1C}"/>
    <cellStyle name="Normal 22 2 3 2 2 2 2 2 4" xfId="32978" xr:uid="{1EEE9622-8FAF-4997-923B-BF7B087020B1}"/>
    <cellStyle name="Normal 22 2 3 2 2 2 2 2 5" xfId="47862" xr:uid="{9FBBD4E3-D6BA-4C87-BD7A-5425772F0D1C}"/>
    <cellStyle name="Normal 22 2 3 2 2 2 2 3" xfId="22710" xr:uid="{7952DB4C-437B-44AF-814E-909F2B9E0849}"/>
    <cellStyle name="Normal 22 2 3 2 2 2 2 3 2" xfId="36402" xr:uid="{ED40E83E-BD7B-4127-BC88-E147EAA9D0E6}"/>
    <cellStyle name="Normal 22 2 3 2 2 2 2 3 3" xfId="51286" xr:uid="{673E948E-897C-41B0-8C56-C02C6B9F70B8}"/>
    <cellStyle name="Normal 22 2 3 2 2 2 2 4" xfId="15866" xr:uid="{F96F871B-6D40-47CF-BD55-687D300AEFC0}"/>
    <cellStyle name="Normal 22 2 3 2 2 2 2 5" xfId="29556" xr:uid="{1D070BDE-3ACB-450D-B313-BB48F7D10813}"/>
    <cellStyle name="Normal 22 2 3 2 2 2 2 6" xfId="44440" xr:uid="{6C076FC8-5325-4EF2-AE49-6FE9595F1E69}"/>
    <cellStyle name="Normal 22 2 3 2 2 2 3" xfId="10730" xr:uid="{5ECE6FC1-8075-4425-B221-87CD70873063}"/>
    <cellStyle name="Normal 22 2 3 2 2 2 3 2" xfId="24420" xr:uid="{3D64FBBE-ED30-48DB-9BB9-785DB539D5DC}"/>
    <cellStyle name="Normal 22 2 3 2 2 2 3 2 2" xfId="38112" xr:uid="{6A4C35A3-8399-4B55-B5F8-F2BCF63E9DF9}"/>
    <cellStyle name="Normal 22 2 3 2 2 2 3 2 3" xfId="52996" xr:uid="{0E44A21C-4086-4819-9D1D-9E468434588C}"/>
    <cellStyle name="Normal 22 2 3 2 2 2 3 3" xfId="17576" xr:uid="{934CFCCC-0E1E-4F86-A466-8F2EF6DF43C2}"/>
    <cellStyle name="Normal 22 2 3 2 2 2 3 4" xfId="31266" xr:uid="{1F9B472C-8F38-4A4F-9DF3-AA44C4C2A7F2}"/>
    <cellStyle name="Normal 22 2 3 2 2 2 3 5" xfId="46150" xr:uid="{D1A27EB2-ED34-47F8-B7F2-896FD0D387EE}"/>
    <cellStyle name="Normal 22 2 3 2 2 2 4" xfId="20998" xr:uid="{152C6FC5-743E-40EC-B4FF-1AB5AC0635E2}"/>
    <cellStyle name="Normal 22 2 3 2 2 2 4 2" xfId="34690" xr:uid="{C65AE1FE-4D4D-42F9-B6DA-BC2483203123}"/>
    <cellStyle name="Normal 22 2 3 2 2 2 4 3" xfId="49574" xr:uid="{B3B8A3C4-B153-4653-A93A-56D09F53AB21}"/>
    <cellStyle name="Normal 22 2 3 2 2 2 5" xfId="14154" xr:uid="{DF3879BA-831E-4F4A-95E0-5D384F3827AA}"/>
    <cellStyle name="Normal 22 2 3 2 2 2 6" xfId="27844" xr:uid="{8FBEDEBD-4B61-40BE-946F-2928D031E892}"/>
    <cellStyle name="Normal 22 2 3 2 2 2 7" xfId="42728" xr:uid="{1E39C81E-9E30-4F86-AC9D-6B9731FF7FC8}"/>
    <cellStyle name="Normal 22 2 3 2 2 3" xfId="9019" xr:uid="{EEE2D65F-BD8F-470B-90BB-0966AB84A531}"/>
    <cellStyle name="Normal 22 2 3 2 2 3 2" xfId="12441" xr:uid="{13EB8BBE-42FD-4FB7-AE50-6016908E57B7}"/>
    <cellStyle name="Normal 22 2 3 2 2 3 2 2" xfId="26131" xr:uid="{BC1CC88A-9482-4998-8A78-51AFEBF70339}"/>
    <cellStyle name="Normal 22 2 3 2 2 3 2 2 2" xfId="39823" xr:uid="{D357E365-EA03-42B2-82F5-B5E0EE38C22D}"/>
    <cellStyle name="Normal 22 2 3 2 2 3 2 2 3" xfId="54707" xr:uid="{EE7CB030-FA23-4A85-9CF5-F032CF6291CC}"/>
    <cellStyle name="Normal 22 2 3 2 2 3 2 3" xfId="19287" xr:uid="{EE6FCBBE-304E-4BFC-BBB4-7A41925ED784}"/>
    <cellStyle name="Normal 22 2 3 2 2 3 2 4" xfId="32977" xr:uid="{75B60849-BF57-4EE3-AE1F-AC44E5EC9BE2}"/>
    <cellStyle name="Normal 22 2 3 2 2 3 2 5" xfId="47861" xr:uid="{D29FE403-2144-4759-A620-C9B666414BFF}"/>
    <cellStyle name="Normal 22 2 3 2 2 3 3" xfId="22709" xr:uid="{97EAFDCB-29AF-468D-A4DF-76B8E492EBF3}"/>
    <cellStyle name="Normal 22 2 3 2 2 3 3 2" xfId="36401" xr:uid="{17E3A76F-F14B-4024-B760-CB7B9D4C3F1B}"/>
    <cellStyle name="Normal 22 2 3 2 2 3 3 3" xfId="51285" xr:uid="{F1CB1FFD-7331-455A-AE8B-DA50F23459D9}"/>
    <cellStyle name="Normal 22 2 3 2 2 3 4" xfId="15865" xr:uid="{4D90E915-2B38-48DD-8486-B6CAF004139D}"/>
    <cellStyle name="Normal 22 2 3 2 2 3 5" xfId="29555" xr:uid="{766BCE00-A9D8-46EA-955E-A6F02FC51E08}"/>
    <cellStyle name="Normal 22 2 3 2 2 3 6" xfId="44439" xr:uid="{9B986F79-26AF-43BF-B9B6-4347E932FCF5}"/>
    <cellStyle name="Normal 22 2 3 2 2 4" xfId="10729" xr:uid="{46CDCF88-F919-4AC1-B5E3-6EF8BA7F59C8}"/>
    <cellStyle name="Normal 22 2 3 2 2 4 2" xfId="24419" xr:uid="{B890B130-50C8-402B-8173-91C30130DE88}"/>
    <cellStyle name="Normal 22 2 3 2 2 4 2 2" xfId="38111" xr:uid="{A8286B07-F6FE-4672-AEA9-FEECB412D32F}"/>
    <cellStyle name="Normal 22 2 3 2 2 4 2 3" xfId="52995" xr:uid="{3FB6A888-7484-4972-B4B9-1085B0277D3E}"/>
    <cellStyle name="Normal 22 2 3 2 2 4 3" xfId="17575" xr:uid="{AF5057A3-A308-409A-9102-CCE0627F8E64}"/>
    <cellStyle name="Normal 22 2 3 2 2 4 4" xfId="31265" xr:uid="{65582CE2-6B53-44C8-83F2-6E1DA7789605}"/>
    <cellStyle name="Normal 22 2 3 2 2 4 5" xfId="46149" xr:uid="{6DAB7DEC-E9E2-402D-A774-00DC9653B924}"/>
    <cellStyle name="Normal 22 2 3 2 2 5" xfId="20997" xr:uid="{8C14AA19-4823-4988-AB41-06B36487D356}"/>
    <cellStyle name="Normal 22 2 3 2 2 5 2" xfId="34689" xr:uid="{79FAE48E-B204-4171-B75F-DD4CB8723BE2}"/>
    <cellStyle name="Normal 22 2 3 2 2 5 3" xfId="49573" xr:uid="{134E9A09-BB6B-4B89-99F1-1EE018652832}"/>
    <cellStyle name="Normal 22 2 3 2 2 6" xfId="14153" xr:uid="{76C39DB1-FBA9-4E95-B079-55066334594C}"/>
    <cellStyle name="Normal 22 2 3 2 2 7" xfId="27843" xr:uid="{DF3CA8C1-CD0C-4118-B7E3-12E352F413B0}"/>
    <cellStyle name="Normal 22 2 3 2 2 8" xfId="42727" xr:uid="{19561BC4-DB39-4FE9-B320-EDE026207A2F}"/>
    <cellStyle name="Normal 22 2 3 2 3" xfId="7308" xr:uid="{2826D064-6A8B-4502-8919-57B789D1AB44}"/>
    <cellStyle name="Normal 22 2 3 2 3 2" xfId="9021" xr:uid="{A940E098-05F2-42DD-8782-532C88A264E2}"/>
    <cellStyle name="Normal 22 2 3 2 3 2 2" xfId="12443" xr:uid="{07EF4874-FF41-4F0B-8427-2CFC096EA4B7}"/>
    <cellStyle name="Normal 22 2 3 2 3 2 2 2" xfId="26133" xr:uid="{26BFD266-FD3B-42BB-8D6E-669D3584D198}"/>
    <cellStyle name="Normal 22 2 3 2 3 2 2 2 2" xfId="39825" xr:uid="{366E0DFC-CB96-4E06-A419-D3D9190705F2}"/>
    <cellStyle name="Normal 22 2 3 2 3 2 2 2 3" xfId="54709" xr:uid="{CDC7B322-86DA-4B78-BDA0-3EC38C70ED14}"/>
    <cellStyle name="Normal 22 2 3 2 3 2 2 3" xfId="19289" xr:uid="{C3F30149-D7C3-4425-8B71-6E5B90EED835}"/>
    <cellStyle name="Normal 22 2 3 2 3 2 2 4" xfId="32979" xr:uid="{2F6BCE7F-B695-4AC3-9F04-E264236FBA71}"/>
    <cellStyle name="Normal 22 2 3 2 3 2 2 5" xfId="47863" xr:uid="{B1F44F32-9D0E-4CA7-BD77-B77793F2D330}"/>
    <cellStyle name="Normal 22 2 3 2 3 2 3" xfId="22711" xr:uid="{911359E4-7A5C-4169-99BC-B53CAB3845C9}"/>
    <cellStyle name="Normal 22 2 3 2 3 2 3 2" xfId="36403" xr:uid="{8FCC2451-AE0D-40F5-97D0-80C8F4A4B210}"/>
    <cellStyle name="Normal 22 2 3 2 3 2 3 3" xfId="51287" xr:uid="{0C5DB656-30CA-4480-8AB8-7917AF68F68B}"/>
    <cellStyle name="Normal 22 2 3 2 3 2 4" xfId="15867" xr:uid="{50DDA640-A84C-4D62-9E30-BD10E2F30D39}"/>
    <cellStyle name="Normal 22 2 3 2 3 2 5" xfId="29557" xr:uid="{E3B7AD5B-3980-4C89-B2CB-61BA3137CB3E}"/>
    <cellStyle name="Normal 22 2 3 2 3 2 6" xfId="44441" xr:uid="{69B26361-9DFB-43D5-9FEE-B0E0A685DB53}"/>
    <cellStyle name="Normal 22 2 3 2 3 3" xfId="10731" xr:uid="{57944D74-DC93-4679-BF96-9E2511B735E6}"/>
    <cellStyle name="Normal 22 2 3 2 3 3 2" xfId="24421" xr:uid="{076176AF-6949-448C-A0BE-4BD550057ED8}"/>
    <cellStyle name="Normal 22 2 3 2 3 3 2 2" xfId="38113" xr:uid="{29025589-12A0-479B-BC03-2F566ADAD444}"/>
    <cellStyle name="Normal 22 2 3 2 3 3 2 3" xfId="52997" xr:uid="{A81E03CE-FCA5-4FA3-9DA7-E5CB354B2D9E}"/>
    <cellStyle name="Normal 22 2 3 2 3 3 3" xfId="17577" xr:uid="{ECFF9857-0949-48EF-A10C-5E48141D0EC0}"/>
    <cellStyle name="Normal 22 2 3 2 3 3 4" xfId="31267" xr:uid="{8E520CFC-5CE8-42B9-B980-4BB9C131D052}"/>
    <cellStyle name="Normal 22 2 3 2 3 3 5" xfId="46151" xr:uid="{46E1BE45-FFE6-4541-B3FA-35F28BB2956C}"/>
    <cellStyle name="Normal 22 2 3 2 3 4" xfId="20999" xr:uid="{53C764B6-590D-4752-9C55-7AF81F4001B8}"/>
    <cellStyle name="Normal 22 2 3 2 3 4 2" xfId="34691" xr:uid="{622E37EC-31CA-4D6F-8DA4-AD67971C85C8}"/>
    <cellStyle name="Normal 22 2 3 2 3 4 3" xfId="49575" xr:uid="{8638614A-A6D1-4069-86AD-6BE9C8CA9834}"/>
    <cellStyle name="Normal 22 2 3 2 3 5" xfId="14155" xr:uid="{F4E33530-2EA1-479F-B892-AA3ADC8F9B27}"/>
    <cellStyle name="Normal 22 2 3 2 3 6" xfId="27845" xr:uid="{82AAE2EC-1D4C-4543-976D-FD70602033C7}"/>
    <cellStyle name="Normal 22 2 3 2 3 7" xfId="42729" xr:uid="{A5410FF5-406E-4CF6-A0A0-76E463E4DA4B}"/>
    <cellStyle name="Normal 22 2 3 2 4" xfId="7309" xr:uid="{54A1EF38-4B29-4905-8C78-E7B4F05FBFA5}"/>
    <cellStyle name="Normal 22 2 3 2 4 2" xfId="9022" xr:uid="{E8961676-6CFA-43CE-9168-29E358D28497}"/>
    <cellStyle name="Normal 22 2 3 2 4 2 2" xfId="12444" xr:uid="{421A02D6-EF66-406A-A922-B1DF984E39C5}"/>
    <cellStyle name="Normal 22 2 3 2 4 2 2 2" xfId="26134" xr:uid="{C02246B4-23D6-467F-B11A-084F690CC78C}"/>
    <cellStyle name="Normal 22 2 3 2 4 2 2 2 2" xfId="39826" xr:uid="{6D3B9F27-5C03-449C-A59D-640845E261B5}"/>
    <cellStyle name="Normal 22 2 3 2 4 2 2 2 3" xfId="54710" xr:uid="{C77DD1C0-35E3-4CD2-B6FB-7E5D16719999}"/>
    <cellStyle name="Normal 22 2 3 2 4 2 2 3" xfId="19290" xr:uid="{1AED200D-256C-4A09-953F-30FB7EABB0DF}"/>
    <cellStyle name="Normal 22 2 3 2 4 2 2 4" xfId="32980" xr:uid="{8E0CEAF3-437D-4902-9DD6-4CB1D27CF029}"/>
    <cellStyle name="Normal 22 2 3 2 4 2 2 5" xfId="47864" xr:uid="{4A85754F-50C0-4155-9EE1-AA8B6C087F80}"/>
    <cellStyle name="Normal 22 2 3 2 4 2 3" xfId="22712" xr:uid="{08C2DF37-5EC6-4BCA-8D93-2FD896DE4A75}"/>
    <cellStyle name="Normal 22 2 3 2 4 2 3 2" xfId="36404" xr:uid="{F4DCD6E2-ECEE-42C0-B30E-D40121863E22}"/>
    <cellStyle name="Normal 22 2 3 2 4 2 3 3" xfId="51288" xr:uid="{74AEEC00-626E-43B7-A7C4-2934E7EF3C0E}"/>
    <cellStyle name="Normal 22 2 3 2 4 2 4" xfId="15868" xr:uid="{79B8A641-826F-4AED-BE0B-50BF9536329E}"/>
    <cellStyle name="Normal 22 2 3 2 4 2 5" xfId="29558" xr:uid="{90C23125-0A2D-428A-85AB-126DFB8B43A6}"/>
    <cellStyle name="Normal 22 2 3 2 4 2 6" xfId="44442" xr:uid="{670F75C8-CF1B-4818-B5F1-A78BE4DC92B3}"/>
    <cellStyle name="Normal 22 2 3 2 4 3" xfId="10732" xr:uid="{F51850D8-F4F3-4A6B-8786-5AF3B311331E}"/>
    <cellStyle name="Normal 22 2 3 2 4 3 2" xfId="24422" xr:uid="{8CC9C259-424A-4BBB-809A-18BC4690D7B4}"/>
    <cellStyle name="Normal 22 2 3 2 4 3 2 2" xfId="38114" xr:uid="{312C19E9-244D-4CD1-A3D7-5FF400E499E9}"/>
    <cellStyle name="Normal 22 2 3 2 4 3 2 3" xfId="52998" xr:uid="{E764DB6D-B374-49A8-96B9-F7717A46913C}"/>
    <cellStyle name="Normal 22 2 3 2 4 3 3" xfId="17578" xr:uid="{A6B5AA57-E30E-4082-8748-20B0AE08BE5E}"/>
    <cellStyle name="Normal 22 2 3 2 4 3 4" xfId="31268" xr:uid="{189AFFAD-0231-4CB2-9E8B-C89E4D275ABE}"/>
    <cellStyle name="Normal 22 2 3 2 4 3 5" xfId="46152" xr:uid="{7F34CB07-B199-4964-B5DA-46ACA0E5BA0D}"/>
    <cellStyle name="Normal 22 2 3 2 4 4" xfId="21000" xr:uid="{FCB6B214-E632-412F-BE9D-D489132DBC5B}"/>
    <cellStyle name="Normal 22 2 3 2 4 4 2" xfId="34692" xr:uid="{119826D4-74F7-4471-9B43-2ED9DDEFD2B4}"/>
    <cellStyle name="Normal 22 2 3 2 4 4 3" xfId="49576" xr:uid="{09969E41-5003-4048-8484-58E5D3BF2814}"/>
    <cellStyle name="Normal 22 2 3 2 4 5" xfId="14156" xr:uid="{6F109B75-6D90-4917-B884-81196DDAA841}"/>
    <cellStyle name="Normal 22 2 3 2 4 6" xfId="27846" xr:uid="{F062C1F3-D78E-4F92-AA6D-A87F2D877B8A}"/>
    <cellStyle name="Normal 22 2 3 2 4 7" xfId="42730" xr:uid="{0BDB2110-15A4-42D0-9DE0-0C65B46A9F15}"/>
    <cellStyle name="Normal 22 2 3 2 5" xfId="9018" xr:uid="{ED8FF5FD-5592-4A1D-A893-3A64C1AA24BF}"/>
    <cellStyle name="Normal 22 2 3 2 5 2" xfId="12440" xr:uid="{EE12972B-2901-41AA-80A0-2A1EF4DBBCDC}"/>
    <cellStyle name="Normal 22 2 3 2 5 2 2" xfId="26130" xr:uid="{B8EF6676-D066-469F-A4D9-BAAFEA610A7E}"/>
    <cellStyle name="Normal 22 2 3 2 5 2 2 2" xfId="39822" xr:uid="{AFDA39D3-1050-4800-9DA7-7A39CFC62DBF}"/>
    <cellStyle name="Normal 22 2 3 2 5 2 2 3" xfId="54706" xr:uid="{94B6AFEA-DC38-4E4D-A848-04CA583DF7A7}"/>
    <cellStyle name="Normal 22 2 3 2 5 2 3" xfId="19286" xr:uid="{6FD8E61E-659C-46F8-B724-D639DC213506}"/>
    <cellStyle name="Normal 22 2 3 2 5 2 4" xfId="32976" xr:uid="{0E388B98-4F8A-4D72-8488-0F7B3EC97A3A}"/>
    <cellStyle name="Normal 22 2 3 2 5 2 5" xfId="47860" xr:uid="{B15DD73B-DD73-453F-8433-4BD1E5CC4C57}"/>
    <cellStyle name="Normal 22 2 3 2 5 3" xfId="22708" xr:uid="{80F542A7-9A61-400F-9A4A-B71C35B3AAE1}"/>
    <cellStyle name="Normal 22 2 3 2 5 3 2" xfId="36400" xr:uid="{3F381275-62A6-4875-AC5F-93A078E7D559}"/>
    <cellStyle name="Normal 22 2 3 2 5 3 3" xfId="51284" xr:uid="{EC9CE919-8AAF-4502-8178-142A16DAE969}"/>
    <cellStyle name="Normal 22 2 3 2 5 4" xfId="15864" xr:uid="{E2F950BE-51DB-4489-8541-36387C57543A}"/>
    <cellStyle name="Normal 22 2 3 2 5 5" xfId="29554" xr:uid="{F534555E-FEF7-4F4B-A297-CEE37F12E6E0}"/>
    <cellStyle name="Normal 22 2 3 2 5 6" xfId="44438" xr:uid="{86FA07D2-4E87-4189-8A25-AE29EE0BB763}"/>
    <cellStyle name="Normal 22 2 3 2 6" xfId="10728" xr:uid="{03DA7318-1028-4247-892C-AD94395380F7}"/>
    <cellStyle name="Normal 22 2 3 2 6 2" xfId="24418" xr:uid="{2D18413D-742A-4FB9-B784-F934D6771F8E}"/>
    <cellStyle name="Normal 22 2 3 2 6 2 2" xfId="38110" xr:uid="{1E37E722-A30B-46F5-983A-CFF209F63600}"/>
    <cellStyle name="Normal 22 2 3 2 6 2 3" xfId="52994" xr:uid="{69C0E29C-F0D2-4C19-8754-E18842BEEFD3}"/>
    <cellStyle name="Normal 22 2 3 2 6 3" xfId="17574" xr:uid="{25A601DA-F97F-4BBE-9319-4C179657E90D}"/>
    <cellStyle name="Normal 22 2 3 2 6 4" xfId="31264" xr:uid="{6965DDE4-733A-4968-945D-DB03E42527BC}"/>
    <cellStyle name="Normal 22 2 3 2 6 5" xfId="46148" xr:uid="{FC2CA8A9-97A7-42E8-BE89-ACEA41DE265E}"/>
    <cellStyle name="Normal 22 2 3 2 7" xfId="20996" xr:uid="{A5E7858B-B5BC-4A43-A979-3D3BC70225E9}"/>
    <cellStyle name="Normal 22 2 3 2 7 2" xfId="34688" xr:uid="{7DB9CDF9-7923-425F-9142-EA39738D7FA8}"/>
    <cellStyle name="Normal 22 2 3 2 7 3" xfId="49572" xr:uid="{96524387-924B-4F1E-A92D-B76B312A88F3}"/>
    <cellStyle name="Normal 22 2 3 2 8" xfId="14152" xr:uid="{A98AF083-FEFF-4CA2-A453-0E2B972E9324}"/>
    <cellStyle name="Normal 22 2 3 2 9" xfId="27842" xr:uid="{6B28D999-7D32-42B0-A9E6-013BB7DDEDAF}"/>
    <cellStyle name="Normal 22 2 3 3" xfId="7310" xr:uid="{EBEFC2FF-E3CD-4E67-B02D-64D2272A66DB}"/>
    <cellStyle name="Normal 22 2 3 3 10" xfId="42731" xr:uid="{2D7FE9F5-6747-433E-A9DB-CE4C6CECEBAB}"/>
    <cellStyle name="Normal 22 2 3 3 2" xfId="7311" xr:uid="{40D3BCE6-99DE-45B5-925D-6210127BACE5}"/>
    <cellStyle name="Normal 22 2 3 3 2 2" xfId="7312" xr:uid="{0E40EDD6-DF6C-41C2-975E-7D021C34FA92}"/>
    <cellStyle name="Normal 22 2 3 3 2 2 2" xfId="9025" xr:uid="{CED8DF16-2C36-481F-A0FB-A546A83E6A94}"/>
    <cellStyle name="Normal 22 2 3 3 2 2 2 2" xfId="12447" xr:uid="{E052C8A1-B23E-4E8E-98E2-C0F58669FC6F}"/>
    <cellStyle name="Normal 22 2 3 3 2 2 2 2 2" xfId="26137" xr:uid="{94B7B5B0-2037-4201-80C9-A68D08F75009}"/>
    <cellStyle name="Normal 22 2 3 3 2 2 2 2 2 2" xfId="39829" xr:uid="{54CA4DD6-561F-4637-81D6-7E8E4729AC64}"/>
    <cellStyle name="Normal 22 2 3 3 2 2 2 2 2 3" xfId="54713" xr:uid="{4A2CD9AF-257D-4A72-AA94-C57EA2EC0656}"/>
    <cellStyle name="Normal 22 2 3 3 2 2 2 2 3" xfId="19293" xr:uid="{77ECF3C4-5400-4DB9-B452-95C2BDF99DB0}"/>
    <cellStyle name="Normal 22 2 3 3 2 2 2 2 4" xfId="32983" xr:uid="{D7D0E709-7995-4130-AB7C-E7EE29AA508B}"/>
    <cellStyle name="Normal 22 2 3 3 2 2 2 2 5" xfId="47867" xr:uid="{F7B8B06D-C50C-4025-9D81-20C7D9534E4B}"/>
    <cellStyle name="Normal 22 2 3 3 2 2 2 3" xfId="22715" xr:uid="{18621B52-414C-46A2-A824-4D7574D1DB2D}"/>
    <cellStyle name="Normal 22 2 3 3 2 2 2 3 2" xfId="36407" xr:uid="{D1A3756C-C05E-47DD-AA3A-D4DAC9D94DC7}"/>
    <cellStyle name="Normal 22 2 3 3 2 2 2 3 3" xfId="51291" xr:uid="{CAFD4E51-FDE9-4A51-ABA5-065107D32402}"/>
    <cellStyle name="Normal 22 2 3 3 2 2 2 4" xfId="15871" xr:uid="{5E656CFC-15F4-4370-B1B4-E14801B2984E}"/>
    <cellStyle name="Normal 22 2 3 3 2 2 2 5" xfId="29561" xr:uid="{2E8ACE67-90D6-4785-9D6A-7C4A93EE6D7B}"/>
    <cellStyle name="Normal 22 2 3 3 2 2 2 6" xfId="44445" xr:uid="{D6A35272-1B8E-4B1B-9AC7-67A6EAB5653E}"/>
    <cellStyle name="Normal 22 2 3 3 2 2 3" xfId="10735" xr:uid="{7C4F2BC1-3047-40D9-8664-0C82B00D458B}"/>
    <cellStyle name="Normal 22 2 3 3 2 2 3 2" xfId="24425" xr:uid="{FA4714E4-8DE8-4F5E-81C5-A0D0E48FFBC9}"/>
    <cellStyle name="Normal 22 2 3 3 2 2 3 2 2" xfId="38117" xr:uid="{76CE6D28-8BCA-4B80-B0E1-7FD16866D2DF}"/>
    <cellStyle name="Normal 22 2 3 3 2 2 3 2 3" xfId="53001" xr:uid="{69F49A3F-E7BB-4295-8E4D-9EC5A1EDACB8}"/>
    <cellStyle name="Normal 22 2 3 3 2 2 3 3" xfId="17581" xr:uid="{6AE43D7C-B6F0-46B5-9A0B-3D72CED45AB6}"/>
    <cellStyle name="Normal 22 2 3 3 2 2 3 4" xfId="31271" xr:uid="{AFC37086-E431-473D-A104-A1D106F40D27}"/>
    <cellStyle name="Normal 22 2 3 3 2 2 3 5" xfId="46155" xr:uid="{CA34116F-815D-4674-8339-5990E6668397}"/>
    <cellStyle name="Normal 22 2 3 3 2 2 4" xfId="21003" xr:uid="{D4602AA4-CCC7-401E-AB0D-AB19971D51BF}"/>
    <cellStyle name="Normal 22 2 3 3 2 2 4 2" xfId="34695" xr:uid="{B2517BB2-41C2-4B9F-B88C-3A8963362778}"/>
    <cellStyle name="Normal 22 2 3 3 2 2 4 3" xfId="49579" xr:uid="{2A411AE6-6DEB-4667-889D-9415DC377CAF}"/>
    <cellStyle name="Normal 22 2 3 3 2 2 5" xfId="14159" xr:uid="{5154F132-320A-447A-9988-7B531AECA39B}"/>
    <cellStyle name="Normal 22 2 3 3 2 2 6" xfId="27849" xr:uid="{D9EF4CA0-D04A-48CF-B649-7D822CB3D718}"/>
    <cellStyle name="Normal 22 2 3 3 2 2 7" xfId="42733" xr:uid="{84DAFE87-414C-41D3-976D-D01EBADC754D}"/>
    <cellStyle name="Normal 22 2 3 3 2 3" xfId="9024" xr:uid="{0C1D2BEA-3661-4CF9-966C-F36FF79D5B32}"/>
    <cellStyle name="Normal 22 2 3 3 2 3 2" xfId="12446" xr:uid="{594082B7-39F7-496B-9F92-F3135B576E86}"/>
    <cellStyle name="Normal 22 2 3 3 2 3 2 2" xfId="26136" xr:uid="{C2F77112-47F9-4048-80EC-01E43D4DE6D4}"/>
    <cellStyle name="Normal 22 2 3 3 2 3 2 2 2" xfId="39828" xr:uid="{D9F03F6E-932C-4E17-BDAD-29EC9F36FE3F}"/>
    <cellStyle name="Normal 22 2 3 3 2 3 2 2 3" xfId="54712" xr:uid="{9AADF77D-7C01-4A23-940A-4CDE43F7CEBE}"/>
    <cellStyle name="Normal 22 2 3 3 2 3 2 3" xfId="19292" xr:uid="{CADBB9E7-2F97-4E3F-9E8E-FC6122CBE84B}"/>
    <cellStyle name="Normal 22 2 3 3 2 3 2 4" xfId="32982" xr:uid="{17FD53BC-0707-47BF-A8E2-B6492A49F87A}"/>
    <cellStyle name="Normal 22 2 3 3 2 3 2 5" xfId="47866" xr:uid="{4BDCB2D0-583C-48E7-BFC7-FA0D366E8A13}"/>
    <cellStyle name="Normal 22 2 3 3 2 3 3" xfId="22714" xr:uid="{35199D03-C7C4-4386-8C6B-F4C9DD843694}"/>
    <cellStyle name="Normal 22 2 3 3 2 3 3 2" xfId="36406" xr:uid="{8EC9F465-4AF4-4445-8512-C6FBB6F2F7D0}"/>
    <cellStyle name="Normal 22 2 3 3 2 3 3 3" xfId="51290" xr:uid="{3147376F-CBCA-4701-A232-4323944BC32F}"/>
    <cellStyle name="Normal 22 2 3 3 2 3 4" xfId="15870" xr:uid="{E110F405-6846-4422-BD80-F3BDE46AD90E}"/>
    <cellStyle name="Normal 22 2 3 3 2 3 5" xfId="29560" xr:uid="{63B75D70-B7E2-41E5-BE10-E35BBB94D0CA}"/>
    <cellStyle name="Normal 22 2 3 3 2 3 6" xfId="44444" xr:uid="{483CEB96-788A-495B-8415-1EFACF22480F}"/>
    <cellStyle name="Normal 22 2 3 3 2 4" xfId="10734" xr:uid="{D15F9071-2394-4389-A6C2-B35ABA83A31A}"/>
    <cellStyle name="Normal 22 2 3 3 2 4 2" xfId="24424" xr:uid="{41A20587-A93D-4439-8D11-35825E40C4BF}"/>
    <cellStyle name="Normal 22 2 3 3 2 4 2 2" xfId="38116" xr:uid="{06636751-6F6F-4302-8119-F112FB6FBD5C}"/>
    <cellStyle name="Normal 22 2 3 3 2 4 2 3" xfId="53000" xr:uid="{14256C1A-DF60-4DDF-9FB9-D3582AFD1578}"/>
    <cellStyle name="Normal 22 2 3 3 2 4 3" xfId="17580" xr:uid="{221E02C1-10FD-4D3F-8832-2E7E5AF7C9AD}"/>
    <cellStyle name="Normal 22 2 3 3 2 4 4" xfId="31270" xr:uid="{89B41319-C45A-421A-812E-B48518C89FB6}"/>
    <cellStyle name="Normal 22 2 3 3 2 4 5" xfId="46154" xr:uid="{B5568531-1CDA-4846-871F-A311C2431CA2}"/>
    <cellStyle name="Normal 22 2 3 3 2 5" xfId="21002" xr:uid="{EC487092-EBE2-443E-B8F6-7D3C63FE92CE}"/>
    <cellStyle name="Normal 22 2 3 3 2 5 2" xfId="34694" xr:uid="{3EBCDEB5-8144-4E27-B045-570C77D21C97}"/>
    <cellStyle name="Normal 22 2 3 3 2 5 3" xfId="49578" xr:uid="{344E674B-D5F5-4C35-91B8-D98F05D8DA81}"/>
    <cellStyle name="Normal 22 2 3 3 2 6" xfId="14158" xr:uid="{76450F9C-A1A9-4B69-AC35-9B6FBA6EEB04}"/>
    <cellStyle name="Normal 22 2 3 3 2 7" xfId="27848" xr:uid="{917189EC-D35B-427A-B052-EC9D2F1A0F9C}"/>
    <cellStyle name="Normal 22 2 3 3 2 8" xfId="42732" xr:uid="{58897E92-6C8C-4380-BBAC-98A872983BBC}"/>
    <cellStyle name="Normal 22 2 3 3 3" xfId="7313" xr:uid="{1639D79A-FC8A-47CE-88CD-343061E200DC}"/>
    <cellStyle name="Normal 22 2 3 3 3 2" xfId="9026" xr:uid="{5B943620-0669-4906-AF83-3CA21E5F7591}"/>
    <cellStyle name="Normal 22 2 3 3 3 2 2" xfId="12448" xr:uid="{470210F7-05DF-4402-A12A-2F54D261E88E}"/>
    <cellStyle name="Normal 22 2 3 3 3 2 2 2" xfId="26138" xr:uid="{A79D4C23-AE83-4361-9842-6993276B26DE}"/>
    <cellStyle name="Normal 22 2 3 3 3 2 2 2 2" xfId="39830" xr:uid="{82269823-51AE-49C7-B568-2C3A9DDF33D5}"/>
    <cellStyle name="Normal 22 2 3 3 3 2 2 2 3" xfId="54714" xr:uid="{6BBBAA7E-1D9A-4678-A024-19075E54F488}"/>
    <cellStyle name="Normal 22 2 3 3 3 2 2 3" xfId="19294" xr:uid="{391CAEE5-91B4-4A3F-B1DF-9FAC92BEFEAE}"/>
    <cellStyle name="Normal 22 2 3 3 3 2 2 4" xfId="32984" xr:uid="{A9B12136-3ED8-433E-928D-3184153B5ECE}"/>
    <cellStyle name="Normal 22 2 3 3 3 2 2 5" xfId="47868" xr:uid="{5C62FDE0-F46C-4F41-B723-B59BE75FED75}"/>
    <cellStyle name="Normal 22 2 3 3 3 2 3" xfId="22716" xr:uid="{0B23440C-366F-4894-BD86-9CFEC6A1837F}"/>
    <cellStyle name="Normal 22 2 3 3 3 2 3 2" xfId="36408" xr:uid="{E6C55825-6BE6-4BE8-994A-89960DB93D21}"/>
    <cellStyle name="Normal 22 2 3 3 3 2 3 3" xfId="51292" xr:uid="{EA930510-4E60-456E-AA05-1CD953367E05}"/>
    <cellStyle name="Normal 22 2 3 3 3 2 4" xfId="15872" xr:uid="{0FC1F1C1-975B-472C-BAE7-57BF237EFF1A}"/>
    <cellStyle name="Normal 22 2 3 3 3 2 5" xfId="29562" xr:uid="{C64E16D0-2187-4F03-9881-D829D560B9BC}"/>
    <cellStyle name="Normal 22 2 3 3 3 2 6" xfId="44446" xr:uid="{DECB81FD-0665-4DD6-93FF-16BC1E5534B0}"/>
    <cellStyle name="Normal 22 2 3 3 3 3" xfId="10736" xr:uid="{CA3CC9AF-4181-4F1E-8BDF-DB0F0BA0AD1E}"/>
    <cellStyle name="Normal 22 2 3 3 3 3 2" xfId="24426" xr:uid="{7143056A-C9A3-4B78-8E53-D2EFD64ED858}"/>
    <cellStyle name="Normal 22 2 3 3 3 3 2 2" xfId="38118" xr:uid="{CEF533CE-9050-49D2-A1C2-4368A4512495}"/>
    <cellStyle name="Normal 22 2 3 3 3 3 2 3" xfId="53002" xr:uid="{CBCDDF54-468A-4DFF-BA8C-8540B40F958C}"/>
    <cellStyle name="Normal 22 2 3 3 3 3 3" xfId="17582" xr:uid="{D0FD9AD0-30B2-4A85-8ADA-F699C44B005D}"/>
    <cellStyle name="Normal 22 2 3 3 3 3 4" xfId="31272" xr:uid="{EDD53494-7BBF-4B32-8057-79074C1B4D1A}"/>
    <cellStyle name="Normal 22 2 3 3 3 3 5" xfId="46156" xr:uid="{B4D5352A-22EA-484B-9842-845C727F9DE4}"/>
    <cellStyle name="Normal 22 2 3 3 3 4" xfId="21004" xr:uid="{C14C0C9C-301E-4FEE-AE5D-EE57939866BC}"/>
    <cellStyle name="Normal 22 2 3 3 3 4 2" xfId="34696" xr:uid="{3167E213-DE6E-4369-BF27-7D0FCFD64E7D}"/>
    <cellStyle name="Normal 22 2 3 3 3 4 3" xfId="49580" xr:uid="{DB2D04DE-D485-49C4-9CDA-B8CD7D3C268D}"/>
    <cellStyle name="Normal 22 2 3 3 3 5" xfId="14160" xr:uid="{FBBCE484-E55D-4262-88F4-FF0C7A1E5813}"/>
    <cellStyle name="Normal 22 2 3 3 3 6" xfId="27850" xr:uid="{5E812D40-D101-4679-9164-3753131B5B9D}"/>
    <cellStyle name="Normal 22 2 3 3 3 7" xfId="42734" xr:uid="{ACAAC36A-282F-41F4-8E6A-10E85445DA94}"/>
    <cellStyle name="Normal 22 2 3 3 4" xfId="7314" xr:uid="{5A8E6438-DF2B-4807-AF77-4C2C776834B4}"/>
    <cellStyle name="Normal 22 2 3 3 4 2" xfId="9027" xr:uid="{34EC1838-8FE5-487C-9307-1B941DB7A0AD}"/>
    <cellStyle name="Normal 22 2 3 3 4 2 2" xfId="12449" xr:uid="{75B8C12E-6ACF-4AB0-AE63-BD9B1E0CAD0C}"/>
    <cellStyle name="Normal 22 2 3 3 4 2 2 2" xfId="26139" xr:uid="{3FEC6006-2A3C-469F-A092-98932D05F472}"/>
    <cellStyle name="Normal 22 2 3 3 4 2 2 2 2" xfId="39831" xr:uid="{805B460F-003A-4EA2-9B1C-D849676203E4}"/>
    <cellStyle name="Normal 22 2 3 3 4 2 2 2 3" xfId="54715" xr:uid="{D713E9BA-9E41-45EC-AB11-A0A3B954374C}"/>
    <cellStyle name="Normal 22 2 3 3 4 2 2 3" xfId="19295" xr:uid="{F53B132A-E9E6-4077-9DF0-D0030386C8DF}"/>
    <cellStyle name="Normal 22 2 3 3 4 2 2 4" xfId="32985" xr:uid="{C144868D-2A37-4C79-A46C-ED5930949797}"/>
    <cellStyle name="Normal 22 2 3 3 4 2 2 5" xfId="47869" xr:uid="{72781117-E05A-4E6E-9574-AB4DA081DAF5}"/>
    <cellStyle name="Normal 22 2 3 3 4 2 3" xfId="22717" xr:uid="{7EDB3886-84FC-4D87-B03C-B8BA4A8B5052}"/>
    <cellStyle name="Normal 22 2 3 3 4 2 3 2" xfId="36409" xr:uid="{FCD04D96-009D-4F4D-80B7-1077D9029374}"/>
    <cellStyle name="Normal 22 2 3 3 4 2 3 3" xfId="51293" xr:uid="{ED4C8397-AAC8-4046-804E-9BD5E1281252}"/>
    <cellStyle name="Normal 22 2 3 3 4 2 4" xfId="15873" xr:uid="{CF25E469-D060-4DFD-BFEA-B2BA776B67D4}"/>
    <cellStyle name="Normal 22 2 3 3 4 2 5" xfId="29563" xr:uid="{B130E8A8-6855-4C44-997E-9C3C5313B11B}"/>
    <cellStyle name="Normal 22 2 3 3 4 2 6" xfId="44447" xr:uid="{81C89527-29B3-4A3D-843C-F14B30091E1C}"/>
    <cellStyle name="Normal 22 2 3 3 4 3" xfId="10737" xr:uid="{4356EF04-3BF1-4B10-9FA3-35E249E1400C}"/>
    <cellStyle name="Normal 22 2 3 3 4 3 2" xfId="24427" xr:uid="{EDB4E2B9-C0EC-410F-9954-7A23DF904B6A}"/>
    <cellStyle name="Normal 22 2 3 3 4 3 2 2" xfId="38119" xr:uid="{697DF3BA-095E-48F0-891F-F42943DEE832}"/>
    <cellStyle name="Normal 22 2 3 3 4 3 2 3" xfId="53003" xr:uid="{467AE5D1-A919-4311-9712-B86693370401}"/>
    <cellStyle name="Normal 22 2 3 3 4 3 3" xfId="17583" xr:uid="{159EB79B-7EBC-4C08-9578-A8CAB25F68C4}"/>
    <cellStyle name="Normal 22 2 3 3 4 3 4" xfId="31273" xr:uid="{21520283-7E94-4AB3-B3E7-B618B1C85996}"/>
    <cellStyle name="Normal 22 2 3 3 4 3 5" xfId="46157" xr:uid="{9116A24B-6E80-4376-9710-A1694FE09FF8}"/>
    <cellStyle name="Normal 22 2 3 3 4 4" xfId="21005" xr:uid="{4243F0BF-5D71-4AD7-AFDB-7A618134F30D}"/>
    <cellStyle name="Normal 22 2 3 3 4 4 2" xfId="34697" xr:uid="{B2BE8E62-7D55-4636-A0DD-6B711AE2F1D2}"/>
    <cellStyle name="Normal 22 2 3 3 4 4 3" xfId="49581" xr:uid="{92AA0B12-6FB8-4D28-A751-741F040C7E71}"/>
    <cellStyle name="Normal 22 2 3 3 4 5" xfId="14161" xr:uid="{5AF9DFE9-FE51-4A2D-99C5-72C0314B86D3}"/>
    <cellStyle name="Normal 22 2 3 3 4 6" xfId="27851" xr:uid="{34FD8672-7F6A-45B2-AF40-A57FF676D347}"/>
    <cellStyle name="Normal 22 2 3 3 4 7" xfId="42735" xr:uid="{1D1FD7D1-89AD-4A46-B27B-7344DC4CE5B0}"/>
    <cellStyle name="Normal 22 2 3 3 5" xfId="9023" xr:uid="{4138A110-68EB-47E7-B6A4-58E136931D5F}"/>
    <cellStyle name="Normal 22 2 3 3 5 2" xfId="12445" xr:uid="{9CF6764D-3935-47B6-94F6-AAC1BBBBD9E4}"/>
    <cellStyle name="Normal 22 2 3 3 5 2 2" xfId="26135" xr:uid="{F1DF34E4-E75C-4B8B-BAAA-D87DE13AEBD6}"/>
    <cellStyle name="Normal 22 2 3 3 5 2 2 2" xfId="39827" xr:uid="{CA1E0F67-6A8E-4466-AB65-0C32C9603BE3}"/>
    <cellStyle name="Normal 22 2 3 3 5 2 2 3" xfId="54711" xr:uid="{970B573B-6EA3-4900-AEB6-98B82DA55E22}"/>
    <cellStyle name="Normal 22 2 3 3 5 2 3" xfId="19291" xr:uid="{39F2D24D-2711-440D-956B-456A2AF05841}"/>
    <cellStyle name="Normal 22 2 3 3 5 2 4" xfId="32981" xr:uid="{8F5268E9-19CB-4F74-8CF1-0539FB2DC788}"/>
    <cellStyle name="Normal 22 2 3 3 5 2 5" xfId="47865" xr:uid="{82C30C7F-E924-4175-916A-68748EF77649}"/>
    <cellStyle name="Normal 22 2 3 3 5 3" xfId="22713" xr:uid="{747F855E-3CAE-41CF-A78D-F1612AA37A19}"/>
    <cellStyle name="Normal 22 2 3 3 5 3 2" xfId="36405" xr:uid="{EB00CD59-6DEF-4F7F-A36C-0DD6FECDE743}"/>
    <cellStyle name="Normal 22 2 3 3 5 3 3" xfId="51289" xr:uid="{D02DC15F-F49E-46F9-B790-3E6ADC665716}"/>
    <cellStyle name="Normal 22 2 3 3 5 4" xfId="15869" xr:uid="{0EFBAE2B-270D-48E0-AB0C-2AFD225413A8}"/>
    <cellStyle name="Normal 22 2 3 3 5 5" xfId="29559" xr:uid="{D168F4DF-2ABD-4ED3-870B-9D03B0D2BF02}"/>
    <cellStyle name="Normal 22 2 3 3 5 6" xfId="44443" xr:uid="{25659A79-7464-4AAC-B007-5D9E393F184E}"/>
    <cellStyle name="Normal 22 2 3 3 6" xfId="10733" xr:uid="{287C8B4D-2379-48FA-B819-4C6D30259AE0}"/>
    <cellStyle name="Normal 22 2 3 3 6 2" xfId="24423" xr:uid="{1176B6CF-7F42-473E-89EC-3DBCA163853D}"/>
    <cellStyle name="Normal 22 2 3 3 6 2 2" xfId="38115" xr:uid="{9D7C18EB-4CE0-4764-B72F-2BBA1515A24A}"/>
    <cellStyle name="Normal 22 2 3 3 6 2 3" xfId="52999" xr:uid="{AECC4A45-D2F6-45B9-BA00-B9DFE01EA455}"/>
    <cellStyle name="Normal 22 2 3 3 6 3" xfId="17579" xr:uid="{BE1B996F-7F8B-4166-81DA-EC2DBDD5EBA8}"/>
    <cellStyle name="Normal 22 2 3 3 6 4" xfId="31269" xr:uid="{A263859B-0F20-4D3D-8D37-935806A2C8E5}"/>
    <cellStyle name="Normal 22 2 3 3 6 5" xfId="46153" xr:uid="{C62D52DC-4716-4FF8-A345-7C911AF67819}"/>
    <cellStyle name="Normal 22 2 3 3 7" xfId="21001" xr:uid="{DD4EB944-EF78-48C2-9931-B8402EC2EE2E}"/>
    <cellStyle name="Normal 22 2 3 3 7 2" xfId="34693" xr:uid="{E3B3C097-60E2-43F4-8550-AF96D16405E9}"/>
    <cellStyle name="Normal 22 2 3 3 7 3" xfId="49577" xr:uid="{0740C8BA-8EC3-4830-8719-B79EE796037D}"/>
    <cellStyle name="Normal 22 2 3 3 8" xfId="14157" xr:uid="{C39F6EB2-1B6B-4EB3-9956-FF398C01167F}"/>
    <cellStyle name="Normal 22 2 3 3 9" xfId="27847" xr:uid="{FC1F09D8-FF38-446E-9275-A8EA3274F682}"/>
    <cellStyle name="Normal 22 2 3 4" xfId="7315" xr:uid="{BEA5CE2F-5433-4BF5-8156-D6DC16297F83}"/>
    <cellStyle name="Normal 22 2 3 4 2" xfId="7316" xr:uid="{D280276B-5D0D-4F7A-A4F9-937F82D81696}"/>
    <cellStyle name="Normal 22 2 3 4 2 2" xfId="9029" xr:uid="{072B3EE1-4C69-4638-B59D-109784C1ABE5}"/>
    <cellStyle name="Normal 22 2 3 4 2 2 2" xfId="12451" xr:uid="{81A34DAC-0401-4686-8C7D-9073D055F1E2}"/>
    <cellStyle name="Normal 22 2 3 4 2 2 2 2" xfId="26141" xr:uid="{2137E287-BF5D-4CDB-BFBE-6FD37F6AA980}"/>
    <cellStyle name="Normal 22 2 3 4 2 2 2 2 2" xfId="39833" xr:uid="{3AD1A244-F2B0-4A77-A389-D39C27D7D73C}"/>
    <cellStyle name="Normal 22 2 3 4 2 2 2 2 3" xfId="54717" xr:uid="{584CCD73-4919-4863-BD6F-BACA6B0B33DE}"/>
    <cellStyle name="Normal 22 2 3 4 2 2 2 3" xfId="19297" xr:uid="{1B7936A1-9923-4819-89DB-3129022F2F68}"/>
    <cellStyle name="Normal 22 2 3 4 2 2 2 4" xfId="32987" xr:uid="{C2FF746D-B024-48F1-B642-11B6374529A0}"/>
    <cellStyle name="Normal 22 2 3 4 2 2 2 5" xfId="47871" xr:uid="{741EB1AD-8B6B-4215-B69D-30FF0BFA4E3A}"/>
    <cellStyle name="Normal 22 2 3 4 2 2 3" xfId="22719" xr:uid="{0096EF23-204E-407A-B4DB-FD07A0ED45AE}"/>
    <cellStyle name="Normal 22 2 3 4 2 2 3 2" xfId="36411" xr:uid="{028EBBF4-AB55-4E23-93F6-E8E5573C72A9}"/>
    <cellStyle name="Normal 22 2 3 4 2 2 3 3" xfId="51295" xr:uid="{53B4FEA8-3F83-4F58-B5C6-B9D286401629}"/>
    <cellStyle name="Normal 22 2 3 4 2 2 4" xfId="15875" xr:uid="{738FD29A-E585-4958-A77D-07EAD7A7B13C}"/>
    <cellStyle name="Normal 22 2 3 4 2 2 5" xfId="29565" xr:uid="{031C0920-F1C6-4961-9457-F3E03120560E}"/>
    <cellStyle name="Normal 22 2 3 4 2 2 6" xfId="44449" xr:uid="{FFA8911C-3E35-4067-94A8-C1CA19DEB156}"/>
    <cellStyle name="Normal 22 2 3 4 2 3" xfId="10739" xr:uid="{E3DB0DE7-9232-4ADD-BA42-C5A15E9B9C9C}"/>
    <cellStyle name="Normal 22 2 3 4 2 3 2" xfId="24429" xr:uid="{4A74AE6E-199F-452C-BD9F-4210F651A5E6}"/>
    <cellStyle name="Normal 22 2 3 4 2 3 2 2" xfId="38121" xr:uid="{877CD1B4-B037-4635-8B60-A35507302430}"/>
    <cellStyle name="Normal 22 2 3 4 2 3 2 3" xfId="53005" xr:uid="{73E91860-1B4D-4B83-BB51-75668858A3AD}"/>
    <cellStyle name="Normal 22 2 3 4 2 3 3" xfId="17585" xr:uid="{F7D83C4C-11C0-48ED-AA7C-83FA7D0B1A57}"/>
    <cellStyle name="Normal 22 2 3 4 2 3 4" xfId="31275" xr:uid="{42A313DD-378B-47E4-BC5D-5DBF729D7984}"/>
    <cellStyle name="Normal 22 2 3 4 2 3 5" xfId="46159" xr:uid="{7840020D-5F54-49B9-BF0E-5B7B3FD3FA7A}"/>
    <cellStyle name="Normal 22 2 3 4 2 4" xfId="21007" xr:uid="{52BCE00E-E0D2-4069-826C-B94E0289E462}"/>
    <cellStyle name="Normal 22 2 3 4 2 4 2" xfId="34699" xr:uid="{4BCE2CF0-3BFA-454E-B888-3CE0F6F5BD60}"/>
    <cellStyle name="Normal 22 2 3 4 2 4 3" xfId="49583" xr:uid="{41488D6E-E35D-49A6-B2E4-1CD8C8B98B8E}"/>
    <cellStyle name="Normal 22 2 3 4 2 5" xfId="14163" xr:uid="{4E3B7185-B8EA-460B-931D-49E95E222083}"/>
    <cellStyle name="Normal 22 2 3 4 2 6" xfId="27853" xr:uid="{115FC3E8-5AA3-4F1C-B443-C9C940874FCB}"/>
    <cellStyle name="Normal 22 2 3 4 2 7" xfId="42737" xr:uid="{7DDD98E9-1771-41F0-B54F-166E186D6E0B}"/>
    <cellStyle name="Normal 22 2 3 4 3" xfId="9028" xr:uid="{3A31DAA2-3AE7-4641-88E9-FC4C00EDBA3B}"/>
    <cellStyle name="Normal 22 2 3 4 3 2" xfId="12450" xr:uid="{D9586C8F-38C7-4692-8670-D9A21F23EF0A}"/>
    <cellStyle name="Normal 22 2 3 4 3 2 2" xfId="26140" xr:uid="{517A51AA-FF4B-474D-B76E-4BA9F94CDDCB}"/>
    <cellStyle name="Normal 22 2 3 4 3 2 2 2" xfId="39832" xr:uid="{9D1E7CA1-917D-4198-B454-63E95D451B78}"/>
    <cellStyle name="Normal 22 2 3 4 3 2 2 3" xfId="54716" xr:uid="{D22DCAB9-8B77-492F-8633-8F077D59745F}"/>
    <cellStyle name="Normal 22 2 3 4 3 2 3" xfId="19296" xr:uid="{2F084F15-B435-46D0-A85C-C82DA1EB2048}"/>
    <cellStyle name="Normal 22 2 3 4 3 2 4" xfId="32986" xr:uid="{855B7D6E-5977-48AC-933B-3629B6BCB6CB}"/>
    <cellStyle name="Normal 22 2 3 4 3 2 5" xfId="47870" xr:uid="{03ABB82E-3D5A-4AC2-B7E4-E71E7C5E91CC}"/>
    <cellStyle name="Normal 22 2 3 4 3 3" xfId="22718" xr:uid="{3581960F-3BB1-4DBF-B02B-0654731563E0}"/>
    <cellStyle name="Normal 22 2 3 4 3 3 2" xfId="36410" xr:uid="{255BF709-609B-4992-93B5-1FA4247D71DC}"/>
    <cellStyle name="Normal 22 2 3 4 3 3 3" xfId="51294" xr:uid="{BA4816A0-1601-4DF2-B167-C75F03AEA35B}"/>
    <cellStyle name="Normal 22 2 3 4 3 4" xfId="15874" xr:uid="{20637CAD-CFBE-48A1-B41F-136D1313D8CD}"/>
    <cellStyle name="Normal 22 2 3 4 3 5" xfId="29564" xr:uid="{E3A6658C-8AB0-4FDE-9912-6A2328D45CBD}"/>
    <cellStyle name="Normal 22 2 3 4 3 6" xfId="44448" xr:uid="{AE5BC5C2-279A-46A2-8F88-60AF70218868}"/>
    <cellStyle name="Normal 22 2 3 4 4" xfId="10738" xr:uid="{6B8E61D6-68F7-47FB-BFE6-8F3A669AD8D2}"/>
    <cellStyle name="Normal 22 2 3 4 4 2" xfId="24428" xr:uid="{86FD1A0D-8FE9-4DDB-8AD7-0B8C572DFE3B}"/>
    <cellStyle name="Normal 22 2 3 4 4 2 2" xfId="38120" xr:uid="{FE1180FE-6894-4659-AC7B-20DBD4D04DCD}"/>
    <cellStyle name="Normal 22 2 3 4 4 2 3" xfId="53004" xr:uid="{54970C0A-374A-42DA-920B-6A24EE0735FF}"/>
    <cellStyle name="Normal 22 2 3 4 4 3" xfId="17584" xr:uid="{EFF9D7F7-5D91-4A25-ACC7-1E7E7F28FB69}"/>
    <cellStyle name="Normal 22 2 3 4 4 4" xfId="31274" xr:uid="{226924F4-BB0D-4FC8-9FE0-E2897D96B432}"/>
    <cellStyle name="Normal 22 2 3 4 4 5" xfId="46158" xr:uid="{C35D71D8-E771-42E5-8594-74005A83EA1F}"/>
    <cellStyle name="Normal 22 2 3 4 5" xfId="21006" xr:uid="{B16A607A-B3F0-42DE-906C-34D09B220722}"/>
    <cellStyle name="Normal 22 2 3 4 5 2" xfId="34698" xr:uid="{E6B16241-C4FE-4143-BF78-509206024D8F}"/>
    <cellStyle name="Normal 22 2 3 4 5 3" xfId="49582" xr:uid="{438A4A84-9569-47DD-8F1F-21CEDFD30FBA}"/>
    <cellStyle name="Normal 22 2 3 4 6" xfId="14162" xr:uid="{BDDE0BDF-F0D3-4166-967A-4C0B21DFA1EC}"/>
    <cellStyle name="Normal 22 2 3 4 7" xfId="27852" xr:uid="{0E144BD8-7E59-4B5D-8B80-A938FDCF9682}"/>
    <cellStyle name="Normal 22 2 3 4 8" xfId="42736" xr:uid="{8B0E3AD6-CE8B-415C-807E-BD40E1144148}"/>
    <cellStyle name="Normal 22 2 3 5" xfId="7317" xr:uid="{4FFE203C-5EAC-4DCC-9E49-83B56624E10C}"/>
    <cellStyle name="Normal 22 2 3 5 2" xfId="9030" xr:uid="{E498C5C3-F075-4E55-9DEF-9D31A0B9D41B}"/>
    <cellStyle name="Normal 22 2 3 5 2 2" xfId="12452" xr:uid="{6EACC88E-D8EB-4D6C-AF4B-A134FFC226D0}"/>
    <cellStyle name="Normal 22 2 3 5 2 2 2" xfId="26142" xr:uid="{A1CAE2F5-C60D-47C8-BC08-5A2A41A75B6E}"/>
    <cellStyle name="Normal 22 2 3 5 2 2 2 2" xfId="39834" xr:uid="{F5A38B35-AB43-4D71-9010-2F6E29D54C93}"/>
    <cellStyle name="Normal 22 2 3 5 2 2 2 3" xfId="54718" xr:uid="{5C5A07F8-8307-405A-A470-8409466FAB7D}"/>
    <cellStyle name="Normal 22 2 3 5 2 2 3" xfId="19298" xr:uid="{84D410A0-BFBD-43D7-AFEF-A9EAA04D3A04}"/>
    <cellStyle name="Normal 22 2 3 5 2 2 4" xfId="32988" xr:uid="{2D377991-7A02-4E7A-8FDD-D50F5A5B2851}"/>
    <cellStyle name="Normal 22 2 3 5 2 2 5" xfId="47872" xr:uid="{1E8723E4-BB38-4DB4-87E8-DEBAD6B08D89}"/>
    <cellStyle name="Normal 22 2 3 5 2 3" xfId="22720" xr:uid="{DC61946A-2667-4705-9755-D60F9FF928B5}"/>
    <cellStyle name="Normal 22 2 3 5 2 3 2" xfId="36412" xr:uid="{B8FBA6D4-48CF-4A67-9F43-5FA901D93CF7}"/>
    <cellStyle name="Normal 22 2 3 5 2 3 3" xfId="51296" xr:uid="{0976ABDF-B40C-4AD9-BEE5-03237170E26E}"/>
    <cellStyle name="Normal 22 2 3 5 2 4" xfId="15876" xr:uid="{5F38F868-69C0-4186-8521-72672498F69A}"/>
    <cellStyle name="Normal 22 2 3 5 2 5" xfId="29566" xr:uid="{9BA6DC98-1007-4BD3-97F2-0A3732C1492E}"/>
    <cellStyle name="Normal 22 2 3 5 2 6" xfId="44450" xr:uid="{FDAC01A7-F561-4B98-B55B-8CC13E752AE5}"/>
    <cellStyle name="Normal 22 2 3 5 3" xfId="10740" xr:uid="{3AB24E5E-7B7C-4C11-B3C3-371170634888}"/>
    <cellStyle name="Normal 22 2 3 5 3 2" xfId="24430" xr:uid="{16B0523A-1441-4295-BD1C-E31BABD144AC}"/>
    <cellStyle name="Normal 22 2 3 5 3 2 2" xfId="38122" xr:uid="{B8AA0462-4DCE-4A61-B4CB-EBC37F824899}"/>
    <cellStyle name="Normal 22 2 3 5 3 2 3" xfId="53006" xr:uid="{3C9C6BF9-5D6E-43E6-8703-03BC8576C40D}"/>
    <cellStyle name="Normal 22 2 3 5 3 3" xfId="17586" xr:uid="{61FA4410-F850-4B94-8251-A406269D526D}"/>
    <cellStyle name="Normal 22 2 3 5 3 4" xfId="31276" xr:uid="{BB0D14B6-2797-4AB0-B0C6-222C26AC59F5}"/>
    <cellStyle name="Normal 22 2 3 5 3 5" xfId="46160" xr:uid="{2996DB41-71E8-40C2-820B-54E299417BD5}"/>
    <cellStyle name="Normal 22 2 3 5 4" xfId="21008" xr:uid="{A8738FFB-B21A-4B9F-B316-DDDD3D8BED1E}"/>
    <cellStyle name="Normal 22 2 3 5 4 2" xfId="34700" xr:uid="{35865F4C-9768-4C49-9A5C-CDF97FE05850}"/>
    <cellStyle name="Normal 22 2 3 5 4 3" xfId="49584" xr:uid="{6FA4EBB7-88E7-4E6A-BD93-52F7D53887D4}"/>
    <cellStyle name="Normal 22 2 3 5 5" xfId="14164" xr:uid="{5A11CC15-FCF6-44C3-87EF-6C107D255AF4}"/>
    <cellStyle name="Normal 22 2 3 5 6" xfId="27854" xr:uid="{2980FBEB-7682-44C1-BBBB-9873BC24AF44}"/>
    <cellStyle name="Normal 22 2 3 5 7" xfId="42738" xr:uid="{65DEFC45-557A-4C43-B6CC-251E20CFA9BA}"/>
    <cellStyle name="Normal 22 2 3 6" xfId="7318" xr:uid="{9669474F-B7FB-4F74-83B0-F8C358610976}"/>
    <cellStyle name="Normal 22 2 3 6 2" xfId="9031" xr:uid="{732F177F-3951-469D-9CA6-FE1369BACC39}"/>
    <cellStyle name="Normal 22 2 3 6 2 2" xfId="12453" xr:uid="{5E5B69F8-68E8-4E2E-982E-A3EF03A69E87}"/>
    <cellStyle name="Normal 22 2 3 6 2 2 2" xfId="26143" xr:uid="{CE934391-3847-4E91-83E9-4245E4FD0F63}"/>
    <cellStyle name="Normal 22 2 3 6 2 2 2 2" xfId="39835" xr:uid="{03BF9528-C3D0-4B1E-85A3-8E2D6A6C5FCD}"/>
    <cellStyle name="Normal 22 2 3 6 2 2 2 3" xfId="54719" xr:uid="{B2A8C2E7-17AD-40F2-99F4-1BB27CD6D65C}"/>
    <cellStyle name="Normal 22 2 3 6 2 2 3" xfId="19299" xr:uid="{7A74C1C2-C808-4C26-903F-AC0ED10D31CB}"/>
    <cellStyle name="Normal 22 2 3 6 2 2 4" xfId="32989" xr:uid="{70C2ABF1-D3FD-4494-9A43-9DA18A9B1DE1}"/>
    <cellStyle name="Normal 22 2 3 6 2 2 5" xfId="47873" xr:uid="{68DF11C2-A270-4300-8A89-BC1B14419284}"/>
    <cellStyle name="Normal 22 2 3 6 2 3" xfId="22721" xr:uid="{50158390-2918-4C66-ADE5-9549FB610DE8}"/>
    <cellStyle name="Normal 22 2 3 6 2 3 2" xfId="36413" xr:uid="{5C164984-C00C-4B77-9C50-128C2364F429}"/>
    <cellStyle name="Normal 22 2 3 6 2 3 3" xfId="51297" xr:uid="{A5BA8B86-26A9-409B-A83E-F9891C0394A1}"/>
    <cellStyle name="Normal 22 2 3 6 2 4" xfId="15877" xr:uid="{44843866-DDEB-401C-925C-AB21432D5125}"/>
    <cellStyle name="Normal 22 2 3 6 2 5" xfId="29567" xr:uid="{8D0F2B91-FE2B-45D2-9A69-6362E456265B}"/>
    <cellStyle name="Normal 22 2 3 6 2 6" xfId="44451" xr:uid="{7CD1A4C5-DA88-470F-B6FB-8E8688B7B747}"/>
    <cellStyle name="Normal 22 2 3 6 3" xfId="10741" xr:uid="{12E2E0F5-F42B-48EA-BAC4-D58BA20567C3}"/>
    <cellStyle name="Normal 22 2 3 6 3 2" xfId="24431" xr:uid="{C010A46F-CE22-47E0-B33C-FC13C67A701D}"/>
    <cellStyle name="Normal 22 2 3 6 3 2 2" xfId="38123" xr:uid="{1990F05D-EDAC-46D9-9E99-71AD2AD7681D}"/>
    <cellStyle name="Normal 22 2 3 6 3 2 3" xfId="53007" xr:uid="{3A7A24DE-661E-42D1-8E95-9F1824039B42}"/>
    <cellStyle name="Normal 22 2 3 6 3 3" xfId="17587" xr:uid="{57281E35-495E-414F-9F1F-BCF1D1952A58}"/>
    <cellStyle name="Normal 22 2 3 6 3 4" xfId="31277" xr:uid="{4747AFAF-AC7A-4EEE-A1DE-0111FD38E2BE}"/>
    <cellStyle name="Normal 22 2 3 6 3 5" xfId="46161" xr:uid="{4A313880-558B-4BDD-8A49-E5CE8D5AFFB6}"/>
    <cellStyle name="Normal 22 2 3 6 4" xfId="21009" xr:uid="{2FE4B7A1-3F69-474D-8CF4-3FC81F59C88E}"/>
    <cellStyle name="Normal 22 2 3 6 4 2" xfId="34701" xr:uid="{61841A23-4520-45CE-B96B-2E89A2330EDB}"/>
    <cellStyle name="Normal 22 2 3 6 4 3" xfId="49585" xr:uid="{304F86F6-0982-4B88-9CBF-7BD9897FB4CA}"/>
    <cellStyle name="Normal 22 2 3 6 5" xfId="14165" xr:uid="{1D048643-20D1-4F95-BF27-9EC271EC2411}"/>
    <cellStyle name="Normal 22 2 3 6 6" xfId="27855" xr:uid="{28D167DD-1363-48B7-804E-AABCA930A1EE}"/>
    <cellStyle name="Normal 22 2 3 6 7" xfId="42739" xr:uid="{2833190A-60A9-4810-9654-705AE5B24EBD}"/>
    <cellStyle name="Normal 22 2 3 7" xfId="9017" xr:uid="{183B4840-1C6E-4DA5-A30F-DC47316ED20E}"/>
    <cellStyle name="Normal 22 2 3 7 2" xfId="12439" xr:uid="{56ECF4C7-724A-4213-9426-442D50720AAD}"/>
    <cellStyle name="Normal 22 2 3 7 2 2" xfId="26129" xr:uid="{6F78B7B6-0078-4CDF-9704-D34C0ED370D1}"/>
    <cellStyle name="Normal 22 2 3 7 2 2 2" xfId="39821" xr:uid="{C2F36E25-F247-472F-8495-CA3870AAD9FF}"/>
    <cellStyle name="Normal 22 2 3 7 2 2 3" xfId="54705" xr:uid="{670FE097-D7FF-4EB9-970F-D1DEBA6837A8}"/>
    <cellStyle name="Normal 22 2 3 7 2 3" xfId="19285" xr:uid="{38EBC752-BC46-4B72-8512-0D20C84CAFF3}"/>
    <cellStyle name="Normal 22 2 3 7 2 4" xfId="32975" xr:uid="{9B9D6072-630B-4507-B316-4E55C3FDB6DE}"/>
    <cellStyle name="Normal 22 2 3 7 2 5" xfId="47859" xr:uid="{C4A71591-AEBF-4791-BED8-4F305F89AA81}"/>
    <cellStyle name="Normal 22 2 3 7 3" xfId="22707" xr:uid="{161123F9-2C1A-4D58-9421-EBF1643554BE}"/>
    <cellStyle name="Normal 22 2 3 7 3 2" xfId="36399" xr:uid="{E44A2E71-8C80-4670-BE12-A1FF880CD19F}"/>
    <cellStyle name="Normal 22 2 3 7 3 3" xfId="51283" xr:uid="{1A2190FC-461E-4D08-889B-4A26F3ACCCE5}"/>
    <cellStyle name="Normal 22 2 3 7 4" xfId="15863" xr:uid="{9C862122-F72E-482A-895F-123AFCDAEEA8}"/>
    <cellStyle name="Normal 22 2 3 7 5" xfId="29553" xr:uid="{5542898C-1E5A-4262-8A45-17F195D3D5C7}"/>
    <cellStyle name="Normal 22 2 3 7 6" xfId="44437" xr:uid="{535A1447-2061-412D-953F-1D70F6232ECC}"/>
    <cellStyle name="Normal 22 2 3 8" xfId="10727" xr:uid="{EF4E63D7-7B63-4C93-8C96-0546138CEC46}"/>
    <cellStyle name="Normal 22 2 3 8 2" xfId="24417" xr:uid="{87C35B8E-B9A3-4663-8AE3-F4564CEB55FE}"/>
    <cellStyle name="Normal 22 2 3 8 2 2" xfId="38109" xr:uid="{1B091FA4-D2DE-4346-98A7-045981D70F52}"/>
    <cellStyle name="Normal 22 2 3 8 2 3" xfId="52993" xr:uid="{C6F1D7D4-D8B4-40A4-9848-655766BDC4DC}"/>
    <cellStyle name="Normal 22 2 3 8 3" xfId="17573" xr:uid="{63B1B3BF-401C-495A-A9E2-4B00292419B9}"/>
    <cellStyle name="Normal 22 2 3 8 4" xfId="31263" xr:uid="{407B163D-ED35-4DBE-9684-53B848E5D298}"/>
    <cellStyle name="Normal 22 2 3 8 5" xfId="46147" xr:uid="{D16FC0AB-FD1C-4487-9332-140F8043FBD9}"/>
    <cellStyle name="Normal 22 2 3 9" xfId="20995" xr:uid="{208B0DA3-C92A-400C-BEAB-F9302DDCD345}"/>
    <cellStyle name="Normal 22 2 3 9 2" xfId="34687" xr:uid="{451E35F0-AA3A-477C-833C-9E204856F0EE}"/>
    <cellStyle name="Normal 22 2 3 9 3" xfId="49571" xr:uid="{8A840200-5DB0-42ED-9027-8A4D2D3261BB}"/>
    <cellStyle name="Normal 22 2 4" xfId="7319" xr:uid="{5F69F10F-8C84-4600-824F-4766EB6947EC}"/>
    <cellStyle name="Normal 22 2 4 10" xfId="14166" xr:uid="{53CFFF2F-E74E-4AA1-BD7D-9BE067604E1E}"/>
    <cellStyle name="Normal 22 2 4 11" xfId="27856" xr:uid="{26A09BF6-4E20-4958-8261-687445E77AA5}"/>
    <cellStyle name="Normal 22 2 4 12" xfId="42740" xr:uid="{8A62DA7A-3499-4AB5-AA72-4F00A11E49A3}"/>
    <cellStyle name="Normal 22 2 4 2" xfId="7320" xr:uid="{3882DCEC-DCD3-4783-81C5-DCD48B08117E}"/>
    <cellStyle name="Normal 22 2 4 2 10" xfId="42741" xr:uid="{7104E8D1-22BD-4CD9-A1A3-D8741B331551}"/>
    <cellStyle name="Normal 22 2 4 2 2" xfId="7321" xr:uid="{CB3D1E2F-549A-411D-8D55-7756B1860649}"/>
    <cellStyle name="Normal 22 2 4 2 2 2" xfId="7322" xr:uid="{B78E0EFD-9521-4FD2-8177-0E4F41CCBD97}"/>
    <cellStyle name="Normal 22 2 4 2 2 2 2" xfId="9035" xr:uid="{6696F4F8-7802-4785-B330-FADB7DC82E0D}"/>
    <cellStyle name="Normal 22 2 4 2 2 2 2 2" xfId="12457" xr:uid="{58CB282B-76C8-424A-A169-4E24C9A46CCF}"/>
    <cellStyle name="Normal 22 2 4 2 2 2 2 2 2" xfId="26147" xr:uid="{850DC445-E0DF-4DA9-B5A6-B903071C75AE}"/>
    <cellStyle name="Normal 22 2 4 2 2 2 2 2 2 2" xfId="39839" xr:uid="{63B01814-711C-421F-82A0-65E2DB5EC271}"/>
    <cellStyle name="Normal 22 2 4 2 2 2 2 2 2 3" xfId="54723" xr:uid="{27F08ED4-613A-42CF-8458-D96B59057B36}"/>
    <cellStyle name="Normal 22 2 4 2 2 2 2 2 3" xfId="19303" xr:uid="{5A868F41-DB41-4EF0-A6A0-6CFE248017C6}"/>
    <cellStyle name="Normal 22 2 4 2 2 2 2 2 4" xfId="32993" xr:uid="{DDA5A97B-2C3E-4410-8261-3F771E3303A3}"/>
    <cellStyle name="Normal 22 2 4 2 2 2 2 2 5" xfId="47877" xr:uid="{D2531B41-A867-40DF-8BCC-232178119AFE}"/>
    <cellStyle name="Normal 22 2 4 2 2 2 2 3" xfId="22725" xr:uid="{9FC2DA5A-AF5E-42BB-8BDD-62581744D97A}"/>
    <cellStyle name="Normal 22 2 4 2 2 2 2 3 2" xfId="36417" xr:uid="{52B2FA18-06FF-486C-BED0-3D51FC0801B5}"/>
    <cellStyle name="Normal 22 2 4 2 2 2 2 3 3" xfId="51301" xr:uid="{3E0634D0-FC3C-4626-B141-2AA24AC76FC1}"/>
    <cellStyle name="Normal 22 2 4 2 2 2 2 4" xfId="15881" xr:uid="{5862BAF0-2128-4A76-9E0E-5704D3B55E11}"/>
    <cellStyle name="Normal 22 2 4 2 2 2 2 5" xfId="29571" xr:uid="{1E901BBB-1906-478E-A5A1-D1DE9DE6731A}"/>
    <cellStyle name="Normal 22 2 4 2 2 2 2 6" xfId="44455" xr:uid="{67F61E54-49A2-47C8-B711-06EEBA533AF8}"/>
    <cellStyle name="Normal 22 2 4 2 2 2 3" xfId="10745" xr:uid="{ADFC590E-27CD-4C0C-9FE7-DCC62ADA6999}"/>
    <cellStyle name="Normal 22 2 4 2 2 2 3 2" xfId="24435" xr:uid="{DAA0EC2C-83A2-4FF3-8142-CB06D11CADEB}"/>
    <cellStyle name="Normal 22 2 4 2 2 2 3 2 2" xfId="38127" xr:uid="{39B22D8A-4259-4CFD-A256-020F21136CB4}"/>
    <cellStyle name="Normal 22 2 4 2 2 2 3 2 3" xfId="53011" xr:uid="{DBE4F74A-56E7-497B-87EC-F1C1B5BE438D}"/>
    <cellStyle name="Normal 22 2 4 2 2 2 3 3" xfId="17591" xr:uid="{CEE211F2-D841-4B73-8908-CB819EF16444}"/>
    <cellStyle name="Normal 22 2 4 2 2 2 3 4" xfId="31281" xr:uid="{73945F4F-A1A2-4D58-9898-A6ED976F0AFF}"/>
    <cellStyle name="Normal 22 2 4 2 2 2 3 5" xfId="46165" xr:uid="{526BC33D-FAAB-4E87-BFB4-CC0A8536B1CE}"/>
    <cellStyle name="Normal 22 2 4 2 2 2 4" xfId="21013" xr:uid="{EC59E0F7-092B-4B70-8D61-8665C4752D16}"/>
    <cellStyle name="Normal 22 2 4 2 2 2 4 2" xfId="34705" xr:uid="{BBCCF141-9CFC-44BD-ADC9-07C2F0FE7074}"/>
    <cellStyle name="Normal 22 2 4 2 2 2 4 3" xfId="49589" xr:uid="{D82B28B9-B841-4F2C-9C21-545502B80BB1}"/>
    <cellStyle name="Normal 22 2 4 2 2 2 5" xfId="14169" xr:uid="{8898A863-2219-4E14-AC17-49007DEC81E3}"/>
    <cellStyle name="Normal 22 2 4 2 2 2 6" xfId="27859" xr:uid="{02ABF5A6-1724-4713-B2EB-475F29084595}"/>
    <cellStyle name="Normal 22 2 4 2 2 2 7" xfId="42743" xr:uid="{1F982831-F496-4F61-81D2-61C60AE1BA36}"/>
    <cellStyle name="Normal 22 2 4 2 2 3" xfId="9034" xr:uid="{95BC81BA-7F9B-474C-8A72-DB5912F76C57}"/>
    <cellStyle name="Normal 22 2 4 2 2 3 2" xfId="12456" xr:uid="{5AEFD35A-F76F-4D92-9AFF-E8D3F7AF3857}"/>
    <cellStyle name="Normal 22 2 4 2 2 3 2 2" xfId="26146" xr:uid="{CF741873-7A3D-46F0-955C-39B9C7247B91}"/>
    <cellStyle name="Normal 22 2 4 2 2 3 2 2 2" xfId="39838" xr:uid="{6A15DCB5-8485-4859-8EBB-02EA5FADAD57}"/>
    <cellStyle name="Normal 22 2 4 2 2 3 2 2 3" xfId="54722" xr:uid="{7B0EFA61-9D11-4BFA-809E-E222F0C78A44}"/>
    <cellStyle name="Normal 22 2 4 2 2 3 2 3" xfId="19302" xr:uid="{2C5140C8-0B38-4104-A06B-F0C912B35263}"/>
    <cellStyle name="Normal 22 2 4 2 2 3 2 4" xfId="32992" xr:uid="{8C6B2742-764F-4120-B53F-52EBB83D1260}"/>
    <cellStyle name="Normal 22 2 4 2 2 3 2 5" xfId="47876" xr:uid="{7B824459-A763-46FC-8ED6-F2C5B6E3D58F}"/>
    <cellStyle name="Normal 22 2 4 2 2 3 3" xfId="22724" xr:uid="{40F11BCC-5B88-455A-B104-8361E5DFACB1}"/>
    <cellStyle name="Normal 22 2 4 2 2 3 3 2" xfId="36416" xr:uid="{74B7D122-5095-405B-AB50-CF79E250E9CE}"/>
    <cellStyle name="Normal 22 2 4 2 2 3 3 3" xfId="51300" xr:uid="{C6F45563-D75A-4CAC-92ED-3AF93551B0DA}"/>
    <cellStyle name="Normal 22 2 4 2 2 3 4" xfId="15880" xr:uid="{FB387162-4FF8-4444-9979-50FD25437866}"/>
    <cellStyle name="Normal 22 2 4 2 2 3 5" xfId="29570" xr:uid="{D0716992-C26E-44EF-B354-BDA2C5C43AD9}"/>
    <cellStyle name="Normal 22 2 4 2 2 3 6" xfId="44454" xr:uid="{0F9C12DC-B4AC-40CE-9C88-2AEE523C6FE1}"/>
    <cellStyle name="Normal 22 2 4 2 2 4" xfId="10744" xr:uid="{A525062B-3D4D-4DBE-ACD6-6E4A56022A7F}"/>
    <cellStyle name="Normal 22 2 4 2 2 4 2" xfId="24434" xr:uid="{EF6D54CB-9B7A-4B53-8C6B-77EFEE2293DB}"/>
    <cellStyle name="Normal 22 2 4 2 2 4 2 2" xfId="38126" xr:uid="{245D2B8B-A46C-4543-BF27-27D91027275E}"/>
    <cellStyle name="Normal 22 2 4 2 2 4 2 3" xfId="53010" xr:uid="{3E7660D9-76FB-4E71-A10F-A2444A003C64}"/>
    <cellStyle name="Normal 22 2 4 2 2 4 3" xfId="17590" xr:uid="{3857432D-74F0-42BD-A2C6-355D957A0047}"/>
    <cellStyle name="Normal 22 2 4 2 2 4 4" xfId="31280" xr:uid="{8A8FC43C-4EDB-406A-B5B1-8D79D157D2D1}"/>
    <cellStyle name="Normal 22 2 4 2 2 4 5" xfId="46164" xr:uid="{9644B9DC-659B-498F-B99A-76A67B36DC69}"/>
    <cellStyle name="Normal 22 2 4 2 2 5" xfId="21012" xr:uid="{25D5583C-25D6-42A7-B47B-057E7DC7F27E}"/>
    <cellStyle name="Normal 22 2 4 2 2 5 2" xfId="34704" xr:uid="{0B43C952-7912-43FF-A012-18D822924AB9}"/>
    <cellStyle name="Normal 22 2 4 2 2 5 3" xfId="49588" xr:uid="{56773F68-1410-4104-BD0C-634BA4A0EC24}"/>
    <cellStyle name="Normal 22 2 4 2 2 6" xfId="14168" xr:uid="{E0B2EDCB-FC6A-42BE-BBCA-511627A9FC48}"/>
    <cellStyle name="Normal 22 2 4 2 2 7" xfId="27858" xr:uid="{B644D9C7-1A6A-483D-9C40-CCAA50E67A41}"/>
    <cellStyle name="Normal 22 2 4 2 2 8" xfId="42742" xr:uid="{2561A249-317B-4D15-94B7-93D0E9FB554C}"/>
    <cellStyle name="Normal 22 2 4 2 3" xfId="7323" xr:uid="{A20BE580-13E1-4280-9C34-21CE5A770B74}"/>
    <cellStyle name="Normal 22 2 4 2 3 2" xfId="9036" xr:uid="{80954F9B-6822-4133-BB12-246A4FF7CD66}"/>
    <cellStyle name="Normal 22 2 4 2 3 2 2" xfId="12458" xr:uid="{74858BE0-10C3-4B01-8AA6-943C4EE73680}"/>
    <cellStyle name="Normal 22 2 4 2 3 2 2 2" xfId="26148" xr:uid="{7215E52A-F84A-4C86-81A8-93C220099685}"/>
    <cellStyle name="Normal 22 2 4 2 3 2 2 2 2" xfId="39840" xr:uid="{0F7A497A-FF4F-4BFB-9664-55BF33588A4F}"/>
    <cellStyle name="Normal 22 2 4 2 3 2 2 2 3" xfId="54724" xr:uid="{725D9CDE-0E35-4641-86B2-B0611894A4BB}"/>
    <cellStyle name="Normal 22 2 4 2 3 2 2 3" xfId="19304" xr:uid="{0E1E9ADE-4CF5-4672-96F0-810138E1C0A1}"/>
    <cellStyle name="Normal 22 2 4 2 3 2 2 4" xfId="32994" xr:uid="{0BAE965C-3357-48B0-8CBB-D870334A273A}"/>
    <cellStyle name="Normal 22 2 4 2 3 2 2 5" xfId="47878" xr:uid="{85E62F75-028C-45F5-9C89-517C588ED939}"/>
    <cellStyle name="Normal 22 2 4 2 3 2 3" xfId="22726" xr:uid="{73352F94-A6BA-4553-9167-518A7D95D413}"/>
    <cellStyle name="Normal 22 2 4 2 3 2 3 2" xfId="36418" xr:uid="{6CFE626C-3800-4314-9FFA-CE4D94B23429}"/>
    <cellStyle name="Normal 22 2 4 2 3 2 3 3" xfId="51302" xr:uid="{BCA62C9D-36F6-478F-B194-253508E360A5}"/>
    <cellStyle name="Normal 22 2 4 2 3 2 4" xfId="15882" xr:uid="{7759E977-20B3-406C-9D66-A635366BD6F0}"/>
    <cellStyle name="Normal 22 2 4 2 3 2 5" xfId="29572" xr:uid="{55483847-DFE0-438E-BBE2-E043987E94FC}"/>
    <cellStyle name="Normal 22 2 4 2 3 2 6" xfId="44456" xr:uid="{B33D5C42-753F-4B45-8B48-120F4A3A1377}"/>
    <cellStyle name="Normal 22 2 4 2 3 3" xfId="10746" xr:uid="{1D10AB04-D1AB-45BB-B12F-12458C8E42C0}"/>
    <cellStyle name="Normal 22 2 4 2 3 3 2" xfId="24436" xr:uid="{F3271E40-0673-4779-A6C0-FF35EB50FF92}"/>
    <cellStyle name="Normal 22 2 4 2 3 3 2 2" xfId="38128" xr:uid="{B8650D75-85A8-42DC-8415-4854D65EAB64}"/>
    <cellStyle name="Normal 22 2 4 2 3 3 2 3" xfId="53012" xr:uid="{758E45FC-4737-4ACA-944A-67ACE0A7A459}"/>
    <cellStyle name="Normal 22 2 4 2 3 3 3" xfId="17592" xr:uid="{FFCD53BF-91B8-45AD-9A3D-DEA246C83076}"/>
    <cellStyle name="Normal 22 2 4 2 3 3 4" xfId="31282" xr:uid="{CBE4DA02-4E84-46AD-8195-F863CE2C7421}"/>
    <cellStyle name="Normal 22 2 4 2 3 3 5" xfId="46166" xr:uid="{83E10875-1C7D-4830-B701-8E043A0A2C59}"/>
    <cellStyle name="Normal 22 2 4 2 3 4" xfId="21014" xr:uid="{219B43F0-4FE2-4887-965F-641F20025230}"/>
    <cellStyle name="Normal 22 2 4 2 3 4 2" xfId="34706" xr:uid="{98E2DB34-C5B5-42E1-95F2-65CCAD9497BC}"/>
    <cellStyle name="Normal 22 2 4 2 3 4 3" xfId="49590" xr:uid="{0DF41281-5DF0-4A34-8606-A1298EF60241}"/>
    <cellStyle name="Normal 22 2 4 2 3 5" xfId="14170" xr:uid="{E56A698F-93F6-402F-9082-CB776ED94674}"/>
    <cellStyle name="Normal 22 2 4 2 3 6" xfId="27860" xr:uid="{BDD9B2EC-F6EA-4D17-A6BA-73CF159D46D1}"/>
    <cellStyle name="Normal 22 2 4 2 3 7" xfId="42744" xr:uid="{DD47D978-02FA-454B-9B19-028DAD9FDEC2}"/>
    <cellStyle name="Normal 22 2 4 2 4" xfId="7324" xr:uid="{B5D566FE-07E4-454F-B409-78D281A7E5E6}"/>
    <cellStyle name="Normal 22 2 4 2 4 2" xfId="9037" xr:uid="{10B4E9F0-B25A-4F6A-9B5D-75BBB707027F}"/>
    <cellStyle name="Normal 22 2 4 2 4 2 2" xfId="12459" xr:uid="{7013C875-0BDE-4DCB-AA26-CF67D39D399B}"/>
    <cellStyle name="Normal 22 2 4 2 4 2 2 2" xfId="26149" xr:uid="{C6BFBE54-4EF9-49D9-A7BF-8543CAB20F2F}"/>
    <cellStyle name="Normal 22 2 4 2 4 2 2 2 2" xfId="39841" xr:uid="{30B79395-F533-4B06-8579-A67F7318FAE0}"/>
    <cellStyle name="Normal 22 2 4 2 4 2 2 2 3" xfId="54725" xr:uid="{9C491F97-CFB6-407E-A799-169E71AED288}"/>
    <cellStyle name="Normal 22 2 4 2 4 2 2 3" xfId="19305" xr:uid="{80DE918B-49BB-4CB3-B845-025321D6F467}"/>
    <cellStyle name="Normal 22 2 4 2 4 2 2 4" xfId="32995" xr:uid="{DD77570E-E385-4908-BC5B-34154580400E}"/>
    <cellStyle name="Normal 22 2 4 2 4 2 2 5" xfId="47879" xr:uid="{96EC4C9A-275A-4D26-B41D-38CF996C12AF}"/>
    <cellStyle name="Normal 22 2 4 2 4 2 3" xfId="22727" xr:uid="{FF8A17DD-4B48-4BF4-B886-8CB98E7A59CE}"/>
    <cellStyle name="Normal 22 2 4 2 4 2 3 2" xfId="36419" xr:uid="{2F520C78-A127-425A-B110-BA957FA92312}"/>
    <cellStyle name="Normal 22 2 4 2 4 2 3 3" xfId="51303" xr:uid="{5672AE24-FEB5-4A1C-9B5C-9F6A4A38BAC0}"/>
    <cellStyle name="Normal 22 2 4 2 4 2 4" xfId="15883" xr:uid="{04E6AF6E-2112-4929-BFC2-3D2E73415755}"/>
    <cellStyle name="Normal 22 2 4 2 4 2 5" xfId="29573" xr:uid="{5DA7AB17-ECBA-489B-A013-523CC294B01D}"/>
    <cellStyle name="Normal 22 2 4 2 4 2 6" xfId="44457" xr:uid="{8CBD687C-78D6-4EA0-B087-D8B3B968CA75}"/>
    <cellStyle name="Normal 22 2 4 2 4 3" xfId="10747" xr:uid="{E2127792-4405-4B12-A1D2-F1A4C35DCC7E}"/>
    <cellStyle name="Normal 22 2 4 2 4 3 2" xfId="24437" xr:uid="{31D05A7A-93A8-4D9F-9DA6-318C573A34A1}"/>
    <cellStyle name="Normal 22 2 4 2 4 3 2 2" xfId="38129" xr:uid="{2B32C5FF-AE0F-4635-A273-9F9001238FFB}"/>
    <cellStyle name="Normal 22 2 4 2 4 3 2 3" xfId="53013" xr:uid="{5F16938B-B248-43AF-AC1E-9D804C7429A7}"/>
    <cellStyle name="Normal 22 2 4 2 4 3 3" xfId="17593" xr:uid="{F943FCBE-8FFD-41BF-96C3-466B72DF1284}"/>
    <cellStyle name="Normal 22 2 4 2 4 3 4" xfId="31283" xr:uid="{6610B0DD-E07D-4EE9-B9F9-AD1398AF1A8A}"/>
    <cellStyle name="Normal 22 2 4 2 4 3 5" xfId="46167" xr:uid="{E2BFF13C-2978-4FD3-B984-4E4488FE60E4}"/>
    <cellStyle name="Normal 22 2 4 2 4 4" xfId="21015" xr:uid="{610BAE9A-D4CE-42BB-AFF7-641F10A05EB4}"/>
    <cellStyle name="Normal 22 2 4 2 4 4 2" xfId="34707" xr:uid="{563DE5FB-2993-43D0-AB8C-41BDEE383EAC}"/>
    <cellStyle name="Normal 22 2 4 2 4 4 3" xfId="49591" xr:uid="{B899B88B-DAC4-47BF-8334-B13DEAA842A5}"/>
    <cellStyle name="Normal 22 2 4 2 4 5" xfId="14171" xr:uid="{BF2A6ABD-1802-4A16-A45A-E2205886321B}"/>
    <cellStyle name="Normal 22 2 4 2 4 6" xfId="27861" xr:uid="{32DC588B-B1A5-4120-8AA9-02DAD48E8F7B}"/>
    <cellStyle name="Normal 22 2 4 2 4 7" xfId="42745" xr:uid="{5E1E50EF-A214-4338-8E67-85A8042D52A0}"/>
    <cellStyle name="Normal 22 2 4 2 5" xfId="9033" xr:uid="{F47512D0-5CD4-4B01-91AB-5CCDF71C3BF5}"/>
    <cellStyle name="Normal 22 2 4 2 5 2" xfId="12455" xr:uid="{2F0D76C5-2AAA-42C3-9D7C-A0E8A03C0170}"/>
    <cellStyle name="Normal 22 2 4 2 5 2 2" xfId="26145" xr:uid="{3E104B50-2519-46F7-98F3-ADC70D4381E8}"/>
    <cellStyle name="Normal 22 2 4 2 5 2 2 2" xfId="39837" xr:uid="{B8B63D54-28DA-4C9B-A59E-F94280C254D5}"/>
    <cellStyle name="Normal 22 2 4 2 5 2 2 3" xfId="54721" xr:uid="{F1D7910A-1AB1-460B-83F6-31A5DBEDC5D3}"/>
    <cellStyle name="Normal 22 2 4 2 5 2 3" xfId="19301" xr:uid="{3B5DE453-876D-480E-A8CB-F9F51C3BCDF1}"/>
    <cellStyle name="Normal 22 2 4 2 5 2 4" xfId="32991" xr:uid="{87EF9D19-A06D-4FD6-B026-E903302CEFE9}"/>
    <cellStyle name="Normal 22 2 4 2 5 2 5" xfId="47875" xr:uid="{86E6A759-E6F5-4530-BF8D-B7AB46574628}"/>
    <cellStyle name="Normal 22 2 4 2 5 3" xfId="22723" xr:uid="{F359B766-E3AC-4B9C-9013-169A9535FC39}"/>
    <cellStyle name="Normal 22 2 4 2 5 3 2" xfId="36415" xr:uid="{B5580F8D-124C-40E3-95B1-72C3157E1A0B}"/>
    <cellStyle name="Normal 22 2 4 2 5 3 3" xfId="51299" xr:uid="{2C9179F2-5445-4620-8674-D68E1D9328BC}"/>
    <cellStyle name="Normal 22 2 4 2 5 4" xfId="15879" xr:uid="{07D6A3CF-71C7-4C95-BDA1-4BF3B2910382}"/>
    <cellStyle name="Normal 22 2 4 2 5 5" xfId="29569" xr:uid="{06466514-9759-497B-B585-C4188175DA1C}"/>
    <cellStyle name="Normal 22 2 4 2 5 6" xfId="44453" xr:uid="{2F7EC1E3-F260-4284-9294-12800990F9E5}"/>
    <cellStyle name="Normal 22 2 4 2 6" xfId="10743" xr:uid="{A088D1A9-E873-4429-AB19-A0763F1DF444}"/>
    <cellStyle name="Normal 22 2 4 2 6 2" xfId="24433" xr:uid="{3ECA1577-7B79-4AEA-ABC5-DE94FA108DF7}"/>
    <cellStyle name="Normal 22 2 4 2 6 2 2" xfId="38125" xr:uid="{1622185D-8034-4F0E-B8A7-F008A214ABEE}"/>
    <cellStyle name="Normal 22 2 4 2 6 2 3" xfId="53009" xr:uid="{1F11531B-9F8C-4984-8ABB-034301AD02C5}"/>
    <cellStyle name="Normal 22 2 4 2 6 3" xfId="17589" xr:uid="{AEC08AD4-531E-4633-A232-5176A84592AC}"/>
    <cellStyle name="Normal 22 2 4 2 6 4" xfId="31279" xr:uid="{B26D65D0-D052-481D-BA16-C668ECCF2CF0}"/>
    <cellStyle name="Normal 22 2 4 2 6 5" xfId="46163" xr:uid="{7138109B-517E-4A14-8225-79AC94EE7613}"/>
    <cellStyle name="Normal 22 2 4 2 7" xfId="21011" xr:uid="{5331CEB9-93E7-417B-B4C3-679C19165663}"/>
    <cellStyle name="Normal 22 2 4 2 7 2" xfId="34703" xr:uid="{C7148F72-AF57-411C-8C94-97E89151BA66}"/>
    <cellStyle name="Normal 22 2 4 2 7 3" xfId="49587" xr:uid="{5285FA4C-9868-4A72-89F1-4531DD8C6858}"/>
    <cellStyle name="Normal 22 2 4 2 8" xfId="14167" xr:uid="{BA045A49-2C8D-49A5-9B32-60CB05C566C6}"/>
    <cellStyle name="Normal 22 2 4 2 9" xfId="27857" xr:uid="{832ED33A-0CCD-4059-A270-78E1A802CFD7}"/>
    <cellStyle name="Normal 22 2 4 3" xfId="7325" xr:uid="{21D2BB8A-236E-45A9-ADFC-3FBC252D30B8}"/>
    <cellStyle name="Normal 22 2 4 3 10" xfId="42746" xr:uid="{ECB56F66-0699-40F4-9A35-1F7D5F39DD2F}"/>
    <cellStyle name="Normal 22 2 4 3 2" xfId="7326" xr:uid="{F5552A2B-85D0-4967-BD2C-C00ABC267E2B}"/>
    <cellStyle name="Normal 22 2 4 3 2 2" xfId="7327" xr:uid="{DB80FF4A-5EC2-4063-B4CC-74C51F4A6111}"/>
    <cellStyle name="Normal 22 2 4 3 2 2 2" xfId="9040" xr:uid="{C0964B3D-70B9-4FF3-8FA4-21ED02BBE34A}"/>
    <cellStyle name="Normal 22 2 4 3 2 2 2 2" xfId="12462" xr:uid="{19F12FE8-EC49-43C9-B14B-4AC131608C27}"/>
    <cellStyle name="Normal 22 2 4 3 2 2 2 2 2" xfId="26152" xr:uid="{43DF9BC2-31A5-4782-AB4A-D7DB5C1E5203}"/>
    <cellStyle name="Normal 22 2 4 3 2 2 2 2 2 2" xfId="39844" xr:uid="{0384E276-BDAA-44CF-9828-3817FB571004}"/>
    <cellStyle name="Normal 22 2 4 3 2 2 2 2 2 3" xfId="54728" xr:uid="{1ED2396B-D425-4C23-B70D-EDD34FB5B876}"/>
    <cellStyle name="Normal 22 2 4 3 2 2 2 2 3" xfId="19308" xr:uid="{26B5EB41-8D5E-40D2-B9CD-B30684A37D5F}"/>
    <cellStyle name="Normal 22 2 4 3 2 2 2 2 4" xfId="32998" xr:uid="{53312747-7645-4047-80F5-F91C27BD15D0}"/>
    <cellStyle name="Normal 22 2 4 3 2 2 2 2 5" xfId="47882" xr:uid="{3EC86947-2E1D-4E83-9C74-7BEBE0E4F99B}"/>
    <cellStyle name="Normal 22 2 4 3 2 2 2 3" xfId="22730" xr:uid="{506F0BC8-0CD5-4843-A1DB-A862BDCFF5B2}"/>
    <cellStyle name="Normal 22 2 4 3 2 2 2 3 2" xfId="36422" xr:uid="{EB9646F8-B1E0-49DB-A023-78884AEABF49}"/>
    <cellStyle name="Normal 22 2 4 3 2 2 2 3 3" xfId="51306" xr:uid="{23DFAE99-F472-4806-8D20-5480794008E6}"/>
    <cellStyle name="Normal 22 2 4 3 2 2 2 4" xfId="15886" xr:uid="{939841AC-53A5-49CA-9466-435C93459931}"/>
    <cellStyle name="Normal 22 2 4 3 2 2 2 5" xfId="29576" xr:uid="{F0627EEF-EBEF-48B5-9340-4203440046AC}"/>
    <cellStyle name="Normal 22 2 4 3 2 2 2 6" xfId="44460" xr:uid="{32C6F68C-B197-4092-B463-63BBE3344A1E}"/>
    <cellStyle name="Normal 22 2 4 3 2 2 3" xfId="10750" xr:uid="{8E1A6EA6-AFCA-4EEF-9C8D-0EC695F44D57}"/>
    <cellStyle name="Normal 22 2 4 3 2 2 3 2" xfId="24440" xr:uid="{8DF9F2AE-69B7-4778-8175-E5AE7113BC81}"/>
    <cellStyle name="Normal 22 2 4 3 2 2 3 2 2" xfId="38132" xr:uid="{638809F2-2D47-48FC-8661-DD54001A6C44}"/>
    <cellStyle name="Normal 22 2 4 3 2 2 3 2 3" xfId="53016" xr:uid="{08655D47-C5E8-4556-AB2B-9D4EE52B04ED}"/>
    <cellStyle name="Normal 22 2 4 3 2 2 3 3" xfId="17596" xr:uid="{A509C1EB-EF7D-4F41-AC75-C0056F5B041B}"/>
    <cellStyle name="Normal 22 2 4 3 2 2 3 4" xfId="31286" xr:uid="{679D5AA2-3D32-44EE-AF67-6C92D94A46A9}"/>
    <cellStyle name="Normal 22 2 4 3 2 2 3 5" xfId="46170" xr:uid="{A22744B5-B8F7-4170-BF9A-98D8BB357EB5}"/>
    <cellStyle name="Normal 22 2 4 3 2 2 4" xfId="21018" xr:uid="{AC378567-3680-472B-8DE1-C8EF4EDE7F75}"/>
    <cellStyle name="Normal 22 2 4 3 2 2 4 2" xfId="34710" xr:uid="{A5506671-97CA-4713-9AF4-028AC6EFF500}"/>
    <cellStyle name="Normal 22 2 4 3 2 2 4 3" xfId="49594" xr:uid="{6E7DF172-B917-47A6-A010-462595188696}"/>
    <cellStyle name="Normal 22 2 4 3 2 2 5" xfId="14174" xr:uid="{9834A65E-313E-4579-A501-120F34BCA437}"/>
    <cellStyle name="Normal 22 2 4 3 2 2 6" xfId="27864" xr:uid="{542BABF2-3A80-4582-B127-93D0159F37EE}"/>
    <cellStyle name="Normal 22 2 4 3 2 2 7" xfId="42748" xr:uid="{75E9D0AA-2415-4615-A6FC-8CD1A78C113C}"/>
    <cellStyle name="Normal 22 2 4 3 2 3" xfId="9039" xr:uid="{B02A1639-599A-439F-A9C8-1660E693F3ED}"/>
    <cellStyle name="Normal 22 2 4 3 2 3 2" xfId="12461" xr:uid="{DE3C0FEF-E271-438D-AEB3-46DB231961AC}"/>
    <cellStyle name="Normal 22 2 4 3 2 3 2 2" xfId="26151" xr:uid="{420D97CD-8C0D-41AD-A262-B381F61F13DE}"/>
    <cellStyle name="Normal 22 2 4 3 2 3 2 2 2" xfId="39843" xr:uid="{32B38B2F-14DE-4AE5-A2AD-AE2CAADFA671}"/>
    <cellStyle name="Normal 22 2 4 3 2 3 2 2 3" xfId="54727" xr:uid="{EE187B9F-DD8B-44C9-A858-C86C6AC50A02}"/>
    <cellStyle name="Normal 22 2 4 3 2 3 2 3" xfId="19307" xr:uid="{208F4F6F-3263-400F-B2D5-C0B5E13AE511}"/>
    <cellStyle name="Normal 22 2 4 3 2 3 2 4" xfId="32997" xr:uid="{A0A6D3AA-A848-45D4-931B-DF9E2206C68F}"/>
    <cellStyle name="Normal 22 2 4 3 2 3 2 5" xfId="47881" xr:uid="{24B23048-AF8B-44BF-B08B-9B4498FFEE3B}"/>
    <cellStyle name="Normal 22 2 4 3 2 3 3" xfId="22729" xr:uid="{640DB3C6-9A38-4A2D-A799-8E62ADA81340}"/>
    <cellStyle name="Normal 22 2 4 3 2 3 3 2" xfId="36421" xr:uid="{B0D680D2-0E66-4B91-B10B-B68D629972D3}"/>
    <cellStyle name="Normal 22 2 4 3 2 3 3 3" xfId="51305" xr:uid="{D8675743-40A5-45A4-9DD8-6F8A528970B6}"/>
    <cellStyle name="Normal 22 2 4 3 2 3 4" xfId="15885" xr:uid="{6267D1EA-AFEE-4043-ADC6-E6CA166573AE}"/>
    <cellStyle name="Normal 22 2 4 3 2 3 5" xfId="29575" xr:uid="{D6B7FD68-7D8A-4DC9-95CF-A764290C9DD4}"/>
    <cellStyle name="Normal 22 2 4 3 2 3 6" xfId="44459" xr:uid="{85CAF6F9-1D5B-47C4-B135-145521ABA92E}"/>
    <cellStyle name="Normal 22 2 4 3 2 4" xfId="10749" xr:uid="{F577C845-5CC3-4F9D-AC14-1DD108DFFC61}"/>
    <cellStyle name="Normal 22 2 4 3 2 4 2" xfId="24439" xr:uid="{760C9AF2-A5D9-491F-A185-7F494C211157}"/>
    <cellStyle name="Normal 22 2 4 3 2 4 2 2" xfId="38131" xr:uid="{FC3C88C9-9F26-4427-B1E8-AE2D149AF5B9}"/>
    <cellStyle name="Normal 22 2 4 3 2 4 2 3" xfId="53015" xr:uid="{02BC8551-866B-4E8E-A30D-2D34DDF3A237}"/>
    <cellStyle name="Normal 22 2 4 3 2 4 3" xfId="17595" xr:uid="{28DBEC45-57FF-47E3-8F2C-25FD1FACEE15}"/>
    <cellStyle name="Normal 22 2 4 3 2 4 4" xfId="31285" xr:uid="{E745D039-CBBF-4E5E-B0FD-E1B885CEB7C5}"/>
    <cellStyle name="Normal 22 2 4 3 2 4 5" xfId="46169" xr:uid="{EF9C2B7A-F963-4708-BF56-1EC91AE4A198}"/>
    <cellStyle name="Normal 22 2 4 3 2 5" xfId="21017" xr:uid="{10A815AB-9788-4098-8DF6-E66FE0CBDB6B}"/>
    <cellStyle name="Normal 22 2 4 3 2 5 2" xfId="34709" xr:uid="{F971574C-33F7-4D66-ADDC-25A46D0B8727}"/>
    <cellStyle name="Normal 22 2 4 3 2 5 3" xfId="49593" xr:uid="{A7E9C69D-53B0-4EBE-873D-1E94ECEC2229}"/>
    <cellStyle name="Normal 22 2 4 3 2 6" xfId="14173" xr:uid="{53055F83-3C2F-4D3F-A110-B538F4DF3E4C}"/>
    <cellStyle name="Normal 22 2 4 3 2 7" xfId="27863" xr:uid="{37F32837-7305-4FB7-A755-39A92E42BBE3}"/>
    <cellStyle name="Normal 22 2 4 3 2 8" xfId="42747" xr:uid="{32A5E2E9-4CF1-4D3B-89FA-6E11A8C2CA49}"/>
    <cellStyle name="Normal 22 2 4 3 3" xfId="7328" xr:uid="{D6DAA429-80FE-426E-AD21-C849642B35D0}"/>
    <cellStyle name="Normal 22 2 4 3 3 2" xfId="9041" xr:uid="{7759D64C-6A19-4830-B2D9-FDEBB11E8A88}"/>
    <cellStyle name="Normal 22 2 4 3 3 2 2" xfId="12463" xr:uid="{F3B13908-2BFC-4571-854E-6FE7C3394F5E}"/>
    <cellStyle name="Normal 22 2 4 3 3 2 2 2" xfId="26153" xr:uid="{F7891106-9D84-4D55-98A7-E3628F246C87}"/>
    <cellStyle name="Normal 22 2 4 3 3 2 2 2 2" xfId="39845" xr:uid="{9718A184-D37A-4341-AC96-892779A9B5E4}"/>
    <cellStyle name="Normal 22 2 4 3 3 2 2 2 3" xfId="54729" xr:uid="{35CF39C5-F6E1-4BA0-8C67-6D2A608FE864}"/>
    <cellStyle name="Normal 22 2 4 3 3 2 2 3" xfId="19309" xr:uid="{A2293530-DEFA-4AA5-BB1A-549A108B32EC}"/>
    <cellStyle name="Normal 22 2 4 3 3 2 2 4" xfId="32999" xr:uid="{37FD023D-F1E8-4FF9-9FE9-601BB31752EE}"/>
    <cellStyle name="Normal 22 2 4 3 3 2 2 5" xfId="47883" xr:uid="{51871779-F9F5-4318-98C1-413C91597958}"/>
    <cellStyle name="Normal 22 2 4 3 3 2 3" xfId="22731" xr:uid="{8F84FD61-8936-40E5-BA65-0011B7FEE24C}"/>
    <cellStyle name="Normal 22 2 4 3 3 2 3 2" xfId="36423" xr:uid="{287B3A78-3220-4406-909E-44A822103C19}"/>
    <cellStyle name="Normal 22 2 4 3 3 2 3 3" xfId="51307" xr:uid="{36101868-182E-43E9-AEA9-153DD1835FE7}"/>
    <cellStyle name="Normal 22 2 4 3 3 2 4" xfId="15887" xr:uid="{5406C05B-2368-47F2-8A95-CD34EBF0C720}"/>
    <cellStyle name="Normal 22 2 4 3 3 2 5" xfId="29577" xr:uid="{4AA2604B-7EC7-4A8F-A284-2C834BE609B4}"/>
    <cellStyle name="Normal 22 2 4 3 3 2 6" xfId="44461" xr:uid="{82155D73-2A91-48DB-A196-843B89B3E00D}"/>
    <cellStyle name="Normal 22 2 4 3 3 3" xfId="10751" xr:uid="{C596D71C-7B38-4B15-A1CB-9BC18A74D4CB}"/>
    <cellStyle name="Normal 22 2 4 3 3 3 2" xfId="24441" xr:uid="{5D830C29-E2CC-4E44-836A-98B9FBF5CD05}"/>
    <cellStyle name="Normal 22 2 4 3 3 3 2 2" xfId="38133" xr:uid="{0E23BFCD-CFAA-40B6-92D2-94785A18572E}"/>
    <cellStyle name="Normal 22 2 4 3 3 3 2 3" xfId="53017" xr:uid="{787795EA-98BB-4A3A-887E-94C60C26BB95}"/>
    <cellStyle name="Normal 22 2 4 3 3 3 3" xfId="17597" xr:uid="{E97375B8-F45D-4B0A-92B2-BD91CE826374}"/>
    <cellStyle name="Normal 22 2 4 3 3 3 4" xfId="31287" xr:uid="{A7928534-2A4C-43F6-87F9-3957987CAE9D}"/>
    <cellStyle name="Normal 22 2 4 3 3 3 5" xfId="46171" xr:uid="{6B7A9D3A-ECE7-4528-B69D-E4718687F6B8}"/>
    <cellStyle name="Normal 22 2 4 3 3 4" xfId="21019" xr:uid="{0CE57AD8-02FB-4E98-B9FA-0B898510B852}"/>
    <cellStyle name="Normal 22 2 4 3 3 4 2" xfId="34711" xr:uid="{69184311-044D-4181-90B8-0A9715500365}"/>
    <cellStyle name="Normal 22 2 4 3 3 4 3" xfId="49595" xr:uid="{29A18BB9-4D17-4BC2-96FA-E8FD7A1BF5A3}"/>
    <cellStyle name="Normal 22 2 4 3 3 5" xfId="14175" xr:uid="{27844F58-12B1-4E93-BBBF-E0B2B7CB02AC}"/>
    <cellStyle name="Normal 22 2 4 3 3 6" xfId="27865" xr:uid="{201C6578-9569-4F0B-90E6-2C2B44F55280}"/>
    <cellStyle name="Normal 22 2 4 3 3 7" xfId="42749" xr:uid="{A68C9953-D17D-4D81-A255-CC059036710D}"/>
    <cellStyle name="Normal 22 2 4 3 4" xfId="7329" xr:uid="{39E8B9B1-9CF5-4806-BD1D-BB5CB013A809}"/>
    <cellStyle name="Normal 22 2 4 3 4 2" xfId="9042" xr:uid="{C594FF9B-B7A5-4D85-9DAD-E21A3DE0545F}"/>
    <cellStyle name="Normal 22 2 4 3 4 2 2" xfId="12464" xr:uid="{A07BA0BF-01B9-42EF-9003-7A45ECDE0C68}"/>
    <cellStyle name="Normal 22 2 4 3 4 2 2 2" xfId="26154" xr:uid="{53946264-67C8-4531-9221-1471392CA497}"/>
    <cellStyle name="Normal 22 2 4 3 4 2 2 2 2" xfId="39846" xr:uid="{E701C870-DE44-4E8A-A512-B188D8D8CE36}"/>
    <cellStyle name="Normal 22 2 4 3 4 2 2 2 3" xfId="54730" xr:uid="{F59F6389-3A5E-4495-A56D-E6C57BC39337}"/>
    <cellStyle name="Normal 22 2 4 3 4 2 2 3" xfId="19310" xr:uid="{44C0F392-4A85-4882-A288-4DB914B00650}"/>
    <cellStyle name="Normal 22 2 4 3 4 2 2 4" xfId="33000" xr:uid="{2B623246-E1A9-4EC5-B56B-3A31A7E302D4}"/>
    <cellStyle name="Normal 22 2 4 3 4 2 2 5" xfId="47884" xr:uid="{59F5D235-D97F-47D3-AC20-D5764AA1564E}"/>
    <cellStyle name="Normal 22 2 4 3 4 2 3" xfId="22732" xr:uid="{998CC3B1-75AA-4E10-825E-0BB4914EB239}"/>
    <cellStyle name="Normal 22 2 4 3 4 2 3 2" xfId="36424" xr:uid="{E305A678-C79E-402B-AAD1-1B70D966233B}"/>
    <cellStyle name="Normal 22 2 4 3 4 2 3 3" xfId="51308" xr:uid="{9458B212-FECF-451E-B759-BDA3AE59CD4E}"/>
    <cellStyle name="Normal 22 2 4 3 4 2 4" xfId="15888" xr:uid="{0FE3364F-C231-4409-B834-4B2C51B39D5B}"/>
    <cellStyle name="Normal 22 2 4 3 4 2 5" xfId="29578" xr:uid="{507D535F-FD42-46C4-88E4-417AD190F31B}"/>
    <cellStyle name="Normal 22 2 4 3 4 2 6" xfId="44462" xr:uid="{F9154838-1806-42DD-B26F-913DCF2B0A08}"/>
    <cellStyle name="Normal 22 2 4 3 4 3" xfId="10752" xr:uid="{4B575A40-1D5F-4D77-A1D4-402270DA95C7}"/>
    <cellStyle name="Normal 22 2 4 3 4 3 2" xfId="24442" xr:uid="{E9A4BDC5-A344-463C-A328-D9693A981736}"/>
    <cellStyle name="Normal 22 2 4 3 4 3 2 2" xfId="38134" xr:uid="{9E5E4096-18CB-4608-86E0-68A44FED08DA}"/>
    <cellStyle name="Normal 22 2 4 3 4 3 2 3" xfId="53018" xr:uid="{501C2384-CF7C-4F74-A361-80694FC7CA77}"/>
    <cellStyle name="Normal 22 2 4 3 4 3 3" xfId="17598" xr:uid="{A601E851-52CB-4217-BB2F-C38B64AE044B}"/>
    <cellStyle name="Normal 22 2 4 3 4 3 4" xfId="31288" xr:uid="{71C485CC-A616-46D4-BFDE-37B4401231C0}"/>
    <cellStyle name="Normal 22 2 4 3 4 3 5" xfId="46172" xr:uid="{12241D94-98D9-46AC-B09A-E65460AA98FA}"/>
    <cellStyle name="Normal 22 2 4 3 4 4" xfId="21020" xr:uid="{2748ED9F-920F-438E-ABBD-67D916FA55A1}"/>
    <cellStyle name="Normal 22 2 4 3 4 4 2" xfId="34712" xr:uid="{ECBE88B3-AACA-458B-B6BD-AE6EDA5A686F}"/>
    <cellStyle name="Normal 22 2 4 3 4 4 3" xfId="49596" xr:uid="{DD0028D9-3B9F-43F8-8F2D-D08018FA53AE}"/>
    <cellStyle name="Normal 22 2 4 3 4 5" xfId="14176" xr:uid="{A9118F8A-82B8-4DD0-ACE2-E776C4160406}"/>
    <cellStyle name="Normal 22 2 4 3 4 6" xfId="27866" xr:uid="{03AFD9DC-918B-4AB8-AD15-E5F058E402E4}"/>
    <cellStyle name="Normal 22 2 4 3 4 7" xfId="42750" xr:uid="{42520065-FCA8-4FA2-B92A-2A9023747EA8}"/>
    <cellStyle name="Normal 22 2 4 3 5" xfId="9038" xr:uid="{30356564-95DB-4CF0-B88D-44BEE3429B16}"/>
    <cellStyle name="Normal 22 2 4 3 5 2" xfId="12460" xr:uid="{D0BDF3C2-490D-4EEE-92C4-04CAFD5DD470}"/>
    <cellStyle name="Normal 22 2 4 3 5 2 2" xfId="26150" xr:uid="{3A07D4C7-C3A1-422B-BEE8-2588E3AC39B9}"/>
    <cellStyle name="Normal 22 2 4 3 5 2 2 2" xfId="39842" xr:uid="{84A72B39-0F1F-401A-815D-411A12618DD5}"/>
    <cellStyle name="Normal 22 2 4 3 5 2 2 3" xfId="54726" xr:uid="{1DFB7860-B7DA-40FC-ADE9-F386A079D979}"/>
    <cellStyle name="Normal 22 2 4 3 5 2 3" xfId="19306" xr:uid="{121405F0-D58F-43FC-AF1E-FF77AA9C3E49}"/>
    <cellStyle name="Normal 22 2 4 3 5 2 4" xfId="32996" xr:uid="{87C4A90F-3675-49A4-A63A-6ABA8F5591B3}"/>
    <cellStyle name="Normal 22 2 4 3 5 2 5" xfId="47880" xr:uid="{F7F68BF2-1AFF-40CB-B981-01568F69FC74}"/>
    <cellStyle name="Normal 22 2 4 3 5 3" xfId="22728" xr:uid="{1ABD2A13-6E65-43B7-A8A1-2EBBDBB06DF8}"/>
    <cellStyle name="Normal 22 2 4 3 5 3 2" xfId="36420" xr:uid="{DE0CCD3B-E6E8-40FD-BA80-0F1577748DED}"/>
    <cellStyle name="Normal 22 2 4 3 5 3 3" xfId="51304" xr:uid="{C77E5CC8-F70E-49C7-863C-D8F4691F716F}"/>
    <cellStyle name="Normal 22 2 4 3 5 4" xfId="15884" xr:uid="{C71D97B6-83BE-463C-B89B-7D2109E96B67}"/>
    <cellStyle name="Normal 22 2 4 3 5 5" xfId="29574" xr:uid="{F0F1EBD5-DBF9-4A25-A6BB-DA0D2E32F494}"/>
    <cellStyle name="Normal 22 2 4 3 5 6" xfId="44458" xr:uid="{3FF46967-281A-4CDA-8C45-BD608C246D81}"/>
    <cellStyle name="Normal 22 2 4 3 6" xfId="10748" xr:uid="{6D67EEA1-B59A-4416-AE34-C4750302B024}"/>
    <cellStyle name="Normal 22 2 4 3 6 2" xfId="24438" xr:uid="{A95D18C7-78D2-427C-96B8-78CDD5313D2B}"/>
    <cellStyle name="Normal 22 2 4 3 6 2 2" xfId="38130" xr:uid="{5D58A342-CE89-4D3A-9A02-B52924288EF0}"/>
    <cellStyle name="Normal 22 2 4 3 6 2 3" xfId="53014" xr:uid="{CAE1B813-5ACC-454B-8CB4-5DC7498ECA61}"/>
    <cellStyle name="Normal 22 2 4 3 6 3" xfId="17594" xr:uid="{1D0E3A35-A962-4CED-BB3D-BE978371B0B4}"/>
    <cellStyle name="Normal 22 2 4 3 6 4" xfId="31284" xr:uid="{336E4680-CC4F-4667-82F0-AC9784C82D65}"/>
    <cellStyle name="Normal 22 2 4 3 6 5" xfId="46168" xr:uid="{CB9142C1-E982-4C78-B905-F97EC41E43D4}"/>
    <cellStyle name="Normal 22 2 4 3 7" xfId="21016" xr:uid="{DB10EC70-E2E0-4A6C-AA85-B1CE2A664096}"/>
    <cellStyle name="Normal 22 2 4 3 7 2" xfId="34708" xr:uid="{60988190-204A-4D3A-B2CD-CFAFCEB1CE7D}"/>
    <cellStyle name="Normal 22 2 4 3 7 3" xfId="49592" xr:uid="{2EDCEBB1-1243-429D-917B-3DEEE9D9AD5E}"/>
    <cellStyle name="Normal 22 2 4 3 8" xfId="14172" xr:uid="{A4179ACE-DD0B-44E5-8E8E-C7092224DB01}"/>
    <cellStyle name="Normal 22 2 4 3 9" xfId="27862" xr:uid="{34B0CCBB-3F46-4DD9-9D03-1B5763F2A659}"/>
    <cellStyle name="Normal 22 2 4 4" xfId="7330" xr:uid="{70AA0E9A-95C0-463D-8421-1B1861B5DA32}"/>
    <cellStyle name="Normal 22 2 4 4 2" xfId="7331" xr:uid="{29EDD7DE-DF19-48F5-92AD-4A6873CC2895}"/>
    <cellStyle name="Normal 22 2 4 4 2 2" xfId="9044" xr:uid="{1AD49DEA-39A1-4CC4-A8B5-BAFA2871D3AB}"/>
    <cellStyle name="Normal 22 2 4 4 2 2 2" xfId="12466" xr:uid="{8EEB88B7-094C-42AE-83E5-0E320438DA3B}"/>
    <cellStyle name="Normal 22 2 4 4 2 2 2 2" xfId="26156" xr:uid="{83C9AEB0-8A90-43AA-B6E2-0D105B8861DB}"/>
    <cellStyle name="Normal 22 2 4 4 2 2 2 2 2" xfId="39848" xr:uid="{A551F66E-3109-4437-A1E0-2E384D977FFD}"/>
    <cellStyle name="Normal 22 2 4 4 2 2 2 2 3" xfId="54732" xr:uid="{27430802-44AF-45C1-BCF6-5EFFA0F89919}"/>
    <cellStyle name="Normal 22 2 4 4 2 2 2 3" xfId="19312" xr:uid="{4FCA2BF9-72E5-497F-BE39-F33587287CDE}"/>
    <cellStyle name="Normal 22 2 4 4 2 2 2 4" xfId="33002" xr:uid="{52258F0E-02A2-4909-A346-BC9F3B61D5D0}"/>
    <cellStyle name="Normal 22 2 4 4 2 2 2 5" xfId="47886" xr:uid="{8C6B40D5-C054-4F60-BE25-6ED09E4ED335}"/>
    <cellStyle name="Normal 22 2 4 4 2 2 3" xfId="22734" xr:uid="{0376061F-EE34-4AD8-975A-DA6879D25423}"/>
    <cellStyle name="Normal 22 2 4 4 2 2 3 2" xfId="36426" xr:uid="{2E88EE03-11E3-417D-A5F2-F465D7F27241}"/>
    <cellStyle name="Normal 22 2 4 4 2 2 3 3" xfId="51310" xr:uid="{1A1AFE9E-B881-4795-BFEC-7DEA038AF07B}"/>
    <cellStyle name="Normal 22 2 4 4 2 2 4" xfId="15890" xr:uid="{94501E9C-2586-43D0-A463-D418B7C53D3D}"/>
    <cellStyle name="Normal 22 2 4 4 2 2 5" xfId="29580" xr:uid="{42B880C4-4951-45E3-973A-989F3DF88851}"/>
    <cellStyle name="Normal 22 2 4 4 2 2 6" xfId="44464" xr:uid="{6456DED0-FDFE-46DE-A554-28A803295EC7}"/>
    <cellStyle name="Normal 22 2 4 4 2 3" xfId="10754" xr:uid="{1FF29631-E06B-433A-AD75-1ADA3675794F}"/>
    <cellStyle name="Normal 22 2 4 4 2 3 2" xfId="24444" xr:uid="{5B99252D-8200-48AF-8861-5BB7E59FB45E}"/>
    <cellStyle name="Normal 22 2 4 4 2 3 2 2" xfId="38136" xr:uid="{CBD9E1DC-8A57-49D0-92CE-6063C9DF752D}"/>
    <cellStyle name="Normal 22 2 4 4 2 3 2 3" xfId="53020" xr:uid="{F419542A-C413-4975-96B2-5D6B039D9504}"/>
    <cellStyle name="Normal 22 2 4 4 2 3 3" xfId="17600" xr:uid="{26AC1669-BC02-4C6C-82EE-27AEB64EF0C0}"/>
    <cellStyle name="Normal 22 2 4 4 2 3 4" xfId="31290" xr:uid="{9EFAB6F0-522D-4371-82F2-2202D939BA90}"/>
    <cellStyle name="Normal 22 2 4 4 2 3 5" xfId="46174" xr:uid="{02EADD70-6723-4D37-B246-5CDBDE0AAA67}"/>
    <cellStyle name="Normal 22 2 4 4 2 4" xfId="21022" xr:uid="{A6B6F620-79FB-4117-8AE0-FB19D531D37C}"/>
    <cellStyle name="Normal 22 2 4 4 2 4 2" xfId="34714" xr:uid="{1F24DFCB-DF7F-43FC-8EB3-16C26EDCFC35}"/>
    <cellStyle name="Normal 22 2 4 4 2 4 3" xfId="49598" xr:uid="{1553ED0A-A80A-40AC-834C-7F7BEAEEF3FE}"/>
    <cellStyle name="Normal 22 2 4 4 2 5" xfId="14178" xr:uid="{478DD559-FE7C-4AE6-838E-980CC6BB44F4}"/>
    <cellStyle name="Normal 22 2 4 4 2 6" xfId="27868" xr:uid="{CB8C3C0A-BB12-49B6-BD6D-ECD582376054}"/>
    <cellStyle name="Normal 22 2 4 4 2 7" xfId="42752" xr:uid="{DF4ADC40-7CF0-456F-91E2-F06206345FA5}"/>
    <cellStyle name="Normal 22 2 4 4 3" xfId="9043" xr:uid="{24B675C1-E931-410F-A60F-7A42B856617F}"/>
    <cellStyle name="Normal 22 2 4 4 3 2" xfId="12465" xr:uid="{4FDE5009-AEE8-4D31-B365-DBCB54F52DEF}"/>
    <cellStyle name="Normal 22 2 4 4 3 2 2" xfId="26155" xr:uid="{7C6C15B4-1170-4755-80F1-015BC1BE28DC}"/>
    <cellStyle name="Normal 22 2 4 4 3 2 2 2" xfId="39847" xr:uid="{F2A76BEF-CDC9-4481-A37F-0F0A37480DA5}"/>
    <cellStyle name="Normal 22 2 4 4 3 2 2 3" xfId="54731" xr:uid="{2558A8A1-6F34-41A7-81E3-446BA90B0133}"/>
    <cellStyle name="Normal 22 2 4 4 3 2 3" xfId="19311" xr:uid="{6398DE49-D5FE-4B28-B6C6-D93684FAAE36}"/>
    <cellStyle name="Normal 22 2 4 4 3 2 4" xfId="33001" xr:uid="{22943105-03A2-4245-8078-6902E7D32A03}"/>
    <cellStyle name="Normal 22 2 4 4 3 2 5" xfId="47885" xr:uid="{7C33B423-D9DD-4711-A3D2-EFD1E25C1905}"/>
    <cellStyle name="Normal 22 2 4 4 3 3" xfId="22733" xr:uid="{A6CB66FD-45D2-49C0-A9B0-824208DC0D27}"/>
    <cellStyle name="Normal 22 2 4 4 3 3 2" xfId="36425" xr:uid="{79C306A5-6DAC-45FF-899A-2326CBE8C0A8}"/>
    <cellStyle name="Normal 22 2 4 4 3 3 3" xfId="51309" xr:uid="{C7810133-C621-41DB-A134-AB51B48A057C}"/>
    <cellStyle name="Normal 22 2 4 4 3 4" xfId="15889" xr:uid="{E640BEE3-5253-4237-8415-C30B49DA1774}"/>
    <cellStyle name="Normal 22 2 4 4 3 5" xfId="29579" xr:uid="{79CAC4CC-B23D-4C6B-A78B-BFDCF1D78063}"/>
    <cellStyle name="Normal 22 2 4 4 3 6" xfId="44463" xr:uid="{EBA92EF6-F299-4750-863A-E39A5B0EFB05}"/>
    <cellStyle name="Normal 22 2 4 4 4" xfId="10753" xr:uid="{CC805D5F-6281-415F-847C-E2FC761E3D3B}"/>
    <cellStyle name="Normal 22 2 4 4 4 2" xfId="24443" xr:uid="{47FF9FCC-0174-4FFB-BD03-903711B9B20D}"/>
    <cellStyle name="Normal 22 2 4 4 4 2 2" xfId="38135" xr:uid="{D4DA6B3E-6A40-439A-B1F8-0AAC5215F79D}"/>
    <cellStyle name="Normal 22 2 4 4 4 2 3" xfId="53019" xr:uid="{EF9D998B-16F6-4810-8805-E33444E3A059}"/>
    <cellStyle name="Normal 22 2 4 4 4 3" xfId="17599" xr:uid="{B21F424D-372F-405A-9C1E-A49E93651C72}"/>
    <cellStyle name="Normal 22 2 4 4 4 4" xfId="31289" xr:uid="{80C8DED8-06A0-45F3-9199-939F1C0E0DAE}"/>
    <cellStyle name="Normal 22 2 4 4 4 5" xfId="46173" xr:uid="{D101B7B9-CDE2-4FBF-B060-5DFC5A8B6464}"/>
    <cellStyle name="Normal 22 2 4 4 5" xfId="21021" xr:uid="{6BF77715-1E73-46EC-B128-6BCC7482044A}"/>
    <cellStyle name="Normal 22 2 4 4 5 2" xfId="34713" xr:uid="{DE0A72A0-908C-4BCE-8CE0-E3B2565C729F}"/>
    <cellStyle name="Normal 22 2 4 4 5 3" xfId="49597" xr:uid="{7C467E1E-0BF8-44E1-851B-5049B65204E0}"/>
    <cellStyle name="Normal 22 2 4 4 6" xfId="14177" xr:uid="{345F5253-118F-4A1A-8E56-F30B4096A430}"/>
    <cellStyle name="Normal 22 2 4 4 7" xfId="27867" xr:uid="{913AE4E5-3B72-4F2F-983B-6E39B8088923}"/>
    <cellStyle name="Normal 22 2 4 4 8" xfId="42751" xr:uid="{103B7AA2-B1C3-456A-B911-B4DB6CAC792E}"/>
    <cellStyle name="Normal 22 2 4 5" xfId="7332" xr:uid="{168FDB4B-463E-4736-A394-DFFCF0F318E2}"/>
    <cellStyle name="Normal 22 2 4 5 2" xfId="9045" xr:uid="{4260C86C-9AA1-494F-ABA0-52723B613FD0}"/>
    <cellStyle name="Normal 22 2 4 5 2 2" xfId="12467" xr:uid="{CC653046-A8B2-429E-BF4E-BB327E5DA7D0}"/>
    <cellStyle name="Normal 22 2 4 5 2 2 2" xfId="26157" xr:uid="{EEF1267E-89ED-4EAE-BBEF-ABE9ED268D3F}"/>
    <cellStyle name="Normal 22 2 4 5 2 2 2 2" xfId="39849" xr:uid="{1408C9C9-612E-4327-8585-238E4D4304D9}"/>
    <cellStyle name="Normal 22 2 4 5 2 2 2 3" xfId="54733" xr:uid="{9249862F-4590-44D2-8DFD-19C717FBF8C9}"/>
    <cellStyle name="Normal 22 2 4 5 2 2 3" xfId="19313" xr:uid="{426A7A58-8543-4C92-BCD3-1CA786110608}"/>
    <cellStyle name="Normal 22 2 4 5 2 2 4" xfId="33003" xr:uid="{1509647D-706D-431F-9956-99F4022728E6}"/>
    <cellStyle name="Normal 22 2 4 5 2 2 5" xfId="47887" xr:uid="{B29A847A-DD80-4B81-850A-DF9974EF5225}"/>
    <cellStyle name="Normal 22 2 4 5 2 3" xfId="22735" xr:uid="{52289585-2041-426B-B507-2A72BD96E863}"/>
    <cellStyle name="Normal 22 2 4 5 2 3 2" xfId="36427" xr:uid="{AED75508-6020-47F4-85E3-9FEBECC4B035}"/>
    <cellStyle name="Normal 22 2 4 5 2 3 3" xfId="51311" xr:uid="{F7C3ED91-586F-4F87-92E4-20933593555C}"/>
    <cellStyle name="Normal 22 2 4 5 2 4" xfId="15891" xr:uid="{DF8E4C8D-AC4C-4238-9211-2165D4F1D77B}"/>
    <cellStyle name="Normal 22 2 4 5 2 5" xfId="29581" xr:uid="{6D364FDD-5B3E-45EB-82BF-448BD7FFA72A}"/>
    <cellStyle name="Normal 22 2 4 5 2 6" xfId="44465" xr:uid="{4D689728-686E-488F-B86F-8D95A70A33C6}"/>
    <cellStyle name="Normal 22 2 4 5 3" xfId="10755" xr:uid="{19C0416A-81D1-4739-9730-69B2FC5DC671}"/>
    <cellStyle name="Normal 22 2 4 5 3 2" xfId="24445" xr:uid="{D84A3DDD-5E9E-4AD8-809B-67FB19D7FED2}"/>
    <cellStyle name="Normal 22 2 4 5 3 2 2" xfId="38137" xr:uid="{D670E39C-B00F-484F-9F79-A16A1EDED694}"/>
    <cellStyle name="Normal 22 2 4 5 3 2 3" xfId="53021" xr:uid="{E3F2CC36-B67A-49B5-894B-B3639939859C}"/>
    <cellStyle name="Normal 22 2 4 5 3 3" xfId="17601" xr:uid="{B3E950E4-67D3-465E-8EAC-8B38CB5BBA1B}"/>
    <cellStyle name="Normal 22 2 4 5 3 4" xfId="31291" xr:uid="{1A91A8A9-C402-4E50-8FB0-CE6B9181AA4C}"/>
    <cellStyle name="Normal 22 2 4 5 3 5" xfId="46175" xr:uid="{EEF886AA-409F-40E4-B870-712A2026EF8D}"/>
    <cellStyle name="Normal 22 2 4 5 4" xfId="21023" xr:uid="{33EFBF7A-DBBC-4342-AAA3-9ADDA4B458E7}"/>
    <cellStyle name="Normal 22 2 4 5 4 2" xfId="34715" xr:uid="{A8F0BD7B-6BE1-4D9C-B369-15B82076D432}"/>
    <cellStyle name="Normal 22 2 4 5 4 3" xfId="49599" xr:uid="{6A4022DA-DA65-4B67-BE16-E91E5A4757A5}"/>
    <cellStyle name="Normal 22 2 4 5 5" xfId="14179" xr:uid="{AC82AEB3-FDEA-4C40-808B-42F67928FA2D}"/>
    <cellStyle name="Normal 22 2 4 5 6" xfId="27869" xr:uid="{3D5AEE19-D9D1-4E29-B239-BCDF518304F6}"/>
    <cellStyle name="Normal 22 2 4 5 7" xfId="42753" xr:uid="{F4C795ED-4D83-4165-98D2-548CBF0B0B87}"/>
    <cellStyle name="Normal 22 2 4 6" xfId="7333" xr:uid="{FDEF6138-D06F-47DE-9CE0-44ECFFE9C512}"/>
    <cellStyle name="Normal 22 2 4 6 2" xfId="9046" xr:uid="{C63337A0-826F-4721-8FCB-025217C78704}"/>
    <cellStyle name="Normal 22 2 4 6 2 2" xfId="12468" xr:uid="{DEA552E6-408B-41CE-9EDD-BDC7D271FB26}"/>
    <cellStyle name="Normal 22 2 4 6 2 2 2" xfId="26158" xr:uid="{080B5ACA-0CFB-4F7B-9F8B-DCE2DBE50BE1}"/>
    <cellStyle name="Normal 22 2 4 6 2 2 2 2" xfId="39850" xr:uid="{69D8810F-61D4-4F5C-85E2-0206B6BC4A26}"/>
    <cellStyle name="Normal 22 2 4 6 2 2 2 3" xfId="54734" xr:uid="{E36C4F44-C87B-4AC7-9486-82E8C5251586}"/>
    <cellStyle name="Normal 22 2 4 6 2 2 3" xfId="19314" xr:uid="{FCBA2173-0B03-4903-A17B-757B46CAA37D}"/>
    <cellStyle name="Normal 22 2 4 6 2 2 4" xfId="33004" xr:uid="{E5B1F462-8D96-44E4-B64C-7D6B863D7A7D}"/>
    <cellStyle name="Normal 22 2 4 6 2 2 5" xfId="47888" xr:uid="{D4267631-6C1E-4587-9C23-4FC4B04520C6}"/>
    <cellStyle name="Normal 22 2 4 6 2 3" xfId="22736" xr:uid="{E588AD78-40CA-4252-A757-BE528F2AC5F9}"/>
    <cellStyle name="Normal 22 2 4 6 2 3 2" xfId="36428" xr:uid="{E18E8D54-FE68-497E-8B21-34878FB6B68E}"/>
    <cellStyle name="Normal 22 2 4 6 2 3 3" xfId="51312" xr:uid="{9DCDE3AD-F0B5-4072-8ED9-BFC3959B5F35}"/>
    <cellStyle name="Normal 22 2 4 6 2 4" xfId="15892" xr:uid="{1A7F10A7-8F1D-41FE-A5AF-7211408F4C31}"/>
    <cellStyle name="Normal 22 2 4 6 2 5" xfId="29582" xr:uid="{F0F569AD-C740-4714-95CD-F310B3C721CB}"/>
    <cellStyle name="Normal 22 2 4 6 2 6" xfId="44466" xr:uid="{DA73FA23-5D3E-44AA-A025-D5E6F96EF879}"/>
    <cellStyle name="Normal 22 2 4 6 3" xfId="10756" xr:uid="{DAE0D390-648E-413C-B194-96CF8DA649C2}"/>
    <cellStyle name="Normal 22 2 4 6 3 2" xfId="24446" xr:uid="{DCBBFE73-59F3-4EA4-820A-63A3EBAA6E83}"/>
    <cellStyle name="Normal 22 2 4 6 3 2 2" xfId="38138" xr:uid="{CB0B6955-730A-4E16-9AC0-864334D98706}"/>
    <cellStyle name="Normal 22 2 4 6 3 2 3" xfId="53022" xr:uid="{C8808220-BF19-4A64-A56F-47C457FF8BF4}"/>
    <cellStyle name="Normal 22 2 4 6 3 3" xfId="17602" xr:uid="{30941ADF-1C54-4443-A545-2784304ECA69}"/>
    <cellStyle name="Normal 22 2 4 6 3 4" xfId="31292" xr:uid="{FE49864E-3B08-479A-A85D-9902C463B0F9}"/>
    <cellStyle name="Normal 22 2 4 6 3 5" xfId="46176" xr:uid="{228AE1C9-DAC9-4E1A-BAB0-42EB5A32A8D8}"/>
    <cellStyle name="Normal 22 2 4 6 4" xfId="21024" xr:uid="{0487B289-84C4-413A-8A4C-C5D70687F7B9}"/>
    <cellStyle name="Normal 22 2 4 6 4 2" xfId="34716" xr:uid="{3D16330F-52CC-46F6-A138-C3CF0ABDFDD8}"/>
    <cellStyle name="Normal 22 2 4 6 4 3" xfId="49600" xr:uid="{E45BBB46-0A13-4FE2-AA8F-569246F4E7A8}"/>
    <cellStyle name="Normal 22 2 4 6 5" xfId="14180" xr:uid="{3FF08A71-B428-458D-8088-8E7BF061AE57}"/>
    <cellStyle name="Normal 22 2 4 6 6" xfId="27870" xr:uid="{55FA2C39-8D38-48AD-9525-63CA3F2BD22A}"/>
    <cellStyle name="Normal 22 2 4 6 7" xfId="42754" xr:uid="{A3243AE8-E3DE-4860-B41B-62FC1155DBF7}"/>
    <cellStyle name="Normal 22 2 4 7" xfId="9032" xr:uid="{0055CAE2-925C-4FB9-BE29-A685A5350C57}"/>
    <cellStyle name="Normal 22 2 4 7 2" xfId="12454" xr:uid="{689483DB-EEA8-4DAC-8988-EB26B85C530A}"/>
    <cellStyle name="Normal 22 2 4 7 2 2" xfId="26144" xr:uid="{6F622E4A-B0C1-42F9-BF7F-4851F4A4FE52}"/>
    <cellStyle name="Normal 22 2 4 7 2 2 2" xfId="39836" xr:uid="{D8DBB8C2-1D34-4507-A4BB-BE0428118D5E}"/>
    <cellStyle name="Normal 22 2 4 7 2 2 3" xfId="54720" xr:uid="{8F07A03E-2D16-4F54-870A-138FDA3D7DA1}"/>
    <cellStyle name="Normal 22 2 4 7 2 3" xfId="19300" xr:uid="{4352F2B7-CA31-45FB-9C66-EC7314C4649C}"/>
    <cellStyle name="Normal 22 2 4 7 2 4" xfId="32990" xr:uid="{15A08120-43DB-4DE0-B1BA-DD67D3F3E5A3}"/>
    <cellStyle name="Normal 22 2 4 7 2 5" xfId="47874" xr:uid="{81EA1059-2A70-4673-BEEA-2D4298A1769A}"/>
    <cellStyle name="Normal 22 2 4 7 3" xfId="22722" xr:uid="{A1FB9D2D-9655-4FB0-9284-01B0E4426D72}"/>
    <cellStyle name="Normal 22 2 4 7 3 2" xfId="36414" xr:uid="{F69B663C-04D8-4554-BFFB-D4F2B509E48B}"/>
    <cellStyle name="Normal 22 2 4 7 3 3" xfId="51298" xr:uid="{5BCEF098-FFF3-44DE-909C-4842F9ECE1F9}"/>
    <cellStyle name="Normal 22 2 4 7 4" xfId="15878" xr:uid="{A1C7354E-8D95-4EDC-B435-6540292A7A5A}"/>
    <cellStyle name="Normal 22 2 4 7 5" xfId="29568" xr:uid="{9768D923-C97C-4918-B426-9F064DA67413}"/>
    <cellStyle name="Normal 22 2 4 7 6" xfId="44452" xr:uid="{F0B59B78-E7E4-48A1-B914-019E4B8FEB07}"/>
    <cellStyle name="Normal 22 2 4 8" xfId="10742" xr:uid="{68D30530-EA2A-407C-A59C-F88BECF2251D}"/>
    <cellStyle name="Normal 22 2 4 8 2" xfId="24432" xr:uid="{7166E1F8-BA7E-4C1E-A79D-FFAC27F9AA50}"/>
    <cellStyle name="Normal 22 2 4 8 2 2" xfId="38124" xr:uid="{69C494A7-4712-4485-BD16-A8346B5CB7E0}"/>
    <cellStyle name="Normal 22 2 4 8 2 3" xfId="53008" xr:uid="{74FE43E8-FC75-4CE3-9933-DD9B670226B3}"/>
    <cellStyle name="Normal 22 2 4 8 3" xfId="17588" xr:uid="{7A3FC259-1963-4AAD-9E09-6255B2216109}"/>
    <cellStyle name="Normal 22 2 4 8 4" xfId="31278" xr:uid="{D66C14CA-7AF9-4218-A385-FACE5356E293}"/>
    <cellStyle name="Normal 22 2 4 8 5" xfId="46162" xr:uid="{AC585170-24AC-4CF6-9170-5DA2009631B3}"/>
    <cellStyle name="Normal 22 2 4 9" xfId="21010" xr:uid="{A7F99CCD-6BC1-4448-B45D-AECDA7087A39}"/>
    <cellStyle name="Normal 22 2 4 9 2" xfId="34702" xr:uid="{98849C4B-FC1C-4BDC-90A2-2E0C8879C3E4}"/>
    <cellStyle name="Normal 22 2 4 9 3" xfId="49586" xr:uid="{0E4D8842-46FD-499A-A0BB-FA886D1CC558}"/>
    <cellStyle name="Normal 22 2 5" xfId="7334" xr:uid="{E49F0DF0-799D-49C2-B55C-061F06E26784}"/>
    <cellStyle name="Normal 22 2 5 10" xfId="42755" xr:uid="{00AD0798-96C3-45BD-BFCF-09ABF8AD7F5E}"/>
    <cellStyle name="Normal 22 2 5 2" xfId="7335" xr:uid="{31664E06-A615-4BA4-95B1-65B191695BB5}"/>
    <cellStyle name="Normal 22 2 5 2 2" xfId="7336" xr:uid="{67CF54DD-CB0B-4BE3-B759-BABB01F1F27F}"/>
    <cellStyle name="Normal 22 2 5 2 2 2" xfId="9049" xr:uid="{814A9E6B-4785-40A2-8649-D676F9E1C796}"/>
    <cellStyle name="Normal 22 2 5 2 2 2 2" xfId="12471" xr:uid="{232087F6-4880-4608-9B7B-4341FC99FED4}"/>
    <cellStyle name="Normal 22 2 5 2 2 2 2 2" xfId="26161" xr:uid="{5A457012-BAE7-43FE-9B96-A56314ADFA3F}"/>
    <cellStyle name="Normal 22 2 5 2 2 2 2 2 2" xfId="39853" xr:uid="{A11CA670-DFA4-4D23-9127-4B11CAB43713}"/>
    <cellStyle name="Normal 22 2 5 2 2 2 2 2 3" xfId="54737" xr:uid="{32BF1498-E21B-49E8-9DBB-02CA75E7D6CC}"/>
    <cellStyle name="Normal 22 2 5 2 2 2 2 3" xfId="19317" xr:uid="{4464AD72-455A-48EF-9D49-9356D0D0E387}"/>
    <cellStyle name="Normal 22 2 5 2 2 2 2 4" xfId="33007" xr:uid="{813D1672-DA85-4FE5-9BFC-72ADCCB74B78}"/>
    <cellStyle name="Normal 22 2 5 2 2 2 2 5" xfId="47891" xr:uid="{00DB8EA4-17B4-4CD9-AC82-523013111750}"/>
    <cellStyle name="Normal 22 2 5 2 2 2 3" xfId="22739" xr:uid="{25069315-4DD4-4D38-BF80-A330E2282333}"/>
    <cellStyle name="Normal 22 2 5 2 2 2 3 2" xfId="36431" xr:uid="{E9D727D0-8DDC-44E0-9F9A-63A747709E46}"/>
    <cellStyle name="Normal 22 2 5 2 2 2 3 3" xfId="51315" xr:uid="{53A965DD-28AE-454E-BEB3-935E6B19514D}"/>
    <cellStyle name="Normal 22 2 5 2 2 2 4" xfId="15895" xr:uid="{D374319A-576D-48D3-9B96-9EA25CCFC774}"/>
    <cellStyle name="Normal 22 2 5 2 2 2 5" xfId="29585" xr:uid="{42A6F754-78C4-4786-9675-AD81D11AB931}"/>
    <cellStyle name="Normal 22 2 5 2 2 2 6" xfId="44469" xr:uid="{E9D6CF61-9536-4C31-A340-FAD896C2E559}"/>
    <cellStyle name="Normal 22 2 5 2 2 3" xfId="10759" xr:uid="{DB626E15-E51F-4001-B9AC-6F41ED974D67}"/>
    <cellStyle name="Normal 22 2 5 2 2 3 2" xfId="24449" xr:uid="{D35A194E-496E-447A-AEEC-60B6781E2573}"/>
    <cellStyle name="Normal 22 2 5 2 2 3 2 2" xfId="38141" xr:uid="{B765550F-1FE6-474B-AFE6-4F879B28CD5E}"/>
    <cellStyle name="Normal 22 2 5 2 2 3 2 3" xfId="53025" xr:uid="{4AAC8F9E-082B-42EB-80C0-5CB37D85ABD8}"/>
    <cellStyle name="Normal 22 2 5 2 2 3 3" xfId="17605" xr:uid="{234421EB-8A86-4061-89B8-35A906BD979A}"/>
    <cellStyle name="Normal 22 2 5 2 2 3 4" xfId="31295" xr:uid="{AA920A92-4746-4970-B980-8612643BBFB8}"/>
    <cellStyle name="Normal 22 2 5 2 2 3 5" xfId="46179" xr:uid="{5C8E9947-1316-49AE-8C91-7732E6802C2C}"/>
    <cellStyle name="Normal 22 2 5 2 2 4" xfId="21027" xr:uid="{55AFDC65-77DD-4C65-A918-9AF9DF74EB43}"/>
    <cellStyle name="Normal 22 2 5 2 2 4 2" xfId="34719" xr:uid="{CD02F16B-429B-4AAF-9D75-AD0CE64792A6}"/>
    <cellStyle name="Normal 22 2 5 2 2 4 3" xfId="49603" xr:uid="{D5169DB1-9F93-4E46-9559-F4A2E80FD175}"/>
    <cellStyle name="Normal 22 2 5 2 2 5" xfId="14183" xr:uid="{2FE8381E-4AA3-413B-BA20-CB9F0810DC7F}"/>
    <cellStyle name="Normal 22 2 5 2 2 6" xfId="27873" xr:uid="{9D544351-DBAC-4981-BEFA-BA720888077A}"/>
    <cellStyle name="Normal 22 2 5 2 2 7" xfId="42757" xr:uid="{42A3D3A3-3B0A-4414-8268-C91A03D51A8D}"/>
    <cellStyle name="Normal 22 2 5 2 3" xfId="9048" xr:uid="{FE450FBF-FB75-44DE-9CC1-F31C87F62151}"/>
    <cellStyle name="Normal 22 2 5 2 3 2" xfId="12470" xr:uid="{680145E1-0780-4195-8959-54DC93CF2439}"/>
    <cellStyle name="Normal 22 2 5 2 3 2 2" xfId="26160" xr:uid="{04FB1269-77EC-49B4-8FA5-AA5A8080CCB4}"/>
    <cellStyle name="Normal 22 2 5 2 3 2 2 2" xfId="39852" xr:uid="{7A44E791-B471-4017-BBC5-05062BAF8492}"/>
    <cellStyle name="Normal 22 2 5 2 3 2 2 3" xfId="54736" xr:uid="{51A0249C-41F8-43AB-91E3-A5589B61CC9C}"/>
    <cellStyle name="Normal 22 2 5 2 3 2 3" xfId="19316" xr:uid="{2031238A-E000-4857-BCF1-FD814269E86D}"/>
    <cellStyle name="Normal 22 2 5 2 3 2 4" xfId="33006" xr:uid="{60869538-7513-4467-B624-890A9D90F4CA}"/>
    <cellStyle name="Normal 22 2 5 2 3 2 5" xfId="47890" xr:uid="{6410BC96-FFA6-4730-9906-B1B793711C92}"/>
    <cellStyle name="Normal 22 2 5 2 3 3" xfId="22738" xr:uid="{A96DB3BD-3A99-4EE1-A122-E5F5246CAEAF}"/>
    <cellStyle name="Normal 22 2 5 2 3 3 2" xfId="36430" xr:uid="{0134CE2E-AF20-4E9C-8A62-EB0563EC3457}"/>
    <cellStyle name="Normal 22 2 5 2 3 3 3" xfId="51314" xr:uid="{53E83EE2-F9AE-49B3-B869-1027703C6C50}"/>
    <cellStyle name="Normal 22 2 5 2 3 4" xfId="15894" xr:uid="{F2ABB5B9-FD7B-4150-9830-CCCF9230DFEE}"/>
    <cellStyle name="Normal 22 2 5 2 3 5" xfId="29584" xr:uid="{B55F9EA7-9745-44EE-BFA5-758ACCF20D9B}"/>
    <cellStyle name="Normal 22 2 5 2 3 6" xfId="44468" xr:uid="{8AD241FA-D58A-4AD7-B6DE-38315E1AFAC8}"/>
    <cellStyle name="Normal 22 2 5 2 4" xfId="10758" xr:uid="{F49B18FB-BD30-4B8B-A033-4DC5E4F27989}"/>
    <cellStyle name="Normal 22 2 5 2 4 2" xfId="24448" xr:uid="{D6715542-4256-4DA0-BBE2-CBFEDAF4C45D}"/>
    <cellStyle name="Normal 22 2 5 2 4 2 2" xfId="38140" xr:uid="{A6DA735A-9429-4D94-9773-D89DE5F1F99E}"/>
    <cellStyle name="Normal 22 2 5 2 4 2 3" xfId="53024" xr:uid="{4E30ECF8-8AB1-464F-A386-9E2F4E59B8C0}"/>
    <cellStyle name="Normal 22 2 5 2 4 3" xfId="17604" xr:uid="{EF7DFEDC-A979-4D76-AB2A-64CA04949CC2}"/>
    <cellStyle name="Normal 22 2 5 2 4 4" xfId="31294" xr:uid="{E9492957-693E-4CC9-A164-B2CD9B75D042}"/>
    <cellStyle name="Normal 22 2 5 2 4 5" xfId="46178" xr:uid="{3A912036-9B42-440D-BFD9-6418AB105B5B}"/>
    <cellStyle name="Normal 22 2 5 2 5" xfId="21026" xr:uid="{CA76950D-8D98-41A9-AAD6-2688077DC90B}"/>
    <cellStyle name="Normal 22 2 5 2 5 2" xfId="34718" xr:uid="{D8F0B4AD-1984-4296-B6A8-DAC5A6B9033D}"/>
    <cellStyle name="Normal 22 2 5 2 5 3" xfId="49602" xr:uid="{0182CD4B-F440-424F-98C2-F1F08341D930}"/>
    <cellStyle name="Normal 22 2 5 2 6" xfId="14182" xr:uid="{9B2A81F2-20B8-486B-AE16-D86C55CABB1F}"/>
    <cellStyle name="Normal 22 2 5 2 7" xfId="27872" xr:uid="{4896025D-91D4-4F5D-8BF9-AA96BE8B599F}"/>
    <cellStyle name="Normal 22 2 5 2 8" xfId="42756" xr:uid="{23A4D196-9DCE-4157-92FB-42B7D932866A}"/>
    <cellStyle name="Normal 22 2 5 3" xfId="7337" xr:uid="{4E5F052C-F718-4C86-98DB-8CF91CA3E6F2}"/>
    <cellStyle name="Normal 22 2 5 3 2" xfId="9050" xr:uid="{3A3892F9-27EA-40F7-AC84-B1A5111F81A9}"/>
    <cellStyle name="Normal 22 2 5 3 2 2" xfId="12472" xr:uid="{22D43864-6BEC-4B97-84C8-F1C8D8C8A9AF}"/>
    <cellStyle name="Normal 22 2 5 3 2 2 2" xfId="26162" xr:uid="{E88E071F-CE32-4C8F-83DF-C24DFC33C8A8}"/>
    <cellStyle name="Normal 22 2 5 3 2 2 2 2" xfId="39854" xr:uid="{E83457BD-DEA2-4BF0-8094-D922430E9F08}"/>
    <cellStyle name="Normal 22 2 5 3 2 2 2 3" xfId="54738" xr:uid="{81CE810D-5DBD-4624-8484-FE17206BC901}"/>
    <cellStyle name="Normal 22 2 5 3 2 2 3" xfId="19318" xr:uid="{C9E7F4E8-F715-49AC-8ED4-7E3811EC67C1}"/>
    <cellStyle name="Normal 22 2 5 3 2 2 4" xfId="33008" xr:uid="{4A591271-8C3F-490E-8B3C-DC40C843EBA3}"/>
    <cellStyle name="Normal 22 2 5 3 2 2 5" xfId="47892" xr:uid="{7A4F5E1C-7B71-4DAE-8687-E1F228CC9828}"/>
    <cellStyle name="Normal 22 2 5 3 2 3" xfId="22740" xr:uid="{EB9625FB-A601-4518-B039-BF6C13F060FB}"/>
    <cellStyle name="Normal 22 2 5 3 2 3 2" xfId="36432" xr:uid="{97603B2B-50F3-40B5-AFD3-ED81383A8205}"/>
    <cellStyle name="Normal 22 2 5 3 2 3 3" xfId="51316" xr:uid="{8169B571-73B3-4DDF-8B0B-840E3096025F}"/>
    <cellStyle name="Normal 22 2 5 3 2 4" xfId="15896" xr:uid="{3189B7CA-AF38-4E40-B1B5-732C62AC187E}"/>
    <cellStyle name="Normal 22 2 5 3 2 5" xfId="29586" xr:uid="{5BF9B38B-3F6C-4A97-86DF-E49EDF75D56A}"/>
    <cellStyle name="Normal 22 2 5 3 2 6" xfId="44470" xr:uid="{01FAD9E8-448E-4001-803A-B65D36C3BE8F}"/>
    <cellStyle name="Normal 22 2 5 3 3" xfId="10760" xr:uid="{F00A50AA-7C95-4591-B6D5-AFD1513ED6BB}"/>
    <cellStyle name="Normal 22 2 5 3 3 2" xfId="24450" xr:uid="{7B9C6D33-C53F-49C4-A966-6327588D8FF8}"/>
    <cellStyle name="Normal 22 2 5 3 3 2 2" xfId="38142" xr:uid="{91AB4E0E-022B-4C4C-A56E-30EF23FC05B7}"/>
    <cellStyle name="Normal 22 2 5 3 3 2 3" xfId="53026" xr:uid="{89AEA565-3912-4D67-901C-196610DC3881}"/>
    <cellStyle name="Normal 22 2 5 3 3 3" xfId="17606" xr:uid="{2D6277B2-9AD4-42DF-B3CA-7206C4B55B09}"/>
    <cellStyle name="Normal 22 2 5 3 3 4" xfId="31296" xr:uid="{53DF4F27-889B-411A-ADC6-072AF89B8C18}"/>
    <cellStyle name="Normal 22 2 5 3 3 5" xfId="46180" xr:uid="{0BC697AF-863E-40C4-BC0E-8304E4DA074C}"/>
    <cellStyle name="Normal 22 2 5 3 4" xfId="21028" xr:uid="{B6B94C1C-757E-4B97-9798-DEAAE444C9E2}"/>
    <cellStyle name="Normal 22 2 5 3 4 2" xfId="34720" xr:uid="{32371B5D-B6CF-4FFF-898F-F19ADF75DC09}"/>
    <cellStyle name="Normal 22 2 5 3 4 3" xfId="49604" xr:uid="{30FB5F1A-2E7B-49EB-ACA5-1A3B2DF7CC5A}"/>
    <cellStyle name="Normal 22 2 5 3 5" xfId="14184" xr:uid="{4A495C90-CD75-4382-B98E-98B19E507268}"/>
    <cellStyle name="Normal 22 2 5 3 6" xfId="27874" xr:uid="{9D501841-F764-47CF-A0C6-6792514CF4C2}"/>
    <cellStyle name="Normal 22 2 5 3 7" xfId="42758" xr:uid="{217EE57A-5562-4995-A54A-D9F5F1807506}"/>
    <cellStyle name="Normal 22 2 5 4" xfId="7338" xr:uid="{62DC9C12-0919-4B68-A0AA-C67CFEAAC75F}"/>
    <cellStyle name="Normal 22 2 5 4 2" xfId="9051" xr:uid="{21ED7CCD-D9CC-48DF-B2D0-34B337B0E50F}"/>
    <cellStyle name="Normal 22 2 5 4 2 2" xfId="12473" xr:uid="{E79852CF-6E5E-4F4D-A951-506A70AEC13E}"/>
    <cellStyle name="Normal 22 2 5 4 2 2 2" xfId="26163" xr:uid="{DBE37288-BE0B-40D6-A9EE-D77DFE266D9C}"/>
    <cellStyle name="Normal 22 2 5 4 2 2 2 2" xfId="39855" xr:uid="{58F0E8AA-5799-42B9-BFCC-4CDFBA05BDCA}"/>
    <cellStyle name="Normal 22 2 5 4 2 2 2 3" xfId="54739" xr:uid="{E4AB9739-D5C9-42F7-9F17-B89D8C293931}"/>
    <cellStyle name="Normal 22 2 5 4 2 2 3" xfId="19319" xr:uid="{48DB5BA0-2CD1-4117-B798-3AA486B8374B}"/>
    <cellStyle name="Normal 22 2 5 4 2 2 4" xfId="33009" xr:uid="{34E6C62C-3713-47B7-804E-5952A04A6730}"/>
    <cellStyle name="Normal 22 2 5 4 2 2 5" xfId="47893" xr:uid="{C0F604BC-9D52-4CDB-8711-BDD97909A014}"/>
    <cellStyle name="Normal 22 2 5 4 2 3" xfId="22741" xr:uid="{7AF85955-8AEF-4B34-8759-BF85486C9770}"/>
    <cellStyle name="Normal 22 2 5 4 2 3 2" xfId="36433" xr:uid="{22E4C4E1-F4E6-43B1-992C-385D8D569351}"/>
    <cellStyle name="Normal 22 2 5 4 2 3 3" xfId="51317" xr:uid="{49AF13C1-B33F-4FF0-8E43-1AA2B11387D8}"/>
    <cellStyle name="Normal 22 2 5 4 2 4" xfId="15897" xr:uid="{EAF139BE-C554-42F0-8073-675357FF5515}"/>
    <cellStyle name="Normal 22 2 5 4 2 5" xfId="29587" xr:uid="{F10C6A7B-5AE7-401A-9086-7135D9F69B28}"/>
    <cellStyle name="Normal 22 2 5 4 2 6" xfId="44471" xr:uid="{2AC454A3-9AD0-4390-9FB6-F705D25E030E}"/>
    <cellStyle name="Normal 22 2 5 4 3" xfId="10761" xr:uid="{8D392DD1-5267-4741-9822-69A3B6081560}"/>
    <cellStyle name="Normal 22 2 5 4 3 2" xfId="24451" xr:uid="{EE51A017-FF26-4DC1-AE43-7537AA639B68}"/>
    <cellStyle name="Normal 22 2 5 4 3 2 2" xfId="38143" xr:uid="{320443F2-9F53-45C3-93C6-1609374AD4CF}"/>
    <cellStyle name="Normal 22 2 5 4 3 2 3" xfId="53027" xr:uid="{9FEB7028-664F-40B7-9818-11CD392067A9}"/>
    <cellStyle name="Normal 22 2 5 4 3 3" xfId="17607" xr:uid="{43D66201-0B1B-45CB-8AA4-CC0BB9FFA674}"/>
    <cellStyle name="Normal 22 2 5 4 3 4" xfId="31297" xr:uid="{894AF502-BBB3-46E2-B420-BC943B077682}"/>
    <cellStyle name="Normal 22 2 5 4 3 5" xfId="46181" xr:uid="{8D1707B1-CBA5-4A5C-A5CE-5FD9DE2B1A03}"/>
    <cellStyle name="Normal 22 2 5 4 4" xfId="21029" xr:uid="{D2897855-33DC-400D-9214-BBB392FD806F}"/>
    <cellStyle name="Normal 22 2 5 4 4 2" xfId="34721" xr:uid="{837C90D0-D300-4B5E-BB36-B447322F0FDE}"/>
    <cellStyle name="Normal 22 2 5 4 4 3" xfId="49605" xr:uid="{E211DB43-B2D5-4547-B08F-215487D5790C}"/>
    <cellStyle name="Normal 22 2 5 4 5" xfId="14185" xr:uid="{41FED752-0FBF-4DED-B43D-F2BEE4E27E17}"/>
    <cellStyle name="Normal 22 2 5 4 6" xfId="27875" xr:uid="{304F3608-BB54-4C71-8446-FC9CE2813BD7}"/>
    <cellStyle name="Normal 22 2 5 4 7" xfId="42759" xr:uid="{F83E4D03-D916-40A3-ACCE-8ADC3388C181}"/>
    <cellStyle name="Normal 22 2 5 5" xfId="9047" xr:uid="{8E5BA034-DA05-4A0E-A369-89F0B46DA189}"/>
    <cellStyle name="Normal 22 2 5 5 2" xfId="12469" xr:uid="{51EF4364-3CA3-4538-ACE5-0F26072BFAB0}"/>
    <cellStyle name="Normal 22 2 5 5 2 2" xfId="26159" xr:uid="{DB6DAB93-CBB0-4D7E-AB3A-F7DF2CAD8F9C}"/>
    <cellStyle name="Normal 22 2 5 5 2 2 2" xfId="39851" xr:uid="{D23B2F35-D0B0-4466-8EDE-28E6885CABAE}"/>
    <cellStyle name="Normal 22 2 5 5 2 2 3" xfId="54735" xr:uid="{D2F39B23-4256-4C91-88B0-48A312E87EC4}"/>
    <cellStyle name="Normal 22 2 5 5 2 3" xfId="19315" xr:uid="{DE304E06-1FF1-4814-A37D-44EE80B690E0}"/>
    <cellStyle name="Normal 22 2 5 5 2 4" xfId="33005" xr:uid="{8893AE06-85F8-43BA-B442-A1FE01003B86}"/>
    <cellStyle name="Normal 22 2 5 5 2 5" xfId="47889" xr:uid="{D7B5F0CA-3EE7-4E7D-917B-8A098B497BA9}"/>
    <cellStyle name="Normal 22 2 5 5 3" xfId="22737" xr:uid="{9F2CF06B-1870-47A9-88BA-8F59270AE4EC}"/>
    <cellStyle name="Normal 22 2 5 5 3 2" xfId="36429" xr:uid="{6D820747-C8BC-44D7-901B-21AE19251A00}"/>
    <cellStyle name="Normal 22 2 5 5 3 3" xfId="51313" xr:uid="{298930C8-7F13-4C97-BF17-ADDE576A75EB}"/>
    <cellStyle name="Normal 22 2 5 5 4" xfId="15893" xr:uid="{A26FA638-83D5-43BB-A7B6-2D7D9CF9DC1F}"/>
    <cellStyle name="Normal 22 2 5 5 5" xfId="29583" xr:uid="{C6EE01F2-17E9-4D87-B81F-B06985815963}"/>
    <cellStyle name="Normal 22 2 5 5 6" xfId="44467" xr:uid="{7AFF85A0-A39E-491A-B46E-5336797F4A86}"/>
    <cellStyle name="Normal 22 2 5 6" xfId="10757" xr:uid="{CC3B6AA7-09D6-4D36-9B2B-83D9A6541621}"/>
    <cellStyle name="Normal 22 2 5 6 2" xfId="24447" xr:uid="{0E0C718C-DCC2-4982-B977-8CCE043248A6}"/>
    <cellStyle name="Normal 22 2 5 6 2 2" xfId="38139" xr:uid="{06749B74-CFA0-45A4-A1BE-99E8B24D0472}"/>
    <cellStyle name="Normal 22 2 5 6 2 3" xfId="53023" xr:uid="{4D3D4B78-ACF9-470F-B5CD-C086F315CF5F}"/>
    <cellStyle name="Normal 22 2 5 6 3" xfId="17603" xr:uid="{AFA97EA1-2DF1-4BBA-8230-8216EDE6030C}"/>
    <cellStyle name="Normal 22 2 5 6 4" xfId="31293" xr:uid="{BC80C44F-D16D-43D8-A4F4-3499C2C800E7}"/>
    <cellStyle name="Normal 22 2 5 6 5" xfId="46177" xr:uid="{B53E5126-B517-4707-A1A8-BB76DB3F8DDF}"/>
    <cellStyle name="Normal 22 2 5 7" xfId="21025" xr:uid="{78810994-9BEC-4380-9420-E293419916C8}"/>
    <cellStyle name="Normal 22 2 5 7 2" xfId="34717" xr:uid="{370F1C65-943A-4AC4-9D7B-5C522C3586C1}"/>
    <cellStyle name="Normal 22 2 5 7 3" xfId="49601" xr:uid="{65D5B015-249D-4749-816E-43D89D475100}"/>
    <cellStyle name="Normal 22 2 5 8" xfId="14181" xr:uid="{74D3A71E-FCA7-44D8-A39C-686E3F97C87E}"/>
    <cellStyle name="Normal 22 2 5 9" xfId="27871" xr:uid="{7ED79275-4C1E-4389-8D5B-E34F2C7D4FE0}"/>
    <cellStyle name="Normal 22 2 6" xfId="7339" xr:uid="{CAB0F7B4-7F73-4FE8-BE1F-31CB83DDDAB3}"/>
    <cellStyle name="Normal 22 2 6 10" xfId="42760" xr:uid="{C9DD5412-BA31-4938-93DF-165527E15078}"/>
    <cellStyle name="Normal 22 2 6 2" xfId="7340" xr:uid="{A29A490C-1661-4999-A81F-CACB50295E8F}"/>
    <cellStyle name="Normal 22 2 6 2 2" xfId="7341" xr:uid="{D885E31E-440D-40AA-A1E8-6512B90357CA}"/>
    <cellStyle name="Normal 22 2 6 2 2 2" xfId="9054" xr:uid="{6C16060A-7C62-43AB-95FE-16D98B20B3D7}"/>
    <cellStyle name="Normal 22 2 6 2 2 2 2" xfId="12476" xr:uid="{4320056E-5DA4-4593-8777-57C81279B4FE}"/>
    <cellStyle name="Normal 22 2 6 2 2 2 2 2" xfId="26166" xr:uid="{7860239A-4FF3-4B5C-800A-06839BA1CE3D}"/>
    <cellStyle name="Normal 22 2 6 2 2 2 2 2 2" xfId="39858" xr:uid="{FCBCF0BD-A9F4-4B03-9281-DAC08F2FB7D6}"/>
    <cellStyle name="Normal 22 2 6 2 2 2 2 2 3" xfId="54742" xr:uid="{71AA56E6-F925-4A3F-8B67-17A1623A6841}"/>
    <cellStyle name="Normal 22 2 6 2 2 2 2 3" xfId="19322" xr:uid="{BE8791C4-402A-4B25-9864-DD60BDE4B878}"/>
    <cellStyle name="Normal 22 2 6 2 2 2 2 4" xfId="33012" xr:uid="{2C8D7488-02ED-4B47-9750-EDA543986EBC}"/>
    <cellStyle name="Normal 22 2 6 2 2 2 2 5" xfId="47896" xr:uid="{0ECC0658-ACAC-43E9-88A7-234D95DB778F}"/>
    <cellStyle name="Normal 22 2 6 2 2 2 3" xfId="22744" xr:uid="{51A04E93-6B03-437E-860A-7D3ED29A5F29}"/>
    <cellStyle name="Normal 22 2 6 2 2 2 3 2" xfId="36436" xr:uid="{F6C71999-F1D6-46BC-9C5B-30247B1DADE7}"/>
    <cellStyle name="Normal 22 2 6 2 2 2 3 3" xfId="51320" xr:uid="{0C5B9B24-4D53-4659-B722-E02DE52C9B4C}"/>
    <cellStyle name="Normal 22 2 6 2 2 2 4" xfId="15900" xr:uid="{D8202C77-A2B1-4893-BE71-07C13AE3DC22}"/>
    <cellStyle name="Normal 22 2 6 2 2 2 5" xfId="29590" xr:uid="{1AFB5375-1FA3-4486-91FD-4C2065E85AB4}"/>
    <cellStyle name="Normal 22 2 6 2 2 2 6" xfId="44474" xr:uid="{2538155F-A772-414A-91DD-F1E34586DAE5}"/>
    <cellStyle name="Normal 22 2 6 2 2 3" xfId="10764" xr:uid="{614740FF-1688-4529-83AD-9794CB047E07}"/>
    <cellStyle name="Normal 22 2 6 2 2 3 2" xfId="24454" xr:uid="{B61EC5CB-7F50-4883-A0C7-3E6BB9F751FF}"/>
    <cellStyle name="Normal 22 2 6 2 2 3 2 2" xfId="38146" xr:uid="{F90B7DD3-B610-4D9E-875D-A5E452885B96}"/>
    <cellStyle name="Normal 22 2 6 2 2 3 2 3" xfId="53030" xr:uid="{A913F725-AB9E-444F-8A0B-A017A58FB5EC}"/>
    <cellStyle name="Normal 22 2 6 2 2 3 3" xfId="17610" xr:uid="{A1FC01B1-5B45-46DC-AEBB-E53F86F06A32}"/>
    <cellStyle name="Normal 22 2 6 2 2 3 4" xfId="31300" xr:uid="{926A0B71-08CE-4139-9D48-D6FAD02A0F90}"/>
    <cellStyle name="Normal 22 2 6 2 2 3 5" xfId="46184" xr:uid="{EFC562B3-50C9-4556-9787-4DC2ADBA7F1F}"/>
    <cellStyle name="Normal 22 2 6 2 2 4" xfId="21032" xr:uid="{63DDF39F-0FEA-4F7A-AC04-EB3E182504F2}"/>
    <cellStyle name="Normal 22 2 6 2 2 4 2" xfId="34724" xr:uid="{86DD8DE4-2C29-4B4F-9721-710189FDAF46}"/>
    <cellStyle name="Normal 22 2 6 2 2 4 3" xfId="49608" xr:uid="{A8FFA3B6-0F89-40EF-8531-CF4F1EACA91C}"/>
    <cellStyle name="Normal 22 2 6 2 2 5" xfId="14188" xr:uid="{5503CD78-EB9A-4AFB-88A5-85154AA94D95}"/>
    <cellStyle name="Normal 22 2 6 2 2 6" xfId="27878" xr:uid="{D906019D-3869-41C2-A151-7D2E5BB35913}"/>
    <cellStyle name="Normal 22 2 6 2 2 7" xfId="42762" xr:uid="{C8958182-C17A-4EEA-88E5-6039646BE2CC}"/>
    <cellStyle name="Normal 22 2 6 2 3" xfId="9053" xr:uid="{A07B996E-02D9-44F3-9B84-CA84BE7F36F6}"/>
    <cellStyle name="Normal 22 2 6 2 3 2" xfId="12475" xr:uid="{8FDAB9EE-DF9C-4A8C-AC7B-0CF47654E32C}"/>
    <cellStyle name="Normal 22 2 6 2 3 2 2" xfId="26165" xr:uid="{97037344-F5C9-4A26-BB0C-5A1F73AD0316}"/>
    <cellStyle name="Normal 22 2 6 2 3 2 2 2" xfId="39857" xr:uid="{3A4A0E06-C43A-4164-B630-24E7B0FAE6DE}"/>
    <cellStyle name="Normal 22 2 6 2 3 2 2 3" xfId="54741" xr:uid="{C39E5CF6-194A-4A95-8761-E677E3D86556}"/>
    <cellStyle name="Normal 22 2 6 2 3 2 3" xfId="19321" xr:uid="{90C2B310-B65C-4CE6-96F8-8CBFD57C5792}"/>
    <cellStyle name="Normal 22 2 6 2 3 2 4" xfId="33011" xr:uid="{01666D6F-21DD-4DC5-8857-534809841A7F}"/>
    <cellStyle name="Normal 22 2 6 2 3 2 5" xfId="47895" xr:uid="{71EB16F0-BC5D-49D0-80F5-95E6EB71060A}"/>
    <cellStyle name="Normal 22 2 6 2 3 3" xfId="22743" xr:uid="{0CEF56A7-729E-4B34-A03D-EA13CABE05CA}"/>
    <cellStyle name="Normal 22 2 6 2 3 3 2" xfId="36435" xr:uid="{DCF3AABD-DCF8-4CED-A9D5-14EEFE4C3404}"/>
    <cellStyle name="Normal 22 2 6 2 3 3 3" xfId="51319" xr:uid="{E916E5E9-802B-49EB-AC51-5D3B9FFF1FF7}"/>
    <cellStyle name="Normal 22 2 6 2 3 4" xfId="15899" xr:uid="{2A1F38D4-DD55-4426-8E91-AA2C6B53F675}"/>
    <cellStyle name="Normal 22 2 6 2 3 5" xfId="29589" xr:uid="{0ED7EDCA-86CC-4B92-A327-4A1E6FC6E846}"/>
    <cellStyle name="Normal 22 2 6 2 3 6" xfId="44473" xr:uid="{722A7787-0041-49E2-AFC7-EE3DD9F2CF8B}"/>
    <cellStyle name="Normal 22 2 6 2 4" xfId="10763" xr:uid="{F3C8E585-5C17-47AE-88A5-98F13F4C26E7}"/>
    <cellStyle name="Normal 22 2 6 2 4 2" xfId="24453" xr:uid="{2C803705-A463-4332-93B2-DBD69A506897}"/>
    <cellStyle name="Normal 22 2 6 2 4 2 2" xfId="38145" xr:uid="{45955EFA-CBBE-4E6B-922E-87CC453894A8}"/>
    <cellStyle name="Normal 22 2 6 2 4 2 3" xfId="53029" xr:uid="{4F925FA8-03AD-439A-A99E-5215E5B18C52}"/>
    <cellStyle name="Normal 22 2 6 2 4 3" xfId="17609" xr:uid="{BE80CB52-DA1B-4B6E-933B-288FFA9F01EE}"/>
    <cellStyle name="Normal 22 2 6 2 4 4" xfId="31299" xr:uid="{2729D725-FC42-4680-BAC9-BF7A998C8926}"/>
    <cellStyle name="Normal 22 2 6 2 4 5" xfId="46183" xr:uid="{4B596D64-9D4B-4BC8-95C1-C84B6D1CFE87}"/>
    <cellStyle name="Normal 22 2 6 2 5" xfId="21031" xr:uid="{548217A4-6F90-46A1-9397-D9D7C2CA5321}"/>
    <cellStyle name="Normal 22 2 6 2 5 2" xfId="34723" xr:uid="{C6912455-FA32-4103-AF8D-6E7A7D5508D9}"/>
    <cellStyle name="Normal 22 2 6 2 5 3" xfId="49607" xr:uid="{375CB492-CD14-4CEA-920D-1EC7F9D4791B}"/>
    <cellStyle name="Normal 22 2 6 2 6" xfId="14187" xr:uid="{4C9EEE7E-B43D-41E1-9A06-8FE1D5FFC9A4}"/>
    <cellStyle name="Normal 22 2 6 2 7" xfId="27877" xr:uid="{67ED5430-AB3A-4A2A-A09B-955E7BE9AC6A}"/>
    <cellStyle name="Normal 22 2 6 2 8" xfId="42761" xr:uid="{553B9785-25EF-404E-BEFF-314FA601F057}"/>
    <cellStyle name="Normal 22 2 6 3" xfId="7342" xr:uid="{FE96A73E-6F3A-4643-9EF2-5CC68EBA7552}"/>
    <cellStyle name="Normal 22 2 6 3 2" xfId="9055" xr:uid="{DB33614E-B8E4-4AA2-858D-C0B62B5D971F}"/>
    <cellStyle name="Normal 22 2 6 3 2 2" xfId="12477" xr:uid="{278E1EA3-007C-4432-988F-0FA21918E660}"/>
    <cellStyle name="Normal 22 2 6 3 2 2 2" xfId="26167" xr:uid="{694E62CC-F90C-4AC7-976B-8CBB8FC89EA0}"/>
    <cellStyle name="Normal 22 2 6 3 2 2 2 2" xfId="39859" xr:uid="{8669223E-DD7E-4FE4-8484-2DF4BE9B6768}"/>
    <cellStyle name="Normal 22 2 6 3 2 2 2 3" xfId="54743" xr:uid="{F92DF665-CE10-4322-A7E3-A4BC581BA123}"/>
    <cellStyle name="Normal 22 2 6 3 2 2 3" xfId="19323" xr:uid="{4AA8FF50-D9C0-49D4-9627-B7EEE3EDD64F}"/>
    <cellStyle name="Normal 22 2 6 3 2 2 4" xfId="33013" xr:uid="{9ED22962-EB16-4D36-A0D0-675ED64138E2}"/>
    <cellStyle name="Normal 22 2 6 3 2 2 5" xfId="47897" xr:uid="{02A0C92F-5905-44D3-BF78-40448B72573A}"/>
    <cellStyle name="Normal 22 2 6 3 2 3" xfId="22745" xr:uid="{98AF8A7A-7A4C-4558-B32C-B7F20168858F}"/>
    <cellStyle name="Normal 22 2 6 3 2 3 2" xfId="36437" xr:uid="{873C734B-09EF-4D3A-AED1-695BAF347A3A}"/>
    <cellStyle name="Normal 22 2 6 3 2 3 3" xfId="51321" xr:uid="{5A8FCC4B-D1BF-4A02-9460-05C3B17B0BFC}"/>
    <cellStyle name="Normal 22 2 6 3 2 4" xfId="15901" xr:uid="{3175740C-88F9-43D8-B619-D50BF42B4A8C}"/>
    <cellStyle name="Normal 22 2 6 3 2 5" xfId="29591" xr:uid="{2FEDF8AE-B0B4-4CF3-A07D-A7B9274ECDDC}"/>
    <cellStyle name="Normal 22 2 6 3 2 6" xfId="44475" xr:uid="{655360BF-9402-436C-9DE5-4C727E893940}"/>
    <cellStyle name="Normal 22 2 6 3 3" xfId="10765" xr:uid="{E8F08F6E-08FA-4DEC-8EF6-B6E01137D022}"/>
    <cellStyle name="Normal 22 2 6 3 3 2" xfId="24455" xr:uid="{3273EE5B-07F2-403A-B12B-4795F5CD89F9}"/>
    <cellStyle name="Normal 22 2 6 3 3 2 2" xfId="38147" xr:uid="{35D7C7F1-E08B-4F60-BD34-98CE6E2C423B}"/>
    <cellStyle name="Normal 22 2 6 3 3 2 3" xfId="53031" xr:uid="{9D073B24-1D60-445C-8EEE-DA8E34971CEC}"/>
    <cellStyle name="Normal 22 2 6 3 3 3" xfId="17611" xr:uid="{80050807-DC07-40CD-B5EF-2641DD177D67}"/>
    <cellStyle name="Normal 22 2 6 3 3 4" xfId="31301" xr:uid="{E851BCC6-77CF-4366-A3BE-5CCACC99BCA5}"/>
    <cellStyle name="Normal 22 2 6 3 3 5" xfId="46185" xr:uid="{83CD72CA-6729-464D-B416-7E28E3F445E9}"/>
    <cellStyle name="Normal 22 2 6 3 4" xfId="21033" xr:uid="{FF709163-6354-47AB-A368-2EE77D44711B}"/>
    <cellStyle name="Normal 22 2 6 3 4 2" xfId="34725" xr:uid="{D5798C0C-960D-4754-AB0F-DDFF4B95C402}"/>
    <cellStyle name="Normal 22 2 6 3 4 3" xfId="49609" xr:uid="{19E9D92B-745C-4FD5-862C-7D048AEF465D}"/>
    <cellStyle name="Normal 22 2 6 3 5" xfId="14189" xr:uid="{B81D44F5-421B-4B0B-9D66-75872D2BD639}"/>
    <cellStyle name="Normal 22 2 6 3 6" xfId="27879" xr:uid="{4F6F0DB6-5D0A-4555-9516-AA939FC863D2}"/>
    <cellStyle name="Normal 22 2 6 3 7" xfId="42763" xr:uid="{BE679058-A696-45D6-A724-FC8DE9B31123}"/>
    <cellStyle name="Normal 22 2 6 4" xfId="7343" xr:uid="{859BAA2F-9B52-4A1C-BBB9-CA27490369F1}"/>
    <cellStyle name="Normal 22 2 6 4 2" xfId="9056" xr:uid="{3FB9A99E-2204-435F-BDBC-ACE370E31532}"/>
    <cellStyle name="Normal 22 2 6 4 2 2" xfId="12478" xr:uid="{9BD2593C-BC27-4377-969A-C74EE5D5F851}"/>
    <cellStyle name="Normal 22 2 6 4 2 2 2" xfId="26168" xr:uid="{B33BFD02-ACDD-49C9-9A02-564DA81F6540}"/>
    <cellStyle name="Normal 22 2 6 4 2 2 2 2" xfId="39860" xr:uid="{FEB59E52-FA4F-42B6-B642-9028AE7523CF}"/>
    <cellStyle name="Normal 22 2 6 4 2 2 2 3" xfId="54744" xr:uid="{BCFB0AF0-CE44-4E49-8598-022CFAD5250B}"/>
    <cellStyle name="Normal 22 2 6 4 2 2 3" xfId="19324" xr:uid="{AC95B27F-4777-42E1-8288-7EC792688693}"/>
    <cellStyle name="Normal 22 2 6 4 2 2 4" xfId="33014" xr:uid="{84F82932-AC94-4247-A7C3-F58583A032BC}"/>
    <cellStyle name="Normal 22 2 6 4 2 2 5" xfId="47898" xr:uid="{D02538EB-42AF-4E00-8489-84A0F34736E7}"/>
    <cellStyle name="Normal 22 2 6 4 2 3" xfId="22746" xr:uid="{557E4A46-93A4-4F62-A682-3628A84485F8}"/>
    <cellStyle name="Normal 22 2 6 4 2 3 2" xfId="36438" xr:uid="{110A0B85-B05F-487F-B3CF-C0B611236562}"/>
    <cellStyle name="Normal 22 2 6 4 2 3 3" xfId="51322" xr:uid="{B14018A0-BC90-4777-A5E7-D4A4D826DB35}"/>
    <cellStyle name="Normal 22 2 6 4 2 4" xfId="15902" xr:uid="{4ABA3F51-A54D-43F1-9243-460923E25331}"/>
    <cellStyle name="Normal 22 2 6 4 2 5" xfId="29592" xr:uid="{0A3CF49A-4FA9-4154-B5E0-6460BD04154A}"/>
    <cellStyle name="Normal 22 2 6 4 2 6" xfId="44476" xr:uid="{AD69503A-49DB-40D1-B22B-150C3762B02D}"/>
    <cellStyle name="Normal 22 2 6 4 3" xfId="10766" xr:uid="{689D9F81-5FCE-4BB3-81CC-A4DAD6463ADC}"/>
    <cellStyle name="Normal 22 2 6 4 3 2" xfId="24456" xr:uid="{FD2DC028-2FAD-4805-AE45-316D13F1DC26}"/>
    <cellStyle name="Normal 22 2 6 4 3 2 2" xfId="38148" xr:uid="{D9A97105-D47A-409F-86C3-2768DB871BC7}"/>
    <cellStyle name="Normal 22 2 6 4 3 2 3" xfId="53032" xr:uid="{1682A4C9-CF8A-4403-BCE6-9A3856482326}"/>
    <cellStyle name="Normal 22 2 6 4 3 3" xfId="17612" xr:uid="{11E872B9-EFAA-46A0-AB94-C085B9CBB55A}"/>
    <cellStyle name="Normal 22 2 6 4 3 4" xfId="31302" xr:uid="{4A79BA6A-5C95-4586-9965-7166501C0DC0}"/>
    <cellStyle name="Normal 22 2 6 4 3 5" xfId="46186" xr:uid="{EF975F95-93D8-497D-B8B9-553A060A43F7}"/>
    <cellStyle name="Normal 22 2 6 4 4" xfId="21034" xr:uid="{CCA7C257-1CDB-4C1D-AC16-985C9FB2D05A}"/>
    <cellStyle name="Normal 22 2 6 4 4 2" xfId="34726" xr:uid="{89755DD3-F05F-4945-B33E-6A3ECCD008D7}"/>
    <cellStyle name="Normal 22 2 6 4 4 3" xfId="49610" xr:uid="{1098B0B6-097B-4222-8880-33C84400D340}"/>
    <cellStyle name="Normal 22 2 6 4 5" xfId="14190" xr:uid="{8C5C29FD-FA0B-4E65-BD4E-709275209795}"/>
    <cellStyle name="Normal 22 2 6 4 6" xfId="27880" xr:uid="{D6E853A3-F6D0-4A84-994B-F7027DCFF48E}"/>
    <cellStyle name="Normal 22 2 6 4 7" xfId="42764" xr:uid="{2F30D2DD-7FD7-4D9B-B9ED-86FF400DF740}"/>
    <cellStyle name="Normal 22 2 6 5" xfId="9052" xr:uid="{3DDBE154-3E0A-4403-A4A1-EB6954808BF6}"/>
    <cellStyle name="Normal 22 2 6 5 2" xfId="12474" xr:uid="{7FB42BE9-9F65-4315-89C4-FA337E8EB79D}"/>
    <cellStyle name="Normal 22 2 6 5 2 2" xfId="26164" xr:uid="{0849CA6E-6162-4DB3-8345-B927BA813D12}"/>
    <cellStyle name="Normal 22 2 6 5 2 2 2" xfId="39856" xr:uid="{643FBB41-997E-4DAF-9655-1B41B0203193}"/>
    <cellStyle name="Normal 22 2 6 5 2 2 3" xfId="54740" xr:uid="{DE218405-F0AF-4FBE-8532-F528628ADAA8}"/>
    <cellStyle name="Normal 22 2 6 5 2 3" xfId="19320" xr:uid="{17C2FC1B-122C-4F22-82DC-CF0447739D21}"/>
    <cellStyle name="Normal 22 2 6 5 2 4" xfId="33010" xr:uid="{0C5EFF43-3DF6-4A76-817A-E4123719920E}"/>
    <cellStyle name="Normal 22 2 6 5 2 5" xfId="47894" xr:uid="{78CEB842-4895-40BE-83F2-E1B73B45294F}"/>
    <cellStyle name="Normal 22 2 6 5 3" xfId="22742" xr:uid="{31C57021-BB9B-4B8B-826F-C31685879C41}"/>
    <cellStyle name="Normal 22 2 6 5 3 2" xfId="36434" xr:uid="{A7C53D3F-1386-4736-8AD1-4FC6C4F584B1}"/>
    <cellStyle name="Normal 22 2 6 5 3 3" xfId="51318" xr:uid="{19C07FF6-F988-44D4-BCA7-20121C02B5C8}"/>
    <cellStyle name="Normal 22 2 6 5 4" xfId="15898" xr:uid="{3C60D0F7-7C1A-422A-B296-9F70E9183941}"/>
    <cellStyle name="Normal 22 2 6 5 5" xfId="29588" xr:uid="{000E70BE-B019-4214-9658-C0683EC5EADD}"/>
    <cellStyle name="Normal 22 2 6 5 6" xfId="44472" xr:uid="{C69E5927-7626-4010-8726-A6E2D1F2F42C}"/>
    <cellStyle name="Normal 22 2 6 6" xfId="10762" xr:uid="{0608E3B3-90E8-4F6B-A074-5D1FF730879C}"/>
    <cellStyle name="Normal 22 2 6 6 2" xfId="24452" xr:uid="{1047CD82-63B7-4738-B414-39350C6330AE}"/>
    <cellStyle name="Normal 22 2 6 6 2 2" xfId="38144" xr:uid="{A41A69EF-8E12-4F81-97C9-A217EF175EE6}"/>
    <cellStyle name="Normal 22 2 6 6 2 3" xfId="53028" xr:uid="{7401349A-6357-47FB-90D4-5C2B6D3DD35A}"/>
    <cellStyle name="Normal 22 2 6 6 3" xfId="17608" xr:uid="{43CB083A-7DA5-41CE-8227-54BBF3397AC3}"/>
    <cellStyle name="Normal 22 2 6 6 4" xfId="31298" xr:uid="{A1DC65B2-5E4D-4303-A379-441880149241}"/>
    <cellStyle name="Normal 22 2 6 6 5" xfId="46182" xr:uid="{D7E7D0E4-A3AC-4CC8-AD76-F8D793A8F5BC}"/>
    <cellStyle name="Normal 22 2 6 7" xfId="21030" xr:uid="{6A5389D9-6E30-4958-BB3D-CBA9DAE6094B}"/>
    <cellStyle name="Normal 22 2 6 7 2" xfId="34722" xr:uid="{7F62175F-63A5-4FE5-995C-C440F0280FBF}"/>
    <cellStyle name="Normal 22 2 6 7 3" xfId="49606" xr:uid="{EF8CB4F8-2D4E-4552-B9EC-44CDBDCC2BAC}"/>
    <cellStyle name="Normal 22 2 6 8" xfId="14186" xr:uid="{E20F4CC8-CFC5-417A-89E1-EBEA29846787}"/>
    <cellStyle name="Normal 22 2 6 9" xfId="27876" xr:uid="{E7C4ABE3-B935-4E71-973D-B7C038AA9FE0}"/>
    <cellStyle name="Normal 22 2 7" xfId="7344" xr:uid="{75D35388-EF25-42D3-AB84-BC3DFF269143}"/>
    <cellStyle name="Normal 22 2 7 2" xfId="7345" xr:uid="{87E622D6-EC93-4C61-A69F-4DF94F430C67}"/>
    <cellStyle name="Normal 22 2 7 2 2" xfId="9058" xr:uid="{2A70CC37-DAD2-42A9-963D-C50B9E49A0BF}"/>
    <cellStyle name="Normal 22 2 7 2 2 2" xfId="12480" xr:uid="{81CFF2BF-2AEA-4361-B4C9-20B4EF1C5D6F}"/>
    <cellStyle name="Normal 22 2 7 2 2 2 2" xfId="26170" xr:uid="{31CF679E-49C8-4B49-B511-4C0839B02B0A}"/>
    <cellStyle name="Normal 22 2 7 2 2 2 2 2" xfId="39862" xr:uid="{6F8EC9A5-65C7-4C9A-B730-80C30DF3E0A6}"/>
    <cellStyle name="Normal 22 2 7 2 2 2 2 3" xfId="54746" xr:uid="{8DE37D37-569D-42DE-9E9E-221ADAF4ECF0}"/>
    <cellStyle name="Normal 22 2 7 2 2 2 3" xfId="19326" xr:uid="{9A1C17D8-1F97-456F-B5D0-EEE5A08BFC77}"/>
    <cellStyle name="Normal 22 2 7 2 2 2 4" xfId="33016" xr:uid="{59631983-520A-4385-835D-40175ECAF758}"/>
    <cellStyle name="Normal 22 2 7 2 2 2 5" xfId="47900" xr:uid="{3008A4DE-9346-4C00-B821-064DE57FEE53}"/>
    <cellStyle name="Normal 22 2 7 2 2 3" xfId="22748" xr:uid="{8B4B9B36-32ED-4201-8FFA-2FBB40FD6E3E}"/>
    <cellStyle name="Normal 22 2 7 2 2 3 2" xfId="36440" xr:uid="{A492E21F-C49F-4D0B-A113-8E328875EBC9}"/>
    <cellStyle name="Normal 22 2 7 2 2 3 3" xfId="51324" xr:uid="{46490D1F-50B8-440E-8A91-C3BF539D2C26}"/>
    <cellStyle name="Normal 22 2 7 2 2 4" xfId="15904" xr:uid="{F71866B0-6215-44D7-9F0C-EFE7E97B4052}"/>
    <cellStyle name="Normal 22 2 7 2 2 5" xfId="29594" xr:uid="{9D376B9F-FEF0-47DD-AE1D-4BA149221C67}"/>
    <cellStyle name="Normal 22 2 7 2 2 6" xfId="44478" xr:uid="{B279A4B0-32DD-4C0F-AB78-06CD8142FD36}"/>
    <cellStyle name="Normal 22 2 7 2 3" xfId="10768" xr:uid="{17335EEE-FFAC-4C85-BEDB-6AA94C5C4820}"/>
    <cellStyle name="Normal 22 2 7 2 3 2" xfId="24458" xr:uid="{94986554-7CFD-44ED-843A-D78793A1C6A1}"/>
    <cellStyle name="Normal 22 2 7 2 3 2 2" xfId="38150" xr:uid="{A132EEDA-7112-4427-9A3F-B72B27B21EB8}"/>
    <cellStyle name="Normal 22 2 7 2 3 2 3" xfId="53034" xr:uid="{846CC90F-61B5-40E9-93A1-A00CA9185607}"/>
    <cellStyle name="Normal 22 2 7 2 3 3" xfId="17614" xr:uid="{F659E661-23A9-4009-A281-A2580CE72CB1}"/>
    <cellStyle name="Normal 22 2 7 2 3 4" xfId="31304" xr:uid="{BC6E9345-796A-4C8A-BD7A-350DD728B792}"/>
    <cellStyle name="Normal 22 2 7 2 3 5" xfId="46188" xr:uid="{04465F8F-2A49-48EB-AA29-16AE489C9F7E}"/>
    <cellStyle name="Normal 22 2 7 2 4" xfId="21036" xr:uid="{CC198647-C248-49D0-BF50-0878D1C5DBDB}"/>
    <cellStyle name="Normal 22 2 7 2 4 2" xfId="34728" xr:uid="{F9E2FC2E-48E6-4695-BA09-2493BD953B49}"/>
    <cellStyle name="Normal 22 2 7 2 4 3" xfId="49612" xr:uid="{84CB6CD4-DD85-4237-A568-E5ED787D70FA}"/>
    <cellStyle name="Normal 22 2 7 2 5" xfId="14192" xr:uid="{E9BCE4E6-E424-4584-BDE4-CC859329347A}"/>
    <cellStyle name="Normal 22 2 7 2 6" xfId="27882" xr:uid="{5715EA12-0247-4A82-9E61-D7DB748FFB95}"/>
    <cellStyle name="Normal 22 2 7 2 7" xfId="42766" xr:uid="{1F5B1D06-327C-4B1C-BDB7-BAC94CAE62CE}"/>
    <cellStyle name="Normal 22 2 7 3" xfId="9057" xr:uid="{EB71DFE9-ED38-4315-8B0C-538FD69C5E68}"/>
    <cellStyle name="Normal 22 2 7 3 2" xfId="12479" xr:uid="{6828FCA0-0AE9-4B72-A3D1-EE0E93DCD77E}"/>
    <cellStyle name="Normal 22 2 7 3 2 2" xfId="26169" xr:uid="{552A7A57-C3F7-410D-A6C9-71BB9FCF9AA9}"/>
    <cellStyle name="Normal 22 2 7 3 2 2 2" xfId="39861" xr:uid="{D86CFA9D-F8BE-4E26-BB82-388D408641B6}"/>
    <cellStyle name="Normal 22 2 7 3 2 2 3" xfId="54745" xr:uid="{52F32E96-216A-41E9-924D-2530D63F14D0}"/>
    <cellStyle name="Normal 22 2 7 3 2 3" xfId="19325" xr:uid="{8F000FDD-5B3B-4500-AAD2-128771F663C9}"/>
    <cellStyle name="Normal 22 2 7 3 2 4" xfId="33015" xr:uid="{478F9015-7745-4FBE-91E8-7E0CC13C59B8}"/>
    <cellStyle name="Normal 22 2 7 3 2 5" xfId="47899" xr:uid="{C383D953-19A9-43B9-836E-B5057A114021}"/>
    <cellStyle name="Normal 22 2 7 3 3" xfId="22747" xr:uid="{F1FAD715-86B9-427F-841D-5CE6AE481D8A}"/>
    <cellStyle name="Normal 22 2 7 3 3 2" xfId="36439" xr:uid="{9F08151D-78DE-4AD7-AE7F-EEBE0FA1EAB9}"/>
    <cellStyle name="Normal 22 2 7 3 3 3" xfId="51323" xr:uid="{4B394205-8C3A-4D3F-A774-7E32C7A2D899}"/>
    <cellStyle name="Normal 22 2 7 3 4" xfId="15903" xr:uid="{4E556925-7075-4A8A-A49A-7633F110A170}"/>
    <cellStyle name="Normal 22 2 7 3 5" xfId="29593" xr:uid="{3790B37F-AB86-414A-99D5-A8BCA605787C}"/>
    <cellStyle name="Normal 22 2 7 3 6" xfId="44477" xr:uid="{11455DF1-D9E9-4A2C-8BE5-86B23FB10D3E}"/>
    <cellStyle name="Normal 22 2 7 4" xfId="10767" xr:uid="{21138B24-537E-401A-B397-9FDF537E9E25}"/>
    <cellStyle name="Normal 22 2 7 4 2" xfId="24457" xr:uid="{1066E274-F7B8-4C86-8634-0EF7C092C495}"/>
    <cellStyle name="Normal 22 2 7 4 2 2" xfId="38149" xr:uid="{2D429BD6-7F11-498F-AA72-B03A14E916E1}"/>
    <cellStyle name="Normal 22 2 7 4 2 3" xfId="53033" xr:uid="{3420BED3-F7B3-43C3-8619-16726AE03B52}"/>
    <cellStyle name="Normal 22 2 7 4 3" xfId="17613" xr:uid="{EC2DECA8-3DCD-474B-A2BA-A97937F5691F}"/>
    <cellStyle name="Normal 22 2 7 4 4" xfId="31303" xr:uid="{836C1E1C-45A5-4A89-8086-77FF39552561}"/>
    <cellStyle name="Normal 22 2 7 4 5" xfId="46187" xr:uid="{C0131AEC-1AA1-491E-B968-5508A87593DC}"/>
    <cellStyle name="Normal 22 2 7 5" xfId="21035" xr:uid="{533DC0D9-3D2B-43C2-BEC5-6F994C8B190C}"/>
    <cellStyle name="Normal 22 2 7 5 2" xfId="34727" xr:uid="{B25CFFB8-A777-474A-AA30-678A379BE4F2}"/>
    <cellStyle name="Normal 22 2 7 5 3" xfId="49611" xr:uid="{254718ED-5770-4D29-8612-A2D13CADA9FC}"/>
    <cellStyle name="Normal 22 2 7 6" xfId="14191" xr:uid="{DDD083CF-8BCF-4B9A-AF9D-5763CA143CF5}"/>
    <cellStyle name="Normal 22 2 7 7" xfId="27881" xr:uid="{2443A573-0DE7-481D-9B9F-DB88C01E8BE0}"/>
    <cellStyle name="Normal 22 2 7 8" xfId="42765" xr:uid="{07DF3E88-4BAC-4CFF-9962-848BF866D60A}"/>
    <cellStyle name="Normal 22 2 8" xfId="7346" xr:uid="{98CC9E62-653A-4252-922E-DF94BF8CA9C4}"/>
    <cellStyle name="Normal 22 2 8 2" xfId="9059" xr:uid="{DD659BEC-D992-465A-9C97-C5F41BE965D6}"/>
    <cellStyle name="Normal 22 2 8 2 2" xfId="12481" xr:uid="{7926E3B9-6143-4F4C-AF31-F6640B6CC236}"/>
    <cellStyle name="Normal 22 2 8 2 2 2" xfId="26171" xr:uid="{76458367-535B-4A96-AC38-9EEBEB3672D3}"/>
    <cellStyle name="Normal 22 2 8 2 2 2 2" xfId="39863" xr:uid="{8DC40563-BB62-4F21-B378-3F2119BA909E}"/>
    <cellStyle name="Normal 22 2 8 2 2 2 3" xfId="54747" xr:uid="{A57A700F-3F3B-4130-8C05-6880C03CB0E9}"/>
    <cellStyle name="Normal 22 2 8 2 2 3" xfId="19327" xr:uid="{9CA71A8B-7BBB-4E3B-86C0-08A8EC1619BB}"/>
    <cellStyle name="Normal 22 2 8 2 2 4" xfId="33017" xr:uid="{5DC3D6A4-000A-4E93-9C4E-E6A59603CE11}"/>
    <cellStyle name="Normal 22 2 8 2 2 5" xfId="47901" xr:uid="{621FF976-1B38-4BE8-AFAF-561A0265E892}"/>
    <cellStyle name="Normal 22 2 8 2 3" xfId="22749" xr:uid="{C78D78B4-4099-4DAB-8D7B-9DC9533F6AC8}"/>
    <cellStyle name="Normal 22 2 8 2 3 2" xfId="36441" xr:uid="{834D5892-112E-40F5-B229-F8D336DDB010}"/>
    <cellStyle name="Normal 22 2 8 2 3 3" xfId="51325" xr:uid="{1AD84ED8-EDA2-48B6-89DD-BCA6D22B7066}"/>
    <cellStyle name="Normal 22 2 8 2 4" xfId="15905" xr:uid="{EEDC7A55-B3CC-4349-A1F8-F0D19FFC7EF6}"/>
    <cellStyle name="Normal 22 2 8 2 5" xfId="29595" xr:uid="{6E5B62CB-BAA0-44E3-A176-FF2B88A9FC7B}"/>
    <cellStyle name="Normal 22 2 8 2 6" xfId="44479" xr:uid="{15CCBD75-8615-4EA5-8373-53E0DC96F7B0}"/>
    <cellStyle name="Normal 22 2 8 3" xfId="10769" xr:uid="{64DBC5CA-0419-43B1-AD95-E173DEE096B0}"/>
    <cellStyle name="Normal 22 2 8 3 2" xfId="24459" xr:uid="{60FCA2E8-A0F5-4084-895E-BA4F155B3DCA}"/>
    <cellStyle name="Normal 22 2 8 3 2 2" xfId="38151" xr:uid="{991B91AE-A366-4A65-858C-E123A81CC852}"/>
    <cellStyle name="Normal 22 2 8 3 2 3" xfId="53035" xr:uid="{F04F30AD-6595-4FDD-B03D-C97030BA5775}"/>
    <cellStyle name="Normal 22 2 8 3 3" xfId="17615" xr:uid="{782B269C-5F3C-4908-8380-364538A8A8C6}"/>
    <cellStyle name="Normal 22 2 8 3 4" xfId="31305" xr:uid="{F90BC5C6-ECC0-42EB-A799-B5D90352D225}"/>
    <cellStyle name="Normal 22 2 8 3 5" xfId="46189" xr:uid="{1654DB18-C01E-4F66-BCBA-8E8A979FD878}"/>
    <cellStyle name="Normal 22 2 8 4" xfId="21037" xr:uid="{F224CED9-9E7F-4CED-B20C-15D81100677A}"/>
    <cellStyle name="Normal 22 2 8 4 2" xfId="34729" xr:uid="{A0F952C6-89C7-4990-B071-E59AD76620AB}"/>
    <cellStyle name="Normal 22 2 8 4 3" xfId="49613" xr:uid="{8C1C2F7C-501C-43C8-A4B9-21A9F592AFB1}"/>
    <cellStyle name="Normal 22 2 8 5" xfId="14193" xr:uid="{D076D426-E477-4A01-A755-A9BF86B4B64D}"/>
    <cellStyle name="Normal 22 2 8 6" xfId="27883" xr:uid="{93576DBA-CCFD-4425-8F15-943BF57200EE}"/>
    <cellStyle name="Normal 22 2 8 7" xfId="42767" xr:uid="{892C67A7-6ED6-4A89-8BD6-9FD832A58C9B}"/>
    <cellStyle name="Normal 22 2 9" xfId="7347" xr:uid="{BD108626-5651-4975-90C3-D55DACAF4D1E}"/>
    <cellStyle name="Normal 22 2 9 2" xfId="9060" xr:uid="{48C75BFF-55FB-4B78-961B-CB2F90402EC0}"/>
    <cellStyle name="Normal 22 2 9 2 2" xfId="12482" xr:uid="{F5327E3B-C6A3-4DE8-8BAE-8823CF90B53F}"/>
    <cellStyle name="Normal 22 2 9 2 2 2" xfId="26172" xr:uid="{6B0D8453-636C-42A4-9BF9-6DB786D5307F}"/>
    <cellStyle name="Normal 22 2 9 2 2 2 2" xfId="39864" xr:uid="{A20A77A0-87D9-43FA-91A9-D9E4785A561F}"/>
    <cellStyle name="Normal 22 2 9 2 2 2 3" xfId="54748" xr:uid="{B206C22A-2BEE-476C-A68C-1170EF111351}"/>
    <cellStyle name="Normal 22 2 9 2 2 3" xfId="19328" xr:uid="{008CE559-113E-4D36-91A0-9CC3DF1B1E83}"/>
    <cellStyle name="Normal 22 2 9 2 2 4" xfId="33018" xr:uid="{FA96EA19-7E95-4A65-B838-C353D3C64000}"/>
    <cellStyle name="Normal 22 2 9 2 2 5" xfId="47902" xr:uid="{61A36615-206B-4FCB-8E83-0189A7C3BFB7}"/>
    <cellStyle name="Normal 22 2 9 2 3" xfId="22750" xr:uid="{F9D7A151-5ED0-4312-91B7-EDC5491F0BD5}"/>
    <cellStyle name="Normal 22 2 9 2 3 2" xfId="36442" xr:uid="{D3431241-FD73-49E5-B079-87336AE2A0ED}"/>
    <cellStyle name="Normal 22 2 9 2 3 3" xfId="51326" xr:uid="{097FB311-9F4A-4959-B4FF-3C0D1E14133F}"/>
    <cellStyle name="Normal 22 2 9 2 4" xfId="15906" xr:uid="{B755D72A-C08D-42D7-8DA7-378A45498E1B}"/>
    <cellStyle name="Normal 22 2 9 2 5" xfId="29596" xr:uid="{2D346428-7025-4C40-8C09-092F709CB612}"/>
    <cellStyle name="Normal 22 2 9 2 6" xfId="44480" xr:uid="{21524B47-9BB1-41CC-9A59-1AA08885D895}"/>
    <cellStyle name="Normal 22 2 9 3" xfId="10770" xr:uid="{AC445EB1-3608-40AB-8A87-7E1DB932D57B}"/>
    <cellStyle name="Normal 22 2 9 3 2" xfId="24460" xr:uid="{0613AC0C-CDF8-43F9-94F1-1890B94618CB}"/>
    <cellStyle name="Normal 22 2 9 3 2 2" xfId="38152" xr:uid="{41AE6F4E-97C0-4555-934E-F30600BA2F33}"/>
    <cellStyle name="Normal 22 2 9 3 2 3" xfId="53036" xr:uid="{215E35FB-5E4B-411C-BD55-17097AA14E51}"/>
    <cellStyle name="Normal 22 2 9 3 3" xfId="17616" xr:uid="{CE2753F8-5BAF-4E3B-BD25-673B47A2E1EA}"/>
    <cellStyle name="Normal 22 2 9 3 4" xfId="31306" xr:uid="{43846061-4ED5-4BA3-90C8-2D764EAEDF10}"/>
    <cellStyle name="Normal 22 2 9 3 5" xfId="46190" xr:uid="{11028A6D-C8D0-41D7-B093-236770E1137B}"/>
    <cellStyle name="Normal 22 2 9 4" xfId="21038" xr:uid="{BBA9315B-D343-4418-A115-E785ABA57478}"/>
    <cellStyle name="Normal 22 2 9 4 2" xfId="34730" xr:uid="{EFBC9AE8-A550-496B-BF1D-A63A9B1FBB79}"/>
    <cellStyle name="Normal 22 2 9 4 3" xfId="49614" xr:uid="{AD51A156-EA22-426D-9C2F-630AADB8983F}"/>
    <cellStyle name="Normal 22 2 9 5" xfId="14194" xr:uid="{AB0BEDCB-702F-4EF1-BBD4-462EA721B42F}"/>
    <cellStyle name="Normal 22 2 9 6" xfId="27884" xr:uid="{F610237A-3FE9-4725-9619-7703E9159FDC}"/>
    <cellStyle name="Normal 22 2 9 7" xfId="42768" xr:uid="{42B28B3E-38BD-4F52-BA61-B6EE3B6A2D0B}"/>
    <cellStyle name="Normal 22 3" xfId="4312" xr:uid="{29D47B6D-E633-46F1-919E-D74CD9DF16B9}"/>
    <cellStyle name="Normal 22 3 10" xfId="21039" xr:uid="{AD7ECE2E-59C5-4AD8-8450-E04F2E7D65C2}"/>
    <cellStyle name="Normal 22 3 10 2" xfId="34731" xr:uid="{ADEC09BD-AF4D-40DB-B69E-89E9215A5FDD}"/>
    <cellStyle name="Normal 22 3 10 3" xfId="49615" xr:uid="{06654390-D3B5-4106-83A9-D9FFD2900CE8}"/>
    <cellStyle name="Normal 22 3 11" xfId="14195" xr:uid="{2288D98F-CD29-4C43-967E-99A437C2A10D}"/>
    <cellStyle name="Normal 22 3 11 2" xfId="41316" xr:uid="{D5317B55-B2E3-47AA-AEFB-10B7EC4FD436}"/>
    <cellStyle name="Normal 22 3 12" xfId="27885" xr:uid="{DA941736-66C4-45A5-B448-D6AF872A3DCF}"/>
    <cellStyle name="Normal 22 3 13" xfId="42769" xr:uid="{D572BA64-666C-44F2-9559-637DD712A239}"/>
    <cellStyle name="Normal 22 3 14" xfId="7348" xr:uid="{5887413B-1D8F-4AB8-8C7F-518F536B44E7}"/>
    <cellStyle name="Normal 22 3 2" xfId="4356" xr:uid="{5DD8C826-F703-41D3-ADF0-442D95849F2B}"/>
    <cellStyle name="Normal 22 3 2 10" xfId="14196" xr:uid="{C3F1D363-2412-4DDD-AF41-6611115AF8CD}"/>
    <cellStyle name="Normal 22 3 2 10 2" xfId="41332" xr:uid="{C1B7AAF3-10C3-46B4-854C-C30EF0AD40C3}"/>
    <cellStyle name="Normal 22 3 2 11" xfId="27886" xr:uid="{2F18510D-7446-45D3-A944-6644417AEBC4}"/>
    <cellStyle name="Normal 22 3 2 12" xfId="42770" xr:uid="{8820A96D-C66F-461F-9EF7-07CABB256A77}"/>
    <cellStyle name="Normal 22 3 2 13" xfId="7349" xr:uid="{2EFCC49A-019D-4AE7-868C-484C24559E35}"/>
    <cellStyle name="Normal 22 3 2 14" xfId="5954" xr:uid="{BEE7A55B-6480-4F7F-A09E-5589D44B14F0}"/>
    <cellStyle name="Normal 22 3 2 15" xfId="5362" xr:uid="{D1B62336-5BDB-49C0-9A4F-A0C492325CD7}"/>
    <cellStyle name="Normal 22 3 2 2" xfId="4463" xr:uid="{9A14D2B2-F0EB-4925-9109-019F04978738}"/>
    <cellStyle name="Normal 22 3 2 2 10" xfId="42771" xr:uid="{37912AD2-B916-412C-A7AC-685A65BC8219}"/>
    <cellStyle name="Normal 22 3 2 2 11" xfId="7350" xr:uid="{95545E8A-4BE7-44FB-A7BC-D6143973F126}"/>
    <cellStyle name="Normal 22 3 2 2 2" xfId="7351" xr:uid="{0976C859-553B-4535-8A3E-091859A84354}"/>
    <cellStyle name="Normal 22 3 2 2 2 2" xfId="7352" xr:uid="{E843D9FA-4342-4369-9676-921609F28F04}"/>
    <cellStyle name="Normal 22 3 2 2 2 2 2" xfId="9065" xr:uid="{7003C737-3D53-43A5-B820-DAC303504DDD}"/>
    <cellStyle name="Normal 22 3 2 2 2 2 2 2" xfId="12487" xr:uid="{CDA18AF1-5E9C-4878-800F-C5B363A450BB}"/>
    <cellStyle name="Normal 22 3 2 2 2 2 2 2 2" xfId="26177" xr:uid="{FD8D521E-3332-4DB9-BEDF-CF4F28666C41}"/>
    <cellStyle name="Normal 22 3 2 2 2 2 2 2 2 2" xfId="39869" xr:uid="{850B23B1-9213-42E3-B78F-A7854DE5BE36}"/>
    <cellStyle name="Normal 22 3 2 2 2 2 2 2 2 3" xfId="54753" xr:uid="{BC228EA8-47FB-483D-893F-6EE8B6A25259}"/>
    <cellStyle name="Normal 22 3 2 2 2 2 2 2 3" xfId="19333" xr:uid="{4F76FE34-AA83-4C2C-BF5B-DF336302F01B}"/>
    <cellStyle name="Normal 22 3 2 2 2 2 2 2 4" xfId="33023" xr:uid="{B32850B9-8DE2-46AE-9117-1F77AF6938E2}"/>
    <cellStyle name="Normal 22 3 2 2 2 2 2 2 5" xfId="47907" xr:uid="{E52FDDEC-BC44-44CA-B4ED-EFD1CF50A405}"/>
    <cellStyle name="Normal 22 3 2 2 2 2 2 3" xfId="22755" xr:uid="{29486BEF-1E79-43F8-924C-600A2D55CE09}"/>
    <cellStyle name="Normal 22 3 2 2 2 2 2 3 2" xfId="36447" xr:uid="{58923D7C-FEF6-4D6E-BD93-0F81DCF44EF8}"/>
    <cellStyle name="Normal 22 3 2 2 2 2 2 3 3" xfId="51331" xr:uid="{BE2D7C1A-2833-4337-9B95-378A88BB2933}"/>
    <cellStyle name="Normal 22 3 2 2 2 2 2 4" xfId="15911" xr:uid="{907C4EE5-04E0-4CA0-98A0-482C55FF7AEB}"/>
    <cellStyle name="Normal 22 3 2 2 2 2 2 5" xfId="29601" xr:uid="{35C68F41-2442-4270-87CA-13AC5CA09EFC}"/>
    <cellStyle name="Normal 22 3 2 2 2 2 2 6" xfId="44485" xr:uid="{97BEB2CC-2C7B-4C62-B6D9-702FFC1B8056}"/>
    <cellStyle name="Normal 22 3 2 2 2 2 3" xfId="10775" xr:uid="{A40BFA69-C6A6-4C8E-915F-987D1E16997D}"/>
    <cellStyle name="Normal 22 3 2 2 2 2 3 2" xfId="24465" xr:uid="{DCED82A7-F597-4FDF-9F8B-A05C21B74CA7}"/>
    <cellStyle name="Normal 22 3 2 2 2 2 3 2 2" xfId="38157" xr:uid="{3A1A1473-E902-4646-8B33-07989C8C2FE2}"/>
    <cellStyle name="Normal 22 3 2 2 2 2 3 2 3" xfId="53041" xr:uid="{0FE8D1F1-7756-4CAA-B3EC-BA14FADE8BB8}"/>
    <cellStyle name="Normal 22 3 2 2 2 2 3 3" xfId="17621" xr:uid="{E47CF479-DF7F-4393-AC82-F6DDEAD91F89}"/>
    <cellStyle name="Normal 22 3 2 2 2 2 3 4" xfId="31311" xr:uid="{AF130895-5A5F-4B38-818D-B51716DB0875}"/>
    <cellStyle name="Normal 22 3 2 2 2 2 3 5" xfId="46195" xr:uid="{6583C160-ABDF-44FF-AF0B-BB9D6D1B778A}"/>
    <cellStyle name="Normal 22 3 2 2 2 2 4" xfId="21043" xr:uid="{82AF3A1C-5C7C-4727-9E60-5DF898A9BE2D}"/>
    <cellStyle name="Normal 22 3 2 2 2 2 4 2" xfId="34735" xr:uid="{ECDBB39C-ED3B-4C38-BB24-3B27828B6AC8}"/>
    <cellStyle name="Normal 22 3 2 2 2 2 4 3" xfId="49619" xr:uid="{0A2C53AC-AEC6-44C8-9D37-B101E3C1C196}"/>
    <cellStyle name="Normal 22 3 2 2 2 2 5" xfId="14199" xr:uid="{694A2FC3-FDF6-4ABB-BFB8-5D76AEE3AA2C}"/>
    <cellStyle name="Normal 22 3 2 2 2 2 6" xfId="27889" xr:uid="{4089F5A8-AAA2-4E1F-99A4-D9B5EE55AADE}"/>
    <cellStyle name="Normal 22 3 2 2 2 2 7" xfId="42773" xr:uid="{4B281068-8D0C-4C45-888F-67E7E885D17F}"/>
    <cellStyle name="Normal 22 3 2 2 2 3" xfId="9064" xr:uid="{AB4791B2-C6A9-4150-80B3-DC89A14A9D96}"/>
    <cellStyle name="Normal 22 3 2 2 2 3 2" xfId="12486" xr:uid="{D5323BFE-C85F-4336-B914-A6BC8C468E47}"/>
    <cellStyle name="Normal 22 3 2 2 2 3 2 2" xfId="26176" xr:uid="{75886766-29C1-49D6-9DA9-479E750C944A}"/>
    <cellStyle name="Normal 22 3 2 2 2 3 2 2 2" xfId="39868" xr:uid="{DE630EAA-0A73-4B01-8DDC-D098ED67DAE3}"/>
    <cellStyle name="Normal 22 3 2 2 2 3 2 2 3" xfId="54752" xr:uid="{5CA381BF-DC58-47E1-83A0-523F796CF41D}"/>
    <cellStyle name="Normal 22 3 2 2 2 3 2 3" xfId="19332" xr:uid="{F20F12EE-1D79-4CDF-9220-2E5C5F5669C3}"/>
    <cellStyle name="Normal 22 3 2 2 2 3 2 4" xfId="33022" xr:uid="{C19B0F8D-C9A1-40B3-A56E-466ACE7095C6}"/>
    <cellStyle name="Normal 22 3 2 2 2 3 2 5" xfId="47906" xr:uid="{A2C39EE6-900A-4112-8D68-CDF0A2EC36E9}"/>
    <cellStyle name="Normal 22 3 2 2 2 3 3" xfId="22754" xr:uid="{A1ECB898-6647-42C1-8157-55DAD922FC84}"/>
    <cellStyle name="Normal 22 3 2 2 2 3 3 2" xfId="36446" xr:uid="{70B235DE-ADF0-491D-B11D-0461FCF4DEAA}"/>
    <cellStyle name="Normal 22 3 2 2 2 3 3 3" xfId="51330" xr:uid="{C29B9C7C-59AF-4028-9585-9D119DCDC04A}"/>
    <cellStyle name="Normal 22 3 2 2 2 3 4" xfId="15910" xr:uid="{7D9AD224-C9D5-4C77-889E-07D2557516BA}"/>
    <cellStyle name="Normal 22 3 2 2 2 3 5" xfId="29600" xr:uid="{F6FE4666-ADAA-448B-97A7-3644931015DB}"/>
    <cellStyle name="Normal 22 3 2 2 2 3 6" xfId="44484" xr:uid="{545F1D96-254A-4A04-BAE2-B8FB426F86BD}"/>
    <cellStyle name="Normal 22 3 2 2 2 4" xfId="10774" xr:uid="{B76800E5-BA7A-4BF1-8B7A-EE661CFA32F1}"/>
    <cellStyle name="Normal 22 3 2 2 2 4 2" xfId="24464" xr:uid="{3B6F1933-F498-4911-9D15-181C2300A8B2}"/>
    <cellStyle name="Normal 22 3 2 2 2 4 2 2" xfId="38156" xr:uid="{AB3E327B-BE28-4A2A-951E-BE0B9959EBF1}"/>
    <cellStyle name="Normal 22 3 2 2 2 4 2 3" xfId="53040" xr:uid="{4E784275-51D0-444F-B64B-345764382964}"/>
    <cellStyle name="Normal 22 3 2 2 2 4 3" xfId="17620" xr:uid="{4A16C304-B034-4B02-B62A-9656FF3BF7BC}"/>
    <cellStyle name="Normal 22 3 2 2 2 4 4" xfId="31310" xr:uid="{93B0E14D-5525-4FF6-844C-8A593AB95C79}"/>
    <cellStyle name="Normal 22 3 2 2 2 4 5" xfId="46194" xr:uid="{C7E17724-70CC-4D32-8E99-989CEB7DFD31}"/>
    <cellStyle name="Normal 22 3 2 2 2 5" xfId="21042" xr:uid="{D63442E8-78BE-4BEE-97F8-420449FF501B}"/>
    <cellStyle name="Normal 22 3 2 2 2 5 2" xfId="34734" xr:uid="{74C0878D-B294-4A3E-8D2A-0D050A7B15D4}"/>
    <cellStyle name="Normal 22 3 2 2 2 5 3" xfId="49618" xr:uid="{39263A87-1023-4CA6-8948-54D819DA73D9}"/>
    <cellStyle name="Normal 22 3 2 2 2 6" xfId="14198" xr:uid="{921014A2-32FC-4FDB-A614-0394409873E1}"/>
    <cellStyle name="Normal 22 3 2 2 2 7" xfId="27888" xr:uid="{E5A6AAE6-9B44-463F-8B73-C473146D7607}"/>
    <cellStyle name="Normal 22 3 2 2 2 8" xfId="42772" xr:uid="{24832539-1E3E-457B-9F09-E351FEA7BF82}"/>
    <cellStyle name="Normal 22 3 2 2 3" xfId="7353" xr:uid="{0F4EBC22-3D79-4FA8-8AC0-BA6FEADEE7FE}"/>
    <cellStyle name="Normal 22 3 2 2 3 2" xfId="9066" xr:uid="{962EE484-0462-47FF-9749-A8CF68501D7E}"/>
    <cellStyle name="Normal 22 3 2 2 3 2 2" xfId="12488" xr:uid="{EF6D0D6F-9815-4272-B6BF-459A43EE21D6}"/>
    <cellStyle name="Normal 22 3 2 2 3 2 2 2" xfId="26178" xr:uid="{FD580249-9463-430E-B9D6-0CCC2EC6CC51}"/>
    <cellStyle name="Normal 22 3 2 2 3 2 2 2 2" xfId="39870" xr:uid="{4BB9A5AB-E34C-4310-8801-F961E97B07D6}"/>
    <cellStyle name="Normal 22 3 2 2 3 2 2 2 3" xfId="54754" xr:uid="{AC47D46E-EE02-4EED-9B05-0E30CD4156DE}"/>
    <cellStyle name="Normal 22 3 2 2 3 2 2 3" xfId="19334" xr:uid="{681F3CB4-1E2E-4540-901C-543C0574C8E8}"/>
    <cellStyle name="Normal 22 3 2 2 3 2 2 4" xfId="33024" xr:uid="{E68D3AD7-4D96-4ACC-8BB9-D53FA79E031F}"/>
    <cellStyle name="Normal 22 3 2 2 3 2 2 5" xfId="47908" xr:uid="{B9770C3D-3F41-4882-93C7-8738875ECBB3}"/>
    <cellStyle name="Normal 22 3 2 2 3 2 3" xfId="22756" xr:uid="{90BAE90F-2B63-4337-821A-6D36A0850086}"/>
    <cellStyle name="Normal 22 3 2 2 3 2 3 2" xfId="36448" xr:uid="{7AEE5BC4-7D89-45F0-9C60-E0901DCC48DF}"/>
    <cellStyle name="Normal 22 3 2 2 3 2 3 3" xfId="51332" xr:uid="{A3817F95-1C86-44E3-8FDB-56202920B78A}"/>
    <cellStyle name="Normal 22 3 2 2 3 2 4" xfId="15912" xr:uid="{E8559098-003B-4F83-98A1-A61E54F1C749}"/>
    <cellStyle name="Normal 22 3 2 2 3 2 5" xfId="29602" xr:uid="{69B15FF6-E164-40EF-A2DA-7DA832CFD6F5}"/>
    <cellStyle name="Normal 22 3 2 2 3 2 6" xfId="44486" xr:uid="{D58E34DA-EDCB-4FF6-9182-D1AFB0DBA6DD}"/>
    <cellStyle name="Normal 22 3 2 2 3 3" xfId="10776" xr:uid="{DC332FB0-7C0E-4806-85B8-221C82EA7C0B}"/>
    <cellStyle name="Normal 22 3 2 2 3 3 2" xfId="24466" xr:uid="{8B3C5DE9-7A61-4B37-9BF3-D7A046F21C97}"/>
    <cellStyle name="Normal 22 3 2 2 3 3 2 2" xfId="38158" xr:uid="{97540DA0-48C1-45E5-99FA-58A9CF39B605}"/>
    <cellStyle name="Normal 22 3 2 2 3 3 2 3" xfId="53042" xr:uid="{CBD81051-D018-4DFE-B782-52CA03A67F91}"/>
    <cellStyle name="Normal 22 3 2 2 3 3 3" xfId="17622" xr:uid="{77DDA3FB-BF35-4B6E-A4C6-23BF442AB0EA}"/>
    <cellStyle name="Normal 22 3 2 2 3 3 4" xfId="31312" xr:uid="{5FE23DD4-A1C4-4DA0-BBFE-80247DFCB390}"/>
    <cellStyle name="Normal 22 3 2 2 3 3 5" xfId="46196" xr:uid="{A0EBF1B5-5025-4EE9-B6B4-78CB0841F424}"/>
    <cellStyle name="Normal 22 3 2 2 3 4" xfId="21044" xr:uid="{6078BAEC-4A0A-417E-BCC1-7033BABB8846}"/>
    <cellStyle name="Normal 22 3 2 2 3 4 2" xfId="34736" xr:uid="{FB8C1FB7-0C92-43C2-953F-2929F64CAD43}"/>
    <cellStyle name="Normal 22 3 2 2 3 4 3" xfId="49620" xr:uid="{0AA3F96F-83B4-409D-AE4F-DF12246B6187}"/>
    <cellStyle name="Normal 22 3 2 2 3 5" xfId="14200" xr:uid="{68579C78-6BC9-49D8-B78F-4DA217A24502}"/>
    <cellStyle name="Normal 22 3 2 2 3 6" xfId="27890" xr:uid="{40776D97-FAB2-4226-8C2B-C584656F036F}"/>
    <cellStyle name="Normal 22 3 2 2 3 7" xfId="42774" xr:uid="{B3ADFB1C-5DEC-451E-AC37-DBAC0BF4035B}"/>
    <cellStyle name="Normal 22 3 2 2 4" xfId="7354" xr:uid="{FCA43EC8-0745-4DA9-B67D-E57E6A44DBB3}"/>
    <cellStyle name="Normal 22 3 2 2 4 2" xfId="9067" xr:uid="{6A8715FF-D8F1-421D-9CFF-55018BFF52AF}"/>
    <cellStyle name="Normal 22 3 2 2 4 2 2" xfId="12489" xr:uid="{8AC26047-417B-4217-880D-85F7D5C1BF96}"/>
    <cellStyle name="Normal 22 3 2 2 4 2 2 2" xfId="26179" xr:uid="{F3BA0BBF-3755-46EB-B71E-1FBAF2B8DF36}"/>
    <cellStyle name="Normal 22 3 2 2 4 2 2 2 2" xfId="39871" xr:uid="{B51CEFC0-8F0E-4D30-BFE0-780A30C50A7B}"/>
    <cellStyle name="Normal 22 3 2 2 4 2 2 2 3" xfId="54755" xr:uid="{2CFB0AFA-804A-4BDD-89E3-CAFF2F64A12E}"/>
    <cellStyle name="Normal 22 3 2 2 4 2 2 3" xfId="19335" xr:uid="{9A610EAF-C97F-424E-8F4B-27538D0F0FCC}"/>
    <cellStyle name="Normal 22 3 2 2 4 2 2 4" xfId="33025" xr:uid="{F4573158-EBB0-4E39-A7C4-6AC262988CF5}"/>
    <cellStyle name="Normal 22 3 2 2 4 2 2 5" xfId="47909" xr:uid="{BCFEDF4A-5858-4952-8E50-FDE1D2B586F5}"/>
    <cellStyle name="Normal 22 3 2 2 4 2 3" xfId="22757" xr:uid="{3EA468DA-92FC-4647-9EFB-C6A7F523A685}"/>
    <cellStyle name="Normal 22 3 2 2 4 2 3 2" xfId="36449" xr:uid="{52C43A6E-F70C-4225-BF1A-B2FF538A2B32}"/>
    <cellStyle name="Normal 22 3 2 2 4 2 3 3" xfId="51333" xr:uid="{3BD5B069-C6D4-41AB-AB6A-6EF7520BB47B}"/>
    <cellStyle name="Normal 22 3 2 2 4 2 4" xfId="15913" xr:uid="{A67EA4A6-175B-43B0-895F-B2AEEA845F7E}"/>
    <cellStyle name="Normal 22 3 2 2 4 2 5" xfId="29603" xr:uid="{7444B6A3-FF7E-4CC6-9A2B-882A44CE37E0}"/>
    <cellStyle name="Normal 22 3 2 2 4 2 6" xfId="44487" xr:uid="{E4D025A1-80E5-4173-B02C-302A1C674518}"/>
    <cellStyle name="Normal 22 3 2 2 4 3" xfId="10777" xr:uid="{C4F15D0B-4834-4AB4-9041-E50F955EDD6E}"/>
    <cellStyle name="Normal 22 3 2 2 4 3 2" xfId="24467" xr:uid="{C5097C1B-0955-4E1F-8C39-8785124B6E9D}"/>
    <cellStyle name="Normal 22 3 2 2 4 3 2 2" xfId="38159" xr:uid="{FB0CC759-E00B-4AAA-B43A-41206E79026C}"/>
    <cellStyle name="Normal 22 3 2 2 4 3 2 3" xfId="53043" xr:uid="{7B752591-2715-44A8-8204-EA0ABD98722F}"/>
    <cellStyle name="Normal 22 3 2 2 4 3 3" xfId="17623" xr:uid="{09846556-0E66-40FC-AC21-0083C86AA617}"/>
    <cellStyle name="Normal 22 3 2 2 4 3 4" xfId="31313" xr:uid="{602367A2-97F9-4AB0-8550-587D0C8B38B2}"/>
    <cellStyle name="Normal 22 3 2 2 4 3 5" xfId="46197" xr:uid="{52292330-8CB1-48B6-BEC9-C05CFE6DA264}"/>
    <cellStyle name="Normal 22 3 2 2 4 4" xfId="21045" xr:uid="{131E25C0-9464-45E4-A21C-7CCB071E13EE}"/>
    <cellStyle name="Normal 22 3 2 2 4 4 2" xfId="34737" xr:uid="{E627C6E6-9F7B-445D-99DE-C68AFF1FE65C}"/>
    <cellStyle name="Normal 22 3 2 2 4 4 3" xfId="49621" xr:uid="{B67F2A81-0D8E-4E96-A3A6-699E1DA7B80F}"/>
    <cellStyle name="Normal 22 3 2 2 4 5" xfId="14201" xr:uid="{244B2C2D-C57E-4674-A683-31ABC226CCE3}"/>
    <cellStyle name="Normal 22 3 2 2 4 6" xfId="27891" xr:uid="{4CBABE9C-CC1C-4D3D-8A83-FD0BE67CF0A5}"/>
    <cellStyle name="Normal 22 3 2 2 4 7" xfId="42775" xr:uid="{A8430A5D-BDC7-48E4-9B6D-CB69477E953D}"/>
    <cellStyle name="Normal 22 3 2 2 5" xfId="9063" xr:uid="{0CDEEDD4-12CA-4FC1-BC33-AEA976C90988}"/>
    <cellStyle name="Normal 22 3 2 2 5 2" xfId="12485" xr:uid="{BFB3A67C-00B0-49CF-B7D6-194A82B2F066}"/>
    <cellStyle name="Normal 22 3 2 2 5 2 2" xfId="26175" xr:uid="{964400BE-F20A-4B4F-9409-CD058056F865}"/>
    <cellStyle name="Normal 22 3 2 2 5 2 2 2" xfId="39867" xr:uid="{A0972EAF-0FC3-4D65-A196-FA1C52CF6DE3}"/>
    <cellStyle name="Normal 22 3 2 2 5 2 2 3" xfId="54751" xr:uid="{60A1D3C3-2DB6-4CC5-B083-A2F757B08DB0}"/>
    <cellStyle name="Normal 22 3 2 2 5 2 3" xfId="19331" xr:uid="{AC484CAA-3ACB-4D38-B4AC-836F6E667206}"/>
    <cellStyle name="Normal 22 3 2 2 5 2 4" xfId="33021" xr:uid="{765DF987-0E88-470D-8593-DD3909660E91}"/>
    <cellStyle name="Normal 22 3 2 2 5 2 5" xfId="47905" xr:uid="{4F3398F8-3263-4DAA-B562-E17805B395E5}"/>
    <cellStyle name="Normal 22 3 2 2 5 3" xfId="22753" xr:uid="{5E47E5DE-C100-4A60-B414-A7AF89606672}"/>
    <cellStyle name="Normal 22 3 2 2 5 3 2" xfId="36445" xr:uid="{6DE328A4-5DBE-4677-9DE3-D361ADB8B74C}"/>
    <cellStyle name="Normal 22 3 2 2 5 3 3" xfId="51329" xr:uid="{E0FE1D73-82E9-4BD3-B4A4-687880DFC7E3}"/>
    <cellStyle name="Normal 22 3 2 2 5 4" xfId="15909" xr:uid="{98A4A50A-5EBC-42D1-8E82-816BF6C0D612}"/>
    <cellStyle name="Normal 22 3 2 2 5 5" xfId="29599" xr:uid="{F34F060A-D8C0-47D7-92C6-15903BD0765F}"/>
    <cellStyle name="Normal 22 3 2 2 5 6" xfId="44483" xr:uid="{AC0631F2-A62B-4EB8-81BD-081D9529F9C9}"/>
    <cellStyle name="Normal 22 3 2 2 6" xfId="10773" xr:uid="{DD2B52A3-923F-41E3-BF90-C046E44FFF90}"/>
    <cellStyle name="Normal 22 3 2 2 6 2" xfId="24463" xr:uid="{3F918DDC-EA8F-4807-B907-9BE8534D3D57}"/>
    <cellStyle name="Normal 22 3 2 2 6 2 2" xfId="38155" xr:uid="{47FCFA72-C5D6-4487-BFD4-DC4394E28AFF}"/>
    <cellStyle name="Normal 22 3 2 2 6 2 3" xfId="53039" xr:uid="{A52C82D0-05F1-4526-B97B-8262D3B19507}"/>
    <cellStyle name="Normal 22 3 2 2 6 3" xfId="17619" xr:uid="{406C5E6A-3423-4E7E-BDBA-42CCD79BDA9E}"/>
    <cellStyle name="Normal 22 3 2 2 6 4" xfId="31309" xr:uid="{A94BD2D4-FE40-4AC7-9C17-36EA5C15A273}"/>
    <cellStyle name="Normal 22 3 2 2 6 5" xfId="46193" xr:uid="{005696D6-AD2A-44EF-863B-094A99D95FFD}"/>
    <cellStyle name="Normal 22 3 2 2 7" xfId="21041" xr:uid="{AE0A3A8F-A96A-4290-8038-3AF469F38E87}"/>
    <cellStyle name="Normal 22 3 2 2 7 2" xfId="34733" xr:uid="{6CC4FBDB-182F-44D1-8743-3F6D0FA363F0}"/>
    <cellStyle name="Normal 22 3 2 2 7 3" xfId="49617" xr:uid="{F83F6BF5-FDE9-4EC8-8A28-12A3BD334548}"/>
    <cellStyle name="Normal 22 3 2 2 8" xfId="14197" xr:uid="{C054C86B-51A8-44BA-B8B4-13BEBE7FA2D6}"/>
    <cellStyle name="Normal 22 3 2 2 8 2" xfId="41346" xr:uid="{65C16978-AF16-4730-BFAC-4127C9505C74}"/>
    <cellStyle name="Normal 22 3 2 2 9" xfId="27887" xr:uid="{C640B7EE-4138-43B9-AD23-A315958C4988}"/>
    <cellStyle name="Normal 22 3 2 3" xfId="7355" xr:uid="{D1C5EC57-1D34-41C7-8335-38BE5C71A7C1}"/>
    <cellStyle name="Normal 22 3 2 3 10" xfId="42776" xr:uid="{3FBB099F-9ADD-46C7-AB09-723AF846DF9B}"/>
    <cellStyle name="Normal 22 3 2 3 2" xfId="7356" xr:uid="{6C323CD2-42A3-45BC-ACE6-0780593285F4}"/>
    <cellStyle name="Normal 22 3 2 3 2 2" xfId="7357" xr:uid="{43A27901-43FB-4ED1-BD2D-E779709ADB30}"/>
    <cellStyle name="Normal 22 3 2 3 2 2 2" xfId="9070" xr:uid="{A0E804FB-8285-48D6-B170-F8F3FC60AD16}"/>
    <cellStyle name="Normal 22 3 2 3 2 2 2 2" xfId="12492" xr:uid="{5401F4D4-9ABB-42D5-AF05-791074800E04}"/>
    <cellStyle name="Normal 22 3 2 3 2 2 2 2 2" xfId="26182" xr:uid="{DF453A56-5F28-478B-8CF9-E7646714BFA7}"/>
    <cellStyle name="Normal 22 3 2 3 2 2 2 2 2 2" xfId="39874" xr:uid="{A7DC5913-4A71-4709-9ACF-0913678AB4F3}"/>
    <cellStyle name="Normal 22 3 2 3 2 2 2 2 2 3" xfId="54758" xr:uid="{E8044C9D-2C81-4906-99E8-050397E17556}"/>
    <cellStyle name="Normal 22 3 2 3 2 2 2 2 3" xfId="19338" xr:uid="{3A7E74A1-5634-4182-897F-C53161D62CAC}"/>
    <cellStyle name="Normal 22 3 2 3 2 2 2 2 4" xfId="33028" xr:uid="{86F6E691-389E-4391-BC22-6FACD647E3CE}"/>
    <cellStyle name="Normal 22 3 2 3 2 2 2 2 5" xfId="47912" xr:uid="{9DD46D79-8033-4763-A809-6862FDD4909B}"/>
    <cellStyle name="Normal 22 3 2 3 2 2 2 3" xfId="22760" xr:uid="{C0B4317E-FBE5-4BC3-AAD5-E02842E56A63}"/>
    <cellStyle name="Normal 22 3 2 3 2 2 2 3 2" xfId="36452" xr:uid="{594D8499-EBD0-41CC-8A1F-0C2DDF77969D}"/>
    <cellStyle name="Normal 22 3 2 3 2 2 2 3 3" xfId="51336" xr:uid="{80188D82-1B23-45AD-8E02-91F76245C201}"/>
    <cellStyle name="Normal 22 3 2 3 2 2 2 4" xfId="15916" xr:uid="{0849C5E4-BE42-4460-A7DF-28D46A59A260}"/>
    <cellStyle name="Normal 22 3 2 3 2 2 2 5" xfId="29606" xr:uid="{7704B0B9-A923-47A9-9ED3-30E46107953E}"/>
    <cellStyle name="Normal 22 3 2 3 2 2 2 6" xfId="44490" xr:uid="{3E919754-1288-466A-97E2-4DAC3FA3F4DF}"/>
    <cellStyle name="Normal 22 3 2 3 2 2 3" xfId="10780" xr:uid="{39DCAFA3-D9BF-4BE1-901D-E728653D3E2E}"/>
    <cellStyle name="Normal 22 3 2 3 2 2 3 2" xfId="24470" xr:uid="{348CA171-2540-49BC-9A71-92BC2F89FBEB}"/>
    <cellStyle name="Normal 22 3 2 3 2 2 3 2 2" xfId="38162" xr:uid="{432B3A11-DDBD-4AE3-8D52-928EAE64DF0A}"/>
    <cellStyle name="Normal 22 3 2 3 2 2 3 2 3" xfId="53046" xr:uid="{3B63D39C-8E28-4EDB-A918-D2FDC06BAA3F}"/>
    <cellStyle name="Normal 22 3 2 3 2 2 3 3" xfId="17626" xr:uid="{4708D137-A224-4992-8934-899086C895AE}"/>
    <cellStyle name="Normal 22 3 2 3 2 2 3 4" xfId="31316" xr:uid="{E87A68C8-98D6-4A28-B502-CCCB10933C62}"/>
    <cellStyle name="Normal 22 3 2 3 2 2 3 5" xfId="46200" xr:uid="{D67BF0E8-B5C4-40EF-A76C-FA5B1D0F64BB}"/>
    <cellStyle name="Normal 22 3 2 3 2 2 4" xfId="21048" xr:uid="{EF46C9F9-D2DE-459E-BEA8-36FA4EFD0DA8}"/>
    <cellStyle name="Normal 22 3 2 3 2 2 4 2" xfId="34740" xr:uid="{5681A171-CE8A-4DA8-8BDF-F656768BD177}"/>
    <cellStyle name="Normal 22 3 2 3 2 2 4 3" xfId="49624" xr:uid="{C3D62A63-C301-4E08-B8E8-B98DB495CC63}"/>
    <cellStyle name="Normal 22 3 2 3 2 2 5" xfId="14204" xr:uid="{0684C7BF-EA10-40E0-B77D-B88FA1F988E7}"/>
    <cellStyle name="Normal 22 3 2 3 2 2 6" xfId="27894" xr:uid="{DDACA60B-2CC3-4F5B-8F65-D01CD88BFCCB}"/>
    <cellStyle name="Normal 22 3 2 3 2 2 7" xfId="42778" xr:uid="{83254BBF-7075-4939-AC71-8B0A46CAB951}"/>
    <cellStyle name="Normal 22 3 2 3 2 3" xfId="9069" xr:uid="{83E9CF77-160D-4A8A-86A8-32571BD260AF}"/>
    <cellStyle name="Normal 22 3 2 3 2 3 2" xfId="12491" xr:uid="{E96B5BE9-1348-453F-BC14-E15F8B7663A9}"/>
    <cellStyle name="Normal 22 3 2 3 2 3 2 2" xfId="26181" xr:uid="{5F98D19D-EA85-4EED-82CF-E1D865C705BE}"/>
    <cellStyle name="Normal 22 3 2 3 2 3 2 2 2" xfId="39873" xr:uid="{0F660FF0-BF46-4DE9-8220-461476A92BB0}"/>
    <cellStyle name="Normal 22 3 2 3 2 3 2 2 3" xfId="54757" xr:uid="{75596E34-3638-4F71-A71E-35FE10983886}"/>
    <cellStyle name="Normal 22 3 2 3 2 3 2 3" xfId="19337" xr:uid="{59E9BF67-BE53-460D-A9D6-845AC0C34BAC}"/>
    <cellStyle name="Normal 22 3 2 3 2 3 2 4" xfId="33027" xr:uid="{5F3B01A7-F991-4BFB-B2EE-D206695F4A1F}"/>
    <cellStyle name="Normal 22 3 2 3 2 3 2 5" xfId="47911" xr:uid="{77ED7C45-DD35-493C-AFE4-4D07ACDFD914}"/>
    <cellStyle name="Normal 22 3 2 3 2 3 3" xfId="22759" xr:uid="{AB86EE2D-1B25-4931-B4CA-A10BFA1A53CE}"/>
    <cellStyle name="Normal 22 3 2 3 2 3 3 2" xfId="36451" xr:uid="{B91216A6-5FD5-4997-B3B2-C9813D83B472}"/>
    <cellStyle name="Normal 22 3 2 3 2 3 3 3" xfId="51335" xr:uid="{73465F2E-CAF4-4B06-B5E2-86A40E7EC14A}"/>
    <cellStyle name="Normal 22 3 2 3 2 3 4" xfId="15915" xr:uid="{AE813F0A-35C0-414B-994B-87C5F6FB40AE}"/>
    <cellStyle name="Normal 22 3 2 3 2 3 5" xfId="29605" xr:uid="{E0F5688F-BDB5-4CFE-82A8-D873C954C91E}"/>
    <cellStyle name="Normal 22 3 2 3 2 3 6" xfId="44489" xr:uid="{2903B736-86CB-44DE-A064-A3FEBBD13CA0}"/>
    <cellStyle name="Normal 22 3 2 3 2 4" xfId="10779" xr:uid="{5A8845A5-4289-43BC-B36A-AFDB158D7588}"/>
    <cellStyle name="Normal 22 3 2 3 2 4 2" xfId="24469" xr:uid="{A97FBD4A-380A-4E9A-BAA2-0AAACA5106E6}"/>
    <cellStyle name="Normal 22 3 2 3 2 4 2 2" xfId="38161" xr:uid="{9D4C0D39-D3A9-4DBB-A0CE-67B69435D924}"/>
    <cellStyle name="Normal 22 3 2 3 2 4 2 3" xfId="53045" xr:uid="{79AAE182-A699-4691-8C21-62EF7EC00BD7}"/>
    <cellStyle name="Normal 22 3 2 3 2 4 3" xfId="17625" xr:uid="{87D34E04-AA20-4E7E-9A55-88A2200D391B}"/>
    <cellStyle name="Normal 22 3 2 3 2 4 4" xfId="31315" xr:uid="{F9DCFAC4-6894-48E4-8483-8B4CEFED3848}"/>
    <cellStyle name="Normal 22 3 2 3 2 4 5" xfId="46199" xr:uid="{A91B9941-04F8-406F-99BD-3A43DE7379E2}"/>
    <cellStyle name="Normal 22 3 2 3 2 5" xfId="21047" xr:uid="{60880C9D-077F-4CA6-A5BF-E3976ED1AF49}"/>
    <cellStyle name="Normal 22 3 2 3 2 5 2" xfId="34739" xr:uid="{917C88CF-C7EE-44AA-B50C-2919970F1FEE}"/>
    <cellStyle name="Normal 22 3 2 3 2 5 3" xfId="49623" xr:uid="{8C9416BB-4FE9-4BF0-A602-D2F8D3113BDC}"/>
    <cellStyle name="Normal 22 3 2 3 2 6" xfId="14203" xr:uid="{B6A4B5D7-6AA7-4FB3-9DC4-C0604C70DC15}"/>
    <cellStyle name="Normal 22 3 2 3 2 7" xfId="27893" xr:uid="{6E04CA80-4DA6-400F-9753-DA4F4EB1B559}"/>
    <cellStyle name="Normal 22 3 2 3 2 8" xfId="42777" xr:uid="{DF769214-0B9C-45A5-9B3F-59E823715BBD}"/>
    <cellStyle name="Normal 22 3 2 3 3" xfId="7358" xr:uid="{D0504890-D279-49C4-93BE-FA38102DE869}"/>
    <cellStyle name="Normal 22 3 2 3 3 2" xfId="9071" xr:uid="{4EF2B77A-3F8C-4B7F-9718-C87AA69C80D1}"/>
    <cellStyle name="Normal 22 3 2 3 3 2 2" xfId="12493" xr:uid="{3311DDCD-DD25-40EB-A8F8-D313FA2D15EB}"/>
    <cellStyle name="Normal 22 3 2 3 3 2 2 2" xfId="26183" xr:uid="{C4685162-68EA-476B-BF17-CBC95F093366}"/>
    <cellStyle name="Normal 22 3 2 3 3 2 2 2 2" xfId="39875" xr:uid="{5800D1ED-C4E8-48A7-AF4A-DDE39700EF57}"/>
    <cellStyle name="Normal 22 3 2 3 3 2 2 2 3" xfId="54759" xr:uid="{260D9ABE-4D87-4AEE-8AFE-886A7F60805E}"/>
    <cellStyle name="Normal 22 3 2 3 3 2 2 3" xfId="19339" xr:uid="{80A90866-5E80-490F-8D20-72A057FC811F}"/>
    <cellStyle name="Normal 22 3 2 3 3 2 2 4" xfId="33029" xr:uid="{3C150D14-A6F3-4EEE-B5D3-6E5CE46E6C15}"/>
    <cellStyle name="Normal 22 3 2 3 3 2 2 5" xfId="47913" xr:uid="{DB7B4A05-15FE-4925-8628-2C1B5BC70202}"/>
    <cellStyle name="Normal 22 3 2 3 3 2 3" xfId="22761" xr:uid="{76D5C2A5-531D-4BFA-8361-1525AF789D1B}"/>
    <cellStyle name="Normal 22 3 2 3 3 2 3 2" xfId="36453" xr:uid="{8A534EB6-FAE0-49FC-968B-AA43ABEB1E2F}"/>
    <cellStyle name="Normal 22 3 2 3 3 2 3 3" xfId="51337" xr:uid="{34F2A27A-433E-4035-9FCF-8E0A4C5E8056}"/>
    <cellStyle name="Normal 22 3 2 3 3 2 4" xfId="15917" xr:uid="{48EE1D84-F750-4FAD-8533-8D97FA4AAA0F}"/>
    <cellStyle name="Normal 22 3 2 3 3 2 5" xfId="29607" xr:uid="{A41287A8-159A-463F-9852-6DEBB530C5F7}"/>
    <cellStyle name="Normal 22 3 2 3 3 2 6" xfId="44491" xr:uid="{3355737B-9416-445D-84BC-F87AF9BDCB3E}"/>
    <cellStyle name="Normal 22 3 2 3 3 3" xfId="10781" xr:uid="{A856D297-A43C-4141-81DE-E1450A8C7690}"/>
    <cellStyle name="Normal 22 3 2 3 3 3 2" xfId="24471" xr:uid="{00987927-D691-45E8-B03F-62C55B9F0A71}"/>
    <cellStyle name="Normal 22 3 2 3 3 3 2 2" xfId="38163" xr:uid="{F402821C-39AA-4044-AFB8-92B4A0FE35EF}"/>
    <cellStyle name="Normal 22 3 2 3 3 3 2 3" xfId="53047" xr:uid="{D9AEDFE0-7194-4D64-9E26-9F754A0A3D7C}"/>
    <cellStyle name="Normal 22 3 2 3 3 3 3" xfId="17627" xr:uid="{0CBE70EE-23E4-4DE4-905D-D9B79767A0DD}"/>
    <cellStyle name="Normal 22 3 2 3 3 3 4" xfId="31317" xr:uid="{2890D481-666F-4440-A735-DFD2401633B5}"/>
    <cellStyle name="Normal 22 3 2 3 3 3 5" xfId="46201" xr:uid="{52BC7436-BC8D-42CD-B5CE-BBE833769E01}"/>
    <cellStyle name="Normal 22 3 2 3 3 4" xfId="21049" xr:uid="{0CA7FBC1-4BF4-4718-A69F-096C78224485}"/>
    <cellStyle name="Normal 22 3 2 3 3 4 2" xfId="34741" xr:uid="{1B95DA5A-6BCA-46DB-89BD-830324FD2EEC}"/>
    <cellStyle name="Normal 22 3 2 3 3 4 3" xfId="49625" xr:uid="{203E5B28-FBB1-4611-B24B-8550A52B3B89}"/>
    <cellStyle name="Normal 22 3 2 3 3 5" xfId="14205" xr:uid="{A64266FA-40BE-4BFA-BF8B-E259A6830B9F}"/>
    <cellStyle name="Normal 22 3 2 3 3 6" xfId="27895" xr:uid="{EAF3D51D-FEC7-481E-AC94-908ED701125D}"/>
    <cellStyle name="Normal 22 3 2 3 3 7" xfId="42779" xr:uid="{5279BEC1-739B-4FE4-AA42-4E85119F3296}"/>
    <cellStyle name="Normal 22 3 2 3 4" xfId="7359" xr:uid="{51FFB0B4-775B-4DEC-89FA-CFF3F024881E}"/>
    <cellStyle name="Normal 22 3 2 3 4 2" xfId="9072" xr:uid="{4A9CBA68-9173-467B-8FA6-7E83BCF833DB}"/>
    <cellStyle name="Normal 22 3 2 3 4 2 2" xfId="12494" xr:uid="{19D4C65B-0B6B-49AE-B942-38AF72649487}"/>
    <cellStyle name="Normal 22 3 2 3 4 2 2 2" xfId="26184" xr:uid="{4C0930F7-EA0A-43DE-9329-7845758DDB41}"/>
    <cellStyle name="Normal 22 3 2 3 4 2 2 2 2" xfId="39876" xr:uid="{5E9C5E8A-6781-4233-B06C-1D7461A38D03}"/>
    <cellStyle name="Normal 22 3 2 3 4 2 2 2 3" xfId="54760" xr:uid="{7EB70AE2-69EF-4BE8-8A17-D4143577FFCD}"/>
    <cellStyle name="Normal 22 3 2 3 4 2 2 3" xfId="19340" xr:uid="{84C789F0-71C5-4F4C-ACFE-FAF1AEBA6835}"/>
    <cellStyle name="Normal 22 3 2 3 4 2 2 4" xfId="33030" xr:uid="{C42614A2-5F60-4392-92DC-752ECD32E151}"/>
    <cellStyle name="Normal 22 3 2 3 4 2 2 5" xfId="47914" xr:uid="{EEC9252F-D2F3-4817-8182-3AEB3073830F}"/>
    <cellStyle name="Normal 22 3 2 3 4 2 3" xfId="22762" xr:uid="{21BF779A-243F-486A-A156-8D86C9937DBA}"/>
    <cellStyle name="Normal 22 3 2 3 4 2 3 2" xfId="36454" xr:uid="{DC3AAABD-3F63-4222-B3FD-DEA30E48345F}"/>
    <cellStyle name="Normal 22 3 2 3 4 2 3 3" xfId="51338" xr:uid="{BA2005D5-4F4A-490D-B552-D2623D57BD43}"/>
    <cellStyle name="Normal 22 3 2 3 4 2 4" xfId="15918" xr:uid="{175C1A8C-3BBE-4232-AE54-A2A5DF0F1668}"/>
    <cellStyle name="Normal 22 3 2 3 4 2 5" xfId="29608" xr:uid="{0D81E13D-2564-4E68-9D60-7E42DF6F4DC2}"/>
    <cellStyle name="Normal 22 3 2 3 4 2 6" xfId="44492" xr:uid="{A0C96754-5299-4241-9BC2-5DCC256E45C9}"/>
    <cellStyle name="Normal 22 3 2 3 4 3" xfId="10782" xr:uid="{64DEBC7A-B757-484E-AC6D-1298454DCB52}"/>
    <cellStyle name="Normal 22 3 2 3 4 3 2" xfId="24472" xr:uid="{58957F6E-AE1D-418C-8483-5DCCE65A9F6C}"/>
    <cellStyle name="Normal 22 3 2 3 4 3 2 2" xfId="38164" xr:uid="{29B0FFBA-18B5-48DD-8550-5876AC808323}"/>
    <cellStyle name="Normal 22 3 2 3 4 3 2 3" xfId="53048" xr:uid="{D360B09B-D6E2-488F-9882-F5D8B54E6FB0}"/>
    <cellStyle name="Normal 22 3 2 3 4 3 3" xfId="17628" xr:uid="{13D624BE-45F8-47D8-836D-47257D36A5C6}"/>
    <cellStyle name="Normal 22 3 2 3 4 3 4" xfId="31318" xr:uid="{6D7B15B0-03D3-461B-A0A2-9F7AED630A0A}"/>
    <cellStyle name="Normal 22 3 2 3 4 3 5" xfId="46202" xr:uid="{7C871830-38F0-4F5F-959A-C8D1B68F8F94}"/>
    <cellStyle name="Normal 22 3 2 3 4 4" xfId="21050" xr:uid="{A045D145-F32F-4451-875A-C66F4C606F22}"/>
    <cellStyle name="Normal 22 3 2 3 4 4 2" xfId="34742" xr:uid="{3877EAE3-09AE-4959-9136-BD53DA0DB2CF}"/>
    <cellStyle name="Normal 22 3 2 3 4 4 3" xfId="49626" xr:uid="{937FE69A-A543-48E2-B775-75EC6BCB63FC}"/>
    <cellStyle name="Normal 22 3 2 3 4 5" xfId="14206" xr:uid="{DA144C8C-95DF-45BC-A5D8-63048F148579}"/>
    <cellStyle name="Normal 22 3 2 3 4 6" xfId="27896" xr:uid="{660F070D-EF2D-4D7C-BAEE-2036AAAD0BEE}"/>
    <cellStyle name="Normal 22 3 2 3 4 7" xfId="42780" xr:uid="{4D86E01F-F52B-42CA-AAE2-D894C76B0534}"/>
    <cellStyle name="Normal 22 3 2 3 5" xfId="9068" xr:uid="{4D620714-FC8A-459F-A72E-81EBA9362A5C}"/>
    <cellStyle name="Normal 22 3 2 3 5 2" xfId="12490" xr:uid="{CB7D5C60-9927-4096-95C3-E8E6640EFFEC}"/>
    <cellStyle name="Normal 22 3 2 3 5 2 2" xfId="26180" xr:uid="{D3C1EE4D-32C0-44C4-B76B-5E93A513238F}"/>
    <cellStyle name="Normal 22 3 2 3 5 2 2 2" xfId="39872" xr:uid="{6D50C075-C1F6-48C2-9FE7-2A2DA1A53012}"/>
    <cellStyle name="Normal 22 3 2 3 5 2 2 3" xfId="54756" xr:uid="{30675C5A-C72C-4559-AABC-C9239E1AD257}"/>
    <cellStyle name="Normal 22 3 2 3 5 2 3" xfId="19336" xr:uid="{A4C0EF8A-2E5F-48C4-ABEE-67E843E925BC}"/>
    <cellStyle name="Normal 22 3 2 3 5 2 4" xfId="33026" xr:uid="{D4EDEE46-E0A6-44ED-BE49-2325BADFA6A7}"/>
    <cellStyle name="Normal 22 3 2 3 5 2 5" xfId="47910" xr:uid="{8D0CDAF3-4CC7-4DD3-82BA-F1AE0D8E8D7A}"/>
    <cellStyle name="Normal 22 3 2 3 5 3" xfId="22758" xr:uid="{C9EEE8D9-4F49-49D7-A985-AC7DC52D7046}"/>
    <cellStyle name="Normal 22 3 2 3 5 3 2" xfId="36450" xr:uid="{66187846-4CFA-4908-B0C4-5AC9C05B0BA9}"/>
    <cellStyle name="Normal 22 3 2 3 5 3 3" xfId="51334" xr:uid="{74522545-157F-464C-9252-085A03572FE9}"/>
    <cellStyle name="Normal 22 3 2 3 5 4" xfId="15914" xr:uid="{2E1F68A7-A367-42D3-B4DC-D8F0CD617CAE}"/>
    <cellStyle name="Normal 22 3 2 3 5 5" xfId="29604" xr:uid="{6F971DE8-D904-4EDE-80AC-19D059A092B1}"/>
    <cellStyle name="Normal 22 3 2 3 5 6" xfId="44488" xr:uid="{F4D1372B-344A-4340-B228-ECA7C8E3BA4E}"/>
    <cellStyle name="Normal 22 3 2 3 6" xfId="10778" xr:uid="{8B02E2A7-2879-4E07-9B60-DF50E3DECF0D}"/>
    <cellStyle name="Normal 22 3 2 3 6 2" xfId="24468" xr:uid="{8FE040F7-A5DD-4BF8-9B1D-B3F386EC9C42}"/>
    <cellStyle name="Normal 22 3 2 3 6 2 2" xfId="38160" xr:uid="{F8E34FBB-4C41-4416-B5D7-423D726FD30A}"/>
    <cellStyle name="Normal 22 3 2 3 6 2 3" xfId="53044" xr:uid="{5AC22735-420A-47D6-BC38-B3CB7855C4B3}"/>
    <cellStyle name="Normal 22 3 2 3 6 3" xfId="17624" xr:uid="{F7C3F71E-89E3-46AC-A6A0-BEE4449E2F83}"/>
    <cellStyle name="Normal 22 3 2 3 6 4" xfId="31314" xr:uid="{D2AF0128-60B6-4E9D-A7CF-97A809932F48}"/>
    <cellStyle name="Normal 22 3 2 3 6 5" xfId="46198" xr:uid="{351C6602-7436-48E7-9762-44B3BC7D1E7C}"/>
    <cellStyle name="Normal 22 3 2 3 7" xfId="21046" xr:uid="{68532BC3-BA76-4DDC-9E13-995D4FA0433B}"/>
    <cellStyle name="Normal 22 3 2 3 7 2" xfId="34738" xr:uid="{23F1E809-7BBE-4822-BFDD-D8AFC1A884BC}"/>
    <cellStyle name="Normal 22 3 2 3 7 3" xfId="49622" xr:uid="{F7018AA1-8D3E-4995-ACBC-B56D6DD9CD70}"/>
    <cellStyle name="Normal 22 3 2 3 8" xfId="14202" xr:uid="{79A5D467-D12A-47C8-AF8B-9FA55262CC33}"/>
    <cellStyle name="Normal 22 3 2 3 9" xfId="27892" xr:uid="{B4F51DD7-047F-458A-BDE9-3B91ED4FF7DB}"/>
    <cellStyle name="Normal 22 3 2 4" xfId="7360" xr:uid="{571076EF-8216-470E-9641-55F39D6FC940}"/>
    <cellStyle name="Normal 22 3 2 4 2" xfId="7361" xr:uid="{98BC69FE-DD59-435A-B66F-92DCE3261A17}"/>
    <cellStyle name="Normal 22 3 2 4 2 2" xfId="9074" xr:uid="{D8A35F5A-F7D3-4F05-AC8F-BFF4C9676B22}"/>
    <cellStyle name="Normal 22 3 2 4 2 2 2" xfId="12496" xr:uid="{93176D87-CFAA-4F5E-A6B6-35C139CFE4B1}"/>
    <cellStyle name="Normal 22 3 2 4 2 2 2 2" xfId="26186" xr:uid="{DC0D3F56-6BB7-4D0D-8319-A927359E8FC3}"/>
    <cellStyle name="Normal 22 3 2 4 2 2 2 2 2" xfId="39878" xr:uid="{EBF986EB-3D22-4D85-BDE5-1EC0A099058A}"/>
    <cellStyle name="Normal 22 3 2 4 2 2 2 2 3" xfId="54762" xr:uid="{2069F786-C8AC-416E-B1F0-7D8DCDF31389}"/>
    <cellStyle name="Normal 22 3 2 4 2 2 2 3" xfId="19342" xr:uid="{B9776FFA-9EC3-44FF-9919-D915D88DB32A}"/>
    <cellStyle name="Normal 22 3 2 4 2 2 2 4" xfId="33032" xr:uid="{AC640D98-8704-4C37-9505-A260DBE711E7}"/>
    <cellStyle name="Normal 22 3 2 4 2 2 2 5" xfId="47916" xr:uid="{5426288D-7F2C-415D-84DB-D76F7CDD0C84}"/>
    <cellStyle name="Normal 22 3 2 4 2 2 3" xfId="22764" xr:uid="{8048477D-599B-44EA-9762-4773C2958B52}"/>
    <cellStyle name="Normal 22 3 2 4 2 2 3 2" xfId="36456" xr:uid="{13169EFA-5792-439F-AC8F-D05B14403727}"/>
    <cellStyle name="Normal 22 3 2 4 2 2 3 3" xfId="51340" xr:uid="{A0E0B2F9-ACCD-458E-B834-21A1F6F7495F}"/>
    <cellStyle name="Normal 22 3 2 4 2 2 4" xfId="15920" xr:uid="{432B99C0-8879-41CB-9031-C8087F0D3297}"/>
    <cellStyle name="Normal 22 3 2 4 2 2 5" xfId="29610" xr:uid="{562B4581-F63A-4B19-8F67-2975FF33C546}"/>
    <cellStyle name="Normal 22 3 2 4 2 2 6" xfId="44494" xr:uid="{C7B40300-9C8D-4A43-B2F3-8EACD95848F6}"/>
    <cellStyle name="Normal 22 3 2 4 2 3" xfId="10784" xr:uid="{DD06E230-F2A0-4E64-BDE1-BD3F8282BEC1}"/>
    <cellStyle name="Normal 22 3 2 4 2 3 2" xfId="24474" xr:uid="{85C47258-E65A-4F6F-948E-6261DB257117}"/>
    <cellStyle name="Normal 22 3 2 4 2 3 2 2" xfId="38166" xr:uid="{DABA1216-D885-435A-8B89-4ED0A307CA11}"/>
    <cellStyle name="Normal 22 3 2 4 2 3 2 3" xfId="53050" xr:uid="{45FA576A-EB94-4531-A081-AD78BAC85656}"/>
    <cellStyle name="Normal 22 3 2 4 2 3 3" xfId="17630" xr:uid="{08F56A35-4AF2-4C30-ADEA-307129EC021A}"/>
    <cellStyle name="Normal 22 3 2 4 2 3 4" xfId="31320" xr:uid="{DBB909EF-E935-4BB7-AE6A-03EF43859E60}"/>
    <cellStyle name="Normal 22 3 2 4 2 3 5" xfId="46204" xr:uid="{9332CF6A-F428-43D0-9E79-A95E6445D5E8}"/>
    <cellStyle name="Normal 22 3 2 4 2 4" xfId="21052" xr:uid="{87F44226-6A35-4749-9E09-2F66A239CBED}"/>
    <cellStyle name="Normal 22 3 2 4 2 4 2" xfId="34744" xr:uid="{DCBB2290-3C72-431E-B3A4-2B2083217953}"/>
    <cellStyle name="Normal 22 3 2 4 2 4 3" xfId="49628" xr:uid="{C46FC447-AD90-4532-92E8-1A0EA95230EC}"/>
    <cellStyle name="Normal 22 3 2 4 2 5" xfId="14208" xr:uid="{17EF0FE1-6380-4FD8-AD99-E58300E342D2}"/>
    <cellStyle name="Normal 22 3 2 4 2 6" xfId="27898" xr:uid="{BBC56FE9-1F90-415D-B330-B545169FD898}"/>
    <cellStyle name="Normal 22 3 2 4 2 7" xfId="42782" xr:uid="{694FADF0-823F-4C86-A733-9160ED2599A6}"/>
    <cellStyle name="Normal 22 3 2 4 3" xfId="9073" xr:uid="{4AA31DF6-9594-457D-9A07-414264E0CBBD}"/>
    <cellStyle name="Normal 22 3 2 4 3 2" xfId="12495" xr:uid="{07AD927A-7B8E-4E4C-AF1E-5C3385A3A792}"/>
    <cellStyle name="Normal 22 3 2 4 3 2 2" xfId="26185" xr:uid="{BDBD07A4-E395-4DCE-B330-13E5C0644F52}"/>
    <cellStyle name="Normal 22 3 2 4 3 2 2 2" xfId="39877" xr:uid="{5B2BFF30-45B7-4CE0-A92F-1C414F957892}"/>
    <cellStyle name="Normal 22 3 2 4 3 2 2 3" xfId="54761" xr:uid="{6DD1C681-4EF1-4677-A19A-7CC6FCF4B2C5}"/>
    <cellStyle name="Normal 22 3 2 4 3 2 3" xfId="19341" xr:uid="{3177A27C-0AA0-4741-8F1F-43DDBE42C2A2}"/>
    <cellStyle name="Normal 22 3 2 4 3 2 4" xfId="33031" xr:uid="{C132B280-3026-4954-870A-97C44F64CAB1}"/>
    <cellStyle name="Normal 22 3 2 4 3 2 5" xfId="47915" xr:uid="{02FFAD41-D976-4BDF-B721-49FF7CDF764C}"/>
    <cellStyle name="Normal 22 3 2 4 3 3" xfId="22763" xr:uid="{2C0F0780-9B8E-4D6B-93E0-5274E3D53F74}"/>
    <cellStyle name="Normal 22 3 2 4 3 3 2" xfId="36455" xr:uid="{773577A4-CB04-4423-AC07-3B59127EC7FD}"/>
    <cellStyle name="Normal 22 3 2 4 3 3 3" xfId="51339" xr:uid="{EDE4A7C9-1E7B-4BF0-BB3F-A9E5AE028BD7}"/>
    <cellStyle name="Normal 22 3 2 4 3 4" xfId="15919" xr:uid="{C010AFB0-530F-462D-9233-D215F1F33105}"/>
    <cellStyle name="Normal 22 3 2 4 3 5" xfId="29609" xr:uid="{A21A9125-5F29-4BF6-8DC0-638AFE23502E}"/>
    <cellStyle name="Normal 22 3 2 4 3 6" xfId="44493" xr:uid="{09F1A433-4999-464D-AF36-E467956BB87F}"/>
    <cellStyle name="Normal 22 3 2 4 4" xfId="10783" xr:uid="{2DED8E64-A09D-4A84-8AAE-59E728F944C1}"/>
    <cellStyle name="Normal 22 3 2 4 4 2" xfId="24473" xr:uid="{C8D5D863-6564-44B9-B0DB-DD5623D54102}"/>
    <cellStyle name="Normal 22 3 2 4 4 2 2" xfId="38165" xr:uid="{81FBDE57-9BC9-45BB-B339-093ABDF0BF02}"/>
    <cellStyle name="Normal 22 3 2 4 4 2 3" xfId="53049" xr:uid="{8CF2723A-9A56-45E8-8587-1723CAF39317}"/>
    <cellStyle name="Normal 22 3 2 4 4 3" xfId="17629" xr:uid="{6C77004F-BC16-4915-B818-EE23285A39F3}"/>
    <cellStyle name="Normal 22 3 2 4 4 4" xfId="31319" xr:uid="{F7CDB6B7-90BA-460B-9283-CE29854B63FD}"/>
    <cellStyle name="Normal 22 3 2 4 4 5" xfId="46203" xr:uid="{520AEB90-0FA4-4516-B5EF-0CD404CFBC4A}"/>
    <cellStyle name="Normal 22 3 2 4 5" xfId="21051" xr:uid="{CBDADA4E-7978-41DA-A743-378B36D216E3}"/>
    <cellStyle name="Normal 22 3 2 4 5 2" xfId="34743" xr:uid="{A743553F-3EF5-4364-AFE2-722A8666B9E2}"/>
    <cellStyle name="Normal 22 3 2 4 5 3" xfId="49627" xr:uid="{01FE1837-DE80-4BD0-B4B0-6062E66F3B23}"/>
    <cellStyle name="Normal 22 3 2 4 6" xfId="14207" xr:uid="{92C0E864-4492-4F4F-981C-1139D2435B88}"/>
    <cellStyle name="Normal 22 3 2 4 7" xfId="27897" xr:uid="{A1EFFEFD-D334-4D93-A1B4-4D3A314B2BD9}"/>
    <cellStyle name="Normal 22 3 2 4 8" xfId="42781" xr:uid="{6975AD6E-1EF4-4E2A-8A7B-AC259D1EDB96}"/>
    <cellStyle name="Normal 22 3 2 5" xfId="7362" xr:uid="{47CCFB5F-4AEA-4858-9713-47611C9A1FB0}"/>
    <cellStyle name="Normal 22 3 2 5 2" xfId="9075" xr:uid="{B8A97953-55DE-4CF3-AB97-F9C1A4DF86C7}"/>
    <cellStyle name="Normal 22 3 2 5 2 2" xfId="12497" xr:uid="{D2BFBF28-BDDE-4B4A-9B8D-9C13B3FE202C}"/>
    <cellStyle name="Normal 22 3 2 5 2 2 2" xfId="26187" xr:uid="{018A6E0B-E026-4435-9D77-472F3B46C921}"/>
    <cellStyle name="Normal 22 3 2 5 2 2 2 2" xfId="39879" xr:uid="{5EE54F8F-B821-4512-8F30-9CD7B2E2AB58}"/>
    <cellStyle name="Normal 22 3 2 5 2 2 2 3" xfId="54763" xr:uid="{757B50E8-5966-4E38-B2D5-078C99BE8FB1}"/>
    <cellStyle name="Normal 22 3 2 5 2 2 3" xfId="19343" xr:uid="{15A0134F-A423-4B19-8FF6-9456F37A3A77}"/>
    <cellStyle name="Normal 22 3 2 5 2 2 4" xfId="33033" xr:uid="{7A94A734-DB13-4B62-828F-9AD8BAACC86C}"/>
    <cellStyle name="Normal 22 3 2 5 2 2 5" xfId="47917" xr:uid="{B071FB1C-D8AB-48B6-AFBB-E045AAD5381E}"/>
    <cellStyle name="Normal 22 3 2 5 2 3" xfId="22765" xr:uid="{89F45BF0-592B-4042-A4D1-1B92F337856B}"/>
    <cellStyle name="Normal 22 3 2 5 2 3 2" xfId="36457" xr:uid="{A396494A-6B19-4638-8091-373983FB1EE1}"/>
    <cellStyle name="Normal 22 3 2 5 2 3 3" xfId="51341" xr:uid="{02742783-E092-429E-9A64-ACB3D028B466}"/>
    <cellStyle name="Normal 22 3 2 5 2 4" xfId="15921" xr:uid="{3A3045EF-7F95-4E26-879F-F7F9719A929C}"/>
    <cellStyle name="Normal 22 3 2 5 2 5" xfId="29611" xr:uid="{65DD2171-8A34-4D22-9C77-12923224EECE}"/>
    <cellStyle name="Normal 22 3 2 5 2 6" xfId="44495" xr:uid="{A6B4B8F7-2BCF-40C6-A104-957312010B55}"/>
    <cellStyle name="Normal 22 3 2 5 3" xfId="10785" xr:uid="{F98FDBFF-1C10-4C96-9320-F1C8835D2102}"/>
    <cellStyle name="Normal 22 3 2 5 3 2" xfId="24475" xr:uid="{CFD9616B-8A0D-4F5E-9F22-1E6B8A253315}"/>
    <cellStyle name="Normal 22 3 2 5 3 2 2" xfId="38167" xr:uid="{DA256562-D325-420A-A7A0-81E918861D8B}"/>
    <cellStyle name="Normal 22 3 2 5 3 2 3" xfId="53051" xr:uid="{0921E6C8-958A-47D7-BB3C-C7AEE00B237B}"/>
    <cellStyle name="Normal 22 3 2 5 3 3" xfId="17631" xr:uid="{3DE66260-3B85-4356-A56D-D0D2EEB80CDB}"/>
    <cellStyle name="Normal 22 3 2 5 3 4" xfId="31321" xr:uid="{61087EA0-95F1-4908-840B-0EFC107D7DE0}"/>
    <cellStyle name="Normal 22 3 2 5 3 5" xfId="46205" xr:uid="{FBC77D2D-708D-4835-A937-DD89CB0C5F2A}"/>
    <cellStyle name="Normal 22 3 2 5 4" xfId="21053" xr:uid="{EDC3C9DC-5439-4A76-ADD4-AEB6E621ED39}"/>
    <cellStyle name="Normal 22 3 2 5 4 2" xfId="34745" xr:uid="{6A776713-D9DD-46C3-965B-6CD1D4E0A01D}"/>
    <cellStyle name="Normal 22 3 2 5 4 3" xfId="49629" xr:uid="{429F4AA1-76EB-4514-9466-7E4A2BB8D81A}"/>
    <cellStyle name="Normal 22 3 2 5 5" xfId="14209" xr:uid="{E0D73732-7A36-442A-AB89-E30C67807A31}"/>
    <cellStyle name="Normal 22 3 2 5 6" xfId="27899" xr:uid="{2FB5E903-596D-48AA-A9FD-1AB41C7BEF6E}"/>
    <cellStyle name="Normal 22 3 2 5 7" xfId="42783" xr:uid="{DF5220E9-E10F-4BCA-A18E-0D5CD50EAFE4}"/>
    <cellStyle name="Normal 22 3 2 6" xfId="7363" xr:uid="{D842601B-406F-4B52-A1EB-1469D0C4AE0A}"/>
    <cellStyle name="Normal 22 3 2 6 2" xfId="9076" xr:uid="{44D24DB4-8AAC-42B4-B6B5-4AB025CAA309}"/>
    <cellStyle name="Normal 22 3 2 6 2 2" xfId="12498" xr:uid="{87A24098-DE61-4481-A1B8-0EA4C46DCCD5}"/>
    <cellStyle name="Normal 22 3 2 6 2 2 2" xfId="26188" xr:uid="{AA3334E2-DB7B-45BA-BC82-C7A0CDA7955E}"/>
    <cellStyle name="Normal 22 3 2 6 2 2 2 2" xfId="39880" xr:uid="{68D83686-1AFF-48EA-AA5B-855B8D12ACC7}"/>
    <cellStyle name="Normal 22 3 2 6 2 2 2 3" xfId="54764" xr:uid="{4CE30CEF-4AB6-4068-991C-F406397F323A}"/>
    <cellStyle name="Normal 22 3 2 6 2 2 3" xfId="19344" xr:uid="{13D74844-626A-4C49-A730-B3797C778CD5}"/>
    <cellStyle name="Normal 22 3 2 6 2 2 4" xfId="33034" xr:uid="{8206194E-0D3A-49E2-A4CB-BDB0DE05C2EC}"/>
    <cellStyle name="Normal 22 3 2 6 2 2 5" xfId="47918" xr:uid="{12A783FA-5089-411C-A56B-8D6BBDF27726}"/>
    <cellStyle name="Normal 22 3 2 6 2 3" xfId="22766" xr:uid="{E6B39593-2254-40DA-8DEA-D4F3AC790D33}"/>
    <cellStyle name="Normal 22 3 2 6 2 3 2" xfId="36458" xr:uid="{60654385-5F9E-4378-87A2-9B9FB633C6AE}"/>
    <cellStyle name="Normal 22 3 2 6 2 3 3" xfId="51342" xr:uid="{58DF2FEA-5ED5-43FE-A09E-43616098A58E}"/>
    <cellStyle name="Normal 22 3 2 6 2 4" xfId="15922" xr:uid="{7072BC69-2D89-4860-A4F2-FEAE3D64BEFF}"/>
    <cellStyle name="Normal 22 3 2 6 2 5" xfId="29612" xr:uid="{846E798B-4902-4BC8-AA9E-6E0A13EB1824}"/>
    <cellStyle name="Normal 22 3 2 6 2 6" xfId="44496" xr:uid="{132FC8B7-FC2D-4DCE-B4A4-E056F3A8C0AE}"/>
    <cellStyle name="Normal 22 3 2 6 3" xfId="10786" xr:uid="{A7B229E2-66AF-4CAF-91C6-8106487E0A90}"/>
    <cellStyle name="Normal 22 3 2 6 3 2" xfId="24476" xr:uid="{10152C6C-DDA7-442D-BD00-63079653BAAD}"/>
    <cellStyle name="Normal 22 3 2 6 3 2 2" xfId="38168" xr:uid="{BBF895CE-FAA6-4DA6-9A7A-A36C6C77204B}"/>
    <cellStyle name="Normal 22 3 2 6 3 2 3" xfId="53052" xr:uid="{AFBA6D27-22BE-439C-9F7C-D3983A8F75A4}"/>
    <cellStyle name="Normal 22 3 2 6 3 3" xfId="17632" xr:uid="{2874FAB5-1D23-4A84-81A6-6BA7AE2C5CC1}"/>
    <cellStyle name="Normal 22 3 2 6 3 4" xfId="31322" xr:uid="{45740976-84B3-4F89-96AB-724DC341F040}"/>
    <cellStyle name="Normal 22 3 2 6 3 5" xfId="46206" xr:uid="{C1310CC2-7730-4E5B-A7F7-A30B89F6B8D7}"/>
    <cellStyle name="Normal 22 3 2 6 4" xfId="21054" xr:uid="{FFD4A756-29DB-45B4-91B9-2F0074F1605F}"/>
    <cellStyle name="Normal 22 3 2 6 4 2" xfId="34746" xr:uid="{FEFAD2E5-ECE2-437F-8CFE-B5F95B4DB7B0}"/>
    <cellStyle name="Normal 22 3 2 6 4 3" xfId="49630" xr:uid="{3C813ECC-7D85-4F2D-920D-450FBF07590B}"/>
    <cellStyle name="Normal 22 3 2 6 5" xfId="14210" xr:uid="{D993A19C-3B89-4E1C-9B2C-DCE51A91C8C4}"/>
    <cellStyle name="Normal 22 3 2 6 6" xfId="27900" xr:uid="{ABD5673C-66E9-4F97-ACD0-47FA2FAE02A5}"/>
    <cellStyle name="Normal 22 3 2 6 7" xfId="42784" xr:uid="{62039287-153F-4E44-B97E-2479D5D2E578}"/>
    <cellStyle name="Normal 22 3 2 7" xfId="9062" xr:uid="{7120FA91-B57E-45B3-867C-5D633799E4F4}"/>
    <cellStyle name="Normal 22 3 2 7 2" xfId="12484" xr:uid="{1AB0C0B9-076D-4413-8D6A-C7AEE66C4841}"/>
    <cellStyle name="Normal 22 3 2 7 2 2" xfId="26174" xr:uid="{34145F00-93F1-4F3B-A4D2-D7E0E975193E}"/>
    <cellStyle name="Normal 22 3 2 7 2 2 2" xfId="39866" xr:uid="{EEC767EA-5E41-4374-BEE8-158DD28267D5}"/>
    <cellStyle name="Normal 22 3 2 7 2 2 3" xfId="54750" xr:uid="{C49E7D39-51B6-456E-BF2B-8BAA3F947E7E}"/>
    <cellStyle name="Normal 22 3 2 7 2 3" xfId="19330" xr:uid="{59EB2352-7300-4B9A-95E1-196C1B2BC43E}"/>
    <cellStyle name="Normal 22 3 2 7 2 4" xfId="33020" xr:uid="{7A9E0EFA-C60B-404A-A436-541301302C24}"/>
    <cellStyle name="Normal 22 3 2 7 2 5" xfId="47904" xr:uid="{84E0BCF3-AB80-4FFA-8C27-FDA6BD5A76E2}"/>
    <cellStyle name="Normal 22 3 2 7 3" xfId="22752" xr:uid="{BEA9DAF8-0BD3-47F3-961C-DCC5C977A361}"/>
    <cellStyle name="Normal 22 3 2 7 3 2" xfId="36444" xr:uid="{AF4F97CD-C30A-4CFD-9EF5-145A1E42A151}"/>
    <cellStyle name="Normal 22 3 2 7 3 3" xfId="51328" xr:uid="{2EA3316D-36F5-4C75-95F8-4B93979DBDE4}"/>
    <cellStyle name="Normal 22 3 2 7 4" xfId="15908" xr:uid="{236F0594-7631-4758-A7FF-41E1651FBDEF}"/>
    <cellStyle name="Normal 22 3 2 7 5" xfId="29598" xr:uid="{76C42D11-8E88-4D8C-A568-2EFEF6BBE49B}"/>
    <cellStyle name="Normal 22 3 2 7 6" xfId="44482" xr:uid="{3E03642A-1A2D-4AB8-9CDF-0D7169EB9191}"/>
    <cellStyle name="Normal 22 3 2 8" xfId="10772" xr:uid="{8CA1CEC6-05BB-48AE-9D10-8F5C0665959F}"/>
    <cellStyle name="Normal 22 3 2 8 2" xfId="24462" xr:uid="{80A9606F-0F53-4B61-B279-27D27E07EAB4}"/>
    <cellStyle name="Normal 22 3 2 8 2 2" xfId="38154" xr:uid="{9C88B09A-D07C-4A9F-A782-DBCDEABD5563}"/>
    <cellStyle name="Normal 22 3 2 8 2 3" xfId="53038" xr:uid="{E81F93F0-F421-4674-8DFF-AE782211E017}"/>
    <cellStyle name="Normal 22 3 2 8 3" xfId="17618" xr:uid="{12BEF518-5061-4C3B-9AE3-78C9AA43B1C5}"/>
    <cellStyle name="Normal 22 3 2 8 4" xfId="31308" xr:uid="{CF04C182-0D69-4646-82AA-FECC2E7F8CCA}"/>
    <cellStyle name="Normal 22 3 2 8 5" xfId="46192" xr:uid="{4960AB97-520C-46B3-91D0-F9E3F3BF6540}"/>
    <cellStyle name="Normal 22 3 2 9" xfId="21040" xr:uid="{10C88D72-B8C7-4061-9A9E-FC0FC4118BC1}"/>
    <cellStyle name="Normal 22 3 2 9 2" xfId="34732" xr:uid="{1E0726D6-1A5E-485A-ACAB-F199D39A5034}"/>
    <cellStyle name="Normal 22 3 2 9 3" xfId="49616" xr:uid="{53B2BA3D-5300-4678-B472-16EE2BAEFF43}"/>
    <cellStyle name="Normal 22 3 3" xfId="4462" xr:uid="{6AF8229B-C2E3-4562-AAB4-14262C4B73F2}"/>
    <cellStyle name="Normal 22 3 3 10" xfId="42785" xr:uid="{DEE9EDA8-8092-4D19-B1CC-A94DCE7EEFEE}"/>
    <cellStyle name="Normal 22 3 3 11" xfId="7364" xr:uid="{F4714F7C-881C-43A9-BAA8-103429569E90}"/>
    <cellStyle name="Normal 22 3 3 2" xfId="7365" xr:uid="{97E97F25-4253-4BF2-AC12-BAF67E981782}"/>
    <cellStyle name="Normal 22 3 3 2 2" xfId="7366" xr:uid="{9DEE24AD-4C29-41E6-B9D6-2138A7668044}"/>
    <cellStyle name="Normal 22 3 3 2 2 2" xfId="9079" xr:uid="{906C5993-4677-46AF-B554-2F7525F7FC24}"/>
    <cellStyle name="Normal 22 3 3 2 2 2 2" xfId="12501" xr:uid="{2F4C00B4-7B85-47E6-AA38-39C672032DCB}"/>
    <cellStyle name="Normal 22 3 3 2 2 2 2 2" xfId="26191" xr:uid="{70BD1130-DE4C-4F48-956D-066132AEEDA8}"/>
    <cellStyle name="Normal 22 3 3 2 2 2 2 2 2" xfId="39883" xr:uid="{28CFED68-5B83-44F4-9623-7FC99C51A936}"/>
    <cellStyle name="Normal 22 3 3 2 2 2 2 2 3" xfId="54767" xr:uid="{57AAA667-B395-48A7-9CB7-750DE6AE6D9B}"/>
    <cellStyle name="Normal 22 3 3 2 2 2 2 3" xfId="19347" xr:uid="{977B9E6A-D827-448D-AC29-B8FEB6690202}"/>
    <cellStyle name="Normal 22 3 3 2 2 2 2 4" xfId="33037" xr:uid="{6359F697-8CD9-46A3-A2F2-0FE9B8530B6E}"/>
    <cellStyle name="Normal 22 3 3 2 2 2 2 5" xfId="47921" xr:uid="{9A39DB9A-74B9-4AAE-859A-0D7112EE7DF1}"/>
    <cellStyle name="Normal 22 3 3 2 2 2 3" xfId="22769" xr:uid="{222DE17D-C57D-4519-9F4D-41FB4253BAD6}"/>
    <cellStyle name="Normal 22 3 3 2 2 2 3 2" xfId="36461" xr:uid="{0BAFCBE6-5AFA-4DCD-BB59-FC456C5AF166}"/>
    <cellStyle name="Normal 22 3 3 2 2 2 3 3" xfId="51345" xr:uid="{B20CCF43-DD16-4244-9874-D648C6B53796}"/>
    <cellStyle name="Normal 22 3 3 2 2 2 4" xfId="15925" xr:uid="{161E74E6-2A20-4331-AFCC-19F263706054}"/>
    <cellStyle name="Normal 22 3 3 2 2 2 5" xfId="29615" xr:uid="{AB65AE12-92D9-42AE-84C9-B6148C90DD66}"/>
    <cellStyle name="Normal 22 3 3 2 2 2 6" xfId="44499" xr:uid="{704CE272-6499-4534-8ED7-1B4448804BD1}"/>
    <cellStyle name="Normal 22 3 3 2 2 3" xfId="10789" xr:uid="{C6734F06-8445-482E-A742-B37054C7EF7E}"/>
    <cellStyle name="Normal 22 3 3 2 2 3 2" xfId="24479" xr:uid="{1BF13220-F457-4050-94B3-D0E7FDA5E252}"/>
    <cellStyle name="Normal 22 3 3 2 2 3 2 2" xfId="38171" xr:uid="{1CD09E1A-E201-4D78-B68D-B77B97CC2D55}"/>
    <cellStyle name="Normal 22 3 3 2 2 3 2 3" xfId="53055" xr:uid="{50699E18-C67B-40FB-A6E8-D76C3ED4F490}"/>
    <cellStyle name="Normal 22 3 3 2 2 3 3" xfId="17635" xr:uid="{3596B9AC-A861-4B8C-B0F0-5B0372DA91F8}"/>
    <cellStyle name="Normal 22 3 3 2 2 3 4" xfId="31325" xr:uid="{55A3430D-90A2-4227-A7B8-11F015A299CC}"/>
    <cellStyle name="Normal 22 3 3 2 2 3 5" xfId="46209" xr:uid="{E91D5A2B-C833-438A-BDD9-64650A170E42}"/>
    <cellStyle name="Normal 22 3 3 2 2 4" xfId="21057" xr:uid="{51B54043-292B-4006-9B72-0D4DDFB89725}"/>
    <cellStyle name="Normal 22 3 3 2 2 4 2" xfId="34749" xr:uid="{D4F99B77-90E6-44ED-AE1D-18CA85249303}"/>
    <cellStyle name="Normal 22 3 3 2 2 4 3" xfId="49633" xr:uid="{053413E3-C9BD-4C39-BA55-BEC492403B83}"/>
    <cellStyle name="Normal 22 3 3 2 2 5" xfId="14213" xr:uid="{D9B3FA2C-DA34-44DC-8D5A-EE1661EAFABB}"/>
    <cellStyle name="Normal 22 3 3 2 2 6" xfId="27903" xr:uid="{82CC5BF8-982F-42DD-937A-674E8A9AE414}"/>
    <cellStyle name="Normal 22 3 3 2 2 7" xfId="42787" xr:uid="{84DCBE9D-8C90-45F7-8DF2-7822E7D06E0F}"/>
    <cellStyle name="Normal 22 3 3 2 3" xfId="9078" xr:uid="{0E22610C-EF21-4BD3-A27A-F1202597012E}"/>
    <cellStyle name="Normal 22 3 3 2 3 2" xfId="12500" xr:uid="{49CDCABF-7F80-4710-9144-97C75D392714}"/>
    <cellStyle name="Normal 22 3 3 2 3 2 2" xfId="26190" xr:uid="{6A2084EC-7D17-4265-BA80-9F09B31DDFAC}"/>
    <cellStyle name="Normal 22 3 3 2 3 2 2 2" xfId="39882" xr:uid="{78A80969-AB10-4AFB-8362-6E727D0AA7FC}"/>
    <cellStyle name="Normal 22 3 3 2 3 2 2 3" xfId="54766" xr:uid="{47165A0F-C1F0-4466-AC8B-8C86BFFDBC99}"/>
    <cellStyle name="Normal 22 3 3 2 3 2 3" xfId="19346" xr:uid="{08F9F232-0211-45D1-9A8F-227A405A87D6}"/>
    <cellStyle name="Normal 22 3 3 2 3 2 4" xfId="33036" xr:uid="{D1C501E4-2D99-41DF-9C61-704A2FA626AA}"/>
    <cellStyle name="Normal 22 3 3 2 3 2 5" xfId="47920" xr:uid="{B55E2C80-E72C-4678-B7A9-416C92E6A0F4}"/>
    <cellStyle name="Normal 22 3 3 2 3 3" xfId="22768" xr:uid="{1FB2CFAC-B68E-4FBF-96C5-AA464839D918}"/>
    <cellStyle name="Normal 22 3 3 2 3 3 2" xfId="36460" xr:uid="{B49A6A32-1D98-45E9-91D2-AF467C11F2DF}"/>
    <cellStyle name="Normal 22 3 3 2 3 3 3" xfId="51344" xr:uid="{1673EA28-0C11-498D-8576-3798C37ACF1D}"/>
    <cellStyle name="Normal 22 3 3 2 3 4" xfId="15924" xr:uid="{339AE7E2-6ED1-4E3C-AA2D-B2B18671DD38}"/>
    <cellStyle name="Normal 22 3 3 2 3 5" xfId="29614" xr:uid="{DC54F250-8369-4C2B-A2C4-31DC26A34928}"/>
    <cellStyle name="Normal 22 3 3 2 3 6" xfId="44498" xr:uid="{8220697F-7799-49BF-99EE-3DCAACD133BF}"/>
    <cellStyle name="Normal 22 3 3 2 4" xfId="10788" xr:uid="{F6CD9EFC-5CAC-4AA2-974E-DA9E29E005DD}"/>
    <cellStyle name="Normal 22 3 3 2 4 2" xfId="24478" xr:uid="{BA8775DB-53C0-45F0-B275-737CF645F627}"/>
    <cellStyle name="Normal 22 3 3 2 4 2 2" xfId="38170" xr:uid="{5F4087B9-6D84-45C4-8A17-85EF1A81700D}"/>
    <cellStyle name="Normal 22 3 3 2 4 2 3" xfId="53054" xr:uid="{A2725040-C446-43EE-87F4-0EC44075CA79}"/>
    <cellStyle name="Normal 22 3 3 2 4 3" xfId="17634" xr:uid="{C5D8376E-A721-4D1A-B758-6723BA852722}"/>
    <cellStyle name="Normal 22 3 3 2 4 4" xfId="31324" xr:uid="{403689D4-99C2-49C9-B26D-A7D447355FE5}"/>
    <cellStyle name="Normal 22 3 3 2 4 5" xfId="46208" xr:uid="{2201D423-7B0B-4D91-8466-8D78FED6D96F}"/>
    <cellStyle name="Normal 22 3 3 2 5" xfId="21056" xr:uid="{7209D133-3E36-4F7B-B681-F57496522086}"/>
    <cellStyle name="Normal 22 3 3 2 5 2" xfId="34748" xr:uid="{BCB63DB7-3CE4-48A9-9860-E5F003CD4E40}"/>
    <cellStyle name="Normal 22 3 3 2 5 3" xfId="49632" xr:uid="{0DAAE208-F1A3-47D0-A9C3-7004EA4BACD4}"/>
    <cellStyle name="Normal 22 3 3 2 6" xfId="14212" xr:uid="{7AE1B155-0635-421A-8DE5-33AFF9838FD9}"/>
    <cellStyle name="Normal 22 3 3 2 7" xfId="27902" xr:uid="{E571FC07-FC40-4D9A-99D0-3F10AFA7EA6B}"/>
    <cellStyle name="Normal 22 3 3 2 8" xfId="42786" xr:uid="{2317E65F-E15B-47EA-AF12-E46DEDCB8ABD}"/>
    <cellStyle name="Normal 22 3 3 3" xfId="7367" xr:uid="{7B29609F-2237-41B4-AD56-CD2F409509B4}"/>
    <cellStyle name="Normal 22 3 3 3 2" xfId="9080" xr:uid="{0F222EE5-4BD3-495D-8610-42E9827D8773}"/>
    <cellStyle name="Normal 22 3 3 3 2 2" xfId="12502" xr:uid="{4CD2612C-86C7-4054-ABB7-19E79198E83E}"/>
    <cellStyle name="Normal 22 3 3 3 2 2 2" xfId="26192" xr:uid="{FD641C49-A21B-4C7B-9BB5-3C01EE202CF0}"/>
    <cellStyle name="Normal 22 3 3 3 2 2 2 2" xfId="39884" xr:uid="{70BCDCA9-FEB4-407E-963A-F062F8C1CC6F}"/>
    <cellStyle name="Normal 22 3 3 3 2 2 2 3" xfId="54768" xr:uid="{287BBA01-6CB6-4E70-8BC0-06E14F21FF7F}"/>
    <cellStyle name="Normal 22 3 3 3 2 2 3" xfId="19348" xr:uid="{507BBFAD-1E4A-410D-93E2-DAD4DDC80162}"/>
    <cellStyle name="Normal 22 3 3 3 2 2 4" xfId="33038" xr:uid="{684CD290-6218-4E13-AF1C-BEBA3519427C}"/>
    <cellStyle name="Normal 22 3 3 3 2 2 5" xfId="47922" xr:uid="{92F0C25F-511C-4A96-9E6C-A1F30E33E731}"/>
    <cellStyle name="Normal 22 3 3 3 2 3" xfId="22770" xr:uid="{C36FE3A6-3F1A-40CF-8EF7-2641F9497E0A}"/>
    <cellStyle name="Normal 22 3 3 3 2 3 2" xfId="36462" xr:uid="{3C9B4492-9E16-4305-8E8D-1303EEBFBA0C}"/>
    <cellStyle name="Normal 22 3 3 3 2 3 3" xfId="51346" xr:uid="{5EE566C4-71AA-4B32-AC20-AF84953492B1}"/>
    <cellStyle name="Normal 22 3 3 3 2 4" xfId="15926" xr:uid="{C89C0CA4-3941-413D-A9F8-C01805A4E1FD}"/>
    <cellStyle name="Normal 22 3 3 3 2 5" xfId="29616" xr:uid="{E2CE4FAF-3269-4D5B-BDD6-C5B7C307C2E8}"/>
    <cellStyle name="Normal 22 3 3 3 2 6" xfId="44500" xr:uid="{927E6B3E-9047-4AE1-B11E-1E5E6D5C3A69}"/>
    <cellStyle name="Normal 22 3 3 3 3" xfId="10790" xr:uid="{724C3F05-2F0D-4643-8B81-71F33DCED706}"/>
    <cellStyle name="Normal 22 3 3 3 3 2" xfId="24480" xr:uid="{A6EDA246-EE29-4237-94DA-56B7D9380519}"/>
    <cellStyle name="Normal 22 3 3 3 3 2 2" xfId="38172" xr:uid="{46CC30DD-04E3-47EF-8E72-0FB1F9FB089A}"/>
    <cellStyle name="Normal 22 3 3 3 3 2 3" xfId="53056" xr:uid="{659CA2E0-11D4-4FB3-A646-C796F47E4B3B}"/>
    <cellStyle name="Normal 22 3 3 3 3 3" xfId="17636" xr:uid="{B8053867-83D2-4F51-B485-6D0617860D09}"/>
    <cellStyle name="Normal 22 3 3 3 3 4" xfId="31326" xr:uid="{58DC16BB-CD52-4C90-9E28-39B67B530FE0}"/>
    <cellStyle name="Normal 22 3 3 3 3 5" xfId="46210" xr:uid="{E13309E9-A68B-41DF-BC28-C53F7C4F423F}"/>
    <cellStyle name="Normal 22 3 3 3 4" xfId="21058" xr:uid="{9BD6F53C-235B-4E63-91CB-890C7D40E09D}"/>
    <cellStyle name="Normal 22 3 3 3 4 2" xfId="34750" xr:uid="{35796378-445E-4A04-A2B2-DD17BF594C8A}"/>
    <cellStyle name="Normal 22 3 3 3 4 3" xfId="49634" xr:uid="{F02CC95C-C27A-4738-B236-9D60F550C3D7}"/>
    <cellStyle name="Normal 22 3 3 3 5" xfId="14214" xr:uid="{3683062E-0DE3-4F88-B970-3B0D61205A19}"/>
    <cellStyle name="Normal 22 3 3 3 6" xfId="27904" xr:uid="{45AA59E0-7FB3-45F8-84F9-40523F215327}"/>
    <cellStyle name="Normal 22 3 3 3 7" xfId="42788" xr:uid="{8FC1F529-C8C8-4C5E-9948-0502D286F2D5}"/>
    <cellStyle name="Normal 22 3 3 4" xfId="7368" xr:uid="{CB238B7A-1321-49BE-A649-97F538B3ADDE}"/>
    <cellStyle name="Normal 22 3 3 4 2" xfId="9081" xr:uid="{1243429C-4550-420F-A662-6D5EDA7DD601}"/>
    <cellStyle name="Normal 22 3 3 4 2 2" xfId="12503" xr:uid="{B0F87A4F-F648-446B-9B04-905895344F4D}"/>
    <cellStyle name="Normal 22 3 3 4 2 2 2" xfId="26193" xr:uid="{F0A31AFE-98AB-499A-8841-B5FAA61F8E52}"/>
    <cellStyle name="Normal 22 3 3 4 2 2 2 2" xfId="39885" xr:uid="{5CCC7C15-5EF0-4329-BF15-752080C23257}"/>
    <cellStyle name="Normal 22 3 3 4 2 2 2 3" xfId="54769" xr:uid="{8D15BE8A-3BFB-47CE-9A25-0A501AE81BA8}"/>
    <cellStyle name="Normal 22 3 3 4 2 2 3" xfId="19349" xr:uid="{17EF4404-858F-4AEF-A93E-D090888DD0F6}"/>
    <cellStyle name="Normal 22 3 3 4 2 2 4" xfId="33039" xr:uid="{D12BB8A8-9EFB-4D12-A47A-F33C4674A65F}"/>
    <cellStyle name="Normal 22 3 3 4 2 2 5" xfId="47923" xr:uid="{4AD8DC18-199B-4E39-A18C-985E51742772}"/>
    <cellStyle name="Normal 22 3 3 4 2 3" xfId="22771" xr:uid="{3FD0912F-C57C-4151-98AB-039A71727C3F}"/>
    <cellStyle name="Normal 22 3 3 4 2 3 2" xfId="36463" xr:uid="{54B4D5DF-5221-44D9-86B8-6E030358A579}"/>
    <cellStyle name="Normal 22 3 3 4 2 3 3" xfId="51347" xr:uid="{A814F17E-86A2-44FF-ACAC-0661E7C069ED}"/>
    <cellStyle name="Normal 22 3 3 4 2 4" xfId="15927" xr:uid="{5FF43E63-8814-4711-BA6E-BABE34E545CC}"/>
    <cellStyle name="Normal 22 3 3 4 2 5" xfId="29617" xr:uid="{6351C9B8-1E89-488B-B4B9-A16B80DEA3F2}"/>
    <cellStyle name="Normal 22 3 3 4 2 6" xfId="44501" xr:uid="{25059761-F13A-4CE3-8468-FFE0561539C3}"/>
    <cellStyle name="Normal 22 3 3 4 3" xfId="10791" xr:uid="{331D8A9F-3BE5-4B16-B9E4-5C8940F8D7A5}"/>
    <cellStyle name="Normal 22 3 3 4 3 2" xfId="24481" xr:uid="{3CB0FB92-DBC7-403B-AA8E-5A578CBC8FC6}"/>
    <cellStyle name="Normal 22 3 3 4 3 2 2" xfId="38173" xr:uid="{2C54F65D-A488-430F-875C-F0B6CE67AE9D}"/>
    <cellStyle name="Normal 22 3 3 4 3 2 3" xfId="53057" xr:uid="{8E35D4F9-5ADC-4D53-8D50-D3200A24203A}"/>
    <cellStyle name="Normal 22 3 3 4 3 3" xfId="17637" xr:uid="{27F13B9A-7EE4-4E6C-AB4B-4653D39E93F5}"/>
    <cellStyle name="Normal 22 3 3 4 3 4" xfId="31327" xr:uid="{279CD337-C0A9-4674-8693-E60B43633632}"/>
    <cellStyle name="Normal 22 3 3 4 3 5" xfId="46211" xr:uid="{6E6DA6DB-53FA-4B94-8651-0A5AF3FC90AB}"/>
    <cellStyle name="Normal 22 3 3 4 4" xfId="21059" xr:uid="{B9E0B763-98AA-46B5-B8D8-A5251BC2A143}"/>
    <cellStyle name="Normal 22 3 3 4 4 2" xfId="34751" xr:uid="{2E0D9708-60A9-4688-839D-7E64FADD9A3E}"/>
    <cellStyle name="Normal 22 3 3 4 4 3" xfId="49635" xr:uid="{7E234A4A-25F9-4F1C-9F15-5516B0130C0E}"/>
    <cellStyle name="Normal 22 3 3 4 5" xfId="14215" xr:uid="{0C13998A-B7AB-4330-9EE0-EE09C6A00301}"/>
    <cellStyle name="Normal 22 3 3 4 6" xfId="27905" xr:uid="{FFBA59B3-BA75-4341-8F11-A110627D65E3}"/>
    <cellStyle name="Normal 22 3 3 4 7" xfId="42789" xr:uid="{E21499C5-D56B-4001-A6BA-479C02B3F021}"/>
    <cellStyle name="Normal 22 3 3 5" xfId="9077" xr:uid="{77212E22-BA97-4C62-ABB4-923DCFB79B8E}"/>
    <cellStyle name="Normal 22 3 3 5 2" xfId="12499" xr:uid="{4AD8C86B-AF63-4E92-BE43-4B8507CD0239}"/>
    <cellStyle name="Normal 22 3 3 5 2 2" xfId="26189" xr:uid="{DC877EE2-91F3-4530-928B-32C99F5D55C0}"/>
    <cellStyle name="Normal 22 3 3 5 2 2 2" xfId="39881" xr:uid="{45D85E31-AD7C-4ED7-BA82-E18E84D79C8F}"/>
    <cellStyle name="Normal 22 3 3 5 2 2 3" xfId="54765" xr:uid="{28966910-FBCE-415A-B548-206CD8970130}"/>
    <cellStyle name="Normal 22 3 3 5 2 3" xfId="19345" xr:uid="{2081062B-69F9-472B-8DA9-9A81B7B1E4B8}"/>
    <cellStyle name="Normal 22 3 3 5 2 4" xfId="33035" xr:uid="{73C73847-400A-4C5D-86CF-0E44CBA97186}"/>
    <cellStyle name="Normal 22 3 3 5 2 5" xfId="47919" xr:uid="{5E956063-4CE1-4056-BA33-B9B4BED2AC48}"/>
    <cellStyle name="Normal 22 3 3 5 3" xfId="22767" xr:uid="{8D45273B-C874-469E-A401-5991FE592A1C}"/>
    <cellStyle name="Normal 22 3 3 5 3 2" xfId="36459" xr:uid="{10310817-E612-4404-A8B2-1A7BBAA559D7}"/>
    <cellStyle name="Normal 22 3 3 5 3 3" xfId="51343" xr:uid="{C817C323-D9DD-4FE5-A7AC-226D8CCCF943}"/>
    <cellStyle name="Normal 22 3 3 5 4" xfId="15923" xr:uid="{FB627EEA-815F-44D9-9091-D016C8D41BF3}"/>
    <cellStyle name="Normal 22 3 3 5 5" xfId="29613" xr:uid="{2C3D2947-40CF-4B0C-943D-AFDAD610F27F}"/>
    <cellStyle name="Normal 22 3 3 5 6" xfId="44497" xr:uid="{043D7964-6D45-47D2-A1C5-A73A2F97DD47}"/>
    <cellStyle name="Normal 22 3 3 6" xfId="10787" xr:uid="{10D34C44-014C-49CB-A041-FE30576FF138}"/>
    <cellStyle name="Normal 22 3 3 6 2" xfId="24477" xr:uid="{8C04829A-24E2-4C45-8CA2-02F54CE56342}"/>
    <cellStyle name="Normal 22 3 3 6 2 2" xfId="38169" xr:uid="{10757A61-C574-417F-978F-0A553640A354}"/>
    <cellStyle name="Normal 22 3 3 6 2 3" xfId="53053" xr:uid="{3CE95DFB-5A67-43EA-9650-50DC3DFB70F1}"/>
    <cellStyle name="Normal 22 3 3 6 3" xfId="17633" xr:uid="{16237F6B-E87B-42B2-8202-F72034AB6BA4}"/>
    <cellStyle name="Normal 22 3 3 6 4" xfId="31323" xr:uid="{9CC983E6-9C8D-4B03-BC77-80B91E3B210B}"/>
    <cellStyle name="Normal 22 3 3 6 5" xfId="46207" xr:uid="{4C470C8F-7B75-4BE9-863E-02833B9D407D}"/>
    <cellStyle name="Normal 22 3 3 7" xfId="21055" xr:uid="{D543F063-C2F8-4866-8297-EF29FBB63BA1}"/>
    <cellStyle name="Normal 22 3 3 7 2" xfId="34747" xr:uid="{09148A73-86E1-46A1-B9B3-6B866AF3C9D5}"/>
    <cellStyle name="Normal 22 3 3 7 3" xfId="49631" xr:uid="{BBCC2AD5-69AA-4792-9FD3-37418FAE107C}"/>
    <cellStyle name="Normal 22 3 3 8" xfId="14211" xr:uid="{8458BD38-AE79-4F62-9B3B-EBF2E8039A20}"/>
    <cellStyle name="Normal 22 3 3 8 2" xfId="41345" xr:uid="{0E9E62CE-059B-478D-9DAB-DA75EBCBAD16}"/>
    <cellStyle name="Normal 22 3 3 9" xfId="27901" xr:uid="{E81087BD-6414-47F6-AFA8-D08D5866668C}"/>
    <cellStyle name="Normal 22 3 4" xfId="4693" xr:uid="{5A148EAC-A00D-42D7-9D12-96B046FEB9B1}"/>
    <cellStyle name="Normal 22 3 4 10" xfId="42790" xr:uid="{EFD9520B-9C25-4D27-99B6-C9D78954D3BA}"/>
    <cellStyle name="Normal 22 3 4 11" xfId="7369" xr:uid="{C329BEE3-DFAA-4547-B48C-6C0D83A046D5}"/>
    <cellStyle name="Normal 22 3 4 2" xfId="7370" xr:uid="{268574D6-0F56-4ECB-9DC2-80604048CEF5}"/>
    <cellStyle name="Normal 22 3 4 2 2" xfId="7371" xr:uid="{22465FEB-0884-4852-A1C6-2B40B14EFBD6}"/>
    <cellStyle name="Normal 22 3 4 2 2 2" xfId="9084" xr:uid="{2F3AEDE2-CD34-4DE4-ACA5-23F7EFA9FFFC}"/>
    <cellStyle name="Normal 22 3 4 2 2 2 2" xfId="12506" xr:uid="{14EBCF90-CB16-404C-80E1-87828AA6AABB}"/>
    <cellStyle name="Normal 22 3 4 2 2 2 2 2" xfId="26196" xr:uid="{9D7EBEFD-6E2E-4E90-AAD7-68EC2D761A94}"/>
    <cellStyle name="Normal 22 3 4 2 2 2 2 2 2" xfId="39888" xr:uid="{6E5D426F-9BE9-453B-8F38-E08E6B9D0953}"/>
    <cellStyle name="Normal 22 3 4 2 2 2 2 2 3" xfId="54772" xr:uid="{D405FFFE-A3F3-455A-93DD-72041DE20EEA}"/>
    <cellStyle name="Normal 22 3 4 2 2 2 2 3" xfId="19352" xr:uid="{125C6FF2-FC62-48C8-9544-5D386FEE2F93}"/>
    <cellStyle name="Normal 22 3 4 2 2 2 2 4" xfId="33042" xr:uid="{2234A983-70C6-4794-82BC-6F8FD1B78277}"/>
    <cellStyle name="Normal 22 3 4 2 2 2 2 5" xfId="47926" xr:uid="{14F86EA4-E7A6-41C5-B485-582421AE8A40}"/>
    <cellStyle name="Normal 22 3 4 2 2 2 3" xfId="22774" xr:uid="{1C35F619-1A56-434F-B341-1DE948B78B5B}"/>
    <cellStyle name="Normal 22 3 4 2 2 2 3 2" xfId="36466" xr:uid="{81B668CC-CA84-4325-AEA1-DC45445FE835}"/>
    <cellStyle name="Normal 22 3 4 2 2 2 3 3" xfId="51350" xr:uid="{44B99830-E38E-4BB1-A3BE-2A1E14402AA1}"/>
    <cellStyle name="Normal 22 3 4 2 2 2 4" xfId="15930" xr:uid="{0859AB25-EE8A-409E-897D-DAC673702A65}"/>
    <cellStyle name="Normal 22 3 4 2 2 2 5" xfId="29620" xr:uid="{B139E7CD-F33B-4133-BB85-A61FC9FF9A08}"/>
    <cellStyle name="Normal 22 3 4 2 2 2 6" xfId="44504" xr:uid="{EE734C3E-8766-45A1-A188-5040703BF2DF}"/>
    <cellStyle name="Normal 22 3 4 2 2 3" xfId="10794" xr:uid="{5C620755-7FB9-4818-A15C-114F8472C43B}"/>
    <cellStyle name="Normal 22 3 4 2 2 3 2" xfId="24484" xr:uid="{DFCCE6FD-C752-4E8C-AB48-04B4A59C9186}"/>
    <cellStyle name="Normal 22 3 4 2 2 3 2 2" xfId="38176" xr:uid="{C06E7B26-CF4A-44CB-A0EB-7D872D4637F7}"/>
    <cellStyle name="Normal 22 3 4 2 2 3 2 3" xfId="53060" xr:uid="{C27588E4-CC95-4659-838B-0BAA4EC1B589}"/>
    <cellStyle name="Normal 22 3 4 2 2 3 3" xfId="17640" xr:uid="{9376005E-6A44-4BAC-9CA1-11A000B3A553}"/>
    <cellStyle name="Normal 22 3 4 2 2 3 4" xfId="31330" xr:uid="{2A50BB09-463E-4917-A311-C024FA1E8F3F}"/>
    <cellStyle name="Normal 22 3 4 2 2 3 5" xfId="46214" xr:uid="{610C852B-B42F-4C04-84BD-8E5C901D1A23}"/>
    <cellStyle name="Normal 22 3 4 2 2 4" xfId="21062" xr:uid="{30B4582A-AD2E-42AA-B60A-B2F623FFEC4B}"/>
    <cellStyle name="Normal 22 3 4 2 2 4 2" xfId="34754" xr:uid="{AE1B94D0-7067-4129-A8D8-217C5C3524F6}"/>
    <cellStyle name="Normal 22 3 4 2 2 4 3" xfId="49638" xr:uid="{586C5D25-C56E-47D8-8DED-50DA0492F5D0}"/>
    <cellStyle name="Normal 22 3 4 2 2 5" xfId="14218" xr:uid="{FE58AD54-99F8-481C-A69D-7AB273D6F1DF}"/>
    <cellStyle name="Normal 22 3 4 2 2 6" xfId="27908" xr:uid="{C8C654FD-C9FE-4EB5-B39A-CB547EE74459}"/>
    <cellStyle name="Normal 22 3 4 2 2 7" xfId="42792" xr:uid="{77E89B05-CEC7-4D37-9BFF-9C593913B79E}"/>
    <cellStyle name="Normal 22 3 4 2 3" xfId="9083" xr:uid="{F444E4A6-38FD-440C-9C97-1C0723908C31}"/>
    <cellStyle name="Normal 22 3 4 2 3 2" xfId="12505" xr:uid="{7BA03D6D-3859-4833-9B07-89FDD5FBB9AB}"/>
    <cellStyle name="Normal 22 3 4 2 3 2 2" xfId="26195" xr:uid="{80C6144E-C0D1-4696-A527-E66EB1DA5B2C}"/>
    <cellStyle name="Normal 22 3 4 2 3 2 2 2" xfId="39887" xr:uid="{1FCC4F60-A7E7-4DCA-B65F-AEC0761494AE}"/>
    <cellStyle name="Normal 22 3 4 2 3 2 2 3" xfId="54771" xr:uid="{51CBDF67-6149-4FD9-8220-FEAA7294FCD3}"/>
    <cellStyle name="Normal 22 3 4 2 3 2 3" xfId="19351" xr:uid="{9DA2D284-A004-428E-BAB7-6015ECC26386}"/>
    <cellStyle name="Normal 22 3 4 2 3 2 4" xfId="33041" xr:uid="{2795D639-C796-43C5-9694-CA1F5771DD35}"/>
    <cellStyle name="Normal 22 3 4 2 3 2 5" xfId="47925" xr:uid="{0FB982C2-71F4-4B30-8BA6-8B924AA008F5}"/>
    <cellStyle name="Normal 22 3 4 2 3 3" xfId="22773" xr:uid="{B910A8E7-407D-42E8-8780-BA29C867C678}"/>
    <cellStyle name="Normal 22 3 4 2 3 3 2" xfId="36465" xr:uid="{CFB167BB-988F-446C-82BC-B1C36588EF55}"/>
    <cellStyle name="Normal 22 3 4 2 3 3 3" xfId="51349" xr:uid="{4FB8C4C4-0B8D-4EBC-AD9F-E7A47541480D}"/>
    <cellStyle name="Normal 22 3 4 2 3 4" xfId="15929" xr:uid="{D78720F5-F21D-4FFE-A03E-A2C52F103B96}"/>
    <cellStyle name="Normal 22 3 4 2 3 5" xfId="29619" xr:uid="{88573F1E-569A-499F-88F5-CCA2DC9E41E7}"/>
    <cellStyle name="Normal 22 3 4 2 3 6" xfId="44503" xr:uid="{3425BC9A-1DAF-4410-9569-C651882EB077}"/>
    <cellStyle name="Normal 22 3 4 2 4" xfId="10793" xr:uid="{7A2930A9-916C-47E2-9A72-15654C2530BE}"/>
    <cellStyle name="Normal 22 3 4 2 4 2" xfId="24483" xr:uid="{F6D3B112-A3A9-42F7-80B4-0D4DA2953448}"/>
    <cellStyle name="Normal 22 3 4 2 4 2 2" xfId="38175" xr:uid="{AD202E31-9713-428F-AE14-EAC52C201D9E}"/>
    <cellStyle name="Normal 22 3 4 2 4 2 3" xfId="53059" xr:uid="{B678D5D9-9B81-4AD7-8E68-9663CAA4BE9D}"/>
    <cellStyle name="Normal 22 3 4 2 4 3" xfId="17639" xr:uid="{6758D56C-3DDA-4B2C-9D94-2C1120F091B0}"/>
    <cellStyle name="Normal 22 3 4 2 4 4" xfId="31329" xr:uid="{E93E3BF1-8D1C-49D2-A4C0-536E37CAAE8B}"/>
    <cellStyle name="Normal 22 3 4 2 4 5" xfId="46213" xr:uid="{3BB0D0DD-33B8-40FC-8921-EB294BE2EE17}"/>
    <cellStyle name="Normal 22 3 4 2 5" xfId="21061" xr:uid="{42770EB3-0367-485A-A593-6824B6804C4B}"/>
    <cellStyle name="Normal 22 3 4 2 5 2" xfId="34753" xr:uid="{D9B26AF1-230B-43CF-A41E-4EABB943B517}"/>
    <cellStyle name="Normal 22 3 4 2 5 3" xfId="49637" xr:uid="{F7A90B33-7B9C-4B8E-ACF5-E079012335C6}"/>
    <cellStyle name="Normal 22 3 4 2 6" xfId="14217" xr:uid="{CD4EEA62-D935-401F-BF31-0ED94256E165}"/>
    <cellStyle name="Normal 22 3 4 2 7" xfId="27907" xr:uid="{B923E7A4-A9FD-4F50-AF16-2B01568BCEDF}"/>
    <cellStyle name="Normal 22 3 4 2 8" xfId="42791" xr:uid="{E61A41A3-6D88-4404-97CF-F9253CCFF2F0}"/>
    <cellStyle name="Normal 22 3 4 3" xfId="7372" xr:uid="{98F557AE-D2A3-47D5-9135-012B3430765C}"/>
    <cellStyle name="Normal 22 3 4 3 2" xfId="9085" xr:uid="{5B9283DA-20C4-4C4A-A393-7BFBFEC70B77}"/>
    <cellStyle name="Normal 22 3 4 3 2 2" xfId="12507" xr:uid="{EAC0EA8D-DCB1-45D3-97F9-5BA8FC90B183}"/>
    <cellStyle name="Normal 22 3 4 3 2 2 2" xfId="26197" xr:uid="{06E153BE-1C1F-4F88-BDE2-764576A4691E}"/>
    <cellStyle name="Normal 22 3 4 3 2 2 2 2" xfId="39889" xr:uid="{5EF51F92-ACF8-4CBA-94AD-72734ABCCEC7}"/>
    <cellStyle name="Normal 22 3 4 3 2 2 2 3" xfId="54773" xr:uid="{87B9DA70-63EC-4B8F-9FA3-E1225A588D53}"/>
    <cellStyle name="Normal 22 3 4 3 2 2 3" xfId="19353" xr:uid="{C574FD8F-E3F7-499E-85A6-20503EBD2D30}"/>
    <cellStyle name="Normal 22 3 4 3 2 2 4" xfId="33043" xr:uid="{8D66F3BB-A879-4838-BB7E-C0FE52A35E09}"/>
    <cellStyle name="Normal 22 3 4 3 2 2 5" xfId="47927" xr:uid="{CDA7D9FB-E7BC-4154-AA75-B5075E872C8D}"/>
    <cellStyle name="Normal 22 3 4 3 2 3" xfId="22775" xr:uid="{A3243A9D-9100-4D78-B6CC-9FA7C4D5FB41}"/>
    <cellStyle name="Normal 22 3 4 3 2 3 2" xfId="36467" xr:uid="{5CEAA475-31DF-4778-A628-C421DBD6F5A9}"/>
    <cellStyle name="Normal 22 3 4 3 2 3 3" xfId="51351" xr:uid="{FE72E230-2EB7-4852-BF17-A0CBACAC25A2}"/>
    <cellStyle name="Normal 22 3 4 3 2 4" xfId="15931" xr:uid="{462A35F4-880B-4028-BAE3-3EB65103F69C}"/>
    <cellStyle name="Normal 22 3 4 3 2 5" xfId="29621" xr:uid="{F4C637D3-C352-4C28-986B-21820E1FEE51}"/>
    <cellStyle name="Normal 22 3 4 3 2 6" xfId="44505" xr:uid="{4163A08F-2E7F-478E-9585-4ACEED62151A}"/>
    <cellStyle name="Normal 22 3 4 3 3" xfId="10795" xr:uid="{A76F49FF-F80B-4E62-BF07-77AB004BA990}"/>
    <cellStyle name="Normal 22 3 4 3 3 2" xfId="24485" xr:uid="{EB637DF0-0E35-4396-A7B2-6029EEDCFADF}"/>
    <cellStyle name="Normal 22 3 4 3 3 2 2" xfId="38177" xr:uid="{083E7314-A675-43B0-A4C2-97601E8F0F01}"/>
    <cellStyle name="Normal 22 3 4 3 3 2 3" xfId="53061" xr:uid="{62A97DB4-0866-4811-9E2D-16E03FF8390A}"/>
    <cellStyle name="Normal 22 3 4 3 3 3" xfId="17641" xr:uid="{2C436E2D-1466-4D10-A38E-49A0332117AD}"/>
    <cellStyle name="Normal 22 3 4 3 3 4" xfId="31331" xr:uid="{59FC47A0-A650-452B-AAEC-3A7B6F3562DC}"/>
    <cellStyle name="Normal 22 3 4 3 3 5" xfId="46215" xr:uid="{5C74DCB0-18DB-4B42-8C95-6F6792125A9D}"/>
    <cellStyle name="Normal 22 3 4 3 4" xfId="21063" xr:uid="{60715A0D-9837-4E38-B250-5EDED0C80CD7}"/>
    <cellStyle name="Normal 22 3 4 3 4 2" xfId="34755" xr:uid="{95E1B524-5D97-416D-ABD0-19AE6C24DB19}"/>
    <cellStyle name="Normal 22 3 4 3 4 3" xfId="49639" xr:uid="{E116CBDC-6372-467F-8918-39FF2C6A21EB}"/>
    <cellStyle name="Normal 22 3 4 3 5" xfId="14219" xr:uid="{0C313D4C-57CD-4B81-A6CB-A8D8137A46F1}"/>
    <cellStyle name="Normal 22 3 4 3 6" xfId="27909" xr:uid="{B0FFBD03-A440-472A-AF21-F573AC69ED43}"/>
    <cellStyle name="Normal 22 3 4 3 7" xfId="42793" xr:uid="{542DBD0E-8FE0-4725-B714-78A99DCBAAC5}"/>
    <cellStyle name="Normal 22 3 4 4" xfId="7373" xr:uid="{87A2BBBE-ACA1-4D3D-9B3B-F6DF72176FED}"/>
    <cellStyle name="Normal 22 3 4 4 2" xfId="9086" xr:uid="{22276EFE-672E-4355-A943-CD3714758CEB}"/>
    <cellStyle name="Normal 22 3 4 4 2 2" xfId="12508" xr:uid="{F18E1E45-1A8E-44E5-8AFA-8883641ED612}"/>
    <cellStyle name="Normal 22 3 4 4 2 2 2" xfId="26198" xr:uid="{757C5C0E-5413-44F3-828A-49402B27208D}"/>
    <cellStyle name="Normal 22 3 4 4 2 2 2 2" xfId="39890" xr:uid="{92CBD655-7176-4F7D-99A7-5964BEF204A8}"/>
    <cellStyle name="Normal 22 3 4 4 2 2 2 3" xfId="54774" xr:uid="{66B2D7DF-5BFD-48E9-A8EC-5F822447DEA4}"/>
    <cellStyle name="Normal 22 3 4 4 2 2 3" xfId="19354" xr:uid="{0523CD18-4982-46D7-A70A-5DCA80D9CD2C}"/>
    <cellStyle name="Normal 22 3 4 4 2 2 4" xfId="33044" xr:uid="{48CEF988-C92C-4E94-9D7C-7118161D128F}"/>
    <cellStyle name="Normal 22 3 4 4 2 2 5" xfId="47928" xr:uid="{0717F994-3C4A-4380-8510-ADDDDFB0F2A3}"/>
    <cellStyle name="Normal 22 3 4 4 2 3" xfId="22776" xr:uid="{31D23C34-8FD2-4F7C-AF78-AC67EB8B197F}"/>
    <cellStyle name="Normal 22 3 4 4 2 3 2" xfId="36468" xr:uid="{8B490165-9998-41B1-82CD-C6CDA2B1F7D7}"/>
    <cellStyle name="Normal 22 3 4 4 2 3 3" xfId="51352" xr:uid="{C6CD3A9F-843D-4987-8DB3-90A6F9706FB5}"/>
    <cellStyle name="Normal 22 3 4 4 2 4" xfId="15932" xr:uid="{84ED211E-E763-419B-9D90-D0309F31C521}"/>
    <cellStyle name="Normal 22 3 4 4 2 5" xfId="29622" xr:uid="{24620062-42E9-483E-A85F-B84F57981630}"/>
    <cellStyle name="Normal 22 3 4 4 2 6" xfId="44506" xr:uid="{F4A28281-C5B8-4234-802E-E8F41B62A5DF}"/>
    <cellStyle name="Normal 22 3 4 4 3" xfId="10796" xr:uid="{2B5D1E10-EC38-4209-8486-7CA0234937DE}"/>
    <cellStyle name="Normal 22 3 4 4 3 2" xfId="24486" xr:uid="{A7D013D9-EB2F-46C5-869F-66FF351B5F44}"/>
    <cellStyle name="Normal 22 3 4 4 3 2 2" xfId="38178" xr:uid="{2582DF47-69B1-4BB3-98CB-8E9512D4C0AB}"/>
    <cellStyle name="Normal 22 3 4 4 3 2 3" xfId="53062" xr:uid="{32C61DA5-9E71-43D3-AD70-6F966417F8B5}"/>
    <cellStyle name="Normal 22 3 4 4 3 3" xfId="17642" xr:uid="{08E6C936-605F-4C1A-A999-E9AA2E638A0C}"/>
    <cellStyle name="Normal 22 3 4 4 3 4" xfId="31332" xr:uid="{10B078C9-B08F-40D0-8ADD-78810B3B76BB}"/>
    <cellStyle name="Normal 22 3 4 4 3 5" xfId="46216" xr:uid="{C86D32FB-94D5-4098-8EB8-1356C0C497DC}"/>
    <cellStyle name="Normal 22 3 4 4 4" xfId="21064" xr:uid="{D5CE6223-5BF0-4374-92C8-91D81ED4E410}"/>
    <cellStyle name="Normal 22 3 4 4 4 2" xfId="34756" xr:uid="{4EB51B58-9588-4D24-859F-019BC84B3B10}"/>
    <cellStyle name="Normal 22 3 4 4 4 3" xfId="49640" xr:uid="{7D7AC61D-74D9-4541-A605-732829B472F9}"/>
    <cellStyle name="Normal 22 3 4 4 5" xfId="14220" xr:uid="{60BAE969-C739-45E6-A6B0-7516FA6D76F8}"/>
    <cellStyle name="Normal 22 3 4 4 6" xfId="27910" xr:uid="{C31FEBE3-3252-4E45-8329-F81A8C8E97D4}"/>
    <cellStyle name="Normal 22 3 4 4 7" xfId="42794" xr:uid="{A194CF2E-87E2-490D-B74D-729C8CBFDE19}"/>
    <cellStyle name="Normal 22 3 4 5" xfId="9082" xr:uid="{9378A9CE-CF0C-4F76-854E-47D3A9BF4380}"/>
    <cellStyle name="Normal 22 3 4 5 2" xfId="12504" xr:uid="{44B762F6-CCE6-4CDC-A243-E4F28AB69C73}"/>
    <cellStyle name="Normal 22 3 4 5 2 2" xfId="26194" xr:uid="{1D3080CF-BEA8-40E3-93F8-F2C028D5A396}"/>
    <cellStyle name="Normal 22 3 4 5 2 2 2" xfId="39886" xr:uid="{17D01494-B66D-404B-8B7A-A06A56DA2B51}"/>
    <cellStyle name="Normal 22 3 4 5 2 2 3" xfId="54770" xr:uid="{B6BB0B16-C81E-465A-A5C2-632B38ADCE40}"/>
    <cellStyle name="Normal 22 3 4 5 2 3" xfId="19350" xr:uid="{0CFE76FB-047E-4199-A845-C8CC8F4DB54C}"/>
    <cellStyle name="Normal 22 3 4 5 2 4" xfId="33040" xr:uid="{7DBDED42-9496-4295-9284-04F56729E745}"/>
    <cellStyle name="Normal 22 3 4 5 2 5" xfId="47924" xr:uid="{6CED52E1-5569-4B25-B571-C60283804AE3}"/>
    <cellStyle name="Normal 22 3 4 5 3" xfId="22772" xr:uid="{8825BF65-4241-490C-A588-7722C5634614}"/>
    <cellStyle name="Normal 22 3 4 5 3 2" xfId="36464" xr:uid="{301BC24D-D3CC-4146-9D39-950A3CFF2ED2}"/>
    <cellStyle name="Normal 22 3 4 5 3 3" xfId="51348" xr:uid="{888878BB-8FEA-4B32-9965-E31E786C5BB0}"/>
    <cellStyle name="Normal 22 3 4 5 4" xfId="15928" xr:uid="{32F44909-F31B-497E-B4C6-C25EC3CB3BE5}"/>
    <cellStyle name="Normal 22 3 4 5 5" xfId="29618" xr:uid="{17E8E0FE-FD81-49B1-A286-C275BBF5733F}"/>
    <cellStyle name="Normal 22 3 4 5 6" xfId="44502" xr:uid="{A047388E-E436-4999-98CC-EC0D69372564}"/>
    <cellStyle name="Normal 22 3 4 6" xfId="10792" xr:uid="{41B24489-DB74-45FB-8DAA-570504E7F452}"/>
    <cellStyle name="Normal 22 3 4 6 2" xfId="24482" xr:uid="{406B6BB2-7630-4B6D-8E28-0E6D5A5D7745}"/>
    <cellStyle name="Normal 22 3 4 6 2 2" xfId="38174" xr:uid="{DAAA993F-1DB6-4DA4-BB44-8895B3605316}"/>
    <cellStyle name="Normal 22 3 4 6 2 3" xfId="53058" xr:uid="{3D1A1975-14E8-41DF-8D63-028989F86792}"/>
    <cellStyle name="Normal 22 3 4 6 3" xfId="17638" xr:uid="{C6D220F5-7D52-4197-A4A2-926F1004B947}"/>
    <cellStyle name="Normal 22 3 4 6 4" xfId="31328" xr:uid="{A8ECDCDC-728B-4202-AB0F-E3AD299D83F9}"/>
    <cellStyle name="Normal 22 3 4 6 5" xfId="46212" xr:uid="{BAA7ECEE-F169-4B3B-8148-58170876CFEB}"/>
    <cellStyle name="Normal 22 3 4 7" xfId="21060" xr:uid="{CA18F89D-543C-4A23-959A-7D7B6C014C10}"/>
    <cellStyle name="Normal 22 3 4 7 2" xfId="34752" xr:uid="{8C9DB6F1-7DF7-4DD7-AFB6-57528D85B062}"/>
    <cellStyle name="Normal 22 3 4 7 3" xfId="49636" xr:uid="{DB717B76-A7E4-49FF-9BDE-6C86C86B0F22}"/>
    <cellStyle name="Normal 22 3 4 8" xfId="14216" xr:uid="{FCC2E185-612A-4D62-BA1A-8D4A1B7EB18C}"/>
    <cellStyle name="Normal 22 3 4 8 2" xfId="41376" xr:uid="{B787AD93-D88C-49B6-84E2-64886CC31F85}"/>
    <cellStyle name="Normal 22 3 4 9" xfId="27906" xr:uid="{D57B2AD2-22AA-476C-AC06-009AF11D177B}"/>
    <cellStyle name="Normal 22 3 5" xfId="7374" xr:uid="{A7C1F053-356C-4EEE-B834-51CC0BA63E79}"/>
    <cellStyle name="Normal 22 3 5 2" xfId="7375" xr:uid="{B402DA2F-C638-4857-9578-D9E573B300B6}"/>
    <cellStyle name="Normal 22 3 5 2 2" xfId="9088" xr:uid="{7C243C82-213A-4C70-A2FA-E20C7F022934}"/>
    <cellStyle name="Normal 22 3 5 2 2 2" xfId="12510" xr:uid="{DDF86CA0-2974-4800-BBA9-CA83CFBEF434}"/>
    <cellStyle name="Normal 22 3 5 2 2 2 2" xfId="26200" xr:uid="{57C3E4AF-755F-42D3-931B-72D6FEED3AFE}"/>
    <cellStyle name="Normal 22 3 5 2 2 2 2 2" xfId="39892" xr:uid="{CC3F6C43-A9B5-4398-9DA5-3A061CFC2C3F}"/>
    <cellStyle name="Normal 22 3 5 2 2 2 2 3" xfId="54776" xr:uid="{D895AA48-D605-4FF9-A43D-BC21061AC8DC}"/>
    <cellStyle name="Normal 22 3 5 2 2 2 3" xfId="19356" xr:uid="{05E7E94B-9E7D-4F55-9C69-599BD7FCB458}"/>
    <cellStyle name="Normal 22 3 5 2 2 2 4" xfId="33046" xr:uid="{764F20ED-F6E2-4517-AA10-B6CCC826878E}"/>
    <cellStyle name="Normal 22 3 5 2 2 2 5" xfId="47930" xr:uid="{6D65F915-291C-436A-B49D-3C4426E7F5FD}"/>
    <cellStyle name="Normal 22 3 5 2 2 3" xfId="22778" xr:uid="{AAF4CCF2-BA39-4B1B-9C8C-E0A67A5B45BF}"/>
    <cellStyle name="Normal 22 3 5 2 2 3 2" xfId="36470" xr:uid="{4DA6677E-81F8-4E37-845E-F5BEDD21E3A7}"/>
    <cellStyle name="Normal 22 3 5 2 2 3 3" xfId="51354" xr:uid="{8D80E708-7255-4761-A2E6-A70C233B7257}"/>
    <cellStyle name="Normal 22 3 5 2 2 4" xfId="15934" xr:uid="{4D8EF015-089C-4A8D-A49C-D633A78F0046}"/>
    <cellStyle name="Normal 22 3 5 2 2 5" xfId="29624" xr:uid="{CD0A2066-F081-4884-9E81-AC75944C91CB}"/>
    <cellStyle name="Normal 22 3 5 2 2 6" xfId="44508" xr:uid="{9642A48B-74B6-4C7C-9CA8-0A483833F591}"/>
    <cellStyle name="Normal 22 3 5 2 3" xfId="10798" xr:uid="{E9F179C0-80F4-4704-A78D-6D9061C41BED}"/>
    <cellStyle name="Normal 22 3 5 2 3 2" xfId="24488" xr:uid="{AE9951B3-374C-44AD-8C8A-3D067450F386}"/>
    <cellStyle name="Normal 22 3 5 2 3 2 2" xfId="38180" xr:uid="{93B1237E-A768-4116-A535-669F7DC578E8}"/>
    <cellStyle name="Normal 22 3 5 2 3 2 3" xfId="53064" xr:uid="{05A8922E-E913-4BEE-B6E1-E983AD19DF92}"/>
    <cellStyle name="Normal 22 3 5 2 3 3" xfId="17644" xr:uid="{74B0C87B-262B-4923-B81D-6A3C9086282C}"/>
    <cellStyle name="Normal 22 3 5 2 3 4" xfId="31334" xr:uid="{42719363-46FD-4502-ABF4-51E0C0A4D6E2}"/>
    <cellStyle name="Normal 22 3 5 2 3 5" xfId="46218" xr:uid="{91BC055A-1B56-422B-858A-9133F07DD4C1}"/>
    <cellStyle name="Normal 22 3 5 2 4" xfId="21066" xr:uid="{84D517EB-0611-4B18-BBBE-3E938DD72A73}"/>
    <cellStyle name="Normal 22 3 5 2 4 2" xfId="34758" xr:uid="{1C65DA5A-845E-4C46-BA50-DFDD8235B75F}"/>
    <cellStyle name="Normal 22 3 5 2 4 3" xfId="49642" xr:uid="{2EA6F925-CD08-4327-BA4F-023756B259DF}"/>
    <cellStyle name="Normal 22 3 5 2 5" xfId="14222" xr:uid="{B74A16E5-1E1E-4A31-A0CA-A1BE742F3C5A}"/>
    <cellStyle name="Normal 22 3 5 2 6" xfId="27912" xr:uid="{69F45BE4-0D91-47A2-9436-E2B5B2259314}"/>
    <cellStyle name="Normal 22 3 5 2 7" xfId="42796" xr:uid="{98584DB5-2AE7-42B2-BE79-A140E95EF213}"/>
    <cellStyle name="Normal 22 3 5 3" xfId="9087" xr:uid="{4BB27AE7-158C-4043-99D3-E115439DA924}"/>
    <cellStyle name="Normal 22 3 5 3 2" xfId="12509" xr:uid="{95FED163-30DD-48C8-A365-6432DDE67040}"/>
    <cellStyle name="Normal 22 3 5 3 2 2" xfId="26199" xr:uid="{DC1C753D-2EF6-430F-B750-AA4F1B1DA1C7}"/>
    <cellStyle name="Normal 22 3 5 3 2 2 2" xfId="39891" xr:uid="{66F71D5D-A3D9-47D4-94F6-95F112F19CEB}"/>
    <cellStyle name="Normal 22 3 5 3 2 2 3" xfId="54775" xr:uid="{3DDD0B19-8202-4F5D-AFCF-77D09DA2A89A}"/>
    <cellStyle name="Normal 22 3 5 3 2 3" xfId="19355" xr:uid="{96055265-B5DD-4E90-8AB8-AD6127186308}"/>
    <cellStyle name="Normal 22 3 5 3 2 4" xfId="33045" xr:uid="{C5789264-A588-4034-9B21-700DAEA43B25}"/>
    <cellStyle name="Normal 22 3 5 3 2 5" xfId="47929" xr:uid="{7686AB25-F9B1-4AC4-9484-C79EDF9DBCFE}"/>
    <cellStyle name="Normal 22 3 5 3 3" xfId="22777" xr:uid="{E1A0F2AA-57DA-4751-9CC1-75C2A9D31BF6}"/>
    <cellStyle name="Normal 22 3 5 3 3 2" xfId="36469" xr:uid="{257E53DA-7434-4172-A21E-65664D325334}"/>
    <cellStyle name="Normal 22 3 5 3 3 3" xfId="51353" xr:uid="{4E3C3868-BE78-44CA-BB5B-945063F25B92}"/>
    <cellStyle name="Normal 22 3 5 3 4" xfId="15933" xr:uid="{D8058B57-1715-421F-9207-E68ADAD3FEAB}"/>
    <cellStyle name="Normal 22 3 5 3 5" xfId="29623" xr:uid="{5911FF01-B1B4-45A3-BF81-12AF68FE8B5C}"/>
    <cellStyle name="Normal 22 3 5 3 6" xfId="44507" xr:uid="{9B2FC371-9464-45C5-B21D-598D54F3053D}"/>
    <cellStyle name="Normal 22 3 5 4" xfId="10797" xr:uid="{7B1801D8-580B-4779-8937-39651A478296}"/>
    <cellStyle name="Normal 22 3 5 4 2" xfId="24487" xr:uid="{FA863996-158F-4D66-9BED-B77572797C4D}"/>
    <cellStyle name="Normal 22 3 5 4 2 2" xfId="38179" xr:uid="{3EB3BB22-E949-4FC6-8A37-2EB286D1CCEA}"/>
    <cellStyle name="Normal 22 3 5 4 2 3" xfId="53063" xr:uid="{AE807A51-2F01-4CFF-87D8-5BD37B0ACC3D}"/>
    <cellStyle name="Normal 22 3 5 4 3" xfId="17643" xr:uid="{06B76A14-32A8-457B-B17F-9EC9F4F43355}"/>
    <cellStyle name="Normal 22 3 5 4 4" xfId="31333" xr:uid="{9D22D05F-461C-4440-BCA1-FD716BB026EB}"/>
    <cellStyle name="Normal 22 3 5 4 5" xfId="46217" xr:uid="{25DD8A1B-E644-44B6-B3A7-04D724FD8E18}"/>
    <cellStyle name="Normal 22 3 5 5" xfId="21065" xr:uid="{48E70C51-7D69-4081-A64B-1AE56C623653}"/>
    <cellStyle name="Normal 22 3 5 5 2" xfId="34757" xr:uid="{7427E6B4-BD02-4CE0-839D-AEE2A914718C}"/>
    <cellStyle name="Normal 22 3 5 5 3" xfId="49641" xr:uid="{07909C91-8BB8-42E1-AEF1-5FF8DFF65437}"/>
    <cellStyle name="Normal 22 3 5 6" xfId="14221" xr:uid="{E04EA0DC-B1A2-47C6-B80A-E711DED47711}"/>
    <cellStyle name="Normal 22 3 5 7" xfId="27911" xr:uid="{F2C8F9E8-4002-418D-B2A3-AA5B801F0698}"/>
    <cellStyle name="Normal 22 3 5 8" xfId="42795" xr:uid="{845B5701-7BE8-4EFB-ACD5-4A2D72CDFEB2}"/>
    <cellStyle name="Normal 22 3 6" xfId="7376" xr:uid="{6B1890FC-8DE7-4048-851F-588DE9CB9612}"/>
    <cellStyle name="Normal 22 3 6 2" xfId="9089" xr:uid="{EAEF8797-5E44-4BA7-97B6-F7B014F7C88D}"/>
    <cellStyle name="Normal 22 3 6 2 2" xfId="12511" xr:uid="{2B9AB7D8-416C-4E31-9E50-EEE673338894}"/>
    <cellStyle name="Normal 22 3 6 2 2 2" xfId="26201" xr:uid="{252EDB2C-FDD5-448A-B453-44409ABEB02C}"/>
    <cellStyle name="Normal 22 3 6 2 2 2 2" xfId="39893" xr:uid="{EDBD397A-19DA-4920-ABDE-43544AAF98F7}"/>
    <cellStyle name="Normal 22 3 6 2 2 2 3" xfId="54777" xr:uid="{E9D0C04F-8E6C-410F-B5C0-FE84FFA69AAE}"/>
    <cellStyle name="Normal 22 3 6 2 2 3" xfId="19357" xr:uid="{13EA9BC0-A33A-4B8B-8D31-3B0D3FB39670}"/>
    <cellStyle name="Normal 22 3 6 2 2 4" xfId="33047" xr:uid="{BBC985ED-A451-4AB7-B42B-A81876CA4F7A}"/>
    <cellStyle name="Normal 22 3 6 2 2 5" xfId="47931" xr:uid="{3EB1E1AA-DD99-48B4-8913-67C761FCB08F}"/>
    <cellStyle name="Normal 22 3 6 2 3" xfId="22779" xr:uid="{9A97524B-2981-46F0-A4AA-3CB1C6CA528C}"/>
    <cellStyle name="Normal 22 3 6 2 3 2" xfId="36471" xr:uid="{59B3C779-3770-4BEE-820B-36629A87E9FF}"/>
    <cellStyle name="Normal 22 3 6 2 3 3" xfId="51355" xr:uid="{20758F6D-DFC4-415B-B0BF-960AB3B811DC}"/>
    <cellStyle name="Normal 22 3 6 2 4" xfId="15935" xr:uid="{251E5636-860D-451E-8875-50DBF4BD5FEA}"/>
    <cellStyle name="Normal 22 3 6 2 5" xfId="29625" xr:uid="{03A91821-E874-4D3B-8479-2F9E1C2C0956}"/>
    <cellStyle name="Normal 22 3 6 2 6" xfId="44509" xr:uid="{67A9FD48-27E1-48D3-AB55-1E7C119F87C7}"/>
    <cellStyle name="Normal 22 3 6 3" xfId="10799" xr:uid="{47013683-7C4F-4494-BC2E-392F62E8B4DE}"/>
    <cellStyle name="Normal 22 3 6 3 2" xfId="24489" xr:uid="{A0766ECA-F8E0-4566-A51C-AF908D9C4EBF}"/>
    <cellStyle name="Normal 22 3 6 3 2 2" xfId="38181" xr:uid="{B6C947C0-CD69-4554-A548-34B2BA1789F4}"/>
    <cellStyle name="Normal 22 3 6 3 2 3" xfId="53065" xr:uid="{1B1983AF-4D65-4A37-8BB2-9FA05C3C7471}"/>
    <cellStyle name="Normal 22 3 6 3 3" xfId="17645" xr:uid="{413B7FAF-2FF3-42FE-AE4A-5EAB4E68F2BD}"/>
    <cellStyle name="Normal 22 3 6 3 4" xfId="31335" xr:uid="{AE67405D-84D1-4FDA-8624-56DA92F60176}"/>
    <cellStyle name="Normal 22 3 6 3 5" xfId="46219" xr:uid="{6EBE96BD-CA78-4A3B-8D81-0168CDFA5451}"/>
    <cellStyle name="Normal 22 3 6 4" xfId="21067" xr:uid="{B4247A4D-BC62-438F-8C7F-6B986D9253B6}"/>
    <cellStyle name="Normal 22 3 6 4 2" xfId="34759" xr:uid="{5877D363-5909-4625-B508-F237F095DC0E}"/>
    <cellStyle name="Normal 22 3 6 4 3" xfId="49643" xr:uid="{ACC430B2-8ADD-44AA-81BF-E40B511328A0}"/>
    <cellStyle name="Normal 22 3 6 5" xfId="14223" xr:uid="{4726ACA8-A0C3-46FD-922B-3010C8BE4EB3}"/>
    <cellStyle name="Normal 22 3 6 6" xfId="27913" xr:uid="{36B687DF-BCD1-4CE1-88A9-8764C85577D7}"/>
    <cellStyle name="Normal 22 3 6 7" xfId="42797" xr:uid="{1F7D160D-BD7D-4A7F-995B-4B012BFAC460}"/>
    <cellStyle name="Normal 22 3 7" xfId="7377" xr:uid="{BD5BA364-601B-4BBF-9037-2AB46A1D4C05}"/>
    <cellStyle name="Normal 22 3 7 2" xfId="9090" xr:uid="{043730C1-1766-4DA2-B5AB-6ADB31CB5707}"/>
    <cellStyle name="Normal 22 3 7 2 2" xfId="12512" xr:uid="{A07A556F-E653-44B8-A14D-28C5FABCD1F1}"/>
    <cellStyle name="Normal 22 3 7 2 2 2" xfId="26202" xr:uid="{79A130AC-5811-4891-9062-36ED449E0698}"/>
    <cellStyle name="Normal 22 3 7 2 2 2 2" xfId="39894" xr:uid="{718696D2-0474-4E93-8793-2DD8714C9B18}"/>
    <cellStyle name="Normal 22 3 7 2 2 2 3" xfId="54778" xr:uid="{87D2E82C-BF7C-46DE-BC1F-C971F91E5A9B}"/>
    <cellStyle name="Normal 22 3 7 2 2 3" xfId="19358" xr:uid="{6623F1FD-2534-444D-9ACD-AA3F9AF96C33}"/>
    <cellStyle name="Normal 22 3 7 2 2 4" xfId="33048" xr:uid="{96B31F80-CD02-4D8E-9482-C7DAE5EDE623}"/>
    <cellStyle name="Normal 22 3 7 2 2 5" xfId="47932" xr:uid="{7BDA4830-35BD-4A16-8139-A2C8D8A0D9F6}"/>
    <cellStyle name="Normal 22 3 7 2 3" xfId="22780" xr:uid="{95047793-EAAA-4F43-93DE-1527A66E0B45}"/>
    <cellStyle name="Normal 22 3 7 2 3 2" xfId="36472" xr:uid="{71550D9F-B266-4488-B021-EEC11295D8AA}"/>
    <cellStyle name="Normal 22 3 7 2 3 3" xfId="51356" xr:uid="{9EF113AF-4E71-43EE-9779-AD5FE6B9D896}"/>
    <cellStyle name="Normal 22 3 7 2 4" xfId="15936" xr:uid="{6489ACA4-521C-44B2-B198-12379FF571D2}"/>
    <cellStyle name="Normal 22 3 7 2 5" xfId="29626" xr:uid="{F4D4977A-3459-47D4-A2AA-C216A25F513F}"/>
    <cellStyle name="Normal 22 3 7 2 6" xfId="44510" xr:uid="{FD7BB0A6-FF62-4F03-B5AE-CB8512768F11}"/>
    <cellStyle name="Normal 22 3 7 3" xfId="10800" xr:uid="{812EF36B-7AD1-44B0-B316-BB5D1F544744}"/>
    <cellStyle name="Normal 22 3 7 3 2" xfId="24490" xr:uid="{84E0D950-F13B-447E-A925-A94C2844C5B9}"/>
    <cellStyle name="Normal 22 3 7 3 2 2" xfId="38182" xr:uid="{A096A9DF-6494-442F-A4D6-54485D0231A6}"/>
    <cellStyle name="Normal 22 3 7 3 2 3" xfId="53066" xr:uid="{4E58F066-9887-48F7-B50E-E3995213DCBD}"/>
    <cellStyle name="Normal 22 3 7 3 3" xfId="17646" xr:uid="{E2078022-F44B-48A0-9117-E4D8A0B4A151}"/>
    <cellStyle name="Normal 22 3 7 3 4" xfId="31336" xr:uid="{37EC34FF-C3AA-4FFE-994E-325F9BAACB64}"/>
    <cellStyle name="Normal 22 3 7 3 5" xfId="46220" xr:uid="{69D44F5D-AD75-48EC-9948-865AA3A5A817}"/>
    <cellStyle name="Normal 22 3 7 4" xfId="21068" xr:uid="{B8A4DFAF-6EE8-4FCA-BF41-FC746B94D349}"/>
    <cellStyle name="Normal 22 3 7 4 2" xfId="34760" xr:uid="{FC8117D8-CFEB-49E9-AB01-61DDCB0A07A5}"/>
    <cellStyle name="Normal 22 3 7 4 3" xfId="49644" xr:uid="{3C636790-F884-426A-9973-CB887A9AC2AD}"/>
    <cellStyle name="Normal 22 3 7 5" xfId="14224" xr:uid="{B866F85F-82CD-4714-A981-5D6701C57364}"/>
    <cellStyle name="Normal 22 3 7 6" xfId="27914" xr:uid="{485C5F87-B309-458E-A28E-642117ACC626}"/>
    <cellStyle name="Normal 22 3 7 7" xfId="42798" xr:uid="{9C729E06-66EE-4EA1-9FCA-996BD7657FE6}"/>
    <cellStyle name="Normal 22 3 8" xfId="9061" xr:uid="{A3564188-6F4B-4103-B89E-C5A2867A9906}"/>
    <cellStyle name="Normal 22 3 8 2" xfId="12483" xr:uid="{5611218C-00A6-487A-A3EF-C983A6B20174}"/>
    <cellStyle name="Normal 22 3 8 2 2" xfId="26173" xr:uid="{C9B894DC-D8E8-4D66-A44E-96161A928608}"/>
    <cellStyle name="Normal 22 3 8 2 2 2" xfId="39865" xr:uid="{9F313ACA-7F17-44F3-85CF-877EDAEA7884}"/>
    <cellStyle name="Normal 22 3 8 2 2 3" xfId="54749" xr:uid="{17619BB3-69DA-4A77-8645-503E318D5ED6}"/>
    <cellStyle name="Normal 22 3 8 2 3" xfId="19329" xr:uid="{DB599B35-F05A-4839-821C-7F712238ED80}"/>
    <cellStyle name="Normal 22 3 8 2 4" xfId="33019" xr:uid="{B0C4F9A3-1987-4B18-A825-BF87BE61980B}"/>
    <cellStyle name="Normal 22 3 8 2 5" xfId="47903" xr:uid="{DA54AF62-15BA-4E41-9C99-CC9E52C313E8}"/>
    <cellStyle name="Normal 22 3 8 3" xfId="22751" xr:uid="{1A4D461C-DF98-4A3C-B70A-2589AF858B5A}"/>
    <cellStyle name="Normal 22 3 8 3 2" xfId="36443" xr:uid="{800D11A7-7076-4EC8-AF2F-B7ECEDA48461}"/>
    <cellStyle name="Normal 22 3 8 3 3" xfId="51327" xr:uid="{298F8CE2-14CC-497A-B7A3-EC5CFDFB2313}"/>
    <cellStyle name="Normal 22 3 8 4" xfId="15907" xr:uid="{465F8EBB-1D88-4230-969C-55EEFC2FCB00}"/>
    <cellStyle name="Normal 22 3 8 5" xfId="29597" xr:uid="{A95C8585-1CA4-4DAF-828C-A4979739261C}"/>
    <cellStyle name="Normal 22 3 8 6" xfId="44481" xr:uid="{4BDC2316-F77C-4CF1-8140-2D0248C944E8}"/>
    <cellStyle name="Normal 22 3 9" xfId="10771" xr:uid="{FF5BB9D6-A4A1-4FC4-A589-01159D24CFA2}"/>
    <cellStyle name="Normal 22 3 9 2" xfId="24461" xr:uid="{CAFA1DB2-CD69-4767-819B-9E2466F9459D}"/>
    <cellStyle name="Normal 22 3 9 2 2" xfId="38153" xr:uid="{5E489D6D-3FA8-4BCE-A72C-BF9D49F2B435}"/>
    <cellStyle name="Normal 22 3 9 2 3" xfId="53037" xr:uid="{5C6F53DA-4200-444F-AE6F-440327BAB2E8}"/>
    <cellStyle name="Normal 22 3 9 3" xfId="17617" xr:uid="{322AA888-6691-4DD9-BF30-23651EE2A75F}"/>
    <cellStyle name="Normal 22 3 9 4" xfId="31307" xr:uid="{227DF9F8-6DB9-4A03-8AD8-F6FC9D35224B}"/>
    <cellStyle name="Normal 22 3 9 5" xfId="46191" xr:uid="{39EA2704-EAB9-4E64-A427-DC065212F80C}"/>
    <cellStyle name="Normal 22 4" xfId="4315" xr:uid="{8A8170ED-81EB-41CC-92E3-268B9ECD568C}"/>
    <cellStyle name="Normal 22 4 10" xfId="14225" xr:uid="{79D66DF9-2D96-491D-8A96-5AEDFDBF16B1}"/>
    <cellStyle name="Normal 22 4 10 2" xfId="41317" xr:uid="{97459E46-177C-4786-B592-165C2539FCF0}"/>
    <cellStyle name="Normal 22 4 11" xfId="27915" xr:uid="{55CA3B9F-3F64-4D88-B912-6B89C08FDE71}"/>
    <cellStyle name="Normal 22 4 12" xfId="42799" xr:uid="{A60E9AAF-076A-4C8D-A00A-2A501B4A192C}"/>
    <cellStyle name="Normal 22 4 13" xfId="7378" xr:uid="{84487D22-2B2C-4305-82A5-195D20502F89}"/>
    <cellStyle name="Normal 22 4 2" xfId="4433" xr:uid="{C4E22939-8006-42C3-9F36-C916FFBE3D03}"/>
    <cellStyle name="Normal 22 4 2 10" xfId="42800" xr:uid="{FDB2F058-13DC-47D9-A911-483761418C0C}"/>
    <cellStyle name="Normal 22 4 2 11" xfId="7379" xr:uid="{8E17B5DC-2315-426D-A0A7-F5BE28B9A569}"/>
    <cellStyle name="Normal 22 4 2 2" xfId="7380" xr:uid="{D9265018-0274-4236-AB1B-0C8EBE04C1B5}"/>
    <cellStyle name="Normal 22 4 2 2 2" xfId="7381" xr:uid="{0FEE342C-A5BE-454F-B7CB-111A7B34A64B}"/>
    <cellStyle name="Normal 22 4 2 2 2 2" xfId="9094" xr:uid="{B0C962C3-94E1-487D-B55A-07857BD7F79D}"/>
    <cellStyle name="Normal 22 4 2 2 2 2 2" xfId="12516" xr:uid="{1FB89BF1-0A23-4797-B822-E33DCEED5855}"/>
    <cellStyle name="Normal 22 4 2 2 2 2 2 2" xfId="26206" xr:uid="{F6AFFCF4-7C8F-4755-91D2-0C8E1943383D}"/>
    <cellStyle name="Normal 22 4 2 2 2 2 2 2 2" xfId="39898" xr:uid="{767ADBDA-81D5-4844-BAF6-D1737C34CFDA}"/>
    <cellStyle name="Normal 22 4 2 2 2 2 2 2 3" xfId="54782" xr:uid="{073AF2D3-EEEF-4C79-8D66-6D8CF5401943}"/>
    <cellStyle name="Normal 22 4 2 2 2 2 2 3" xfId="19362" xr:uid="{4DD900EF-C53A-4818-8BCF-0ABB6A23D35B}"/>
    <cellStyle name="Normal 22 4 2 2 2 2 2 4" xfId="33052" xr:uid="{63F9366B-9740-482B-9FE0-C2EAF873BE99}"/>
    <cellStyle name="Normal 22 4 2 2 2 2 2 5" xfId="47936" xr:uid="{9C040FDD-E7D8-421F-88A8-DA94E02EA207}"/>
    <cellStyle name="Normal 22 4 2 2 2 2 3" xfId="22784" xr:uid="{F4479A25-8159-4A12-B172-DB4B5BDC399C}"/>
    <cellStyle name="Normal 22 4 2 2 2 2 3 2" xfId="36476" xr:uid="{743E3E01-4F6D-4FA9-AA7E-BABD380BF328}"/>
    <cellStyle name="Normal 22 4 2 2 2 2 3 3" xfId="51360" xr:uid="{2A429035-F979-4BC4-B3B4-46D5F91C6984}"/>
    <cellStyle name="Normal 22 4 2 2 2 2 4" xfId="15940" xr:uid="{354514D5-8398-4EA1-964C-28B3798CB3C6}"/>
    <cellStyle name="Normal 22 4 2 2 2 2 5" xfId="29630" xr:uid="{7AA81B05-F6E4-46C6-81D8-DE297548E0AB}"/>
    <cellStyle name="Normal 22 4 2 2 2 2 6" xfId="44514" xr:uid="{0D72B8FD-FCEF-464C-98DB-9B09E443C9D3}"/>
    <cellStyle name="Normal 22 4 2 2 2 3" xfId="10804" xr:uid="{4136CF2D-7EC2-46A4-875B-AF8644384A02}"/>
    <cellStyle name="Normal 22 4 2 2 2 3 2" xfId="24494" xr:uid="{2BE9D2CD-C057-4D41-BC76-43C3526B7CBE}"/>
    <cellStyle name="Normal 22 4 2 2 2 3 2 2" xfId="38186" xr:uid="{63BF6C99-2C46-4FAC-9153-B626CA223D7E}"/>
    <cellStyle name="Normal 22 4 2 2 2 3 2 3" xfId="53070" xr:uid="{087FFA69-C174-41B1-9C03-86C0D738E096}"/>
    <cellStyle name="Normal 22 4 2 2 2 3 3" xfId="17650" xr:uid="{C4B7D886-34F9-4903-9954-8980601DAA63}"/>
    <cellStyle name="Normal 22 4 2 2 2 3 4" xfId="31340" xr:uid="{DF7D2185-6F21-4433-AA87-E3807058BA72}"/>
    <cellStyle name="Normal 22 4 2 2 2 3 5" xfId="46224" xr:uid="{F5A9AF39-529D-4CAF-A420-6573DFB1EF46}"/>
    <cellStyle name="Normal 22 4 2 2 2 4" xfId="21072" xr:uid="{20C0C36C-4C37-4C8D-9317-816E6E5FA1D2}"/>
    <cellStyle name="Normal 22 4 2 2 2 4 2" xfId="34764" xr:uid="{6F9BC551-4806-4254-BE95-8089F4129FB0}"/>
    <cellStyle name="Normal 22 4 2 2 2 4 3" xfId="49648" xr:uid="{7336C828-33B3-46F8-935B-B078FCCA6912}"/>
    <cellStyle name="Normal 22 4 2 2 2 5" xfId="14228" xr:uid="{A574FC6E-E4E3-4504-87F5-853658DA5B9C}"/>
    <cellStyle name="Normal 22 4 2 2 2 6" xfId="27918" xr:uid="{11958540-DE77-44F4-82C8-DEA27D259A4A}"/>
    <cellStyle name="Normal 22 4 2 2 2 7" xfId="42802" xr:uid="{89530894-A44D-4094-BAD6-96AA9ECF6ADB}"/>
    <cellStyle name="Normal 22 4 2 2 3" xfId="9093" xr:uid="{861097A4-7C8E-45BE-8631-3851E41399D2}"/>
    <cellStyle name="Normal 22 4 2 2 3 2" xfId="12515" xr:uid="{E4A38823-5783-4B41-A0DD-FE39030D44C1}"/>
    <cellStyle name="Normal 22 4 2 2 3 2 2" xfId="26205" xr:uid="{1501606D-268C-452B-B7CF-004E39C60226}"/>
    <cellStyle name="Normal 22 4 2 2 3 2 2 2" xfId="39897" xr:uid="{2142A1AE-F43B-429A-BD1D-EDF1AFB11C03}"/>
    <cellStyle name="Normal 22 4 2 2 3 2 2 3" xfId="54781" xr:uid="{EE2D88C8-2D53-44B2-9809-C9A90EE89125}"/>
    <cellStyle name="Normal 22 4 2 2 3 2 3" xfId="19361" xr:uid="{029AD43F-5E96-4CD8-AE93-5F43BBFDC4F5}"/>
    <cellStyle name="Normal 22 4 2 2 3 2 4" xfId="33051" xr:uid="{23AC2A93-5561-4441-A3C4-A2C065F60282}"/>
    <cellStyle name="Normal 22 4 2 2 3 2 5" xfId="47935" xr:uid="{9BCBD2F9-A7A8-477F-979B-B023431EFCAC}"/>
    <cellStyle name="Normal 22 4 2 2 3 3" xfId="22783" xr:uid="{801EC4BF-99BA-48C6-AAB3-2051AE57DBCB}"/>
    <cellStyle name="Normal 22 4 2 2 3 3 2" xfId="36475" xr:uid="{12755AD5-79D9-4ABC-98D3-6D2C30B286E4}"/>
    <cellStyle name="Normal 22 4 2 2 3 3 3" xfId="51359" xr:uid="{6AFEEDE4-CD27-4CA2-84B6-D0C190C56B8C}"/>
    <cellStyle name="Normal 22 4 2 2 3 4" xfId="15939" xr:uid="{7B80A696-ACFD-44AF-ACF5-C2B34F32C451}"/>
    <cellStyle name="Normal 22 4 2 2 3 5" xfId="29629" xr:uid="{E7FF63B7-8294-4843-950B-F657F4097A3C}"/>
    <cellStyle name="Normal 22 4 2 2 3 6" xfId="44513" xr:uid="{4FEC51BA-7BEC-4BDA-A868-662C31CFA2C2}"/>
    <cellStyle name="Normal 22 4 2 2 4" xfId="10803" xr:uid="{346012F3-7D09-4AC2-BBA9-BA61E100D7EB}"/>
    <cellStyle name="Normal 22 4 2 2 4 2" xfId="24493" xr:uid="{44310D9F-31B5-40BC-A05A-7388FE2A5240}"/>
    <cellStyle name="Normal 22 4 2 2 4 2 2" xfId="38185" xr:uid="{3899456C-0100-4054-87E6-D1B83D5858A8}"/>
    <cellStyle name="Normal 22 4 2 2 4 2 3" xfId="53069" xr:uid="{09222827-E2C1-4E62-8C38-FC26180106B6}"/>
    <cellStyle name="Normal 22 4 2 2 4 3" xfId="17649" xr:uid="{150B4CF4-9E34-45CF-A000-5C0F1BB71441}"/>
    <cellStyle name="Normal 22 4 2 2 4 4" xfId="31339" xr:uid="{14D628D7-2C85-4E82-8C2F-8AB6740A7550}"/>
    <cellStyle name="Normal 22 4 2 2 4 5" xfId="46223" xr:uid="{E3E65E06-B52F-475D-9F89-7A1E3D703B7E}"/>
    <cellStyle name="Normal 22 4 2 2 5" xfId="21071" xr:uid="{FE878551-C535-471F-8D89-3814FA7B1CE5}"/>
    <cellStyle name="Normal 22 4 2 2 5 2" xfId="34763" xr:uid="{CD679EDB-5DAA-4590-B64C-0262FBF1CB87}"/>
    <cellStyle name="Normal 22 4 2 2 5 3" xfId="49647" xr:uid="{BABD53BE-9AF8-47AD-B50C-0DAF20CFE9D2}"/>
    <cellStyle name="Normal 22 4 2 2 6" xfId="14227" xr:uid="{97285AE1-D4F0-4203-8EC1-AABBA4DF5816}"/>
    <cellStyle name="Normal 22 4 2 2 7" xfId="27917" xr:uid="{E4F29A45-1995-4E40-A690-C26BE2CD6058}"/>
    <cellStyle name="Normal 22 4 2 2 8" xfId="42801" xr:uid="{7D49A1C9-E860-4314-9891-6F97795AED21}"/>
    <cellStyle name="Normal 22 4 2 3" xfId="7382" xr:uid="{13FAA220-A7E4-4FEB-B1B8-E030119E84CC}"/>
    <cellStyle name="Normal 22 4 2 3 2" xfId="9095" xr:uid="{F74CAC5E-FDB7-4F9B-9582-50FEA3604289}"/>
    <cellStyle name="Normal 22 4 2 3 2 2" xfId="12517" xr:uid="{746E2575-C11D-4D35-B2EB-3C56C302E5E7}"/>
    <cellStyle name="Normal 22 4 2 3 2 2 2" xfId="26207" xr:uid="{FC90ABE3-AFDF-4DE8-B7A2-9832DF50B73C}"/>
    <cellStyle name="Normal 22 4 2 3 2 2 2 2" xfId="39899" xr:uid="{33F08279-5676-4A05-AC18-71EDD1643895}"/>
    <cellStyle name="Normal 22 4 2 3 2 2 2 3" xfId="54783" xr:uid="{12049C9C-BAD8-4844-B085-B6D811297821}"/>
    <cellStyle name="Normal 22 4 2 3 2 2 3" xfId="19363" xr:uid="{5DD3471B-5F7D-47DD-9542-85B3077920BE}"/>
    <cellStyle name="Normal 22 4 2 3 2 2 4" xfId="33053" xr:uid="{A960E2C1-CDD1-43A7-87A4-4E9A8206E7C4}"/>
    <cellStyle name="Normal 22 4 2 3 2 2 5" xfId="47937" xr:uid="{A087AC22-D300-4335-87AB-973E7CB7A7CA}"/>
    <cellStyle name="Normal 22 4 2 3 2 3" xfId="22785" xr:uid="{7B82860E-B26F-4B34-ADD0-4D29F5D92B9D}"/>
    <cellStyle name="Normal 22 4 2 3 2 3 2" xfId="36477" xr:uid="{FDD0E9A1-462C-4626-82C1-3FB857B9BF6C}"/>
    <cellStyle name="Normal 22 4 2 3 2 3 3" xfId="51361" xr:uid="{631ADFBC-DB52-475E-B47E-57BB9D61CF9A}"/>
    <cellStyle name="Normal 22 4 2 3 2 4" xfId="15941" xr:uid="{72DC86D5-0F8F-4B5C-BFC2-DE4E7FF7257F}"/>
    <cellStyle name="Normal 22 4 2 3 2 5" xfId="29631" xr:uid="{83981B7A-32C9-4206-BBB7-5C2F535020AB}"/>
    <cellStyle name="Normal 22 4 2 3 2 6" xfId="44515" xr:uid="{139AD7D3-E115-44F9-A14E-F4E6B07A7BF5}"/>
    <cellStyle name="Normal 22 4 2 3 3" xfId="10805" xr:uid="{C46865BC-4749-42FF-8B59-DB90DEFD86D5}"/>
    <cellStyle name="Normal 22 4 2 3 3 2" xfId="24495" xr:uid="{6BA821DF-05E8-4E6F-9FC4-AB1E7F5409B8}"/>
    <cellStyle name="Normal 22 4 2 3 3 2 2" xfId="38187" xr:uid="{AD344581-8DF2-42F0-9806-58A42EDECD40}"/>
    <cellStyle name="Normal 22 4 2 3 3 2 3" xfId="53071" xr:uid="{80BAD70F-F8C7-41C1-9D74-0EEDCAC22295}"/>
    <cellStyle name="Normal 22 4 2 3 3 3" xfId="17651" xr:uid="{D9F6AB9F-DF37-43E2-8E99-65B575B2D7DA}"/>
    <cellStyle name="Normal 22 4 2 3 3 4" xfId="31341" xr:uid="{1B633D14-4237-4233-872F-8BAF77E645FF}"/>
    <cellStyle name="Normal 22 4 2 3 3 5" xfId="46225" xr:uid="{537D60AC-2B7E-4697-B9A8-D5C4D27E6274}"/>
    <cellStyle name="Normal 22 4 2 3 4" xfId="21073" xr:uid="{7B1B6B9E-71D3-474F-B0C7-E5D6741D0AA4}"/>
    <cellStyle name="Normal 22 4 2 3 4 2" xfId="34765" xr:uid="{C20D3BB7-B3EB-4F8C-8244-2518BA2DF0E8}"/>
    <cellStyle name="Normal 22 4 2 3 4 3" xfId="49649" xr:uid="{CD09BC0B-6B09-4A6C-9112-B87319FB280E}"/>
    <cellStyle name="Normal 22 4 2 3 5" xfId="14229" xr:uid="{BE65FBAA-EE6C-486D-932F-57C29D3E0154}"/>
    <cellStyle name="Normal 22 4 2 3 6" xfId="27919" xr:uid="{3CF15E4B-06C2-4873-8573-356A93DACC1A}"/>
    <cellStyle name="Normal 22 4 2 3 7" xfId="42803" xr:uid="{55274422-0391-40E9-B3ED-0F3C64D16406}"/>
    <cellStyle name="Normal 22 4 2 4" xfId="7383" xr:uid="{E0A8CF08-BA9F-48A6-861E-20E963B1630C}"/>
    <cellStyle name="Normal 22 4 2 4 2" xfId="9096" xr:uid="{2ED1DEF1-6722-49C7-80BF-00921DA0C663}"/>
    <cellStyle name="Normal 22 4 2 4 2 2" xfId="12518" xr:uid="{06C4DF82-9D91-47D5-BE05-5667F0AAD29F}"/>
    <cellStyle name="Normal 22 4 2 4 2 2 2" xfId="26208" xr:uid="{B198EFD2-01AB-4FD4-BB2D-E83AE6A707C8}"/>
    <cellStyle name="Normal 22 4 2 4 2 2 2 2" xfId="39900" xr:uid="{2489F5D4-0D02-4A49-86B2-D05CBF6F1F9E}"/>
    <cellStyle name="Normal 22 4 2 4 2 2 2 3" xfId="54784" xr:uid="{C0E0E62B-7629-4C4E-9207-CF6CBEC4A843}"/>
    <cellStyle name="Normal 22 4 2 4 2 2 3" xfId="19364" xr:uid="{5227BC36-CD5B-4BD2-A94B-E6768ABC439A}"/>
    <cellStyle name="Normal 22 4 2 4 2 2 4" xfId="33054" xr:uid="{7442E443-3EFE-42CD-B321-3B4386856564}"/>
    <cellStyle name="Normal 22 4 2 4 2 2 5" xfId="47938" xr:uid="{00E85448-69C7-4E94-B806-675B1BBA9EFF}"/>
    <cellStyle name="Normal 22 4 2 4 2 3" xfId="22786" xr:uid="{639339BF-09EA-424B-99E6-6DA643D48CF2}"/>
    <cellStyle name="Normal 22 4 2 4 2 3 2" xfId="36478" xr:uid="{87C60066-81B1-4D67-A2AF-5AF7D9F1FC3C}"/>
    <cellStyle name="Normal 22 4 2 4 2 3 3" xfId="51362" xr:uid="{19B8251C-DEA3-418A-9010-9D30CC33DB71}"/>
    <cellStyle name="Normal 22 4 2 4 2 4" xfId="15942" xr:uid="{110F9EEB-9C1F-4EB9-BF0B-F32EA51A87A3}"/>
    <cellStyle name="Normal 22 4 2 4 2 5" xfId="29632" xr:uid="{D659607A-2BB9-4421-B0D5-10EA3259927F}"/>
    <cellStyle name="Normal 22 4 2 4 2 6" xfId="44516" xr:uid="{244B1E1D-69FC-462A-AFD4-4B370B3FAC59}"/>
    <cellStyle name="Normal 22 4 2 4 3" xfId="10806" xr:uid="{19908EB8-B73C-4919-B0B6-BB5839079088}"/>
    <cellStyle name="Normal 22 4 2 4 3 2" xfId="24496" xr:uid="{DFFD40AA-2F06-4A00-9A13-A2F618A83E42}"/>
    <cellStyle name="Normal 22 4 2 4 3 2 2" xfId="38188" xr:uid="{F031F1E4-7FBD-4960-BD69-98ACEEB55692}"/>
    <cellStyle name="Normal 22 4 2 4 3 2 3" xfId="53072" xr:uid="{C50EA17D-ECFA-45BE-9F25-011D0A4120F5}"/>
    <cellStyle name="Normal 22 4 2 4 3 3" xfId="17652" xr:uid="{F47689B2-33FC-4BF7-894B-F836527C5668}"/>
    <cellStyle name="Normal 22 4 2 4 3 4" xfId="31342" xr:uid="{CE5702BE-0EA6-4965-B72A-7F13981901A7}"/>
    <cellStyle name="Normal 22 4 2 4 3 5" xfId="46226" xr:uid="{8509A86E-6B99-40DB-A7F4-9FE035FED4C7}"/>
    <cellStyle name="Normal 22 4 2 4 4" xfId="21074" xr:uid="{D9054ABD-6478-4D84-866E-4EA619FAEBE3}"/>
    <cellStyle name="Normal 22 4 2 4 4 2" xfId="34766" xr:uid="{1629FA16-CF6F-4E1A-BB57-CB74DCC171C8}"/>
    <cellStyle name="Normal 22 4 2 4 4 3" xfId="49650" xr:uid="{96205B20-699A-4D4D-B1E2-0843996DF1F2}"/>
    <cellStyle name="Normal 22 4 2 4 5" xfId="14230" xr:uid="{A8C6E7B0-041F-4E0B-9FAF-C33C01AAA097}"/>
    <cellStyle name="Normal 22 4 2 4 6" xfId="27920" xr:uid="{54E0D3EC-3D76-4B99-9401-05711BFDE71F}"/>
    <cellStyle name="Normal 22 4 2 4 7" xfId="42804" xr:uid="{0F2A0C94-4524-4F53-9EAF-726A346404A9}"/>
    <cellStyle name="Normal 22 4 2 5" xfId="9092" xr:uid="{1C27A649-2C49-4F8C-A02F-8321F907B1CF}"/>
    <cellStyle name="Normal 22 4 2 5 2" xfId="12514" xr:uid="{62AB5E9A-4286-479D-9A5D-DCB8B62828F2}"/>
    <cellStyle name="Normal 22 4 2 5 2 2" xfId="26204" xr:uid="{44984AA8-6821-4821-A9D4-84B2EA137988}"/>
    <cellStyle name="Normal 22 4 2 5 2 2 2" xfId="39896" xr:uid="{465BB3DD-706E-4150-B048-24F365735FA9}"/>
    <cellStyle name="Normal 22 4 2 5 2 2 3" xfId="54780" xr:uid="{65FD33C6-CA35-4720-9BE0-65D3CC695338}"/>
    <cellStyle name="Normal 22 4 2 5 2 3" xfId="19360" xr:uid="{F83EAFFE-5C35-489F-8D7C-249369C106B0}"/>
    <cellStyle name="Normal 22 4 2 5 2 4" xfId="33050" xr:uid="{0AF5F7C4-17D4-43DC-8595-FC80CFDEA5D2}"/>
    <cellStyle name="Normal 22 4 2 5 2 5" xfId="47934" xr:uid="{8FFFF400-5AA5-42B0-9A76-F5F515C557D0}"/>
    <cellStyle name="Normal 22 4 2 5 3" xfId="22782" xr:uid="{BD270BEF-64E2-43FA-8942-04B2721EAE0A}"/>
    <cellStyle name="Normal 22 4 2 5 3 2" xfId="36474" xr:uid="{6C66D765-1B3B-4104-83B1-FCBD87CA465D}"/>
    <cellStyle name="Normal 22 4 2 5 3 3" xfId="51358" xr:uid="{1ADB9500-BFBC-4A96-B327-3386A89412A0}"/>
    <cellStyle name="Normal 22 4 2 5 4" xfId="15938" xr:uid="{D95DF7C1-F208-435B-94F1-2B3090E52249}"/>
    <cellStyle name="Normal 22 4 2 5 5" xfId="29628" xr:uid="{E5B2B67D-7CC9-46E5-ADC7-380CAA3C5233}"/>
    <cellStyle name="Normal 22 4 2 5 6" xfId="44512" xr:uid="{ECB7794F-EFB0-470E-BDB3-08ACFF549706}"/>
    <cellStyle name="Normal 22 4 2 6" xfId="10802" xr:uid="{3487AE3B-BC3C-4EBE-983D-FE354DAC1ED4}"/>
    <cellStyle name="Normal 22 4 2 6 2" xfId="24492" xr:uid="{7EAEFDD4-C439-4A1D-98E5-7F5EF10BF3E2}"/>
    <cellStyle name="Normal 22 4 2 6 2 2" xfId="38184" xr:uid="{998E5E14-016E-400C-8266-32E3994F890B}"/>
    <cellStyle name="Normal 22 4 2 6 2 3" xfId="53068" xr:uid="{7A5E1B45-21A2-4BA5-9CBE-99A2A12B820F}"/>
    <cellStyle name="Normal 22 4 2 6 3" xfId="17648" xr:uid="{F952CDC5-2A28-4834-833B-6D903B42FAF0}"/>
    <cellStyle name="Normal 22 4 2 6 4" xfId="31338" xr:uid="{264E88E7-776C-4813-9BC1-7FFCB0541D08}"/>
    <cellStyle name="Normal 22 4 2 6 5" xfId="46222" xr:uid="{61957E48-2292-46FE-B395-8EC53FDCB5C4}"/>
    <cellStyle name="Normal 22 4 2 7" xfId="21070" xr:uid="{E9EFCF5C-D671-43A2-80F3-F95DAD67366E}"/>
    <cellStyle name="Normal 22 4 2 7 2" xfId="34762" xr:uid="{75766B80-C854-4E08-8625-7F50F80C21DB}"/>
    <cellStyle name="Normal 22 4 2 7 3" xfId="49646" xr:uid="{AE8B7FD9-67B3-46B5-AE88-391EB8EC6189}"/>
    <cellStyle name="Normal 22 4 2 8" xfId="14226" xr:uid="{A684229F-19DC-4158-8AEC-BF39943D63AE}"/>
    <cellStyle name="Normal 22 4 2 8 2" xfId="41341" xr:uid="{BF48F90B-38BC-42E5-A95B-06EE868AA3B1}"/>
    <cellStyle name="Normal 22 4 2 9" xfId="27916" xr:uid="{DBED61A8-B9B7-4A2F-977E-3AD155F9DD4D}"/>
    <cellStyle name="Normal 22 4 3" xfId="4573" xr:uid="{F91D722D-289E-4C01-BD4B-64ED08FB6E4A}"/>
    <cellStyle name="Normal 22 4 3 10" xfId="42805" xr:uid="{0D0925E3-5078-4AF6-BC67-6A8B9DF3F78B}"/>
    <cellStyle name="Normal 22 4 3 11" xfId="7384" xr:uid="{87300A2B-10F5-4956-BD7B-7C5BF511B1CE}"/>
    <cellStyle name="Normal 22 4 3 12" xfId="5962" xr:uid="{D01FE456-556B-45D0-80E1-9DAB6C023DAC}"/>
    <cellStyle name="Normal 22 4 3 13" xfId="5370" xr:uid="{228CB9EA-50FB-4149-B075-380460158C37}"/>
    <cellStyle name="Normal 22 4 3 2" xfId="4592" xr:uid="{017778C6-48D7-480C-9761-0D3810A19FC9}"/>
    <cellStyle name="Normal 22 4 3 2 10" xfId="5964" xr:uid="{41EB6781-53BD-4232-A03A-8B9CD7391903}"/>
    <cellStyle name="Normal 22 4 3 2 11" xfId="5372" xr:uid="{603A1738-A5AB-4E6B-9D88-7D78849DD2E1}"/>
    <cellStyle name="Normal 22 4 3 2 2" xfId="7386" xr:uid="{E32C3573-BB31-47B7-80AF-13F9CBCDAE60}"/>
    <cellStyle name="Normal 22 4 3 2 2 2" xfId="9099" xr:uid="{FD1C3F80-E8FA-4A9B-86AE-85248D405923}"/>
    <cellStyle name="Normal 22 4 3 2 2 2 2" xfId="12521" xr:uid="{9A62955C-1CDA-4554-BB84-626D9E0DCCA8}"/>
    <cellStyle name="Normal 22 4 3 2 2 2 2 2" xfId="26211" xr:uid="{F6E84E71-6022-4AD4-ADA2-94B67FF4EDCE}"/>
    <cellStyle name="Normal 22 4 3 2 2 2 2 2 2" xfId="39903" xr:uid="{7190A679-DDAC-430F-BEA1-4AD9A7FED249}"/>
    <cellStyle name="Normal 22 4 3 2 2 2 2 2 3" xfId="54787" xr:uid="{D5BD327A-BC40-4893-B195-506A9131237F}"/>
    <cellStyle name="Normal 22 4 3 2 2 2 2 3" xfId="19367" xr:uid="{D8F15A14-717C-465D-A86D-15BEF3E747F7}"/>
    <cellStyle name="Normal 22 4 3 2 2 2 2 4" xfId="33057" xr:uid="{4481FC1A-A286-45DB-BA9F-1EEC059EC08C}"/>
    <cellStyle name="Normal 22 4 3 2 2 2 2 5" xfId="47941" xr:uid="{709B3D09-5F8D-43F8-BA45-C513E99343BB}"/>
    <cellStyle name="Normal 22 4 3 2 2 2 3" xfId="22789" xr:uid="{04A21064-58BA-4A43-A333-083565EE987C}"/>
    <cellStyle name="Normal 22 4 3 2 2 2 3 2" xfId="36481" xr:uid="{CC92DD97-50C0-41F1-98FC-12DCAEA51745}"/>
    <cellStyle name="Normal 22 4 3 2 2 2 3 3" xfId="51365" xr:uid="{5478C53C-881C-4979-8BA6-FF97021985FB}"/>
    <cellStyle name="Normal 22 4 3 2 2 2 4" xfId="15945" xr:uid="{4A16F980-A933-4959-9BE9-5B17349D7747}"/>
    <cellStyle name="Normal 22 4 3 2 2 2 5" xfId="29635" xr:uid="{7F607EEC-EE21-4F02-AC1C-67E39D7EB7C1}"/>
    <cellStyle name="Normal 22 4 3 2 2 2 6" xfId="44519" xr:uid="{D808BC67-9AFE-4B51-A025-A324F15F9255}"/>
    <cellStyle name="Normal 22 4 3 2 2 3" xfId="10809" xr:uid="{72354977-38C9-4E83-B793-E5E03C89031B}"/>
    <cellStyle name="Normal 22 4 3 2 2 3 2" xfId="24499" xr:uid="{FFC16519-DBCE-44C5-B162-99FA4689C020}"/>
    <cellStyle name="Normal 22 4 3 2 2 3 2 2" xfId="38191" xr:uid="{0EEADA2A-C5EC-4953-BAAF-248F9D4DAFF7}"/>
    <cellStyle name="Normal 22 4 3 2 2 3 2 3" xfId="53075" xr:uid="{7FE5B4CF-819A-4D48-AA22-415395530BC8}"/>
    <cellStyle name="Normal 22 4 3 2 2 3 3" xfId="17655" xr:uid="{9851937E-5323-4DA6-A942-A3869A219741}"/>
    <cellStyle name="Normal 22 4 3 2 2 3 4" xfId="31345" xr:uid="{D196EFDF-3070-4A65-9066-F227758746D6}"/>
    <cellStyle name="Normal 22 4 3 2 2 3 5" xfId="46229" xr:uid="{E9D7EF99-BE11-4FBD-B091-3D42FF89E101}"/>
    <cellStyle name="Normal 22 4 3 2 2 4" xfId="21077" xr:uid="{11D18796-89B0-44B2-A68E-0DC983240E44}"/>
    <cellStyle name="Normal 22 4 3 2 2 4 2" xfId="34769" xr:uid="{2CFF9C20-EA6C-4479-97E0-9DC55DBCBEAC}"/>
    <cellStyle name="Normal 22 4 3 2 2 4 3" xfId="49653" xr:uid="{A418BA79-456E-42F0-8B6D-AC17873A2026}"/>
    <cellStyle name="Normal 22 4 3 2 2 5" xfId="14233" xr:uid="{C2202C61-0A39-4930-A624-B5E40167E4F5}"/>
    <cellStyle name="Normal 22 4 3 2 2 6" xfId="27923" xr:uid="{368460E3-37A5-4C93-813C-D242B7D92368}"/>
    <cellStyle name="Normal 22 4 3 2 2 7" xfId="42807" xr:uid="{483884D6-8E38-475F-AB13-0ECD77519DF2}"/>
    <cellStyle name="Normal 22 4 3 2 3" xfId="9098" xr:uid="{0A7378A5-04EF-4879-A25D-ED4A118FC0D1}"/>
    <cellStyle name="Normal 22 4 3 2 3 2" xfId="12520" xr:uid="{C652FF89-1C96-491C-9BD8-922446F46E20}"/>
    <cellStyle name="Normal 22 4 3 2 3 2 2" xfId="26210" xr:uid="{F0383E75-BBED-4FEC-95CF-4D4BF8E6E523}"/>
    <cellStyle name="Normal 22 4 3 2 3 2 2 2" xfId="39902" xr:uid="{51209B97-0493-41B2-91FF-3B698FC7F961}"/>
    <cellStyle name="Normal 22 4 3 2 3 2 2 3" xfId="54786" xr:uid="{D98C13A3-3B71-4556-B7B6-FE3A91F11768}"/>
    <cellStyle name="Normal 22 4 3 2 3 2 3" xfId="19366" xr:uid="{6C2EECA8-3BE2-4CF9-BFEA-933B5D9D479C}"/>
    <cellStyle name="Normal 22 4 3 2 3 2 4" xfId="33056" xr:uid="{D2921866-F7E1-46E2-A217-0FF03910AA20}"/>
    <cellStyle name="Normal 22 4 3 2 3 2 5" xfId="47940" xr:uid="{1C25C3C8-5863-4A68-AB99-413E5AABC1CC}"/>
    <cellStyle name="Normal 22 4 3 2 3 3" xfId="22788" xr:uid="{1DEFE1F6-1194-461F-A017-E1A02E591333}"/>
    <cellStyle name="Normal 22 4 3 2 3 3 2" xfId="36480" xr:uid="{E4CD98A2-086D-4E5A-8F42-13745C2DE6F3}"/>
    <cellStyle name="Normal 22 4 3 2 3 3 3" xfId="51364" xr:uid="{D89B596C-686B-4CB1-BEA0-FBD2C2B513E5}"/>
    <cellStyle name="Normal 22 4 3 2 3 4" xfId="15944" xr:uid="{D623AF31-C285-4E9C-8305-A873458C2117}"/>
    <cellStyle name="Normal 22 4 3 2 3 5" xfId="29634" xr:uid="{AE89B022-3AD1-4505-9ABE-8D6539803762}"/>
    <cellStyle name="Normal 22 4 3 2 3 6" xfId="44518" xr:uid="{32DF0A1E-5048-4A97-9D4A-DD982A1CB711}"/>
    <cellStyle name="Normal 22 4 3 2 4" xfId="10808" xr:uid="{7F5504E3-5D26-4CBD-A3F8-ED724F145965}"/>
    <cellStyle name="Normal 22 4 3 2 4 2" xfId="24498" xr:uid="{A5BCAECE-0EA7-4461-9CBA-5221EF4E2E9C}"/>
    <cellStyle name="Normal 22 4 3 2 4 2 2" xfId="38190" xr:uid="{97711FAF-9240-432B-86FA-DEA873B779AE}"/>
    <cellStyle name="Normal 22 4 3 2 4 2 3" xfId="53074" xr:uid="{C56947A1-A5A3-4EA3-A91A-16DEB9158A8E}"/>
    <cellStyle name="Normal 22 4 3 2 4 3" xfId="17654" xr:uid="{F3E9793D-493E-4D64-9FF7-DF10A9400CDB}"/>
    <cellStyle name="Normal 22 4 3 2 4 4" xfId="31344" xr:uid="{35965FE5-1D29-4BD6-BF7B-7F061B9EEE3F}"/>
    <cellStyle name="Normal 22 4 3 2 4 5" xfId="46228" xr:uid="{5BBD4114-488C-46C1-81B8-58C79F2E7EA2}"/>
    <cellStyle name="Normal 22 4 3 2 5" xfId="21076" xr:uid="{4B9B79D4-B09C-4550-A6E7-2CC966579F60}"/>
    <cellStyle name="Normal 22 4 3 2 5 2" xfId="34768" xr:uid="{92249254-21F7-42D1-BF9A-6DA4F360B478}"/>
    <cellStyle name="Normal 22 4 3 2 5 3" xfId="49652" xr:uid="{309ED912-352D-4879-A153-6885CA8BAB2C}"/>
    <cellStyle name="Normal 22 4 3 2 6" xfId="14232" xr:uid="{40B174BD-6D67-45F5-AE5D-2E2D81940AA5}"/>
    <cellStyle name="Normal 22 4 3 2 6 2" xfId="41361" xr:uid="{41311426-3644-4760-B590-1CEEB3546D12}"/>
    <cellStyle name="Normal 22 4 3 2 7" xfId="27922" xr:uid="{E25355C6-DB2E-4CA2-B4D7-A1213EA9B9A0}"/>
    <cellStyle name="Normal 22 4 3 2 8" xfId="42806" xr:uid="{B35F0B7A-2A88-4F54-87DD-626A51E57C4E}"/>
    <cellStyle name="Normal 22 4 3 2 9" xfId="7385" xr:uid="{10FA0893-1FDB-49E8-8B6B-CDF413379B92}"/>
    <cellStyle name="Normal 22 4 3 3" xfId="4750" xr:uid="{91FAE990-0700-4342-8A8B-8184A2204540}"/>
    <cellStyle name="Normal 22 4 3 3 2" xfId="9100" xr:uid="{9BD4CFE1-127F-4F2D-A157-9D6ADCB707BE}"/>
    <cellStyle name="Normal 22 4 3 3 2 2" xfId="12522" xr:uid="{A5DB9553-BF1C-431B-8B51-C30A45B6F240}"/>
    <cellStyle name="Normal 22 4 3 3 2 2 2" xfId="26212" xr:uid="{EE117D28-4AAE-4F46-9979-5333B6456082}"/>
    <cellStyle name="Normal 22 4 3 3 2 2 2 2" xfId="39904" xr:uid="{5BF5E7CB-8198-4BA9-AD79-17A278A78A42}"/>
    <cellStyle name="Normal 22 4 3 3 2 2 2 3" xfId="54788" xr:uid="{6017EBE0-A14D-4454-8D47-9623F2562C84}"/>
    <cellStyle name="Normal 22 4 3 3 2 2 3" xfId="19368" xr:uid="{DAE6768D-9FEF-4807-ABE9-359DDC647C47}"/>
    <cellStyle name="Normal 22 4 3 3 2 2 4" xfId="33058" xr:uid="{411B756F-E814-4187-9182-23A505F02712}"/>
    <cellStyle name="Normal 22 4 3 3 2 2 5" xfId="47942" xr:uid="{34359820-E0B0-4864-B8FB-C7E0ED248C21}"/>
    <cellStyle name="Normal 22 4 3 3 2 3" xfId="22790" xr:uid="{BF3B1306-5EFA-4EA3-9EB7-3C349A7F4832}"/>
    <cellStyle name="Normal 22 4 3 3 2 3 2" xfId="36482" xr:uid="{51555A30-106C-456B-B34A-EAF047D9D215}"/>
    <cellStyle name="Normal 22 4 3 3 2 3 3" xfId="51366" xr:uid="{8EE2C4E3-FE77-4CF1-8373-2F1201D99E17}"/>
    <cellStyle name="Normal 22 4 3 3 2 4" xfId="15946" xr:uid="{49555A87-2542-47D4-9746-4C1349B8AA7F}"/>
    <cellStyle name="Normal 22 4 3 3 2 5" xfId="29636" xr:uid="{996B86AC-CECE-44D1-8383-26725E6F1BE0}"/>
    <cellStyle name="Normal 22 4 3 3 2 6" xfId="44520" xr:uid="{206A2218-7BB2-443A-9A47-A00BB5649D8E}"/>
    <cellStyle name="Normal 22 4 3 3 3" xfId="10810" xr:uid="{2DBBFA40-C09D-408C-8485-22C8D0F4BB17}"/>
    <cellStyle name="Normal 22 4 3 3 3 2" xfId="24500" xr:uid="{F60AD38D-F896-4013-B495-AC7DC078048C}"/>
    <cellStyle name="Normal 22 4 3 3 3 2 2" xfId="38192" xr:uid="{E19B579A-1552-4E0F-86E3-E0AA1937537F}"/>
    <cellStyle name="Normal 22 4 3 3 3 2 3" xfId="53076" xr:uid="{25246D12-5F5E-4F7E-A1D7-638A166BE3AA}"/>
    <cellStyle name="Normal 22 4 3 3 3 3" xfId="17656" xr:uid="{93CEC9EF-B110-4FE6-A128-F25016A993D9}"/>
    <cellStyle name="Normal 22 4 3 3 3 4" xfId="31346" xr:uid="{E7817B19-1133-476F-846D-4CD4059B3648}"/>
    <cellStyle name="Normal 22 4 3 3 3 5" xfId="46230" xr:uid="{F549C1BE-D02D-4226-941F-5587D3FEDC50}"/>
    <cellStyle name="Normal 22 4 3 3 4" xfId="21078" xr:uid="{0B83C7C8-DE3C-4103-A59B-7E818F4B4639}"/>
    <cellStyle name="Normal 22 4 3 3 4 2" xfId="34770" xr:uid="{8D1C56D4-49D7-460D-B128-8D72BCBD7FE1}"/>
    <cellStyle name="Normal 22 4 3 3 4 3" xfId="49654" xr:uid="{6D36DD41-8B9F-456D-A869-67620F6DE23A}"/>
    <cellStyle name="Normal 22 4 3 3 5" xfId="14234" xr:uid="{FC38DD58-B11D-4E94-8271-1B2D05E9BF65}"/>
    <cellStyle name="Normal 22 4 3 3 5 2" xfId="41387" xr:uid="{71BC99E7-A8A9-424E-96CA-D7B831409472}"/>
    <cellStyle name="Normal 22 4 3 3 6" xfId="27924" xr:uid="{3BD2A1FE-15A3-4201-9B7A-7586CD85F880}"/>
    <cellStyle name="Normal 22 4 3 3 7" xfId="42808" xr:uid="{394FADC2-2D9B-4B77-AB7D-E9DE8E6225A9}"/>
    <cellStyle name="Normal 22 4 3 3 8" xfId="7387" xr:uid="{DCE45710-7A20-4773-99ED-6B7835147D75}"/>
    <cellStyle name="Normal 22 4 3 4" xfId="7388" xr:uid="{41A77701-D6EC-45BD-BDE8-0D0E2E8E196C}"/>
    <cellStyle name="Normal 22 4 3 4 2" xfId="9101" xr:uid="{440FC57A-0792-40D2-BC6C-9A3FE8AC3672}"/>
    <cellStyle name="Normal 22 4 3 4 2 2" xfId="12523" xr:uid="{F630C1ED-BCA0-4625-9171-CB24B25A64EE}"/>
    <cellStyle name="Normal 22 4 3 4 2 2 2" xfId="26213" xr:uid="{450F1453-76F5-42F4-BE4F-2F873A8B550A}"/>
    <cellStyle name="Normal 22 4 3 4 2 2 2 2" xfId="39905" xr:uid="{E3B47F32-B6CC-49C1-9FC8-FDD5F114BCF7}"/>
    <cellStyle name="Normal 22 4 3 4 2 2 2 3" xfId="54789" xr:uid="{3EA0EBD3-8E04-4A4B-AB86-0737AD33AA0A}"/>
    <cellStyle name="Normal 22 4 3 4 2 2 3" xfId="19369" xr:uid="{2FA26A10-0249-4EE1-B3D5-3230CC93782F}"/>
    <cellStyle name="Normal 22 4 3 4 2 2 4" xfId="33059" xr:uid="{1CD0C89E-1A2D-425A-BBF8-C32EDB6AF8A1}"/>
    <cellStyle name="Normal 22 4 3 4 2 2 5" xfId="47943" xr:uid="{AEA730C5-8E77-4EC3-BA32-1E916DD82EBD}"/>
    <cellStyle name="Normal 22 4 3 4 2 3" xfId="22791" xr:uid="{5F11777D-6016-4BFB-A4A5-CB6FABECB192}"/>
    <cellStyle name="Normal 22 4 3 4 2 3 2" xfId="36483" xr:uid="{BB3168F5-12B5-495A-B201-8E1A4B8A6ADF}"/>
    <cellStyle name="Normal 22 4 3 4 2 3 3" xfId="51367" xr:uid="{81AD4483-DE5E-47AE-A802-B6696B0C290D}"/>
    <cellStyle name="Normal 22 4 3 4 2 4" xfId="15947" xr:uid="{7B7A4D56-EFA6-41BA-ABBC-5F3D506C72AD}"/>
    <cellStyle name="Normal 22 4 3 4 2 5" xfId="29637" xr:uid="{1A09C147-1E9C-4A3B-87F8-DA38A2E6F782}"/>
    <cellStyle name="Normal 22 4 3 4 2 6" xfId="44521" xr:uid="{B878447C-1FF5-4D7E-86B7-62041F6A3B95}"/>
    <cellStyle name="Normal 22 4 3 4 3" xfId="10811" xr:uid="{0445A4D2-9C41-48BA-8DEC-E8ADCBCD05CB}"/>
    <cellStyle name="Normal 22 4 3 4 3 2" xfId="24501" xr:uid="{AF8888B6-31D1-4393-97B2-3D3E4E208F42}"/>
    <cellStyle name="Normal 22 4 3 4 3 2 2" xfId="38193" xr:uid="{2232DE47-DD63-4B76-8EED-D90E8230A327}"/>
    <cellStyle name="Normal 22 4 3 4 3 2 3" xfId="53077" xr:uid="{1432AA2E-699D-47E3-8448-A1CDC2EEC629}"/>
    <cellStyle name="Normal 22 4 3 4 3 3" xfId="17657" xr:uid="{169E0334-D926-4DB1-A0C6-65C2EDCBDCCE}"/>
    <cellStyle name="Normal 22 4 3 4 3 4" xfId="31347" xr:uid="{1E070E64-7B02-41F1-A194-10BC0DDFA353}"/>
    <cellStyle name="Normal 22 4 3 4 3 5" xfId="46231" xr:uid="{FCA3E0FC-70D9-4CBA-98CC-332BD548C363}"/>
    <cellStyle name="Normal 22 4 3 4 4" xfId="21079" xr:uid="{31294CBF-75C2-4668-B49B-39FCFA6CF8E9}"/>
    <cellStyle name="Normal 22 4 3 4 4 2" xfId="34771" xr:uid="{ED752C24-3143-4F40-88D6-D293C45C16CE}"/>
    <cellStyle name="Normal 22 4 3 4 4 3" xfId="49655" xr:uid="{5E80C229-D13A-42EC-8ABE-7877C5B6949F}"/>
    <cellStyle name="Normal 22 4 3 4 5" xfId="14235" xr:uid="{A3B9B8B7-191F-4C22-8668-E88D15430019}"/>
    <cellStyle name="Normal 22 4 3 4 5 2" xfId="41941" xr:uid="{7B3DA8DB-C675-4138-BF55-D28F78AF5918}"/>
    <cellStyle name="Normal 22 4 3 4 6" xfId="27925" xr:uid="{4E2CC26E-3037-4A52-A2E4-F41420823038}"/>
    <cellStyle name="Normal 22 4 3 4 7" xfId="42809" xr:uid="{C1EF8ED5-0C89-4056-A91B-54955E52E27A}"/>
    <cellStyle name="Normal 22 4 3 5" xfId="9097" xr:uid="{412BA352-AA4D-4A4E-9B2F-CD142D314D10}"/>
    <cellStyle name="Normal 22 4 3 5 2" xfId="12519" xr:uid="{F7F364BD-0C0C-40F0-8D28-93A78EC749A7}"/>
    <cellStyle name="Normal 22 4 3 5 2 2" xfId="26209" xr:uid="{DE0A485F-2ABE-467F-90F2-143BDDA8AFCC}"/>
    <cellStyle name="Normal 22 4 3 5 2 2 2" xfId="39901" xr:uid="{63119417-DB11-4EF7-A85A-4120C8C85C1D}"/>
    <cellStyle name="Normal 22 4 3 5 2 2 3" xfId="54785" xr:uid="{0D9F00FE-63D4-4617-B454-DBA6F2911D00}"/>
    <cellStyle name="Normal 22 4 3 5 2 3" xfId="19365" xr:uid="{88A831EA-A69F-4189-950E-CC19B0D25B5E}"/>
    <cellStyle name="Normal 22 4 3 5 2 4" xfId="33055" xr:uid="{C615156B-E465-4B6B-8398-C513C2AA56B5}"/>
    <cellStyle name="Normal 22 4 3 5 2 5" xfId="47939" xr:uid="{F4624140-B265-44CE-A894-FD06939ABE7E}"/>
    <cellStyle name="Normal 22 4 3 5 3" xfId="22787" xr:uid="{92FB6857-52E1-4C27-94AF-B626D9049300}"/>
    <cellStyle name="Normal 22 4 3 5 3 2" xfId="36479" xr:uid="{C1107782-6176-4C2A-8CDD-54D40BEF725E}"/>
    <cellStyle name="Normal 22 4 3 5 3 3" xfId="51363" xr:uid="{1E4A9E98-B972-4B57-A485-AF120B0E1405}"/>
    <cellStyle name="Normal 22 4 3 5 4" xfId="15943" xr:uid="{2F64FBC4-C985-46A4-B484-E03A64D74757}"/>
    <cellStyle name="Normal 22 4 3 5 4 2" xfId="41937" xr:uid="{F07ADF89-DBF3-4CAF-A3F6-4767EE7E8B10}"/>
    <cellStyle name="Normal 22 4 3 5 5" xfId="29633" xr:uid="{1341C0A6-130F-4CC2-ACA3-8A591701879A}"/>
    <cellStyle name="Normal 22 4 3 5 6" xfId="44517" xr:uid="{3F71307A-9AC7-490B-875B-1ACF5DD58557}"/>
    <cellStyle name="Normal 22 4 3 6" xfId="10807" xr:uid="{8A259FEE-F2CE-4145-840C-632E3630BFF1}"/>
    <cellStyle name="Normal 22 4 3 6 2" xfId="24497" xr:uid="{7917CD10-18A5-45BF-B660-672F9B20E5F2}"/>
    <cellStyle name="Normal 22 4 3 6 2 2" xfId="38189" xr:uid="{3E2942C8-56AD-492E-A228-0E13DEBA18A3}"/>
    <cellStyle name="Normal 22 4 3 6 2 3" xfId="53073" xr:uid="{D08EE830-C4D0-444B-B58F-C007B12B28AA}"/>
    <cellStyle name="Normal 22 4 3 6 3" xfId="17653" xr:uid="{D6E410D4-26D5-4C6C-8372-A85B7203D59A}"/>
    <cellStyle name="Normal 22 4 3 6 4" xfId="31343" xr:uid="{59A9B896-F9ED-4B02-9A04-F562390DEC1A}"/>
    <cellStyle name="Normal 22 4 3 6 5" xfId="46227" xr:uid="{4122087B-C712-45FB-A316-A34C8EAAA1EC}"/>
    <cellStyle name="Normal 22 4 3 7" xfId="21075" xr:uid="{E1DF006C-3DF2-45A5-BBB9-2F0F8010E24D}"/>
    <cellStyle name="Normal 22 4 3 7 2" xfId="34767" xr:uid="{2324998F-F893-49C9-BD56-DFAC8A197C2B}"/>
    <cellStyle name="Normal 22 4 3 7 3" xfId="49651" xr:uid="{6CE290DB-0DC3-420D-ACCD-F8FE05A39294}"/>
    <cellStyle name="Normal 22 4 3 8" xfId="14231" xr:uid="{061DDB04-3FAE-420C-B3DB-F8673E3DE240}"/>
    <cellStyle name="Normal 22 4 3 8 2" xfId="41357" xr:uid="{C9115844-BFBC-4344-AD08-43A73303BF4D}"/>
    <cellStyle name="Normal 22 4 3 9" xfId="27921" xr:uid="{8C727364-EAD3-433D-95A8-C6F4501FEC67}"/>
    <cellStyle name="Normal 22 4 4" xfId="4694" xr:uid="{DCEFAE32-C02E-48AC-9FFF-809062B9767B}"/>
    <cellStyle name="Normal 22 4 4 2" xfId="7390" xr:uid="{CFD00FFF-B6F0-47E7-AF8D-C3034F02E4C8}"/>
    <cellStyle name="Normal 22 4 4 2 2" xfId="9103" xr:uid="{9A8826DD-E189-4BDB-AB4D-204014CACE67}"/>
    <cellStyle name="Normal 22 4 4 2 2 2" xfId="12525" xr:uid="{ACFE703C-0B9F-4460-BCDB-1A6420A3F660}"/>
    <cellStyle name="Normal 22 4 4 2 2 2 2" xfId="26215" xr:uid="{A5C94D85-D04A-4CCD-B2E6-B785B04942FA}"/>
    <cellStyle name="Normal 22 4 4 2 2 2 2 2" xfId="39907" xr:uid="{02E9CBA8-6D35-45E7-B248-C5AC630523AC}"/>
    <cellStyle name="Normal 22 4 4 2 2 2 2 3" xfId="54791" xr:uid="{59476CA7-0CFF-4FB3-B135-A2124C90D7B5}"/>
    <cellStyle name="Normal 22 4 4 2 2 2 3" xfId="19371" xr:uid="{6DD0130F-5458-488A-B51E-44BB2DA5417E}"/>
    <cellStyle name="Normal 22 4 4 2 2 2 4" xfId="33061" xr:uid="{B8B815F7-BF0F-4EF5-948E-C61D4C958D6C}"/>
    <cellStyle name="Normal 22 4 4 2 2 2 5" xfId="47945" xr:uid="{00C88865-326E-4F07-B69F-A5ED83847350}"/>
    <cellStyle name="Normal 22 4 4 2 2 3" xfId="22793" xr:uid="{C8F5F522-3F6D-4009-89FA-C5E68010EAEF}"/>
    <cellStyle name="Normal 22 4 4 2 2 3 2" xfId="36485" xr:uid="{DDC5A812-F8B9-437D-BAB3-11B4601F0F40}"/>
    <cellStyle name="Normal 22 4 4 2 2 3 3" xfId="51369" xr:uid="{C46F7C7B-4DBD-4640-888C-FF71256A4799}"/>
    <cellStyle name="Normal 22 4 4 2 2 4" xfId="15949" xr:uid="{A343F386-47A7-4EA6-8444-C3656E10C016}"/>
    <cellStyle name="Normal 22 4 4 2 2 5" xfId="29639" xr:uid="{9203EC77-DD83-4E43-8F3E-0C613B93EE8E}"/>
    <cellStyle name="Normal 22 4 4 2 2 6" xfId="44523" xr:uid="{AC7ABC3B-B4D3-4EC2-9A2E-B09EE045E5FF}"/>
    <cellStyle name="Normal 22 4 4 2 3" xfId="10813" xr:uid="{524CD434-F9FB-4D8F-ADE6-60F402ACF78E}"/>
    <cellStyle name="Normal 22 4 4 2 3 2" xfId="24503" xr:uid="{2C2D03FC-518D-451F-9F2A-7C73536D8090}"/>
    <cellStyle name="Normal 22 4 4 2 3 2 2" xfId="38195" xr:uid="{9C44AB56-77FF-417A-A8D6-99E50E943DD1}"/>
    <cellStyle name="Normal 22 4 4 2 3 2 3" xfId="53079" xr:uid="{67A3D857-FB5C-4B3C-B127-7EAC23087E01}"/>
    <cellStyle name="Normal 22 4 4 2 3 3" xfId="17659" xr:uid="{4641844A-E6BD-4ED7-83EB-08475FC10024}"/>
    <cellStyle name="Normal 22 4 4 2 3 4" xfId="31349" xr:uid="{E24067E3-BBFF-4A39-BCFA-53CE50744AFD}"/>
    <cellStyle name="Normal 22 4 4 2 3 5" xfId="46233" xr:uid="{2124B9E6-777B-49D2-9C5E-69256B2D60AA}"/>
    <cellStyle name="Normal 22 4 4 2 4" xfId="21081" xr:uid="{DD64A341-D6C9-4562-A299-63F0E8A42807}"/>
    <cellStyle name="Normal 22 4 4 2 4 2" xfId="34773" xr:uid="{901ABCC3-63BD-4DA2-AD3A-37CCDBEB32BF}"/>
    <cellStyle name="Normal 22 4 4 2 4 3" xfId="49657" xr:uid="{7489B0DD-B15C-495A-82E8-79DA5F69FC03}"/>
    <cellStyle name="Normal 22 4 4 2 5" xfId="14237" xr:uid="{EFBC4FEB-DE38-4647-B046-BCC4D8C98146}"/>
    <cellStyle name="Normal 22 4 4 2 6" xfId="27927" xr:uid="{738C51AF-0C8A-4F47-AE5A-5795180C6063}"/>
    <cellStyle name="Normal 22 4 4 2 7" xfId="42811" xr:uid="{D5D4B6EC-E42E-4707-9631-A112F13097A8}"/>
    <cellStyle name="Normal 22 4 4 3" xfId="9102" xr:uid="{FD405ED6-E802-47ED-8ACA-A79688AF7898}"/>
    <cellStyle name="Normal 22 4 4 3 2" xfId="12524" xr:uid="{86C02C6C-3FB2-4BD5-8CD9-6D3AF89CA946}"/>
    <cellStyle name="Normal 22 4 4 3 2 2" xfId="26214" xr:uid="{E39D2AA1-BDAA-4E37-9CAE-BFE05753E25F}"/>
    <cellStyle name="Normal 22 4 4 3 2 2 2" xfId="39906" xr:uid="{7914DBA0-5770-4719-96FD-599848FB3221}"/>
    <cellStyle name="Normal 22 4 4 3 2 2 3" xfId="54790" xr:uid="{3D510427-3FF8-43CF-998A-837C2D323DBF}"/>
    <cellStyle name="Normal 22 4 4 3 2 3" xfId="19370" xr:uid="{5D3F649F-9184-46ED-AC20-BB3F53EFF0C3}"/>
    <cellStyle name="Normal 22 4 4 3 2 4" xfId="33060" xr:uid="{0705752E-55D8-44DF-83F1-EE5855EE25A9}"/>
    <cellStyle name="Normal 22 4 4 3 2 5" xfId="47944" xr:uid="{F1D81CD3-DFCE-4AD0-BCA5-E980E1795C00}"/>
    <cellStyle name="Normal 22 4 4 3 3" xfId="22792" xr:uid="{CC176A0E-9A62-4E63-AC74-E27F90B587A3}"/>
    <cellStyle name="Normal 22 4 4 3 3 2" xfId="36484" xr:uid="{61D253F4-26BE-4A0A-9001-9DBF72A34D45}"/>
    <cellStyle name="Normal 22 4 4 3 3 3" xfId="51368" xr:uid="{899414A8-1325-4672-A69B-8544875FCA75}"/>
    <cellStyle name="Normal 22 4 4 3 4" xfId="15948" xr:uid="{05633337-8364-4C90-9576-0368C3379EC3}"/>
    <cellStyle name="Normal 22 4 4 3 5" xfId="29638" xr:uid="{EC173F76-267E-4EE3-8A72-8D754438A49D}"/>
    <cellStyle name="Normal 22 4 4 3 6" xfId="44522" xr:uid="{3D8088BB-FC88-4D68-AEC0-77F8F11789F9}"/>
    <cellStyle name="Normal 22 4 4 4" xfId="10812" xr:uid="{5F5F394E-57D6-48AB-8390-9E6777AB883D}"/>
    <cellStyle name="Normal 22 4 4 4 2" xfId="24502" xr:uid="{51DDC191-CE9F-42AE-BF02-4D6A835F6763}"/>
    <cellStyle name="Normal 22 4 4 4 2 2" xfId="38194" xr:uid="{04FAF1CD-F6E2-40FF-B3DD-1C485B076877}"/>
    <cellStyle name="Normal 22 4 4 4 2 3" xfId="53078" xr:uid="{A4C3A816-190C-4EDD-9D4A-DE9AFCBF5655}"/>
    <cellStyle name="Normal 22 4 4 4 3" xfId="17658" xr:uid="{EF45DA5F-A009-4C77-8784-6BC0BF724681}"/>
    <cellStyle name="Normal 22 4 4 4 4" xfId="31348" xr:uid="{5A73484D-545E-4F51-A219-CDDE0C5DBF63}"/>
    <cellStyle name="Normal 22 4 4 4 5" xfId="46232" xr:uid="{C4F75454-2BB0-4892-9373-DB02F0D2E86D}"/>
    <cellStyle name="Normal 22 4 4 5" xfId="21080" xr:uid="{E2585F7F-4A3E-410B-8E18-CBF3EF4C5964}"/>
    <cellStyle name="Normal 22 4 4 5 2" xfId="34772" xr:uid="{0D35158E-572F-4539-83E4-74A2F7C13F60}"/>
    <cellStyle name="Normal 22 4 4 5 3" xfId="49656" xr:uid="{93739F27-07D7-471E-B2B5-6FBE53C710A5}"/>
    <cellStyle name="Normal 22 4 4 6" xfId="14236" xr:uid="{C4C42EA9-8737-455F-9AC7-D47A397B4460}"/>
    <cellStyle name="Normal 22 4 4 6 2" xfId="41377" xr:uid="{FBD65EFB-D4E0-4933-AED0-216EC6AD0EEE}"/>
    <cellStyle name="Normal 22 4 4 7" xfId="27926" xr:uid="{DD211739-1BA8-4864-98BD-2844970476F8}"/>
    <cellStyle name="Normal 22 4 4 8" xfId="42810" xr:uid="{56ADD148-B9BA-4887-9290-AEDD1D764FB7}"/>
    <cellStyle name="Normal 22 4 4 9" xfId="7389" xr:uid="{F55323C1-AA82-4FDB-A14E-73DD37E93BB9}"/>
    <cellStyle name="Normal 22 4 5" xfId="4606" xr:uid="{1D018843-187E-4AB0-B738-61F0338087B6}"/>
    <cellStyle name="Normal 22 4 5 10" xfId="5373" xr:uid="{985BF26B-AA73-469A-BF3F-28D638283DA7}"/>
    <cellStyle name="Normal 22 4 5 2" xfId="9104" xr:uid="{0D49197E-C67A-4892-AD44-1A84753B8AC7}"/>
    <cellStyle name="Normal 22 4 5 2 2" xfId="12526" xr:uid="{069AF97E-7AB2-420E-ADFA-7D5238D1DA10}"/>
    <cellStyle name="Normal 22 4 5 2 2 2" xfId="26216" xr:uid="{9AD569FB-6249-41DC-B2E3-ED7F53B59D88}"/>
    <cellStyle name="Normal 22 4 5 2 2 2 2" xfId="39908" xr:uid="{FFDB9F1D-DFEB-456F-9A93-15594FE53380}"/>
    <cellStyle name="Normal 22 4 5 2 2 2 3" xfId="54792" xr:uid="{0B8B599B-A279-4206-99F0-20D434B6B554}"/>
    <cellStyle name="Normal 22 4 5 2 2 3" xfId="19372" xr:uid="{E797FF32-844A-4BCE-A35B-2500CD4410A7}"/>
    <cellStyle name="Normal 22 4 5 2 2 4" xfId="33062" xr:uid="{FCB401E8-DFC1-4364-9D52-95AFDE67F972}"/>
    <cellStyle name="Normal 22 4 5 2 2 5" xfId="47946" xr:uid="{B25D1BF3-BE41-4340-BD0D-0E93FD8C5D4D}"/>
    <cellStyle name="Normal 22 4 5 2 3" xfId="22794" xr:uid="{CA7939EA-33FC-4E39-B076-08679E51776D}"/>
    <cellStyle name="Normal 22 4 5 2 3 2" xfId="36486" xr:uid="{EF980D09-6648-43C1-8BAB-67E2DD66CFF2}"/>
    <cellStyle name="Normal 22 4 5 2 3 3" xfId="51370" xr:uid="{B96186BC-1632-45E9-90EE-06F49B01BE23}"/>
    <cellStyle name="Normal 22 4 5 2 4" xfId="15950" xr:uid="{4DB5956E-3B1D-45B8-86AA-7A60C2706FE8}"/>
    <cellStyle name="Normal 22 4 5 2 5" xfId="29640" xr:uid="{C88A8A72-1C8C-4900-BB6E-C9138BA29C8C}"/>
    <cellStyle name="Normal 22 4 5 2 6" xfId="44524" xr:uid="{4A36111B-AB3E-4950-8BC3-386CD92DBE87}"/>
    <cellStyle name="Normal 22 4 5 3" xfId="10814" xr:uid="{9A61F289-1BB0-4876-A373-E44F910E81E6}"/>
    <cellStyle name="Normal 22 4 5 3 2" xfId="24504" xr:uid="{378F1016-9D8A-44E2-9537-8A81AC379FA1}"/>
    <cellStyle name="Normal 22 4 5 3 2 2" xfId="38196" xr:uid="{71090732-2225-41C9-BD1A-906EF5C2C3DB}"/>
    <cellStyle name="Normal 22 4 5 3 2 3" xfId="53080" xr:uid="{4064CA14-1CC4-4322-9ACA-6768CC6F99F0}"/>
    <cellStyle name="Normal 22 4 5 3 3" xfId="17660" xr:uid="{29E057A6-385E-430D-91B1-2FCF0BCC74C1}"/>
    <cellStyle name="Normal 22 4 5 3 4" xfId="31350" xr:uid="{8657EAD3-E383-4487-99F9-104EF9316FDA}"/>
    <cellStyle name="Normal 22 4 5 3 5" xfId="46234" xr:uid="{86D7787C-4618-4DDC-B56E-C2852F213833}"/>
    <cellStyle name="Normal 22 4 5 4" xfId="21082" xr:uid="{714BEF0A-98E8-443C-810E-E7B145F0857C}"/>
    <cellStyle name="Normal 22 4 5 4 2" xfId="34774" xr:uid="{03CD47E6-35CB-46B3-AAE8-C0280088C210}"/>
    <cellStyle name="Normal 22 4 5 4 3" xfId="49658" xr:uid="{E4763185-3640-4AF2-9019-6A2FB6E334AE}"/>
    <cellStyle name="Normal 22 4 5 5" xfId="14238" xr:uid="{E93E012C-5F7D-4E44-BE78-D78BBAE1230F}"/>
    <cellStyle name="Normal 22 4 5 5 2" xfId="41367" xr:uid="{1F52F264-9C5D-484C-BEA9-3E1B12380F8A}"/>
    <cellStyle name="Normal 22 4 5 6" xfId="27928" xr:uid="{9410C5C8-EB2B-4404-B9DA-66DBC93923DF}"/>
    <cellStyle name="Normal 22 4 5 7" xfId="42812" xr:uid="{ECB646FA-88CD-4EC6-9017-53FB67BE0D9B}"/>
    <cellStyle name="Normal 22 4 5 8" xfId="7391" xr:uid="{7DB767A1-A17A-4AD4-BF27-571446D7674C}"/>
    <cellStyle name="Normal 22 4 5 9" xfId="5965" xr:uid="{7245759F-406D-493B-BB99-8F8F30CAA41E}"/>
    <cellStyle name="Normal 22 4 6" xfId="4597" xr:uid="{1224B3EC-CCC9-402E-8EDB-BAE8FABD115E}"/>
    <cellStyle name="Normal 22 4 6 2" xfId="9105" xr:uid="{253EC553-09D4-4033-A424-9EED38232D97}"/>
    <cellStyle name="Normal 22 4 6 2 2" xfId="12527" xr:uid="{F07141A2-4455-45D4-BC5F-6BDF2BC08EA9}"/>
    <cellStyle name="Normal 22 4 6 2 2 2" xfId="26217" xr:uid="{7FC3AA7D-BB52-4A98-A264-8419B0A9546A}"/>
    <cellStyle name="Normal 22 4 6 2 2 2 2" xfId="39909" xr:uid="{0F7D6977-AF1E-458C-B11F-165FAA37196F}"/>
    <cellStyle name="Normal 22 4 6 2 2 2 3" xfId="54793" xr:uid="{46188585-4D04-48D0-936B-2E29BEB9CE2A}"/>
    <cellStyle name="Normal 22 4 6 2 2 3" xfId="19373" xr:uid="{928C2017-A1F1-447C-9B0B-0F8F116D3476}"/>
    <cellStyle name="Normal 22 4 6 2 2 4" xfId="33063" xr:uid="{73B72BC2-EF4D-4E5C-AA58-1D1E157F55C2}"/>
    <cellStyle name="Normal 22 4 6 2 2 5" xfId="47947" xr:uid="{FC257D21-583D-4307-8972-DCD485145825}"/>
    <cellStyle name="Normal 22 4 6 2 3" xfId="22795" xr:uid="{553FF7BF-2BED-40C6-9C98-76079F5BE987}"/>
    <cellStyle name="Normal 22 4 6 2 3 2" xfId="36487" xr:uid="{B85A222C-4822-49E2-A897-08FB6BC1B907}"/>
    <cellStyle name="Normal 22 4 6 2 3 3" xfId="51371" xr:uid="{BB9BD1BB-8404-4B68-9621-EA978D19E156}"/>
    <cellStyle name="Normal 22 4 6 2 4" xfId="15951" xr:uid="{93AE0D70-E216-4D6B-A034-9A8C0FDF6DD7}"/>
    <cellStyle name="Normal 22 4 6 2 5" xfId="29641" xr:uid="{1BB0FE75-5865-4490-893F-BDC194304A21}"/>
    <cellStyle name="Normal 22 4 6 2 6" xfId="44525" xr:uid="{50E488CB-A30B-444E-9E41-6BB943D43309}"/>
    <cellStyle name="Normal 22 4 6 3" xfId="10815" xr:uid="{B085E129-D3CA-4AD2-8779-F8FEC1E9FEA0}"/>
    <cellStyle name="Normal 22 4 6 3 2" xfId="24505" xr:uid="{6B4B3FC4-D9E3-47E9-B740-DD075DF04034}"/>
    <cellStyle name="Normal 22 4 6 3 2 2" xfId="38197" xr:uid="{9A5315F7-0F1E-4C8B-AE24-A63AD70DE6D3}"/>
    <cellStyle name="Normal 22 4 6 3 2 3" xfId="53081" xr:uid="{34B2D175-EB37-4580-8897-433D59AE53EA}"/>
    <cellStyle name="Normal 22 4 6 3 3" xfId="17661" xr:uid="{25EB0053-472D-4BCC-B34B-8CBAF1C82D77}"/>
    <cellStyle name="Normal 22 4 6 3 4" xfId="31351" xr:uid="{49965D32-0364-4ADF-8962-20A51CE84BBA}"/>
    <cellStyle name="Normal 22 4 6 3 5" xfId="46235" xr:uid="{811DCE1C-2FB1-4CB6-9F85-9D35B8CEE1FE}"/>
    <cellStyle name="Normal 22 4 6 4" xfId="21083" xr:uid="{523682CF-6230-4CCB-94F1-3421841FD3B8}"/>
    <cellStyle name="Normal 22 4 6 4 2" xfId="34775" xr:uid="{A8CECFDB-30EA-4BC8-9E3E-578D4720E89B}"/>
    <cellStyle name="Normal 22 4 6 4 3" xfId="49659" xr:uid="{754DFB06-5CFA-4283-A07F-3CE5B694450E}"/>
    <cellStyle name="Normal 22 4 6 5" xfId="14239" xr:uid="{45C76B48-80F1-448A-AF0C-1618A3C820B2}"/>
    <cellStyle name="Normal 22 4 6 5 2" xfId="41366" xr:uid="{F650BD19-7FA6-4B0D-8C06-118E3257160B}"/>
    <cellStyle name="Normal 22 4 6 6" xfId="27929" xr:uid="{45135957-867F-421C-8DFF-FFB108B0BE20}"/>
    <cellStyle name="Normal 22 4 6 7" xfId="42813" xr:uid="{9D6C3C84-F821-4831-A31E-20B8E21F55B1}"/>
    <cellStyle name="Normal 22 4 6 8" xfId="7392" xr:uid="{2EC70030-A0A1-45FF-A2E5-E19344D3792F}"/>
    <cellStyle name="Normal 22 4 7" xfId="4596" xr:uid="{0995DE0E-E8DA-4F03-A799-EC8C6B5A870D}"/>
    <cellStyle name="Normal 22 4 7 2" xfId="12513" xr:uid="{31BF367F-14C7-48FA-A7EC-A07228D27C98}"/>
    <cellStyle name="Normal 22 4 7 2 2" xfId="26203" xr:uid="{1FB2B65F-DA91-4445-AAF5-2E2422D1B7F0}"/>
    <cellStyle name="Normal 22 4 7 2 2 2" xfId="39895" xr:uid="{BC2CFDF8-A9E7-4382-9E54-EED530D18071}"/>
    <cellStyle name="Normal 22 4 7 2 2 3" xfId="54779" xr:uid="{CD2E7248-4742-445F-88C0-ADD15FAE4DF6}"/>
    <cellStyle name="Normal 22 4 7 2 3" xfId="19359" xr:uid="{DCC8EB56-41E2-4A7F-932A-BE1F9B8A623B}"/>
    <cellStyle name="Normal 22 4 7 2 4" xfId="33049" xr:uid="{A2AC33C0-8346-4C8B-BB9E-2AEF7BF36F88}"/>
    <cellStyle name="Normal 22 4 7 2 5" xfId="47933" xr:uid="{DE105BE9-096C-46A6-AE2B-E01C35E88C10}"/>
    <cellStyle name="Normal 22 4 7 3" xfId="22781" xr:uid="{AE9C9B3F-384F-4C0C-99D8-241D72458F6D}"/>
    <cellStyle name="Normal 22 4 7 3 2" xfId="36473" xr:uid="{14B4F5F2-0010-4E57-910D-0CC5343EF986}"/>
    <cellStyle name="Normal 22 4 7 3 3" xfId="51357" xr:uid="{6DD5CDA8-EA2A-4751-8840-25F957F3E79A}"/>
    <cellStyle name="Normal 22 4 7 4" xfId="15937" xr:uid="{D21B584A-0B5A-4603-95DF-5C0A4DFF150B}"/>
    <cellStyle name="Normal 22 4 7 4 2" xfId="41365" xr:uid="{B7E9E986-868B-4111-8210-18A73B6BD816}"/>
    <cellStyle name="Normal 22 4 7 5" xfId="29627" xr:uid="{114CDBF9-C702-46AB-B267-42FE55E70317}"/>
    <cellStyle name="Normal 22 4 7 6" xfId="44511" xr:uid="{E877F9AF-0AFF-4ACD-84AF-15CFB72FA5B9}"/>
    <cellStyle name="Normal 22 4 7 7" xfId="9091" xr:uid="{57F3B8EB-B42A-4125-A55F-ED7D434CF9B7}"/>
    <cellStyle name="Normal 22 4 8" xfId="4595" xr:uid="{8DC6AC69-EAEE-42ED-8AB7-A80D97A45752}"/>
    <cellStyle name="Normal 22 4 8 2" xfId="24491" xr:uid="{104A1E5B-798F-4316-9D32-C307DCC1C5D5}"/>
    <cellStyle name="Normal 22 4 8 2 2" xfId="38183" xr:uid="{0999D06F-3306-4664-AC70-A214970F066D}"/>
    <cellStyle name="Normal 22 4 8 2 3" xfId="53067" xr:uid="{53FDD173-21E4-4B85-B51A-FE0AD5589392}"/>
    <cellStyle name="Normal 22 4 8 3" xfId="17647" xr:uid="{C253806D-1B1E-4258-9E34-E0E84601BAC1}"/>
    <cellStyle name="Normal 22 4 8 3 2" xfId="41364" xr:uid="{7DC93181-A554-424A-ABA6-5235E32CF396}"/>
    <cellStyle name="Normal 22 4 8 4" xfId="31337" xr:uid="{3154262C-4383-4BFB-B7A7-F681A9A5D7CC}"/>
    <cellStyle name="Normal 22 4 8 5" xfId="46221" xr:uid="{242EA64A-88AD-4010-B2F3-44A8C51F29D2}"/>
    <cellStyle name="Normal 22 4 8 6" xfId="10801" xr:uid="{82BEC973-12D8-447B-B96B-0ADF30027129}"/>
    <cellStyle name="Normal 22 4 9" xfId="4594" xr:uid="{1F5FE1FD-F863-4E06-B680-7E209C382098}"/>
    <cellStyle name="Normal 22 4 9 2" xfId="41363" xr:uid="{08A4681B-6E6D-4324-9E1C-154FFE681A9B}"/>
    <cellStyle name="Normal 22 4 9 3" xfId="34761" xr:uid="{CC63889D-C9A5-4EC0-90A1-B114415AE6F8}"/>
    <cellStyle name="Normal 22 4 9 4" xfId="49645" xr:uid="{D75D8AF4-3F70-4D29-A3BF-29C6B5A0F34B}"/>
    <cellStyle name="Normal 22 4 9 5" xfId="21069" xr:uid="{5B51CCF6-7323-47DF-9401-A2FF15C7D782}"/>
    <cellStyle name="Normal 22 5" xfId="4740" xr:uid="{8320954B-A0E8-4CBF-9A6F-E732B96008B8}"/>
    <cellStyle name="Normal 22 5 10" xfId="14240" xr:uid="{784E4D24-EF00-425C-AEB5-BBBC92158546}"/>
    <cellStyle name="Normal 22 5 10 2" xfId="41385" xr:uid="{4EFBF328-0133-411F-9AB5-31CC642CAF39}"/>
    <cellStyle name="Normal 22 5 11" xfId="27930" xr:uid="{5493DFC1-300B-46F2-B83F-FCD7F59E6F52}"/>
    <cellStyle name="Normal 22 5 12" xfId="42814" xr:uid="{957DF2B0-E1A4-4109-BF3E-4EF6FE82FAD6}"/>
    <cellStyle name="Normal 22 5 13" xfId="7393" xr:uid="{0EE5C2E0-983F-4E8F-8900-DA11BA46688C}"/>
    <cellStyle name="Normal 22 5 14" xfId="5976" xr:uid="{2162BAD3-6083-4587-B683-F5723BAA21C9}"/>
    <cellStyle name="Normal 22 5 15" xfId="5384" xr:uid="{7EB4C73A-24C3-44FF-8295-FBE4DB83D317}"/>
    <cellStyle name="Normal 22 5 2" xfId="7394" xr:uid="{E2E98068-0161-4467-BDBE-44992C379AF7}"/>
    <cellStyle name="Normal 22 5 2 10" xfId="42815" xr:uid="{B420E785-D0B4-4CDB-B2EB-B6CF7A062C0F}"/>
    <cellStyle name="Normal 22 5 2 2" xfId="7395" xr:uid="{29944639-7E86-410D-8711-E4D3E6B5E482}"/>
    <cellStyle name="Normal 22 5 2 2 2" xfId="7396" xr:uid="{91D4C60E-10AE-4F6F-8E0A-6767415CA2DA}"/>
    <cellStyle name="Normal 22 5 2 2 2 2" xfId="9109" xr:uid="{30AE4407-06E9-4920-B40C-4B43DA336E37}"/>
    <cellStyle name="Normal 22 5 2 2 2 2 2" xfId="12531" xr:uid="{C2B393CB-F618-419D-9D36-39348B5BE885}"/>
    <cellStyle name="Normal 22 5 2 2 2 2 2 2" xfId="26221" xr:uid="{8B0560D7-B82E-4159-A916-290761C5CEB5}"/>
    <cellStyle name="Normal 22 5 2 2 2 2 2 2 2" xfId="39913" xr:uid="{DD02B2CD-E952-448F-B235-8BBAE51C590A}"/>
    <cellStyle name="Normal 22 5 2 2 2 2 2 2 3" xfId="54797" xr:uid="{77325CE3-53BB-48BA-9418-224F1A89476C}"/>
    <cellStyle name="Normal 22 5 2 2 2 2 2 3" xfId="19377" xr:uid="{2894D8E7-C6AD-4301-B543-E50020109287}"/>
    <cellStyle name="Normal 22 5 2 2 2 2 2 4" xfId="33067" xr:uid="{869121D6-B772-432F-A7F8-0195F3B75E86}"/>
    <cellStyle name="Normal 22 5 2 2 2 2 2 5" xfId="47951" xr:uid="{C2083AEA-2841-46AC-9E63-95085046FD19}"/>
    <cellStyle name="Normal 22 5 2 2 2 2 3" xfId="22799" xr:uid="{77B1F70D-554E-4834-8F3C-EEF059B63551}"/>
    <cellStyle name="Normal 22 5 2 2 2 2 3 2" xfId="36491" xr:uid="{AA69E10A-E434-4F4C-85DF-B38064327D79}"/>
    <cellStyle name="Normal 22 5 2 2 2 2 3 3" xfId="51375" xr:uid="{0AFFD3EA-477F-4EF8-A04D-60109D2639DB}"/>
    <cellStyle name="Normal 22 5 2 2 2 2 4" xfId="15955" xr:uid="{88310015-35D1-4B3A-80E9-644AED94081C}"/>
    <cellStyle name="Normal 22 5 2 2 2 2 5" xfId="29645" xr:uid="{F295BAEA-FAE8-40CC-BFC6-A81D6EB8E1B5}"/>
    <cellStyle name="Normal 22 5 2 2 2 2 6" xfId="44529" xr:uid="{1F7E4B3D-6EEF-4BD0-82DF-55B365F7DCA3}"/>
    <cellStyle name="Normal 22 5 2 2 2 3" xfId="10819" xr:uid="{109971D2-4B77-4C08-8304-9B7C63491955}"/>
    <cellStyle name="Normal 22 5 2 2 2 3 2" xfId="24509" xr:uid="{4B7ECD98-704D-4C61-BDAC-D6E5500C859C}"/>
    <cellStyle name="Normal 22 5 2 2 2 3 2 2" xfId="38201" xr:uid="{D23266DC-8633-4EB9-8A8F-A654B7F9B8B8}"/>
    <cellStyle name="Normal 22 5 2 2 2 3 2 3" xfId="53085" xr:uid="{99289DEA-09F7-4841-AE04-6B1B98CA9622}"/>
    <cellStyle name="Normal 22 5 2 2 2 3 3" xfId="17665" xr:uid="{927B0AF2-8156-4E03-9BFE-E63CA60F54A0}"/>
    <cellStyle name="Normal 22 5 2 2 2 3 4" xfId="31355" xr:uid="{908F3398-245D-4526-9371-E2C2DD76C265}"/>
    <cellStyle name="Normal 22 5 2 2 2 3 5" xfId="46239" xr:uid="{418A0263-FEEB-4FF7-AC0B-83CF41B55538}"/>
    <cellStyle name="Normal 22 5 2 2 2 4" xfId="21087" xr:uid="{F718931A-ACB5-4F33-8A06-4F8B8DB2465E}"/>
    <cellStyle name="Normal 22 5 2 2 2 4 2" xfId="34779" xr:uid="{4B412AD0-3362-4805-8FB4-E85E491224CC}"/>
    <cellStyle name="Normal 22 5 2 2 2 4 3" xfId="49663" xr:uid="{18FCC237-2A19-463A-8A37-3ECE977142A4}"/>
    <cellStyle name="Normal 22 5 2 2 2 5" xfId="14243" xr:uid="{FA47FF05-EA31-4A57-B385-4D0F1250373F}"/>
    <cellStyle name="Normal 22 5 2 2 2 6" xfId="27933" xr:uid="{BB1C7D40-0B9D-48BE-A6EA-3D5432C047EB}"/>
    <cellStyle name="Normal 22 5 2 2 2 7" xfId="42817" xr:uid="{F8B0ECDE-6BE8-446A-BF21-236742D3E8B1}"/>
    <cellStyle name="Normal 22 5 2 2 3" xfId="9108" xr:uid="{DBD989E5-84FF-4E5A-8476-124863D71F62}"/>
    <cellStyle name="Normal 22 5 2 2 3 2" xfId="12530" xr:uid="{3F039A81-6C11-4E00-AB07-FE6929A6D174}"/>
    <cellStyle name="Normal 22 5 2 2 3 2 2" xfId="26220" xr:uid="{3D202AF4-3BD7-4A2C-99AC-81F56A91A497}"/>
    <cellStyle name="Normal 22 5 2 2 3 2 2 2" xfId="39912" xr:uid="{977970B0-B5E2-4B0A-8B85-6F617DE54212}"/>
    <cellStyle name="Normal 22 5 2 2 3 2 2 3" xfId="54796" xr:uid="{3D2C08A1-2DE4-4B4B-8F23-24B1E3F28E00}"/>
    <cellStyle name="Normal 22 5 2 2 3 2 3" xfId="19376" xr:uid="{97FC6D62-B555-41DB-B9A6-F87A547D1A15}"/>
    <cellStyle name="Normal 22 5 2 2 3 2 4" xfId="33066" xr:uid="{FE2138B2-0F78-4315-B4F1-D096CD2583DA}"/>
    <cellStyle name="Normal 22 5 2 2 3 2 5" xfId="47950" xr:uid="{8C4E4BEB-9F89-4E80-A19A-788CB7C8EB82}"/>
    <cellStyle name="Normal 22 5 2 2 3 3" xfId="22798" xr:uid="{87FC9642-9432-48E9-9041-C18ADEF61B9B}"/>
    <cellStyle name="Normal 22 5 2 2 3 3 2" xfId="36490" xr:uid="{06BB00D5-D6A6-428F-A6B0-E52C66BE247F}"/>
    <cellStyle name="Normal 22 5 2 2 3 3 3" xfId="51374" xr:uid="{1E1E3A89-0D7A-4EFA-B469-45744A4E9A64}"/>
    <cellStyle name="Normal 22 5 2 2 3 4" xfId="15954" xr:uid="{64E12FD9-54DD-4B15-9677-E88D15A8D4F1}"/>
    <cellStyle name="Normal 22 5 2 2 3 5" xfId="29644" xr:uid="{E1BA7A8F-F8BA-47D1-9C2D-DC6F749D276E}"/>
    <cellStyle name="Normal 22 5 2 2 3 6" xfId="44528" xr:uid="{6C43A0AB-D49D-41BD-9DBF-14D29FF59762}"/>
    <cellStyle name="Normal 22 5 2 2 4" xfId="10818" xr:uid="{7CEED739-1BD5-475C-B8F9-F142BE93EC01}"/>
    <cellStyle name="Normal 22 5 2 2 4 2" xfId="24508" xr:uid="{DE3B31E4-3FBD-4BF3-912B-8EE94D5DE86C}"/>
    <cellStyle name="Normal 22 5 2 2 4 2 2" xfId="38200" xr:uid="{A7BD18F0-63F7-498D-BC92-2F960B5807A3}"/>
    <cellStyle name="Normal 22 5 2 2 4 2 3" xfId="53084" xr:uid="{2BA2325C-A558-4574-BA41-14AA53BB70AC}"/>
    <cellStyle name="Normal 22 5 2 2 4 3" xfId="17664" xr:uid="{61D24970-EB18-4EB4-9589-42D399509CB2}"/>
    <cellStyle name="Normal 22 5 2 2 4 4" xfId="31354" xr:uid="{30B8CBB6-2D90-4A64-AE20-162365DB9DE8}"/>
    <cellStyle name="Normal 22 5 2 2 4 5" xfId="46238" xr:uid="{C151BE99-8987-4170-A009-AA375F0372CC}"/>
    <cellStyle name="Normal 22 5 2 2 5" xfId="21086" xr:uid="{14AE9C9B-3310-4A4C-9CAC-E2DF1E60377A}"/>
    <cellStyle name="Normal 22 5 2 2 5 2" xfId="34778" xr:uid="{217BDDD0-DF16-4621-8E61-E78CF78F3ADB}"/>
    <cellStyle name="Normal 22 5 2 2 5 3" xfId="49662" xr:uid="{AE9B318F-BCBD-4287-ACD4-66F36A5797A5}"/>
    <cellStyle name="Normal 22 5 2 2 6" xfId="14242" xr:uid="{C906BE3C-7832-4BB5-91DC-52F427E2C21E}"/>
    <cellStyle name="Normal 22 5 2 2 7" xfId="27932" xr:uid="{C1712872-6E6D-460D-880E-C82A7E43DBDB}"/>
    <cellStyle name="Normal 22 5 2 2 8" xfId="42816" xr:uid="{ABA0DF47-3A4D-4042-9A5F-08CB6094C69A}"/>
    <cellStyle name="Normal 22 5 2 3" xfId="7397" xr:uid="{42192E39-09D5-4018-BC59-3C5D35BE1B56}"/>
    <cellStyle name="Normal 22 5 2 3 2" xfId="9110" xr:uid="{A5039ABF-E455-46C7-A783-7B3742AC0380}"/>
    <cellStyle name="Normal 22 5 2 3 2 2" xfId="12532" xr:uid="{9AA68E01-27A7-4C1F-991A-9D6C084F3CE5}"/>
    <cellStyle name="Normal 22 5 2 3 2 2 2" xfId="26222" xr:uid="{45CBC127-D8AD-4922-8781-81CB77E8DEA3}"/>
    <cellStyle name="Normal 22 5 2 3 2 2 2 2" xfId="39914" xr:uid="{4DD8EDDF-9FF4-4AF6-A3A6-37B40C277797}"/>
    <cellStyle name="Normal 22 5 2 3 2 2 2 3" xfId="54798" xr:uid="{AC0A3586-B1E0-483E-8D22-09F6F91B81A3}"/>
    <cellStyle name="Normal 22 5 2 3 2 2 3" xfId="19378" xr:uid="{21DA9E2D-E0F2-4278-9F17-A0F1E8E29EF6}"/>
    <cellStyle name="Normal 22 5 2 3 2 2 4" xfId="33068" xr:uid="{9845F82C-CE04-4AF5-A97E-C4B6254464FE}"/>
    <cellStyle name="Normal 22 5 2 3 2 2 5" xfId="47952" xr:uid="{66875041-7A93-4D53-90E6-34999FA8F696}"/>
    <cellStyle name="Normal 22 5 2 3 2 3" xfId="22800" xr:uid="{E3165433-2EF2-4BC1-B75F-88682C7B56EB}"/>
    <cellStyle name="Normal 22 5 2 3 2 3 2" xfId="36492" xr:uid="{2CBA0640-839C-4565-B6C3-3AA272E3A244}"/>
    <cellStyle name="Normal 22 5 2 3 2 3 3" xfId="51376" xr:uid="{E2F811A1-5C1C-42BA-9F85-EC48A3E1F9D4}"/>
    <cellStyle name="Normal 22 5 2 3 2 4" xfId="15956" xr:uid="{67CF16CB-7353-4E00-97C4-D0BD279BA8B5}"/>
    <cellStyle name="Normal 22 5 2 3 2 5" xfId="29646" xr:uid="{CA64CD64-2A80-46B5-9134-1854550A4625}"/>
    <cellStyle name="Normal 22 5 2 3 2 6" xfId="44530" xr:uid="{6460B9E4-F991-418D-BE92-566E32E9F984}"/>
    <cellStyle name="Normal 22 5 2 3 3" xfId="10820" xr:uid="{98731FDA-8462-4000-A2FD-57A08D1C6B4E}"/>
    <cellStyle name="Normal 22 5 2 3 3 2" xfId="24510" xr:uid="{7E0E1DED-E110-4D99-A569-01FC708AD6B6}"/>
    <cellStyle name="Normal 22 5 2 3 3 2 2" xfId="38202" xr:uid="{B84BDEED-C46F-4E57-A1C2-76D99EDD4AAC}"/>
    <cellStyle name="Normal 22 5 2 3 3 2 3" xfId="53086" xr:uid="{20CAAF06-1FA4-4A43-94E7-9D4B9B99DF02}"/>
    <cellStyle name="Normal 22 5 2 3 3 3" xfId="17666" xr:uid="{8E72D80F-36BE-4F7D-B64A-26A15AEE001A}"/>
    <cellStyle name="Normal 22 5 2 3 3 4" xfId="31356" xr:uid="{676C52F3-4C69-4D86-AEBE-BCB7DE1E5C99}"/>
    <cellStyle name="Normal 22 5 2 3 3 5" xfId="46240" xr:uid="{5BA5BD3D-089D-4136-B239-B754A8B8D0BD}"/>
    <cellStyle name="Normal 22 5 2 3 4" xfId="21088" xr:uid="{223B4E3C-2914-4C5D-A7D0-FFEA1E5E8691}"/>
    <cellStyle name="Normal 22 5 2 3 4 2" xfId="34780" xr:uid="{FE25B664-51D5-4824-8975-7F66DCDA3A28}"/>
    <cellStyle name="Normal 22 5 2 3 4 3" xfId="49664" xr:uid="{3761EF74-95F4-4337-90A1-4E24A9B38C5F}"/>
    <cellStyle name="Normal 22 5 2 3 5" xfId="14244" xr:uid="{99413187-3C67-4023-B3B6-970D73A26844}"/>
    <cellStyle name="Normal 22 5 2 3 6" xfId="27934" xr:uid="{A23AE586-B921-400B-949F-EC59DD7860A5}"/>
    <cellStyle name="Normal 22 5 2 3 7" xfId="42818" xr:uid="{C5D7D97B-0E64-475C-8C41-AA35DECCF643}"/>
    <cellStyle name="Normal 22 5 2 4" xfId="7398" xr:uid="{C696A486-352A-42A4-80B4-9E0E6646345C}"/>
    <cellStyle name="Normal 22 5 2 4 2" xfId="9111" xr:uid="{9E7634E7-FAF9-40EA-9C8D-2A66971F0698}"/>
    <cellStyle name="Normal 22 5 2 4 2 2" xfId="12533" xr:uid="{5CAC21C3-B2DC-4F14-975D-AA169C1F36AE}"/>
    <cellStyle name="Normal 22 5 2 4 2 2 2" xfId="26223" xr:uid="{E2B8233C-05FC-45DC-AAAB-6D19E2EA5CB6}"/>
    <cellStyle name="Normal 22 5 2 4 2 2 2 2" xfId="39915" xr:uid="{850B3A9D-DFA5-41D2-899F-9ACE94EDB752}"/>
    <cellStyle name="Normal 22 5 2 4 2 2 2 3" xfId="54799" xr:uid="{41EE27AE-6655-487E-AF38-31EA295828EE}"/>
    <cellStyle name="Normal 22 5 2 4 2 2 3" xfId="19379" xr:uid="{F20CC171-D031-4903-90CB-299E0D16FFB5}"/>
    <cellStyle name="Normal 22 5 2 4 2 2 4" xfId="33069" xr:uid="{DF21DE24-EA75-4368-A4EC-CCF2C237BA55}"/>
    <cellStyle name="Normal 22 5 2 4 2 2 5" xfId="47953" xr:uid="{98C7EF72-87CD-47ED-A8BA-57CCFFEAB5C3}"/>
    <cellStyle name="Normal 22 5 2 4 2 3" xfId="22801" xr:uid="{42C8CCCA-19C6-4631-B6A0-337EDD59E0B7}"/>
    <cellStyle name="Normal 22 5 2 4 2 3 2" xfId="36493" xr:uid="{96E6F168-72E6-495F-90D3-6A3FDE7C299F}"/>
    <cellStyle name="Normal 22 5 2 4 2 3 3" xfId="51377" xr:uid="{A7885970-0985-4024-A3D8-61FCE4F71F26}"/>
    <cellStyle name="Normal 22 5 2 4 2 4" xfId="15957" xr:uid="{3892A093-F709-420F-BD90-7680C9CA150E}"/>
    <cellStyle name="Normal 22 5 2 4 2 5" xfId="29647" xr:uid="{8DFE7FE0-A9D9-4C68-880E-CB0A1A02088B}"/>
    <cellStyle name="Normal 22 5 2 4 2 6" xfId="44531" xr:uid="{16B74A61-3E8B-40AE-8779-02CDDDDD33C4}"/>
    <cellStyle name="Normal 22 5 2 4 3" xfId="10821" xr:uid="{94D177DC-92A9-4F10-94D5-9D2BFE13CA09}"/>
    <cellStyle name="Normal 22 5 2 4 3 2" xfId="24511" xr:uid="{38681CC1-CE56-4B3E-9DA5-CBCC0B42B789}"/>
    <cellStyle name="Normal 22 5 2 4 3 2 2" xfId="38203" xr:uid="{89D2A50C-CD8F-43D6-ABB4-D41484402681}"/>
    <cellStyle name="Normal 22 5 2 4 3 2 3" xfId="53087" xr:uid="{BB763305-5B57-48EB-ABF8-65591FEB0B86}"/>
    <cellStyle name="Normal 22 5 2 4 3 3" xfId="17667" xr:uid="{B439656D-931B-4392-81C6-35C0A7ED44D8}"/>
    <cellStyle name="Normal 22 5 2 4 3 4" xfId="31357" xr:uid="{1A87A974-8A48-4A12-B9F5-63CB8FFF0BF8}"/>
    <cellStyle name="Normal 22 5 2 4 3 5" xfId="46241" xr:uid="{ED473B79-973A-4D1D-ABB8-42D524303FAF}"/>
    <cellStyle name="Normal 22 5 2 4 4" xfId="21089" xr:uid="{62E50347-81ED-41B8-B6A3-02F44727082B}"/>
    <cellStyle name="Normal 22 5 2 4 4 2" xfId="34781" xr:uid="{9E74D89D-4DE8-4118-86A0-47082F191A54}"/>
    <cellStyle name="Normal 22 5 2 4 4 3" xfId="49665" xr:uid="{CAAE8D65-F7FD-45D8-B45F-D71DCE5B5DA9}"/>
    <cellStyle name="Normal 22 5 2 4 5" xfId="14245" xr:uid="{23177940-CF8C-4D78-9078-6F005DB27236}"/>
    <cellStyle name="Normal 22 5 2 4 6" xfId="27935" xr:uid="{82F9E74F-68A3-48D2-BFC5-3C0402250EF1}"/>
    <cellStyle name="Normal 22 5 2 4 7" xfId="42819" xr:uid="{0A530DB9-5827-4136-964B-3DE8A76AB87A}"/>
    <cellStyle name="Normal 22 5 2 5" xfId="9107" xr:uid="{9018B3F0-140E-4E19-8158-81FE8AF16EB8}"/>
    <cellStyle name="Normal 22 5 2 5 2" xfId="12529" xr:uid="{F59072AD-4B08-4597-A088-CFE9C3B7BB49}"/>
    <cellStyle name="Normal 22 5 2 5 2 2" xfId="26219" xr:uid="{0088151B-D5A6-4160-B237-16D23914DE43}"/>
    <cellStyle name="Normal 22 5 2 5 2 2 2" xfId="39911" xr:uid="{A8EC2365-4F62-4655-9F7E-D649A3423248}"/>
    <cellStyle name="Normal 22 5 2 5 2 2 3" xfId="54795" xr:uid="{F5FFE4CA-4BFD-488A-892D-2F34FF4A6CCC}"/>
    <cellStyle name="Normal 22 5 2 5 2 3" xfId="19375" xr:uid="{96B80406-C660-4FAC-8C55-BDA2659BBF60}"/>
    <cellStyle name="Normal 22 5 2 5 2 4" xfId="33065" xr:uid="{475F64DD-884A-4FC2-9F00-B8D0E5F98DC0}"/>
    <cellStyle name="Normal 22 5 2 5 2 5" xfId="47949" xr:uid="{0B6EB273-ACBD-4F6A-82A0-2580319BEDAA}"/>
    <cellStyle name="Normal 22 5 2 5 3" xfId="22797" xr:uid="{373FECD2-DB29-4E2D-BA18-BC699BE07606}"/>
    <cellStyle name="Normal 22 5 2 5 3 2" xfId="36489" xr:uid="{D65E149F-3D85-4C7A-8CD2-3B405709A3A8}"/>
    <cellStyle name="Normal 22 5 2 5 3 3" xfId="51373" xr:uid="{DD5659DF-D6CB-4467-B7B4-1C6A619ECC3E}"/>
    <cellStyle name="Normal 22 5 2 5 4" xfId="15953" xr:uid="{335027D7-D4C5-46C6-BA5C-1646086054B5}"/>
    <cellStyle name="Normal 22 5 2 5 5" xfId="29643" xr:uid="{5CB5B383-8995-4C2E-AA7F-E2967B48FB0F}"/>
    <cellStyle name="Normal 22 5 2 5 6" xfId="44527" xr:uid="{851E0D17-8428-48C6-9BD3-0C83D6E8781D}"/>
    <cellStyle name="Normal 22 5 2 6" xfId="10817" xr:uid="{3ECE0EB5-E01C-4722-8518-C8355E749A20}"/>
    <cellStyle name="Normal 22 5 2 6 2" xfId="24507" xr:uid="{0BFFB2BE-9FA9-44C9-BC02-D73B2DE05510}"/>
    <cellStyle name="Normal 22 5 2 6 2 2" xfId="38199" xr:uid="{FB026A8A-7BF0-4184-9E77-924A00E681BD}"/>
    <cellStyle name="Normal 22 5 2 6 2 3" xfId="53083" xr:uid="{FBC8E312-2507-4BB4-955E-74395E405512}"/>
    <cellStyle name="Normal 22 5 2 6 3" xfId="17663" xr:uid="{735BF87D-07DE-403B-80A0-8ED54876D98E}"/>
    <cellStyle name="Normal 22 5 2 6 4" xfId="31353" xr:uid="{B0AAD4D7-7900-4B0C-9AD0-2095B7736B60}"/>
    <cellStyle name="Normal 22 5 2 6 5" xfId="46237" xr:uid="{B9051775-006C-4E0E-AA29-5C3D1157A1A8}"/>
    <cellStyle name="Normal 22 5 2 7" xfId="21085" xr:uid="{FEB73A70-F0A5-4C50-A4AE-974F7B38B53B}"/>
    <cellStyle name="Normal 22 5 2 7 2" xfId="34777" xr:uid="{36C800E9-0BCF-4DB2-9B0A-6AB855CCB43D}"/>
    <cellStyle name="Normal 22 5 2 7 3" xfId="49661" xr:uid="{BA914E36-4141-4ABB-95FB-825D76AF2370}"/>
    <cellStyle name="Normal 22 5 2 8" xfId="14241" xr:uid="{7D2E5BF7-C1BA-4AF9-9C4B-9CB4A266A8D2}"/>
    <cellStyle name="Normal 22 5 2 9" xfId="27931" xr:uid="{C2D0FAF0-9D9D-46D8-B360-6A15EC377597}"/>
    <cellStyle name="Normal 22 5 3" xfId="7399" xr:uid="{D79A0334-7027-4418-A115-2A2AC25B8608}"/>
    <cellStyle name="Normal 22 5 3 10" xfId="42820" xr:uid="{15997196-838E-4013-BEAB-1F1FDA8A6A3C}"/>
    <cellStyle name="Normal 22 5 3 2" xfId="7400" xr:uid="{1D6C3145-CE77-4388-AFC3-445B60D9FD81}"/>
    <cellStyle name="Normal 22 5 3 2 2" xfId="7401" xr:uid="{965F3A6A-5488-4CC1-83C8-D3477ED192E9}"/>
    <cellStyle name="Normal 22 5 3 2 2 2" xfId="9114" xr:uid="{E9BEC58C-6537-456D-9179-348701B7E9F7}"/>
    <cellStyle name="Normal 22 5 3 2 2 2 2" xfId="12536" xr:uid="{2983B3DE-786E-4184-8426-87695C5AAFBE}"/>
    <cellStyle name="Normal 22 5 3 2 2 2 2 2" xfId="26226" xr:uid="{4080BA92-493E-4E58-8EB4-A3C8205519D6}"/>
    <cellStyle name="Normal 22 5 3 2 2 2 2 2 2" xfId="39918" xr:uid="{34D6AF48-489F-4960-9A89-186410DB4D9E}"/>
    <cellStyle name="Normal 22 5 3 2 2 2 2 2 3" xfId="54802" xr:uid="{E698D27C-1237-411B-88AC-C53530923C1F}"/>
    <cellStyle name="Normal 22 5 3 2 2 2 2 3" xfId="19382" xr:uid="{2F6C8E49-94BD-4DAA-B555-CAE2CD57C2EA}"/>
    <cellStyle name="Normal 22 5 3 2 2 2 2 4" xfId="33072" xr:uid="{1406637C-10A6-4720-8E77-8E3D6C929176}"/>
    <cellStyle name="Normal 22 5 3 2 2 2 2 5" xfId="47956" xr:uid="{B84ECE3F-2149-4B22-B95D-76634F3E1764}"/>
    <cellStyle name="Normal 22 5 3 2 2 2 3" xfId="22804" xr:uid="{52F4C103-01C8-42E5-889E-FE96CC503BB4}"/>
    <cellStyle name="Normal 22 5 3 2 2 2 3 2" xfId="36496" xr:uid="{9DBCF0D0-4A20-469E-B0AE-C4EF1B2FFBD0}"/>
    <cellStyle name="Normal 22 5 3 2 2 2 3 3" xfId="51380" xr:uid="{76F87510-6759-48DE-9FD7-07D190FD396B}"/>
    <cellStyle name="Normal 22 5 3 2 2 2 4" xfId="15960" xr:uid="{39DA4DCE-85D1-4EF1-9D12-C673AAC33CC0}"/>
    <cellStyle name="Normal 22 5 3 2 2 2 5" xfId="29650" xr:uid="{09F85D31-28B5-477B-81E7-0256234C4BF3}"/>
    <cellStyle name="Normal 22 5 3 2 2 2 6" xfId="44534" xr:uid="{A104CA3B-B802-4997-8A97-37B019D87D1B}"/>
    <cellStyle name="Normal 22 5 3 2 2 3" xfId="10824" xr:uid="{0E7B577D-D28B-4D0B-A422-A8138A9B0902}"/>
    <cellStyle name="Normal 22 5 3 2 2 3 2" xfId="24514" xr:uid="{4A21968C-1190-4BAB-8AB7-09D9C74C9B96}"/>
    <cellStyle name="Normal 22 5 3 2 2 3 2 2" xfId="38206" xr:uid="{CBA8849E-E96E-46D4-A0F0-B56BC6431307}"/>
    <cellStyle name="Normal 22 5 3 2 2 3 2 3" xfId="53090" xr:uid="{14C73714-F209-4CEB-849C-1C2FC2A59463}"/>
    <cellStyle name="Normal 22 5 3 2 2 3 3" xfId="17670" xr:uid="{D2FF419C-5EA9-45AB-9E13-FA1D4DD87E8B}"/>
    <cellStyle name="Normal 22 5 3 2 2 3 4" xfId="31360" xr:uid="{3206011F-2216-4352-8851-B13670F87DC1}"/>
    <cellStyle name="Normal 22 5 3 2 2 3 5" xfId="46244" xr:uid="{E8F17E70-3416-4A2E-AB73-079CD1630BCF}"/>
    <cellStyle name="Normal 22 5 3 2 2 4" xfId="21092" xr:uid="{3C85AD29-5967-41B3-8361-D2458DF989E0}"/>
    <cellStyle name="Normal 22 5 3 2 2 4 2" xfId="34784" xr:uid="{CA2D767A-E91E-4B52-AF93-D84D4F7F1C17}"/>
    <cellStyle name="Normal 22 5 3 2 2 4 3" xfId="49668" xr:uid="{C273C1CB-01B6-4436-8ACF-6C77528713FB}"/>
    <cellStyle name="Normal 22 5 3 2 2 5" xfId="14248" xr:uid="{D55030D2-102A-4653-9887-3FB040E7F5D7}"/>
    <cellStyle name="Normal 22 5 3 2 2 6" xfId="27938" xr:uid="{C023330E-4587-4D36-9D1B-95DBB5E22968}"/>
    <cellStyle name="Normal 22 5 3 2 2 7" xfId="42822" xr:uid="{A1E77956-1C24-4FA6-8DA3-9F91192545A0}"/>
    <cellStyle name="Normal 22 5 3 2 3" xfId="9113" xr:uid="{DC64C360-3BED-43F8-8355-8260B308BB27}"/>
    <cellStyle name="Normal 22 5 3 2 3 2" xfId="12535" xr:uid="{427D8318-85CD-4E0E-959E-A8BC1ACBE30D}"/>
    <cellStyle name="Normal 22 5 3 2 3 2 2" xfId="26225" xr:uid="{F492C938-06BC-4FDF-AB51-C45D87027BAD}"/>
    <cellStyle name="Normal 22 5 3 2 3 2 2 2" xfId="39917" xr:uid="{DDA26805-CD59-43D0-BF95-E6398416C193}"/>
    <cellStyle name="Normal 22 5 3 2 3 2 2 3" xfId="54801" xr:uid="{4329A167-4289-49DC-B511-171DEDFFFB56}"/>
    <cellStyle name="Normal 22 5 3 2 3 2 3" xfId="19381" xr:uid="{A36407CC-40C5-4093-B8AE-648E0D67E2B6}"/>
    <cellStyle name="Normal 22 5 3 2 3 2 4" xfId="33071" xr:uid="{52E67977-F7AB-4CC6-8C03-673E2161895A}"/>
    <cellStyle name="Normal 22 5 3 2 3 2 5" xfId="47955" xr:uid="{4958448F-3F1B-4D13-9450-AB1B589FB23F}"/>
    <cellStyle name="Normal 22 5 3 2 3 3" xfId="22803" xr:uid="{7D404D79-5D90-4884-8B45-DA6BE62DF411}"/>
    <cellStyle name="Normal 22 5 3 2 3 3 2" xfId="36495" xr:uid="{CD592E52-2C61-4CDC-B195-089F3ABB6783}"/>
    <cellStyle name="Normal 22 5 3 2 3 3 3" xfId="51379" xr:uid="{0D1C9FBA-FA8D-4C0D-B2D9-27A4BC01F5FB}"/>
    <cellStyle name="Normal 22 5 3 2 3 4" xfId="15959" xr:uid="{F5AEB4A5-327D-4AC6-8D4C-DD5BC000E52E}"/>
    <cellStyle name="Normal 22 5 3 2 3 5" xfId="29649" xr:uid="{64C987DC-312C-4E78-970D-5516E079F80E}"/>
    <cellStyle name="Normal 22 5 3 2 3 6" xfId="44533" xr:uid="{AB616522-255E-47DD-B30D-4E5190EE1EFA}"/>
    <cellStyle name="Normal 22 5 3 2 4" xfId="10823" xr:uid="{3319ED8E-E1EC-46A5-BF58-B6986BA82CFD}"/>
    <cellStyle name="Normal 22 5 3 2 4 2" xfId="24513" xr:uid="{064AFAB6-2CAE-48CE-8252-3411D46C9AC7}"/>
    <cellStyle name="Normal 22 5 3 2 4 2 2" xfId="38205" xr:uid="{CA97CACA-1AEC-45B7-9083-6186EB563B97}"/>
    <cellStyle name="Normal 22 5 3 2 4 2 3" xfId="53089" xr:uid="{89372A47-5023-4354-8251-B8DDCA8D2361}"/>
    <cellStyle name="Normal 22 5 3 2 4 3" xfId="17669" xr:uid="{D8913251-85D2-44AF-B4E1-0D913861209F}"/>
    <cellStyle name="Normal 22 5 3 2 4 4" xfId="31359" xr:uid="{44D9A844-8FFA-46F9-B230-F3A697EEF275}"/>
    <cellStyle name="Normal 22 5 3 2 4 5" xfId="46243" xr:uid="{2EB959DB-B4EE-42B1-B3B8-8D8AE9FC80DF}"/>
    <cellStyle name="Normal 22 5 3 2 5" xfId="21091" xr:uid="{5FF49E24-30D6-401A-B953-694B3D247EB6}"/>
    <cellStyle name="Normal 22 5 3 2 5 2" xfId="34783" xr:uid="{88C3F74D-C717-43E4-A2F9-FF02D2B71B1F}"/>
    <cellStyle name="Normal 22 5 3 2 5 3" xfId="49667" xr:uid="{805ED55D-14E4-4314-B4B7-0C5A836D9082}"/>
    <cellStyle name="Normal 22 5 3 2 6" xfId="14247" xr:uid="{43D52B60-D846-422A-A346-04092A33F5F4}"/>
    <cellStyle name="Normal 22 5 3 2 7" xfId="27937" xr:uid="{9CAEFFED-8F7A-43D5-ACAA-F86C9986385E}"/>
    <cellStyle name="Normal 22 5 3 2 8" xfId="42821" xr:uid="{09E39CA8-8B6D-4652-98C0-17960ACA1A78}"/>
    <cellStyle name="Normal 22 5 3 3" xfId="7402" xr:uid="{37EF76BE-E1E8-4262-8E34-E9C9314CCB50}"/>
    <cellStyle name="Normal 22 5 3 3 2" xfId="9115" xr:uid="{96E06189-D147-43C3-B570-9DD24A2E9B65}"/>
    <cellStyle name="Normal 22 5 3 3 2 2" xfId="12537" xr:uid="{E1AF1F17-5FA9-42A0-B211-431E36FFB41E}"/>
    <cellStyle name="Normal 22 5 3 3 2 2 2" xfId="26227" xr:uid="{E429BC7C-0210-4DA2-80BF-FA987B2E56B6}"/>
    <cellStyle name="Normal 22 5 3 3 2 2 2 2" xfId="39919" xr:uid="{A681AA1C-2A1B-423B-B02E-FC2FCAC085C3}"/>
    <cellStyle name="Normal 22 5 3 3 2 2 2 3" xfId="54803" xr:uid="{179ED5DC-216A-42B1-8889-7196CB9F16D6}"/>
    <cellStyle name="Normal 22 5 3 3 2 2 3" xfId="19383" xr:uid="{EE85F8CF-5199-4EEE-AE00-5998C47C2389}"/>
    <cellStyle name="Normal 22 5 3 3 2 2 4" xfId="33073" xr:uid="{A81F3749-9938-4239-B6FD-3EA984B1B5CB}"/>
    <cellStyle name="Normal 22 5 3 3 2 2 5" xfId="47957" xr:uid="{7DA432D7-057C-47A4-83E6-0EFFB45A498F}"/>
    <cellStyle name="Normal 22 5 3 3 2 3" xfId="22805" xr:uid="{9876688D-7D72-43C6-9DEB-98B0BE60ACAA}"/>
    <cellStyle name="Normal 22 5 3 3 2 3 2" xfId="36497" xr:uid="{609B37D0-52FA-4037-8BCE-04BA61529A23}"/>
    <cellStyle name="Normal 22 5 3 3 2 3 3" xfId="51381" xr:uid="{36CC4AB4-2B33-41C0-9E36-406752C39DD0}"/>
    <cellStyle name="Normal 22 5 3 3 2 4" xfId="15961" xr:uid="{013CA71D-0824-4149-8E12-28400E2B3B3D}"/>
    <cellStyle name="Normal 22 5 3 3 2 5" xfId="29651" xr:uid="{50F90F47-A03A-4F06-91BF-07E4F46ED8C5}"/>
    <cellStyle name="Normal 22 5 3 3 2 6" xfId="44535" xr:uid="{04363E3A-766C-4E28-9326-26B34418EA6A}"/>
    <cellStyle name="Normal 22 5 3 3 3" xfId="10825" xr:uid="{C0F5E32D-CB21-48F3-9134-BE504687AED4}"/>
    <cellStyle name="Normal 22 5 3 3 3 2" xfId="24515" xr:uid="{9A6326C3-2A20-4A54-99AF-97C8927AB606}"/>
    <cellStyle name="Normal 22 5 3 3 3 2 2" xfId="38207" xr:uid="{E71DD60C-26F4-4CA2-A11B-E7E6FFC15774}"/>
    <cellStyle name="Normal 22 5 3 3 3 2 3" xfId="53091" xr:uid="{1D4BDE77-DCC2-437A-9C54-D74848458A70}"/>
    <cellStyle name="Normal 22 5 3 3 3 3" xfId="17671" xr:uid="{434B580B-7B7E-4470-810D-A5D23785BF59}"/>
    <cellStyle name="Normal 22 5 3 3 3 4" xfId="31361" xr:uid="{8E08388C-A559-43E4-B9AA-85343B747B3D}"/>
    <cellStyle name="Normal 22 5 3 3 3 5" xfId="46245" xr:uid="{ADDCDCD3-6604-4BE6-9CF3-8342E6BBF4F9}"/>
    <cellStyle name="Normal 22 5 3 3 4" xfId="21093" xr:uid="{B851A08F-6738-4754-B3E1-DB3B6C072313}"/>
    <cellStyle name="Normal 22 5 3 3 4 2" xfId="34785" xr:uid="{B9213BA8-7FDC-4E71-88C1-A44141310D10}"/>
    <cellStyle name="Normal 22 5 3 3 4 3" xfId="49669" xr:uid="{87BE57A7-E760-4064-9B12-D9F4B02C6C82}"/>
    <cellStyle name="Normal 22 5 3 3 5" xfId="14249" xr:uid="{7084CF33-7C2A-4FA2-94B5-A3E9DF7C00AB}"/>
    <cellStyle name="Normal 22 5 3 3 6" xfId="27939" xr:uid="{3EC8CE36-B97D-4FF0-81B2-DC537818CAEC}"/>
    <cellStyle name="Normal 22 5 3 3 7" xfId="42823" xr:uid="{67F1D205-9113-4264-9390-6F5C677401F4}"/>
    <cellStyle name="Normal 22 5 3 4" xfId="7403" xr:uid="{4491CF11-20B8-475B-88C6-0EEA3B738413}"/>
    <cellStyle name="Normal 22 5 3 4 2" xfId="9116" xr:uid="{DC5E47D7-2CB6-46A3-856F-099CA1F2FC04}"/>
    <cellStyle name="Normal 22 5 3 4 2 2" xfId="12538" xr:uid="{39748407-F71A-4F6E-892B-0E8FD192CFB5}"/>
    <cellStyle name="Normal 22 5 3 4 2 2 2" xfId="26228" xr:uid="{C9528EC8-4437-4E1F-A10A-32E12FD305B4}"/>
    <cellStyle name="Normal 22 5 3 4 2 2 2 2" xfId="39920" xr:uid="{01CE6646-9DC2-4F16-9CCD-9B494313DD9A}"/>
    <cellStyle name="Normal 22 5 3 4 2 2 2 3" xfId="54804" xr:uid="{10057DB4-6058-4462-A0CD-4A8A2C83D47A}"/>
    <cellStyle name="Normal 22 5 3 4 2 2 3" xfId="19384" xr:uid="{47EBDE28-0604-4E91-B1DE-2D0FF2E0EE46}"/>
    <cellStyle name="Normal 22 5 3 4 2 2 4" xfId="33074" xr:uid="{5C2ADC7C-DB5B-4B17-90BF-28FCF32BA564}"/>
    <cellStyle name="Normal 22 5 3 4 2 2 5" xfId="47958" xr:uid="{47555BFF-0F56-4EA3-ACD7-BB59203AE8DC}"/>
    <cellStyle name="Normal 22 5 3 4 2 3" xfId="22806" xr:uid="{FA97D4E1-16F2-4217-9C87-7D4F6207C3AE}"/>
    <cellStyle name="Normal 22 5 3 4 2 3 2" xfId="36498" xr:uid="{01241406-535B-44C0-9350-C14165778F19}"/>
    <cellStyle name="Normal 22 5 3 4 2 3 3" xfId="51382" xr:uid="{EE332B27-E94A-4283-9CC1-311A81B97E94}"/>
    <cellStyle name="Normal 22 5 3 4 2 4" xfId="15962" xr:uid="{8341913B-F262-493B-9EA3-BC7F96C5409F}"/>
    <cellStyle name="Normal 22 5 3 4 2 5" xfId="29652" xr:uid="{96D87712-A817-4DB5-ADA1-147E1D49BD19}"/>
    <cellStyle name="Normal 22 5 3 4 2 6" xfId="44536" xr:uid="{EB2383DC-3B15-481D-A5EB-041120924FDA}"/>
    <cellStyle name="Normal 22 5 3 4 3" xfId="10826" xr:uid="{D1D31CD7-BA58-4B3D-9CB5-0A2C8FC95671}"/>
    <cellStyle name="Normal 22 5 3 4 3 2" xfId="24516" xr:uid="{E44CA69E-4F51-4D6A-A3A5-66B6A5E0651F}"/>
    <cellStyle name="Normal 22 5 3 4 3 2 2" xfId="38208" xr:uid="{D4F1344D-3147-4AEC-B37C-389521AE846A}"/>
    <cellStyle name="Normal 22 5 3 4 3 2 3" xfId="53092" xr:uid="{704BFE3C-131E-45AA-A6FB-CEFE2B885A8E}"/>
    <cellStyle name="Normal 22 5 3 4 3 3" xfId="17672" xr:uid="{06F5E145-5F9A-42C1-8809-86B31608610D}"/>
    <cellStyle name="Normal 22 5 3 4 3 4" xfId="31362" xr:uid="{4888C72B-1374-455A-9819-4ACAAA60D806}"/>
    <cellStyle name="Normal 22 5 3 4 3 5" xfId="46246" xr:uid="{FF14A8C6-1100-4DAD-9BB2-038CCC963D51}"/>
    <cellStyle name="Normal 22 5 3 4 4" xfId="21094" xr:uid="{C13247B9-B720-47E7-BFBC-31D81AFB9574}"/>
    <cellStyle name="Normal 22 5 3 4 4 2" xfId="34786" xr:uid="{69978502-7896-40C6-A4CC-294B6208ED08}"/>
    <cellStyle name="Normal 22 5 3 4 4 3" xfId="49670" xr:uid="{A9DCC48F-6B8B-4C0E-A21A-56FE5F17D6FF}"/>
    <cellStyle name="Normal 22 5 3 4 5" xfId="14250" xr:uid="{D5C19792-F90E-4BD7-8B7B-2061D74DD0A9}"/>
    <cellStyle name="Normal 22 5 3 4 6" xfId="27940" xr:uid="{B2943152-9F5D-4BCD-96DC-B9E55E32D712}"/>
    <cellStyle name="Normal 22 5 3 4 7" xfId="42824" xr:uid="{4AA64018-BCB9-4BDD-AB75-6F7D238A6391}"/>
    <cellStyle name="Normal 22 5 3 5" xfId="9112" xr:uid="{8A2518A1-08C8-4CB3-B4CA-99A89D1343FE}"/>
    <cellStyle name="Normal 22 5 3 5 2" xfId="12534" xr:uid="{056E5811-5BC5-4B2F-A0CC-28E8335A1BF3}"/>
    <cellStyle name="Normal 22 5 3 5 2 2" xfId="26224" xr:uid="{55C67704-C4FD-4F38-A452-806DCB6F0B0B}"/>
    <cellStyle name="Normal 22 5 3 5 2 2 2" xfId="39916" xr:uid="{737E2FDA-193C-49F1-A7F3-9B93AD2D30C4}"/>
    <cellStyle name="Normal 22 5 3 5 2 2 3" xfId="54800" xr:uid="{AE753D7F-5C93-44B1-A82B-3EC989C32345}"/>
    <cellStyle name="Normal 22 5 3 5 2 3" xfId="19380" xr:uid="{24529A3E-560F-4F44-A5ED-131AA476FCAF}"/>
    <cellStyle name="Normal 22 5 3 5 2 4" xfId="33070" xr:uid="{13E1E28C-00D6-401B-9CA6-A43AE9318EAC}"/>
    <cellStyle name="Normal 22 5 3 5 2 5" xfId="47954" xr:uid="{C39D2EFE-E1C8-4AC5-86B0-D5D594876969}"/>
    <cellStyle name="Normal 22 5 3 5 3" xfId="22802" xr:uid="{A63A5AB9-4B95-4095-A55B-E9DB07B64B54}"/>
    <cellStyle name="Normal 22 5 3 5 3 2" xfId="36494" xr:uid="{66CC73DD-FB1A-4112-A3C0-0BAB63383B0F}"/>
    <cellStyle name="Normal 22 5 3 5 3 3" xfId="51378" xr:uid="{EAACD2EF-1E99-4316-86E2-835200D9AC43}"/>
    <cellStyle name="Normal 22 5 3 5 4" xfId="15958" xr:uid="{A793CAF4-E75F-4516-B377-28272C133B17}"/>
    <cellStyle name="Normal 22 5 3 5 5" xfId="29648" xr:uid="{39F4CF7F-4295-406D-B1F5-40EF238C7671}"/>
    <cellStyle name="Normal 22 5 3 5 6" xfId="44532" xr:uid="{C3EFC025-EB98-4970-9763-36BFB448EA85}"/>
    <cellStyle name="Normal 22 5 3 6" xfId="10822" xr:uid="{E18202BB-C2CA-47F4-920B-0240202F28DA}"/>
    <cellStyle name="Normal 22 5 3 6 2" xfId="24512" xr:uid="{D571C6C6-EF69-4EC3-A775-CDA3145EABD7}"/>
    <cellStyle name="Normal 22 5 3 6 2 2" xfId="38204" xr:uid="{A8DB63C7-AB77-47B5-91DD-9551F24258D0}"/>
    <cellStyle name="Normal 22 5 3 6 2 3" xfId="53088" xr:uid="{B19D2E2A-DAB6-49D0-861A-6B263887CFF0}"/>
    <cellStyle name="Normal 22 5 3 6 3" xfId="17668" xr:uid="{4498EE14-8F3A-44B1-BCB4-3FFD498183A9}"/>
    <cellStyle name="Normal 22 5 3 6 4" xfId="31358" xr:uid="{FE120C01-D3C9-4D61-96E9-7C85CD8A4931}"/>
    <cellStyle name="Normal 22 5 3 6 5" xfId="46242" xr:uid="{2E81C2E6-ACC6-4598-A7D1-92845362E77D}"/>
    <cellStyle name="Normal 22 5 3 7" xfId="21090" xr:uid="{1386DB7C-B4D2-4D47-AA08-55239AD7202A}"/>
    <cellStyle name="Normal 22 5 3 7 2" xfId="34782" xr:uid="{169EB3B4-3E37-451C-8348-E2B5C6824DE1}"/>
    <cellStyle name="Normal 22 5 3 7 3" xfId="49666" xr:uid="{EAC62CD9-9315-4117-983D-D5D253372661}"/>
    <cellStyle name="Normal 22 5 3 8" xfId="14246" xr:uid="{2B603D53-92ED-4796-B94F-C9609F7720E4}"/>
    <cellStyle name="Normal 22 5 3 9" xfId="27936" xr:uid="{53798A9F-24D8-490F-8668-5770033B55C8}"/>
    <cellStyle name="Normal 22 5 4" xfId="7404" xr:uid="{1805D610-082B-493D-98F2-F573FBC2A041}"/>
    <cellStyle name="Normal 22 5 4 2" xfId="7405" xr:uid="{864C6BB1-FD11-44FE-8561-0F3DAD6DD87A}"/>
    <cellStyle name="Normal 22 5 4 2 2" xfId="9118" xr:uid="{6AF7DD6E-E27A-4CB9-8555-CF1647AA556B}"/>
    <cellStyle name="Normal 22 5 4 2 2 2" xfId="12540" xr:uid="{CFF16E78-AB27-4276-87BA-A5DFE015A2D4}"/>
    <cellStyle name="Normal 22 5 4 2 2 2 2" xfId="26230" xr:uid="{6D8243D3-57DF-4C20-8D40-9CEA57AED80A}"/>
    <cellStyle name="Normal 22 5 4 2 2 2 2 2" xfId="39922" xr:uid="{B3FA707B-22A4-4EC7-805F-5C84FAC4064A}"/>
    <cellStyle name="Normal 22 5 4 2 2 2 2 3" xfId="54806" xr:uid="{AD518AED-B78C-42E8-8CEA-31BCE500C940}"/>
    <cellStyle name="Normal 22 5 4 2 2 2 3" xfId="19386" xr:uid="{F8BDC8AD-1F78-483F-B366-4C3CAEF075C6}"/>
    <cellStyle name="Normal 22 5 4 2 2 2 4" xfId="33076" xr:uid="{3A552794-54A5-4365-AF05-7FCF146E89C8}"/>
    <cellStyle name="Normal 22 5 4 2 2 2 5" xfId="47960" xr:uid="{BDB2F51B-C782-4B6D-9F9C-F10F1201C83B}"/>
    <cellStyle name="Normal 22 5 4 2 2 3" xfId="22808" xr:uid="{3274028D-0942-46D0-8941-69C67398601E}"/>
    <cellStyle name="Normal 22 5 4 2 2 3 2" xfId="36500" xr:uid="{004C7CE1-9C78-4531-B82B-80B478C3AC82}"/>
    <cellStyle name="Normal 22 5 4 2 2 3 3" xfId="51384" xr:uid="{1C3EB79E-0564-4749-9E0E-8E51447B6F20}"/>
    <cellStyle name="Normal 22 5 4 2 2 4" xfId="15964" xr:uid="{B54F164F-F928-489C-A9AB-DA131E569F16}"/>
    <cellStyle name="Normal 22 5 4 2 2 5" xfId="29654" xr:uid="{57F85A5F-79B7-4CA7-AD38-F0C003ABF1B7}"/>
    <cellStyle name="Normal 22 5 4 2 2 6" xfId="44538" xr:uid="{9CB7FA32-0F81-420E-BB52-420B4DBF4940}"/>
    <cellStyle name="Normal 22 5 4 2 3" xfId="10828" xr:uid="{619E4FC9-2745-415B-8CB9-4D5D8AF72CB3}"/>
    <cellStyle name="Normal 22 5 4 2 3 2" xfId="24518" xr:uid="{3BAF5E95-9EF1-4CF0-906B-4EBDA8677F58}"/>
    <cellStyle name="Normal 22 5 4 2 3 2 2" xfId="38210" xr:uid="{D0B4DB93-1E39-4B57-89D5-A178E33FB4A9}"/>
    <cellStyle name="Normal 22 5 4 2 3 2 3" xfId="53094" xr:uid="{93B142ED-F04A-4BC3-BB76-F573689CAD52}"/>
    <cellStyle name="Normal 22 5 4 2 3 3" xfId="17674" xr:uid="{089254EF-8B96-409C-9BC8-FD6B5DE6B8AE}"/>
    <cellStyle name="Normal 22 5 4 2 3 4" xfId="31364" xr:uid="{EA29B692-9E08-492E-A833-D2D7DE4F772E}"/>
    <cellStyle name="Normal 22 5 4 2 3 5" xfId="46248" xr:uid="{75AB481B-89CD-47C8-A846-C7E0FA187907}"/>
    <cellStyle name="Normal 22 5 4 2 4" xfId="21096" xr:uid="{47345F94-7C7D-4A34-AC50-EA435D68645B}"/>
    <cellStyle name="Normal 22 5 4 2 4 2" xfId="34788" xr:uid="{5BB54A07-BE18-4119-9B9E-59555F8C7A03}"/>
    <cellStyle name="Normal 22 5 4 2 4 3" xfId="49672" xr:uid="{F7074CED-6FD9-4925-9B4B-11CB149201D5}"/>
    <cellStyle name="Normal 22 5 4 2 5" xfId="14252" xr:uid="{DBA9725C-BDDC-4F1A-80D4-9F7A1FCB0A3B}"/>
    <cellStyle name="Normal 22 5 4 2 6" xfId="27942" xr:uid="{47BFD660-9B93-4CEA-A192-66152F0A0B10}"/>
    <cellStyle name="Normal 22 5 4 2 7" xfId="42826" xr:uid="{820D5D7F-94ED-4666-88A2-39F31A06F22A}"/>
    <cellStyle name="Normal 22 5 4 3" xfId="9117" xr:uid="{D2C84C02-0962-431E-9065-51CA508EE684}"/>
    <cellStyle name="Normal 22 5 4 3 2" xfId="12539" xr:uid="{4E732D37-E6EA-4205-BA72-9920E4198F60}"/>
    <cellStyle name="Normal 22 5 4 3 2 2" xfId="26229" xr:uid="{ACA00F2E-441A-49A8-9E0C-70E6D2B15624}"/>
    <cellStyle name="Normal 22 5 4 3 2 2 2" xfId="39921" xr:uid="{91B133CC-F9E2-4ECA-BBF2-6D5F2FE12912}"/>
    <cellStyle name="Normal 22 5 4 3 2 2 3" xfId="54805" xr:uid="{BEB1CE79-4FDF-4613-9BBE-CB266D1C1D63}"/>
    <cellStyle name="Normal 22 5 4 3 2 3" xfId="19385" xr:uid="{92FCFFEE-C878-4938-99AE-298126306CE9}"/>
    <cellStyle name="Normal 22 5 4 3 2 4" xfId="33075" xr:uid="{301ACB6E-D38C-4E8C-8293-AAD2A0859AF1}"/>
    <cellStyle name="Normal 22 5 4 3 2 5" xfId="47959" xr:uid="{502F63E3-CC36-4E4F-BC1E-7D868CF71DD9}"/>
    <cellStyle name="Normal 22 5 4 3 3" xfId="22807" xr:uid="{324CA00B-00B2-4418-BB4B-2F42D437195A}"/>
    <cellStyle name="Normal 22 5 4 3 3 2" xfId="36499" xr:uid="{DCA7F703-7977-45EA-97BD-255E9ABDFDC9}"/>
    <cellStyle name="Normal 22 5 4 3 3 3" xfId="51383" xr:uid="{1ABD4093-A444-4501-81AA-C58084A56099}"/>
    <cellStyle name="Normal 22 5 4 3 4" xfId="15963" xr:uid="{F440D5AD-40F9-4CFA-9487-E580229081A5}"/>
    <cellStyle name="Normal 22 5 4 3 5" xfId="29653" xr:uid="{EE8ECB1B-3EF0-4E65-981B-0D4258B960C2}"/>
    <cellStyle name="Normal 22 5 4 3 6" xfId="44537" xr:uid="{D4527295-2B7B-4F02-8350-B9F0710C9015}"/>
    <cellStyle name="Normal 22 5 4 4" xfId="10827" xr:uid="{E75EA065-34CA-40F1-B9AD-C398CAE8129B}"/>
    <cellStyle name="Normal 22 5 4 4 2" xfId="24517" xr:uid="{7E16C089-5D4D-4E17-8794-C9EB84504DB5}"/>
    <cellStyle name="Normal 22 5 4 4 2 2" xfId="38209" xr:uid="{91F75F47-8425-42F2-99B9-82CD994C13B6}"/>
    <cellStyle name="Normal 22 5 4 4 2 3" xfId="53093" xr:uid="{67D44496-1120-4508-B6B6-F7E7EB61B980}"/>
    <cellStyle name="Normal 22 5 4 4 3" xfId="17673" xr:uid="{F73F76EA-AA38-461B-A6FB-65F445A7F125}"/>
    <cellStyle name="Normal 22 5 4 4 4" xfId="31363" xr:uid="{A3BD7B57-FC56-4B25-8761-6D48BFF5907F}"/>
    <cellStyle name="Normal 22 5 4 4 5" xfId="46247" xr:uid="{CA8E5D5F-76B1-4DBC-B8F8-2DB450B85751}"/>
    <cellStyle name="Normal 22 5 4 5" xfId="21095" xr:uid="{A40D500D-5F88-4EAC-AFE5-ED793240E9DA}"/>
    <cellStyle name="Normal 22 5 4 5 2" xfId="34787" xr:uid="{968A8928-AD98-4CEA-A4E1-7AF9CDD9D045}"/>
    <cellStyle name="Normal 22 5 4 5 3" xfId="49671" xr:uid="{D3F32C54-7A15-430B-8D2D-27B4A1AF4B56}"/>
    <cellStyle name="Normal 22 5 4 6" xfId="14251" xr:uid="{D8670F86-1C5A-47F0-BF2D-0FA8651AA30D}"/>
    <cellStyle name="Normal 22 5 4 7" xfId="27941" xr:uid="{FC84DA3A-A8E5-4486-9174-8FEF6801023A}"/>
    <cellStyle name="Normal 22 5 4 8" xfId="42825" xr:uid="{36AD91D6-C9C8-42D3-9F00-314E6A8CFE30}"/>
    <cellStyle name="Normal 22 5 5" xfId="7406" xr:uid="{ADCBCA8B-7B4D-447E-9114-D84A1059C544}"/>
    <cellStyle name="Normal 22 5 5 2" xfId="9119" xr:uid="{BB924CB0-0F89-46FE-AC3A-AB5679650A52}"/>
    <cellStyle name="Normal 22 5 5 2 2" xfId="12541" xr:uid="{F56E2982-AE36-4E05-8209-8088C3961F54}"/>
    <cellStyle name="Normal 22 5 5 2 2 2" xfId="26231" xr:uid="{1417FA48-8CEB-4D9B-B6C2-C91BD959E534}"/>
    <cellStyle name="Normal 22 5 5 2 2 2 2" xfId="39923" xr:uid="{41CEA52C-FED8-49FA-B1B6-9F8E422D70BB}"/>
    <cellStyle name="Normal 22 5 5 2 2 2 3" xfId="54807" xr:uid="{49099A87-CEEC-47E9-8BDC-3EA57844CAD7}"/>
    <cellStyle name="Normal 22 5 5 2 2 3" xfId="19387" xr:uid="{B4C04A6F-DAEE-452F-B4D3-B16946065223}"/>
    <cellStyle name="Normal 22 5 5 2 2 4" xfId="33077" xr:uid="{66FC2DC9-E027-483A-9FF2-FBBDFF3D58DF}"/>
    <cellStyle name="Normal 22 5 5 2 2 5" xfId="47961" xr:uid="{E5F88E73-A6E8-4CC1-A4AC-5BA135110BB8}"/>
    <cellStyle name="Normal 22 5 5 2 3" xfId="22809" xr:uid="{C7A97E68-5FB3-40BD-AC2C-BE0B0EF82D3F}"/>
    <cellStyle name="Normal 22 5 5 2 3 2" xfId="36501" xr:uid="{8940846E-B756-4283-8872-89F821E668A3}"/>
    <cellStyle name="Normal 22 5 5 2 3 3" xfId="51385" xr:uid="{1BAA27DD-D918-4F26-8F0B-456E4FD77A69}"/>
    <cellStyle name="Normal 22 5 5 2 4" xfId="15965" xr:uid="{265EEB94-DF88-491C-AA1D-FB7413EE9793}"/>
    <cellStyle name="Normal 22 5 5 2 5" xfId="29655" xr:uid="{68684E61-86FB-430D-8C93-ED9B9BFF739E}"/>
    <cellStyle name="Normal 22 5 5 2 6" xfId="44539" xr:uid="{8A38BC37-7C33-4739-8D60-418103032F01}"/>
    <cellStyle name="Normal 22 5 5 3" xfId="10829" xr:uid="{58541D74-8018-4F8F-B573-2D8D2ED7AE57}"/>
    <cellStyle name="Normal 22 5 5 3 2" xfId="24519" xr:uid="{4427C0C1-BB82-44D1-9A40-0E08CFBED570}"/>
    <cellStyle name="Normal 22 5 5 3 2 2" xfId="38211" xr:uid="{18175C7D-CE31-45B0-A50C-97F6DAE8D936}"/>
    <cellStyle name="Normal 22 5 5 3 2 3" xfId="53095" xr:uid="{AA64CAE0-2F49-4F79-821B-7EEAE7D74692}"/>
    <cellStyle name="Normal 22 5 5 3 3" xfId="17675" xr:uid="{67F2EFD4-6660-4508-8F72-50975DF60566}"/>
    <cellStyle name="Normal 22 5 5 3 4" xfId="31365" xr:uid="{21F25DF9-BD1E-4127-AD80-95BDACC2519F}"/>
    <cellStyle name="Normal 22 5 5 3 5" xfId="46249" xr:uid="{7195D96E-9C97-4D21-A57A-6CB830A1085B}"/>
    <cellStyle name="Normal 22 5 5 4" xfId="21097" xr:uid="{AB342064-B0C0-40D9-A2FD-F3B74D46F731}"/>
    <cellStyle name="Normal 22 5 5 4 2" xfId="34789" xr:uid="{AA455D32-3026-4C73-84DA-BF414312340D}"/>
    <cellStyle name="Normal 22 5 5 4 3" xfId="49673" xr:uid="{56F04C0E-01D9-4CC6-AC20-58471A23BDC5}"/>
    <cellStyle name="Normal 22 5 5 5" xfId="14253" xr:uid="{C15DE9F6-3CB6-4CA3-B186-3305D72280A0}"/>
    <cellStyle name="Normal 22 5 5 6" xfId="27943" xr:uid="{8FB00073-61A4-422D-8D07-4D3EBAD08343}"/>
    <cellStyle name="Normal 22 5 5 7" xfId="42827" xr:uid="{57B61981-5DA3-4530-ABB6-998D5A4BB476}"/>
    <cellStyle name="Normal 22 5 6" xfId="7407" xr:uid="{53AEF060-EFEA-4495-94FF-361D5CCD8BFC}"/>
    <cellStyle name="Normal 22 5 6 2" xfId="9120" xr:uid="{77E08393-FADC-408F-A0D2-E295D7D453D5}"/>
    <cellStyle name="Normal 22 5 6 2 2" xfId="12542" xr:uid="{A1D53A97-D28C-44FC-84E9-02027437D5F8}"/>
    <cellStyle name="Normal 22 5 6 2 2 2" xfId="26232" xr:uid="{6194686B-F08F-46F1-86C4-45531E88B2B1}"/>
    <cellStyle name="Normal 22 5 6 2 2 2 2" xfId="39924" xr:uid="{E9214445-86D2-44DF-BC67-D0ADC867EB44}"/>
    <cellStyle name="Normal 22 5 6 2 2 2 3" xfId="54808" xr:uid="{DBD1660C-3AB0-499E-A824-CB61FC919643}"/>
    <cellStyle name="Normal 22 5 6 2 2 3" xfId="19388" xr:uid="{A732F5B7-8A3C-4749-AEA9-06A69B3CED5A}"/>
    <cellStyle name="Normal 22 5 6 2 2 4" xfId="33078" xr:uid="{F3B909C5-48C0-4AA8-AA49-BEC600EA0773}"/>
    <cellStyle name="Normal 22 5 6 2 2 5" xfId="47962" xr:uid="{7E65450B-A385-407C-87BD-4E10D958712F}"/>
    <cellStyle name="Normal 22 5 6 2 3" xfId="22810" xr:uid="{5B94AF4F-FD09-41CD-9E78-E6F3AA84F021}"/>
    <cellStyle name="Normal 22 5 6 2 3 2" xfId="36502" xr:uid="{89B242BD-859B-4BE4-A7F8-A4C8A688CD4F}"/>
    <cellStyle name="Normal 22 5 6 2 3 3" xfId="51386" xr:uid="{CEB96BF1-6685-4716-99AB-6670506C30AE}"/>
    <cellStyle name="Normal 22 5 6 2 4" xfId="15966" xr:uid="{9327097E-ABAC-4447-8224-8498C04E3174}"/>
    <cellStyle name="Normal 22 5 6 2 5" xfId="29656" xr:uid="{DEAA0166-6EF0-4437-8220-460B373772E9}"/>
    <cellStyle name="Normal 22 5 6 2 6" xfId="44540" xr:uid="{EBC48B96-B5DA-4D2B-948D-EDB0052401D4}"/>
    <cellStyle name="Normal 22 5 6 3" xfId="10830" xr:uid="{5D305896-81EB-474A-8547-5C0BA1305922}"/>
    <cellStyle name="Normal 22 5 6 3 2" xfId="24520" xr:uid="{11F97A35-712A-4F24-80FF-AB4848E663D7}"/>
    <cellStyle name="Normal 22 5 6 3 2 2" xfId="38212" xr:uid="{62B94FF0-226F-4827-860A-19749B905E3A}"/>
    <cellStyle name="Normal 22 5 6 3 2 3" xfId="53096" xr:uid="{CB1EC064-2E76-45D2-9D50-4DA9D7BFCEE4}"/>
    <cellStyle name="Normal 22 5 6 3 3" xfId="17676" xr:uid="{D5D1F7E7-8757-4467-BD08-DD566EBC3B2D}"/>
    <cellStyle name="Normal 22 5 6 3 4" xfId="31366" xr:uid="{0D491C52-C56E-4513-A0ED-CA9C58E12337}"/>
    <cellStyle name="Normal 22 5 6 3 5" xfId="46250" xr:uid="{FAC3D923-A7F5-4E0D-A7AD-D41B01C36F53}"/>
    <cellStyle name="Normal 22 5 6 4" xfId="21098" xr:uid="{4C966E4D-0ADA-4D9F-B254-B1E4881CDEE0}"/>
    <cellStyle name="Normal 22 5 6 4 2" xfId="34790" xr:uid="{787ACD05-05D4-4A68-B4BD-62CB853E9621}"/>
    <cellStyle name="Normal 22 5 6 4 3" xfId="49674" xr:uid="{F5F88CBC-74EA-40CF-ABB2-D168D1842515}"/>
    <cellStyle name="Normal 22 5 6 5" xfId="14254" xr:uid="{C11920E0-A66A-48F0-9A98-4B3787F079DD}"/>
    <cellStyle name="Normal 22 5 6 6" xfId="27944" xr:uid="{8E6F2AF4-0DF1-440B-9DDF-70DEDBD6B371}"/>
    <cellStyle name="Normal 22 5 6 7" xfId="42828" xr:uid="{BF922B30-57C0-4FD5-85DB-6AF904115124}"/>
    <cellStyle name="Normal 22 5 7" xfId="9106" xr:uid="{51CA7340-7050-477C-897D-589605B68A99}"/>
    <cellStyle name="Normal 22 5 7 2" xfId="12528" xr:uid="{5AE7C232-9CC8-4548-B8DC-62A04414183D}"/>
    <cellStyle name="Normal 22 5 7 2 2" xfId="26218" xr:uid="{6BF1591E-F026-44C0-AE8B-F389831CA51C}"/>
    <cellStyle name="Normal 22 5 7 2 2 2" xfId="39910" xr:uid="{54392451-2F03-4E6D-B058-01A2D373B7DA}"/>
    <cellStyle name="Normal 22 5 7 2 2 3" xfId="54794" xr:uid="{5913FAD2-5DB5-4A16-9731-3DF4AFAF5F65}"/>
    <cellStyle name="Normal 22 5 7 2 3" xfId="19374" xr:uid="{98EE69A6-E00E-4276-8337-0465424CBA55}"/>
    <cellStyle name="Normal 22 5 7 2 4" xfId="33064" xr:uid="{59067A60-164E-4CE8-B678-97F5C19B16A8}"/>
    <cellStyle name="Normal 22 5 7 2 5" xfId="47948" xr:uid="{76DEB350-1FF3-445C-80BC-E6980CF87943}"/>
    <cellStyle name="Normal 22 5 7 3" xfId="22796" xr:uid="{F5D7F337-2CDD-445D-A405-AD95ECED5104}"/>
    <cellStyle name="Normal 22 5 7 3 2" xfId="36488" xr:uid="{11BBCBE6-582C-4800-828A-44AB47169319}"/>
    <cellStyle name="Normal 22 5 7 3 3" xfId="51372" xr:uid="{19846669-98EE-4086-A93B-9F89D9583519}"/>
    <cellStyle name="Normal 22 5 7 4" xfId="15952" xr:uid="{9AD506F3-7339-4578-9C6D-3E0AC647ADC4}"/>
    <cellStyle name="Normal 22 5 7 5" xfId="29642" xr:uid="{A4DCE3B9-6B23-4637-B1F6-AD05ED62CB3B}"/>
    <cellStyle name="Normal 22 5 7 6" xfId="44526" xr:uid="{D691EC00-E526-4370-965C-11B687CA1C33}"/>
    <cellStyle name="Normal 22 5 8" xfId="10816" xr:uid="{C4DC3CDE-A7F9-45EC-9009-4DA485AB0198}"/>
    <cellStyle name="Normal 22 5 8 2" xfId="24506" xr:uid="{872CB81A-703F-4B47-8B2A-61D40F902752}"/>
    <cellStyle name="Normal 22 5 8 2 2" xfId="38198" xr:uid="{69C4830C-92AA-4ACE-B884-049409900733}"/>
    <cellStyle name="Normal 22 5 8 2 3" xfId="53082" xr:uid="{4643912F-D4A8-404F-987E-3A4871B217CB}"/>
    <cellStyle name="Normal 22 5 8 3" xfId="17662" xr:uid="{7A5E4B01-2590-4E65-8530-37B7A2D3CC8A}"/>
    <cellStyle name="Normal 22 5 8 4" xfId="31352" xr:uid="{946ECEE3-9A6E-4A7E-93F5-5EF2941B0C34}"/>
    <cellStyle name="Normal 22 5 8 5" xfId="46236" xr:uid="{1916702F-CB00-4FC2-82CD-C942CA1BE169}"/>
    <cellStyle name="Normal 22 5 9" xfId="21084" xr:uid="{FAC9ABD6-5B09-4760-AA4E-2D8140322ABD}"/>
    <cellStyle name="Normal 22 5 9 2" xfId="34776" xr:uid="{B9DC96C4-0D4D-4B98-9357-D95668EACB57}"/>
    <cellStyle name="Normal 22 5 9 3" xfId="49660" xr:uid="{672AADFA-14F9-4C20-BDEF-2E7E19DA144C}"/>
    <cellStyle name="Normal 22 6" xfId="7408" xr:uid="{8367EE0B-97A4-431B-90BF-5926DFDBACDD}"/>
    <cellStyle name="Normal 22 6 10" xfId="42829" xr:uid="{D39780CA-3AB1-47A2-8AC2-6E305497A6F1}"/>
    <cellStyle name="Normal 22 6 2" xfId="7409" xr:uid="{49CDD9C1-F6C5-4D6E-ABAB-09763827C912}"/>
    <cellStyle name="Normal 22 6 2 2" xfId="7410" xr:uid="{AA9CB372-9BCC-4F91-85B3-B6257846029A}"/>
    <cellStyle name="Normal 22 6 2 2 2" xfId="9123" xr:uid="{2ADF1A42-27F2-4B49-93CA-43764AEA0523}"/>
    <cellStyle name="Normal 22 6 2 2 2 2" xfId="12545" xr:uid="{936623B6-36DD-45BD-9746-D99E7DE29816}"/>
    <cellStyle name="Normal 22 6 2 2 2 2 2" xfId="26235" xr:uid="{62B3AAC8-AFAA-4721-8FB2-BD25342E7DBF}"/>
    <cellStyle name="Normal 22 6 2 2 2 2 2 2" xfId="39927" xr:uid="{FF712191-000F-42C6-8920-3B692638DB6E}"/>
    <cellStyle name="Normal 22 6 2 2 2 2 2 3" xfId="54811" xr:uid="{F58B8FB4-9135-4F19-B877-4815DE94ED45}"/>
    <cellStyle name="Normal 22 6 2 2 2 2 3" xfId="19391" xr:uid="{D78A2EA7-E631-4DEC-95CD-5C5B6548C6D8}"/>
    <cellStyle name="Normal 22 6 2 2 2 2 4" xfId="33081" xr:uid="{146CCC79-E505-4EB4-9924-87246BC582B2}"/>
    <cellStyle name="Normal 22 6 2 2 2 2 5" xfId="47965" xr:uid="{F78DBA76-6BA3-4DF1-BBD1-31C140784696}"/>
    <cellStyle name="Normal 22 6 2 2 2 3" xfId="22813" xr:uid="{1150BDEA-4770-4271-829B-8E4E408FB73E}"/>
    <cellStyle name="Normal 22 6 2 2 2 3 2" xfId="36505" xr:uid="{89C089DF-547B-4BBD-910E-33B53D857EE4}"/>
    <cellStyle name="Normal 22 6 2 2 2 3 3" xfId="51389" xr:uid="{770455FE-EFD2-4306-B51A-1CD35018A365}"/>
    <cellStyle name="Normal 22 6 2 2 2 4" xfId="15969" xr:uid="{D794C9A1-DB79-40B2-BB81-D1358440C5C7}"/>
    <cellStyle name="Normal 22 6 2 2 2 5" xfId="29659" xr:uid="{9F67D5D0-C631-4E47-9E06-99E730622182}"/>
    <cellStyle name="Normal 22 6 2 2 2 6" xfId="44543" xr:uid="{92AB7111-65C5-489B-87B5-87DFAFD67816}"/>
    <cellStyle name="Normal 22 6 2 2 3" xfId="10833" xr:uid="{AA0EAA45-0A83-4F68-AC8C-9958CE9BF7B8}"/>
    <cellStyle name="Normal 22 6 2 2 3 2" xfId="24523" xr:uid="{B5DD01BE-7353-4D88-83C7-235C5A01B06C}"/>
    <cellStyle name="Normal 22 6 2 2 3 2 2" xfId="38215" xr:uid="{7D4921B3-9251-49C2-BB25-6687A751EB89}"/>
    <cellStyle name="Normal 22 6 2 2 3 2 3" xfId="53099" xr:uid="{37D9E16D-458B-4743-ABDC-9675F12FAC89}"/>
    <cellStyle name="Normal 22 6 2 2 3 3" xfId="17679" xr:uid="{9D6D3135-7FF4-433B-8FE1-15C3F5697448}"/>
    <cellStyle name="Normal 22 6 2 2 3 4" xfId="31369" xr:uid="{6C3AC0CC-0A11-4496-84AC-C7970AAA4557}"/>
    <cellStyle name="Normal 22 6 2 2 3 5" xfId="46253" xr:uid="{00F0EE68-77E7-4311-9476-547F813FFF89}"/>
    <cellStyle name="Normal 22 6 2 2 4" xfId="21101" xr:uid="{25949329-60D8-4698-8909-19A6A36F419C}"/>
    <cellStyle name="Normal 22 6 2 2 4 2" xfId="34793" xr:uid="{119D2AAB-8953-465D-B977-2324EC22E666}"/>
    <cellStyle name="Normal 22 6 2 2 4 3" xfId="49677" xr:uid="{7AD2D885-31A0-4DA2-A616-736CE56DC1E2}"/>
    <cellStyle name="Normal 22 6 2 2 5" xfId="14257" xr:uid="{355FF1BF-6B08-447B-BEE2-A36CFF1D94B7}"/>
    <cellStyle name="Normal 22 6 2 2 6" xfId="27947" xr:uid="{5B4E8577-52E5-49BF-A264-47FE54B23802}"/>
    <cellStyle name="Normal 22 6 2 2 7" xfId="42831" xr:uid="{2E80CF29-3900-454E-B072-1842B07C0841}"/>
    <cellStyle name="Normal 22 6 2 3" xfId="9122" xr:uid="{901E7005-D2C8-4D96-B32B-20C8BC3E1B99}"/>
    <cellStyle name="Normal 22 6 2 3 2" xfId="12544" xr:uid="{C08DC94E-94EC-4D92-8524-CA5D95817BA6}"/>
    <cellStyle name="Normal 22 6 2 3 2 2" xfId="26234" xr:uid="{A5BCF6D3-6252-4598-B73A-BFF5C6C99A03}"/>
    <cellStyle name="Normal 22 6 2 3 2 2 2" xfId="39926" xr:uid="{B8E8693E-4DBE-4EFD-B926-439B4E774616}"/>
    <cellStyle name="Normal 22 6 2 3 2 2 3" xfId="54810" xr:uid="{18E577BB-450D-4FFD-A2C5-FF07A6C51940}"/>
    <cellStyle name="Normal 22 6 2 3 2 3" xfId="19390" xr:uid="{6469FAEA-0FC9-4736-B480-372DA382CF7D}"/>
    <cellStyle name="Normal 22 6 2 3 2 4" xfId="33080" xr:uid="{1125D2B0-09E1-4EA2-B6A1-76A3BEC8519F}"/>
    <cellStyle name="Normal 22 6 2 3 2 5" xfId="47964" xr:uid="{BCFB880D-1BD7-479B-93EB-978ABE943C91}"/>
    <cellStyle name="Normal 22 6 2 3 3" xfId="22812" xr:uid="{300B8325-9864-4010-A108-93AAC469CC19}"/>
    <cellStyle name="Normal 22 6 2 3 3 2" xfId="36504" xr:uid="{265AEBC8-103F-4971-8A24-DF0D53210E87}"/>
    <cellStyle name="Normal 22 6 2 3 3 3" xfId="51388" xr:uid="{B517D620-37C3-47DA-AD68-CAC78991E873}"/>
    <cellStyle name="Normal 22 6 2 3 4" xfId="15968" xr:uid="{012F939D-A843-44C6-8E9C-273FFF96F244}"/>
    <cellStyle name="Normal 22 6 2 3 5" xfId="29658" xr:uid="{74A6F66F-0DF7-48E6-B9C9-732C7BAB1ABE}"/>
    <cellStyle name="Normal 22 6 2 3 6" xfId="44542" xr:uid="{A191B935-19C4-46FB-B8C0-94F56E2AD8D1}"/>
    <cellStyle name="Normal 22 6 2 4" xfId="10832" xr:uid="{CB7A81AD-38F3-4863-8475-9D584826C653}"/>
    <cellStyle name="Normal 22 6 2 4 2" xfId="24522" xr:uid="{5FFADD79-C7C5-4DF0-9925-726C497ED240}"/>
    <cellStyle name="Normal 22 6 2 4 2 2" xfId="38214" xr:uid="{2CFA2C06-B0E0-4077-A06A-960624488CE9}"/>
    <cellStyle name="Normal 22 6 2 4 2 3" xfId="53098" xr:uid="{03C5BE63-A263-4518-BA91-6A38D48B4D0A}"/>
    <cellStyle name="Normal 22 6 2 4 3" xfId="17678" xr:uid="{7DE84F2C-5674-42AB-853E-1D99D3350013}"/>
    <cellStyle name="Normal 22 6 2 4 4" xfId="31368" xr:uid="{8BF58DDD-A92B-4CB3-AEB3-BC5B41EA0B9F}"/>
    <cellStyle name="Normal 22 6 2 4 5" xfId="46252" xr:uid="{3661E314-071B-40E2-82A1-D13FD02C01A2}"/>
    <cellStyle name="Normal 22 6 2 5" xfId="21100" xr:uid="{9C183FF7-63CD-4634-A906-1F81E691CD72}"/>
    <cellStyle name="Normal 22 6 2 5 2" xfId="34792" xr:uid="{2952EA5C-FC91-4318-9CED-84F4C867974D}"/>
    <cellStyle name="Normal 22 6 2 5 3" xfId="49676" xr:uid="{5D0BF25B-C2A4-44B6-8308-5759A418B509}"/>
    <cellStyle name="Normal 22 6 2 6" xfId="14256" xr:uid="{1BB2E1FD-13D2-4762-B14F-795ABA89510C}"/>
    <cellStyle name="Normal 22 6 2 7" xfId="27946" xr:uid="{39990897-AA37-45AF-AAA4-E80147B170D7}"/>
    <cellStyle name="Normal 22 6 2 8" xfId="42830" xr:uid="{3A07DB78-8A51-4EB7-B432-9905AE8CA7EC}"/>
    <cellStyle name="Normal 22 6 3" xfId="7411" xr:uid="{00F64A27-06DC-439D-BDD8-F87099B4EE1B}"/>
    <cellStyle name="Normal 22 6 3 2" xfId="9124" xr:uid="{25CEA979-52B2-477C-B822-D73209C1F495}"/>
    <cellStyle name="Normal 22 6 3 2 2" xfId="12546" xr:uid="{DF4C2D2C-7431-4D4D-9211-343BB64CD223}"/>
    <cellStyle name="Normal 22 6 3 2 2 2" xfId="26236" xr:uid="{DB89507C-709F-4E09-A944-374E8235C634}"/>
    <cellStyle name="Normal 22 6 3 2 2 2 2" xfId="39928" xr:uid="{984152A8-920B-4AB0-9EB8-6A0674A69BCE}"/>
    <cellStyle name="Normal 22 6 3 2 2 2 3" xfId="54812" xr:uid="{1923102A-BAC2-44CF-BA63-D5BC9ED8466C}"/>
    <cellStyle name="Normal 22 6 3 2 2 3" xfId="19392" xr:uid="{21A17A11-35D9-4888-85B5-C7811D7B340C}"/>
    <cellStyle name="Normal 22 6 3 2 2 4" xfId="33082" xr:uid="{B7634F9D-865C-4EB5-95CB-ECFA9405CE2E}"/>
    <cellStyle name="Normal 22 6 3 2 2 5" xfId="47966" xr:uid="{B9755359-AE0A-4D9A-9493-65CBE3C239F9}"/>
    <cellStyle name="Normal 22 6 3 2 3" xfId="22814" xr:uid="{7D68103E-A4BF-4891-9753-FA2E64A20162}"/>
    <cellStyle name="Normal 22 6 3 2 3 2" xfId="36506" xr:uid="{B2F6F9AA-942E-4505-A99B-2942114C511D}"/>
    <cellStyle name="Normal 22 6 3 2 3 3" xfId="51390" xr:uid="{979B848D-1956-4134-85F3-7C701230D6C3}"/>
    <cellStyle name="Normal 22 6 3 2 4" xfId="15970" xr:uid="{1B95472A-4C13-462E-87DD-427C6813C26D}"/>
    <cellStyle name="Normal 22 6 3 2 5" xfId="29660" xr:uid="{93FA8F2A-7DAB-4AA3-9791-BCCD7FC82919}"/>
    <cellStyle name="Normal 22 6 3 2 6" xfId="44544" xr:uid="{FC29ED1B-8AAF-4370-BD9D-F2F275D28F3C}"/>
    <cellStyle name="Normal 22 6 3 3" xfId="10834" xr:uid="{336C4DDD-21BC-4EC8-A5E4-74E1FB7E0AE0}"/>
    <cellStyle name="Normal 22 6 3 3 2" xfId="24524" xr:uid="{E849FC91-7C2F-4134-AA72-7E5E52F1C73F}"/>
    <cellStyle name="Normal 22 6 3 3 2 2" xfId="38216" xr:uid="{F745D4BC-2CCE-4C8D-8F2E-F630157BA002}"/>
    <cellStyle name="Normal 22 6 3 3 2 3" xfId="53100" xr:uid="{7138B940-1981-44E0-842F-FF78D99FBDB2}"/>
    <cellStyle name="Normal 22 6 3 3 3" xfId="17680" xr:uid="{B1C01FE7-35C1-4704-B65A-9610412E4A87}"/>
    <cellStyle name="Normal 22 6 3 3 4" xfId="31370" xr:uid="{B0495303-41E9-4728-A429-B65B3FAC24F1}"/>
    <cellStyle name="Normal 22 6 3 3 5" xfId="46254" xr:uid="{48E0B18A-7349-4872-8B30-C344E5E6375C}"/>
    <cellStyle name="Normal 22 6 3 4" xfId="21102" xr:uid="{D1C5DCF1-1BEB-4452-9A32-2D5DBD2B129A}"/>
    <cellStyle name="Normal 22 6 3 4 2" xfId="34794" xr:uid="{B2602FC6-0327-4207-A664-62F4710EF77E}"/>
    <cellStyle name="Normal 22 6 3 4 3" xfId="49678" xr:uid="{901C14A6-039D-4DC8-AA9E-428A7FCDE100}"/>
    <cellStyle name="Normal 22 6 3 5" xfId="14258" xr:uid="{0EDCF9D8-AAA7-49C6-84D2-A5BD6519FE5C}"/>
    <cellStyle name="Normal 22 6 3 6" xfId="27948" xr:uid="{F828C59B-0D8A-42CD-AF08-AB8B0F14AF99}"/>
    <cellStyle name="Normal 22 6 3 7" xfId="42832" xr:uid="{A6857CE5-BE95-41C0-8B12-403077DD8BB6}"/>
    <cellStyle name="Normal 22 6 4" xfId="7412" xr:uid="{60022C32-E8E9-48BB-8592-6F5FAAEB644F}"/>
    <cellStyle name="Normal 22 6 4 2" xfId="9125" xr:uid="{4A5C3329-AF14-4C28-819F-EA36738D4B86}"/>
    <cellStyle name="Normal 22 6 4 2 2" xfId="12547" xr:uid="{BEDE143F-8757-4C00-8978-79885BB9FB49}"/>
    <cellStyle name="Normal 22 6 4 2 2 2" xfId="26237" xr:uid="{0DA113CA-FC9F-4379-8B56-14CA8DA1DA52}"/>
    <cellStyle name="Normal 22 6 4 2 2 2 2" xfId="39929" xr:uid="{C850AB08-5BC5-4A76-998C-DBCA84CDD285}"/>
    <cellStyle name="Normal 22 6 4 2 2 2 3" xfId="54813" xr:uid="{A69EB2B3-4297-44EC-B153-F6EBB1051AC2}"/>
    <cellStyle name="Normal 22 6 4 2 2 3" xfId="19393" xr:uid="{AB6CD4E6-DF2E-4427-BAC6-40B34B8F89B1}"/>
    <cellStyle name="Normal 22 6 4 2 2 4" xfId="33083" xr:uid="{6FED8427-5990-4518-967F-97DBFB66FEBE}"/>
    <cellStyle name="Normal 22 6 4 2 2 5" xfId="47967" xr:uid="{B6C6D749-E0F6-4D02-A7C3-8E434B93B54D}"/>
    <cellStyle name="Normal 22 6 4 2 3" xfId="22815" xr:uid="{B3F28125-1BDC-40AD-8AD8-973AFA481AAB}"/>
    <cellStyle name="Normal 22 6 4 2 3 2" xfId="36507" xr:uid="{D64BB378-05CD-49DB-A365-D12BBC658311}"/>
    <cellStyle name="Normal 22 6 4 2 3 3" xfId="51391" xr:uid="{80DD7329-B2FB-41C5-A6CE-CE7ACBC5F902}"/>
    <cellStyle name="Normal 22 6 4 2 4" xfId="15971" xr:uid="{EF5E3C9B-60E7-4E60-BC4C-A4D1DC84CDC9}"/>
    <cellStyle name="Normal 22 6 4 2 5" xfId="29661" xr:uid="{C1B013F4-0C8A-42B3-8F31-77F82BF3EFB0}"/>
    <cellStyle name="Normal 22 6 4 2 6" xfId="44545" xr:uid="{801EB079-A244-4FB0-B449-D217F8AD6125}"/>
    <cellStyle name="Normal 22 6 4 3" xfId="10835" xr:uid="{5323E582-AFB2-4C1F-A39B-AFE8F578332C}"/>
    <cellStyle name="Normal 22 6 4 3 2" xfId="24525" xr:uid="{F9F2B16F-7F0B-4748-A8C9-F6586679A4E3}"/>
    <cellStyle name="Normal 22 6 4 3 2 2" xfId="38217" xr:uid="{F613F874-0057-4BBF-B555-AC1BC1352890}"/>
    <cellStyle name="Normal 22 6 4 3 2 3" xfId="53101" xr:uid="{49564769-D88D-41CD-82FF-C092A8BEEF81}"/>
    <cellStyle name="Normal 22 6 4 3 3" xfId="17681" xr:uid="{FC0917CA-2D41-4291-B053-F5D89804CBDF}"/>
    <cellStyle name="Normal 22 6 4 3 4" xfId="31371" xr:uid="{099C00B1-AED6-4EC7-B997-EAEFDCD8678B}"/>
    <cellStyle name="Normal 22 6 4 3 5" xfId="46255" xr:uid="{2A3549E7-7491-438E-9095-CD234140789F}"/>
    <cellStyle name="Normal 22 6 4 4" xfId="21103" xr:uid="{C18E643A-E3F8-442F-A34A-46239D5B1241}"/>
    <cellStyle name="Normal 22 6 4 4 2" xfId="34795" xr:uid="{5FCCFFD5-0D47-4DE6-BC9C-7E57B450DAFD}"/>
    <cellStyle name="Normal 22 6 4 4 3" xfId="49679" xr:uid="{C4E20F06-FF14-4ABF-8622-2B2F45FB36F2}"/>
    <cellStyle name="Normal 22 6 4 5" xfId="14259" xr:uid="{3B4D19FA-5646-481C-AD1F-9C2BE7534B3A}"/>
    <cellStyle name="Normal 22 6 4 6" xfId="27949" xr:uid="{E48D2FD0-F53F-40A8-B237-DB48FE55967A}"/>
    <cellStyle name="Normal 22 6 4 7" xfId="42833" xr:uid="{A2AE0780-1D52-44DA-A98E-6ADBA8F666A1}"/>
    <cellStyle name="Normal 22 6 5" xfId="9121" xr:uid="{ADD8E2B9-AE32-46FB-A09D-D5F2C4E3BA04}"/>
    <cellStyle name="Normal 22 6 5 2" xfId="12543" xr:uid="{ACA44D4C-1FFB-4807-BB12-4A9225FC5FEA}"/>
    <cellStyle name="Normal 22 6 5 2 2" xfId="26233" xr:uid="{14B01CB0-373B-413D-872C-B625602B6A72}"/>
    <cellStyle name="Normal 22 6 5 2 2 2" xfId="39925" xr:uid="{D2A6135C-165E-482F-B6D9-723393DB1B51}"/>
    <cellStyle name="Normal 22 6 5 2 2 3" xfId="54809" xr:uid="{4A7A36DC-D151-4FAC-B269-E4EDF740680A}"/>
    <cellStyle name="Normal 22 6 5 2 3" xfId="19389" xr:uid="{CDC0EE93-41E5-4E1F-8A67-3B0AB7FEEAA5}"/>
    <cellStyle name="Normal 22 6 5 2 4" xfId="33079" xr:uid="{0A23D3F5-D9CC-4387-ABE1-3A1CA677165F}"/>
    <cellStyle name="Normal 22 6 5 2 5" xfId="47963" xr:uid="{0D7AC5B2-9EBF-4D2A-B4E1-417FF16B1310}"/>
    <cellStyle name="Normal 22 6 5 3" xfId="22811" xr:uid="{6B3D482E-D864-44A3-8F6F-076655417800}"/>
    <cellStyle name="Normal 22 6 5 3 2" xfId="36503" xr:uid="{F66F769E-D208-4143-B7A5-841EDEE892D1}"/>
    <cellStyle name="Normal 22 6 5 3 3" xfId="51387" xr:uid="{2244FB69-9494-4974-9DD9-738F4506BE82}"/>
    <cellStyle name="Normal 22 6 5 4" xfId="15967" xr:uid="{CBEF3516-C46D-496A-8AFE-7C05314B651E}"/>
    <cellStyle name="Normal 22 6 5 5" xfId="29657" xr:uid="{3B3A8DC7-F6BF-4B36-9649-8B037EA87AA6}"/>
    <cellStyle name="Normal 22 6 5 6" xfId="44541" xr:uid="{C6B1A6DE-9A44-40C5-A804-A712F9C043A3}"/>
    <cellStyle name="Normal 22 6 6" xfId="10831" xr:uid="{0DB3E85B-42DD-45DF-AFDA-753C220D9064}"/>
    <cellStyle name="Normal 22 6 6 2" xfId="24521" xr:uid="{51715F3C-7453-4E5D-A281-9B885889D2F1}"/>
    <cellStyle name="Normal 22 6 6 2 2" xfId="38213" xr:uid="{D40112A5-70E0-4C79-A6F9-1D09CCC6B614}"/>
    <cellStyle name="Normal 22 6 6 2 3" xfId="53097" xr:uid="{4D1DE896-9CFB-4014-9F29-72A6ABE39981}"/>
    <cellStyle name="Normal 22 6 6 3" xfId="17677" xr:uid="{7F7BB90C-F1EC-4524-96BD-887AD0634560}"/>
    <cellStyle name="Normal 22 6 6 4" xfId="31367" xr:uid="{9A3F5BCF-6F6F-4807-9322-0497FF3E3590}"/>
    <cellStyle name="Normal 22 6 6 5" xfId="46251" xr:uid="{BC29382B-FA31-451B-A6B1-A61D72C8955E}"/>
    <cellStyle name="Normal 22 6 7" xfId="21099" xr:uid="{0B84CB27-1E0C-4AAC-B5F2-0A1D21275654}"/>
    <cellStyle name="Normal 22 6 7 2" xfId="34791" xr:uid="{6BD69844-892E-4519-8F5B-D36C7C4BEC60}"/>
    <cellStyle name="Normal 22 6 7 3" xfId="49675" xr:uid="{6983D588-07FF-40AC-882B-9B94323C1B13}"/>
    <cellStyle name="Normal 22 6 8" xfId="14255" xr:uid="{52A40619-63F9-4F83-A4A2-EB0A6C8A0E1B}"/>
    <cellStyle name="Normal 22 6 9" xfId="27945" xr:uid="{FF72F7DA-7600-4246-BD2D-E77F735F46EC}"/>
    <cellStyle name="Normal 22 7" xfId="7413" xr:uid="{9B26783D-4416-475A-BA93-2A40F3B66218}"/>
    <cellStyle name="Normal 22 7 10" xfId="42834" xr:uid="{F5BC1F82-4BAC-463A-B3B0-1CF0DB166C6D}"/>
    <cellStyle name="Normal 22 7 2" xfId="7414" xr:uid="{C18F5055-F168-48F1-98A1-526CE3238C7D}"/>
    <cellStyle name="Normal 22 7 2 2" xfId="7415" xr:uid="{C526A57F-E503-4DD7-BA8E-A56DC968D842}"/>
    <cellStyle name="Normal 22 7 2 2 2" xfId="9128" xr:uid="{93D99295-B745-4A7B-A291-F69207CA9D0E}"/>
    <cellStyle name="Normal 22 7 2 2 2 2" xfId="12550" xr:uid="{2B1E1CC0-B1E0-4920-9384-88ED2BF732B8}"/>
    <cellStyle name="Normal 22 7 2 2 2 2 2" xfId="26240" xr:uid="{E09E6025-83D5-4256-BECF-D33093DD5F01}"/>
    <cellStyle name="Normal 22 7 2 2 2 2 2 2" xfId="39932" xr:uid="{01E60A2C-A71F-40BD-9560-966260395AAA}"/>
    <cellStyle name="Normal 22 7 2 2 2 2 2 3" xfId="54816" xr:uid="{8E76842E-C77B-46ED-9769-1DCB7B54A8FE}"/>
    <cellStyle name="Normal 22 7 2 2 2 2 3" xfId="19396" xr:uid="{F9808061-3EFB-45A6-AA1B-54FF4F5EB2BD}"/>
    <cellStyle name="Normal 22 7 2 2 2 2 4" xfId="33086" xr:uid="{EC3D9B41-DAA0-402D-AB2A-9E79BE3EFD59}"/>
    <cellStyle name="Normal 22 7 2 2 2 2 5" xfId="47970" xr:uid="{3C553B5C-3A39-41CE-AF82-0C01EC36CC48}"/>
    <cellStyle name="Normal 22 7 2 2 2 3" xfId="22818" xr:uid="{31EF21FF-D121-4864-A0BB-21A31F93698E}"/>
    <cellStyle name="Normal 22 7 2 2 2 3 2" xfId="36510" xr:uid="{B438E5B3-88FC-4FF2-8172-1CCE82A1E510}"/>
    <cellStyle name="Normal 22 7 2 2 2 3 3" xfId="51394" xr:uid="{D1A30774-6987-46C7-A91B-8442EF02F930}"/>
    <cellStyle name="Normal 22 7 2 2 2 4" xfId="15974" xr:uid="{21B0021A-2218-4AD4-A812-2F88847A2E81}"/>
    <cellStyle name="Normal 22 7 2 2 2 5" xfId="29664" xr:uid="{A072073A-7DC1-40D2-9A1B-B6322145C742}"/>
    <cellStyle name="Normal 22 7 2 2 2 6" xfId="44548" xr:uid="{C27E5C70-DF13-4568-A632-6D63090CCD85}"/>
    <cellStyle name="Normal 22 7 2 2 3" xfId="10838" xr:uid="{7A45E534-0990-467E-94D7-FFB98904153E}"/>
    <cellStyle name="Normal 22 7 2 2 3 2" xfId="24528" xr:uid="{4BF68F2D-9F08-48A1-8BB2-D111FCB892E5}"/>
    <cellStyle name="Normal 22 7 2 2 3 2 2" xfId="38220" xr:uid="{B9E2274C-8559-4E2E-98C1-BA261DE6425C}"/>
    <cellStyle name="Normal 22 7 2 2 3 2 3" xfId="53104" xr:uid="{B8F960EE-F711-486F-8EF2-96FAB7573B13}"/>
    <cellStyle name="Normal 22 7 2 2 3 3" xfId="17684" xr:uid="{57116843-FEA7-422F-BBE7-EE2A591DADAD}"/>
    <cellStyle name="Normal 22 7 2 2 3 4" xfId="31374" xr:uid="{9FA50E69-2066-46FB-B83D-AE67323B8C4E}"/>
    <cellStyle name="Normal 22 7 2 2 3 5" xfId="46258" xr:uid="{6B27C3D8-669A-4943-A96B-A803522BB25F}"/>
    <cellStyle name="Normal 22 7 2 2 4" xfId="21106" xr:uid="{76DC8D1C-FA6B-4E1C-A56E-3A7C2AE4B736}"/>
    <cellStyle name="Normal 22 7 2 2 4 2" xfId="34798" xr:uid="{DD01DF25-B154-40B2-BA8A-77EF15CB49A0}"/>
    <cellStyle name="Normal 22 7 2 2 4 3" xfId="49682" xr:uid="{829A457F-9B83-467D-B0A7-ECF3710FA6AA}"/>
    <cellStyle name="Normal 22 7 2 2 5" xfId="14262" xr:uid="{700BA558-FF86-4CDA-939C-2D5F80CE1020}"/>
    <cellStyle name="Normal 22 7 2 2 6" xfId="27952" xr:uid="{88F8589D-2B41-480C-8D68-10188CDA8BFA}"/>
    <cellStyle name="Normal 22 7 2 2 7" xfId="42836" xr:uid="{58C28109-206D-4E2E-AECE-D993492799B9}"/>
    <cellStyle name="Normal 22 7 2 3" xfId="9127" xr:uid="{BF25F124-39F9-4667-84B2-2A91D163D608}"/>
    <cellStyle name="Normal 22 7 2 3 2" xfId="12549" xr:uid="{9A202FBF-B912-40FF-AFDC-8B466E63CA90}"/>
    <cellStyle name="Normal 22 7 2 3 2 2" xfId="26239" xr:uid="{4BCB70E2-B8C2-414F-B055-501EE63F5C5E}"/>
    <cellStyle name="Normal 22 7 2 3 2 2 2" xfId="39931" xr:uid="{96F0B89D-AA12-4533-8A18-ED21ECDAF715}"/>
    <cellStyle name="Normal 22 7 2 3 2 2 3" xfId="54815" xr:uid="{4B6187BC-83D0-4614-8B7A-89916C7B533C}"/>
    <cellStyle name="Normal 22 7 2 3 2 3" xfId="19395" xr:uid="{8AC95BAB-19E8-4C4D-A095-8AE347C38FB5}"/>
    <cellStyle name="Normal 22 7 2 3 2 4" xfId="33085" xr:uid="{0196CDB4-BE3B-49AC-9B22-0622F7B2BF1A}"/>
    <cellStyle name="Normal 22 7 2 3 2 5" xfId="47969" xr:uid="{B51AF62A-944F-4F14-9EC9-BD3274332538}"/>
    <cellStyle name="Normal 22 7 2 3 3" xfId="22817" xr:uid="{8830BB73-41EE-41D5-B706-C06A169CFC85}"/>
    <cellStyle name="Normal 22 7 2 3 3 2" xfId="36509" xr:uid="{51B9636B-C402-4CFA-8CF2-09B5222DA9E2}"/>
    <cellStyle name="Normal 22 7 2 3 3 3" xfId="51393" xr:uid="{2E3D55BE-F2D4-44FA-A3D5-368D52B533FA}"/>
    <cellStyle name="Normal 22 7 2 3 4" xfId="15973" xr:uid="{6B44B200-2B65-4805-A06C-1FF38DB8C6CE}"/>
    <cellStyle name="Normal 22 7 2 3 5" xfId="29663" xr:uid="{3215ADEC-C5F3-4ED8-8524-C0B8D7246FAB}"/>
    <cellStyle name="Normal 22 7 2 3 6" xfId="44547" xr:uid="{2D6CD068-4239-483B-A6F1-8B7A542B658E}"/>
    <cellStyle name="Normal 22 7 2 4" xfId="10837" xr:uid="{69C32E69-C270-44F9-8239-18593713C393}"/>
    <cellStyle name="Normal 22 7 2 4 2" xfId="24527" xr:uid="{D64927D9-EB51-478F-8206-7F464762145D}"/>
    <cellStyle name="Normal 22 7 2 4 2 2" xfId="38219" xr:uid="{2B6BB237-FD83-4F0C-9162-97B1070ECC08}"/>
    <cellStyle name="Normal 22 7 2 4 2 3" xfId="53103" xr:uid="{3670D8EF-D3AC-4B0F-A19D-A7ECDE840950}"/>
    <cellStyle name="Normal 22 7 2 4 3" xfId="17683" xr:uid="{530F3B1F-CF2E-4C4F-8EDC-FA7732D9BF8F}"/>
    <cellStyle name="Normal 22 7 2 4 4" xfId="31373" xr:uid="{1A558847-D45A-47CF-A734-D242E8327CD4}"/>
    <cellStyle name="Normal 22 7 2 4 5" xfId="46257" xr:uid="{59F8EC17-D08D-4903-98FF-E033F1878B75}"/>
    <cellStyle name="Normal 22 7 2 5" xfId="21105" xr:uid="{AEE2857A-F2F8-4F52-99C0-B7B76CA7E8DA}"/>
    <cellStyle name="Normal 22 7 2 5 2" xfId="34797" xr:uid="{D1F84AE9-E449-4C37-B69F-D0867CC981E2}"/>
    <cellStyle name="Normal 22 7 2 5 3" xfId="49681" xr:uid="{37EA6BB6-5A47-4251-9626-6A31711F0B89}"/>
    <cellStyle name="Normal 22 7 2 6" xfId="14261" xr:uid="{03C75F7A-B202-45C5-A190-AA56951DD31B}"/>
    <cellStyle name="Normal 22 7 2 7" xfId="27951" xr:uid="{D3A2E9FF-EF6E-49D4-9643-EA7170B1C0C7}"/>
    <cellStyle name="Normal 22 7 2 8" xfId="42835" xr:uid="{D126B19A-B4A8-41BA-AA96-DB8D3BCFF9D8}"/>
    <cellStyle name="Normal 22 7 3" xfId="7416" xr:uid="{A345A5A3-E7BF-490B-878C-87203A4672DC}"/>
    <cellStyle name="Normal 22 7 3 2" xfId="9129" xr:uid="{7BC09EE4-3434-4353-950B-826A7803C3E9}"/>
    <cellStyle name="Normal 22 7 3 2 2" xfId="12551" xr:uid="{FA1E66B9-CCB1-4E25-B842-0F3CFE884EEC}"/>
    <cellStyle name="Normal 22 7 3 2 2 2" xfId="26241" xr:uid="{36DAAD1D-70B6-44D0-9957-08F95DCED5FF}"/>
    <cellStyle name="Normal 22 7 3 2 2 2 2" xfId="39933" xr:uid="{39E2F33C-CC9F-4F7F-A1FF-F723355B8DE8}"/>
    <cellStyle name="Normal 22 7 3 2 2 2 3" xfId="54817" xr:uid="{F5762CDA-8323-4ED1-A009-BAB9A7DCCA07}"/>
    <cellStyle name="Normal 22 7 3 2 2 3" xfId="19397" xr:uid="{8D8C7101-31E2-4BBF-A216-643237178C2B}"/>
    <cellStyle name="Normal 22 7 3 2 2 4" xfId="33087" xr:uid="{5F8A5A2A-77B8-4662-82CB-7BE29AC835B6}"/>
    <cellStyle name="Normal 22 7 3 2 2 5" xfId="47971" xr:uid="{6B7FB01E-9BE2-45B6-894A-780683671F50}"/>
    <cellStyle name="Normal 22 7 3 2 3" xfId="22819" xr:uid="{A1363A0C-1D45-4B89-8EBC-7A652FB4A1B9}"/>
    <cellStyle name="Normal 22 7 3 2 3 2" xfId="36511" xr:uid="{911A1482-1732-4740-9CF0-5786EB7FAC13}"/>
    <cellStyle name="Normal 22 7 3 2 3 3" xfId="51395" xr:uid="{27CFA33C-12CC-4B7C-85D0-9F109BEFADC0}"/>
    <cellStyle name="Normal 22 7 3 2 4" xfId="15975" xr:uid="{EF2BA02A-7577-4D1E-A242-992725CE7730}"/>
    <cellStyle name="Normal 22 7 3 2 5" xfId="29665" xr:uid="{4926BFCF-77A3-429C-B8EF-73E0C8C69250}"/>
    <cellStyle name="Normal 22 7 3 2 6" xfId="44549" xr:uid="{311B8650-6A63-48EF-B574-635B245CEED0}"/>
    <cellStyle name="Normal 22 7 3 3" xfId="10839" xr:uid="{BC6E31B5-82FD-4928-8AC3-5507C613DF63}"/>
    <cellStyle name="Normal 22 7 3 3 2" xfId="24529" xr:uid="{006A0119-A077-4C47-A29D-630E0BB92E31}"/>
    <cellStyle name="Normal 22 7 3 3 2 2" xfId="38221" xr:uid="{ECCB7E20-E909-4FBE-8B56-2DADBC3509C6}"/>
    <cellStyle name="Normal 22 7 3 3 2 3" xfId="53105" xr:uid="{7A552475-E3A1-4614-B9AD-CC28ECC59963}"/>
    <cellStyle name="Normal 22 7 3 3 3" xfId="17685" xr:uid="{072D5590-D76A-4221-91CD-713B31ECD55F}"/>
    <cellStyle name="Normal 22 7 3 3 4" xfId="31375" xr:uid="{6D94067A-EF45-4D39-874F-0818AD9244D2}"/>
    <cellStyle name="Normal 22 7 3 3 5" xfId="46259" xr:uid="{64EC9E20-CE59-43F8-916A-7226FEE8F052}"/>
    <cellStyle name="Normal 22 7 3 4" xfId="21107" xr:uid="{E0A34EBD-0BF6-47C8-8DC6-D55C7CD63740}"/>
    <cellStyle name="Normal 22 7 3 4 2" xfId="34799" xr:uid="{8717597D-2D03-4A7C-BFE3-258539B8BE18}"/>
    <cellStyle name="Normal 22 7 3 4 3" xfId="49683" xr:uid="{8B1A64E0-A2B0-4024-9427-2705B75062ED}"/>
    <cellStyle name="Normal 22 7 3 5" xfId="14263" xr:uid="{038E272B-9FFD-42E4-B89A-D1A3B5A88AFA}"/>
    <cellStyle name="Normal 22 7 3 6" xfId="27953" xr:uid="{0E940A6C-92BB-4D01-A7BF-C92D76466E2E}"/>
    <cellStyle name="Normal 22 7 3 7" xfId="42837" xr:uid="{1C8D3691-3B8B-4BE6-B67D-ADD8D32AA67F}"/>
    <cellStyle name="Normal 22 7 4" xfId="7417" xr:uid="{F283D08F-CA2F-4301-8576-C23CBF471692}"/>
    <cellStyle name="Normal 22 7 4 2" xfId="9130" xr:uid="{BEA4AF91-A16A-497D-AA06-5AC0F1FA78B6}"/>
    <cellStyle name="Normal 22 7 4 2 2" xfId="12552" xr:uid="{565279F7-85FC-4B54-8A03-C1C40E687C66}"/>
    <cellStyle name="Normal 22 7 4 2 2 2" xfId="26242" xr:uid="{6797F68A-BC3D-481D-878A-2910C4270BB6}"/>
    <cellStyle name="Normal 22 7 4 2 2 2 2" xfId="39934" xr:uid="{B124738C-2943-4991-83DE-064744AA3C35}"/>
    <cellStyle name="Normal 22 7 4 2 2 2 3" xfId="54818" xr:uid="{6EE628E9-08B1-40B1-909F-ED4A1A4FD270}"/>
    <cellStyle name="Normal 22 7 4 2 2 3" xfId="19398" xr:uid="{875A5F1D-8839-45B8-B7B2-C76AAD527EAE}"/>
    <cellStyle name="Normal 22 7 4 2 2 4" xfId="33088" xr:uid="{B89B8C45-F95D-433A-B6FA-76D8ACB51615}"/>
    <cellStyle name="Normal 22 7 4 2 2 5" xfId="47972" xr:uid="{A779C9F4-F330-4A84-BDB3-F4EEC0B7A181}"/>
    <cellStyle name="Normal 22 7 4 2 3" xfId="22820" xr:uid="{8CB1EFC3-291C-4245-8279-EC51B9246847}"/>
    <cellStyle name="Normal 22 7 4 2 3 2" xfId="36512" xr:uid="{4879BD24-8CC5-4FA8-99ED-7D7E78DDC5FA}"/>
    <cellStyle name="Normal 22 7 4 2 3 3" xfId="51396" xr:uid="{E8CB7837-9FF5-4C73-83C7-138202844AC6}"/>
    <cellStyle name="Normal 22 7 4 2 4" xfId="15976" xr:uid="{BC295DE4-6D51-4CDA-A6B7-73E9F13F5E25}"/>
    <cellStyle name="Normal 22 7 4 2 5" xfId="29666" xr:uid="{92EB5A1F-7986-474D-9D7B-F2A09BD7D8F8}"/>
    <cellStyle name="Normal 22 7 4 2 6" xfId="44550" xr:uid="{9BD452BD-44DA-4FE2-91A6-CD602691B56D}"/>
    <cellStyle name="Normal 22 7 4 3" xfId="10840" xr:uid="{D7BF9691-2191-4DDE-9DCB-4E5292D2097E}"/>
    <cellStyle name="Normal 22 7 4 3 2" xfId="24530" xr:uid="{E5CF90F4-326F-480B-990C-541999116945}"/>
    <cellStyle name="Normal 22 7 4 3 2 2" xfId="38222" xr:uid="{3017C2A7-97BE-4C3D-BB15-CD281A2D07CC}"/>
    <cellStyle name="Normal 22 7 4 3 2 3" xfId="53106" xr:uid="{D548E276-A1F6-4E4B-82AE-B00DE95E9917}"/>
    <cellStyle name="Normal 22 7 4 3 3" xfId="17686" xr:uid="{4198C787-CFE8-44BB-8A47-7824FEB8DA40}"/>
    <cellStyle name="Normal 22 7 4 3 4" xfId="31376" xr:uid="{FED5B807-4055-418C-A0CB-536B3FDDD3D7}"/>
    <cellStyle name="Normal 22 7 4 3 5" xfId="46260" xr:uid="{DEB8E624-CA57-4744-9FE7-E0263474F72F}"/>
    <cellStyle name="Normal 22 7 4 4" xfId="21108" xr:uid="{4B22E262-F485-4287-8766-18F55C439698}"/>
    <cellStyle name="Normal 22 7 4 4 2" xfId="34800" xr:uid="{8B440D7C-7BA4-4DA1-9ED6-2DD8FBD2B6A3}"/>
    <cellStyle name="Normal 22 7 4 4 3" xfId="49684" xr:uid="{E89C61E5-92C7-4C39-8A28-D68A2CE4C548}"/>
    <cellStyle name="Normal 22 7 4 5" xfId="14264" xr:uid="{F6B30B4B-E66E-43EA-8FE6-54D012968FA5}"/>
    <cellStyle name="Normal 22 7 4 6" xfId="27954" xr:uid="{D4535DFB-999D-4AE2-8369-CD1D4DD5B5EE}"/>
    <cellStyle name="Normal 22 7 4 7" xfId="42838" xr:uid="{C167D931-A747-45BC-994F-D5640923AC26}"/>
    <cellStyle name="Normal 22 7 5" xfId="9126" xr:uid="{8447A8FC-495E-4423-A65D-D6D87B9FD9BA}"/>
    <cellStyle name="Normal 22 7 5 2" xfId="12548" xr:uid="{021A62D9-51B0-4AFF-A877-E33DE443C95A}"/>
    <cellStyle name="Normal 22 7 5 2 2" xfId="26238" xr:uid="{2289DEF0-B672-47BE-822D-A91E2042B301}"/>
    <cellStyle name="Normal 22 7 5 2 2 2" xfId="39930" xr:uid="{609734AE-3548-4412-A61B-3BCDE9A8DF5E}"/>
    <cellStyle name="Normal 22 7 5 2 2 3" xfId="54814" xr:uid="{7557B698-D351-4A6E-81FE-8DA202BF3FBE}"/>
    <cellStyle name="Normal 22 7 5 2 3" xfId="19394" xr:uid="{A8267CE4-5A5C-4EF4-ACC9-81F6284520E5}"/>
    <cellStyle name="Normal 22 7 5 2 4" xfId="33084" xr:uid="{737D8A3F-2D3B-4840-A8B7-BC2F5E8E4031}"/>
    <cellStyle name="Normal 22 7 5 2 5" xfId="47968" xr:uid="{82B6F7A2-3AB5-4C19-BC0F-795AF4B780DA}"/>
    <cellStyle name="Normal 22 7 5 3" xfId="22816" xr:uid="{70D24556-7D4B-4979-A734-258514149650}"/>
    <cellStyle name="Normal 22 7 5 3 2" xfId="36508" xr:uid="{FEDD9556-6A8D-45F5-8712-BD723F3DDC5A}"/>
    <cellStyle name="Normal 22 7 5 3 3" xfId="51392" xr:uid="{7CF04AE2-B4D8-4A73-8E89-2B6A6B5EA5CA}"/>
    <cellStyle name="Normal 22 7 5 4" xfId="15972" xr:uid="{EF612D83-3202-4B5F-A6B8-FD3689C99410}"/>
    <cellStyle name="Normal 22 7 5 5" xfId="29662" xr:uid="{3E2C28CA-0FDD-4C7B-A96D-7C5CF3005BEC}"/>
    <cellStyle name="Normal 22 7 5 6" xfId="44546" xr:uid="{D6F8CA14-10A3-411D-BCA7-CFD6E5697F76}"/>
    <cellStyle name="Normal 22 7 6" xfId="10836" xr:uid="{40D5915A-5947-4CAE-9AD4-AB239B8E3898}"/>
    <cellStyle name="Normal 22 7 6 2" xfId="24526" xr:uid="{8C3B908B-3E0C-4954-9F16-995DF9271113}"/>
    <cellStyle name="Normal 22 7 6 2 2" xfId="38218" xr:uid="{6105B780-EABF-4DA6-BFE0-29A8AE708906}"/>
    <cellStyle name="Normal 22 7 6 2 3" xfId="53102" xr:uid="{AFC37973-3BCA-49D1-8B69-F0056D86B22E}"/>
    <cellStyle name="Normal 22 7 6 3" xfId="17682" xr:uid="{9E37FAD9-8904-4111-9361-E517358A1090}"/>
    <cellStyle name="Normal 22 7 6 4" xfId="31372" xr:uid="{9A01149C-A9AB-44CF-ABD5-85259560499C}"/>
    <cellStyle name="Normal 22 7 6 5" xfId="46256" xr:uid="{1A55E097-1CA8-4960-BFE1-3B590B013505}"/>
    <cellStyle name="Normal 22 7 7" xfId="21104" xr:uid="{D987043A-CF37-44E5-9D40-7E1C00295019}"/>
    <cellStyle name="Normal 22 7 7 2" xfId="34796" xr:uid="{ABBAF898-AC54-45F8-8601-BF71B2227443}"/>
    <cellStyle name="Normal 22 7 7 3" xfId="49680" xr:uid="{8B7C9042-314A-474B-BA60-0C61DC506410}"/>
    <cellStyle name="Normal 22 7 8" xfId="14260" xr:uid="{883E2604-9FA7-43A1-A727-CA23FFFB02E9}"/>
    <cellStyle name="Normal 22 7 9" xfId="27950" xr:uid="{073AB442-D0C3-48D4-9ADF-7A7D89DAB561}"/>
    <cellStyle name="Normal 22 8" xfId="7418" xr:uid="{47132361-5E81-4455-8770-CCD4F683256E}"/>
    <cellStyle name="Normal 22 8 2" xfId="7419" xr:uid="{4F5B26D5-4D04-4BC0-89B0-5C3C4F593001}"/>
    <cellStyle name="Normal 22 8 2 2" xfId="9132" xr:uid="{0B3CB817-4B2D-45C7-8A91-9DDD2C7F4490}"/>
    <cellStyle name="Normal 22 8 2 2 2" xfId="12554" xr:uid="{2D73D9C5-6815-48BC-8A6F-C99067B81AC2}"/>
    <cellStyle name="Normal 22 8 2 2 2 2" xfId="26244" xr:uid="{F604D4ED-74F5-4778-972E-A21EA34E9D27}"/>
    <cellStyle name="Normal 22 8 2 2 2 2 2" xfId="39936" xr:uid="{D7398248-3DE1-4642-B738-3D2AA9919088}"/>
    <cellStyle name="Normal 22 8 2 2 2 2 3" xfId="54820" xr:uid="{08F9B1C1-8D86-4843-AE65-BFA5A33196E6}"/>
    <cellStyle name="Normal 22 8 2 2 2 3" xfId="19400" xr:uid="{ED8FF052-17AA-4FB8-BA32-C103CABE6824}"/>
    <cellStyle name="Normal 22 8 2 2 2 4" xfId="33090" xr:uid="{2768C264-43D8-4249-98AC-B277AACB3BBE}"/>
    <cellStyle name="Normal 22 8 2 2 2 5" xfId="47974" xr:uid="{9BCA6766-2C8D-4440-933C-60B25B76DFD7}"/>
    <cellStyle name="Normal 22 8 2 2 3" xfId="22822" xr:uid="{5CBF9F8D-FA94-4F9D-ADF3-7EE8A625F333}"/>
    <cellStyle name="Normal 22 8 2 2 3 2" xfId="36514" xr:uid="{46C81D08-2154-47CA-99FB-FD71765032E5}"/>
    <cellStyle name="Normal 22 8 2 2 3 3" xfId="51398" xr:uid="{1EBE2E7A-557D-44CB-A406-C7A31E86AB43}"/>
    <cellStyle name="Normal 22 8 2 2 4" xfId="15978" xr:uid="{B7D68181-FEA9-4D3C-83F0-92ACECA4C85F}"/>
    <cellStyle name="Normal 22 8 2 2 5" xfId="29668" xr:uid="{1BF2CE98-746A-4CA6-84FD-391EDCC1E511}"/>
    <cellStyle name="Normal 22 8 2 2 6" xfId="44552" xr:uid="{216E25A0-607A-4AD8-AD2D-13E216D7D8DF}"/>
    <cellStyle name="Normal 22 8 2 3" xfId="10842" xr:uid="{95580938-C9A3-4E78-BE1F-DE2C55A60EC3}"/>
    <cellStyle name="Normal 22 8 2 3 2" xfId="24532" xr:uid="{62843E50-EEBF-46CA-95D7-9945222D9DD9}"/>
    <cellStyle name="Normal 22 8 2 3 2 2" xfId="38224" xr:uid="{4AF95D23-B296-43B1-8E02-28FF68401BD0}"/>
    <cellStyle name="Normal 22 8 2 3 2 3" xfId="53108" xr:uid="{0132706D-4C49-46F9-A6E1-06CF61EA98CA}"/>
    <cellStyle name="Normal 22 8 2 3 3" xfId="17688" xr:uid="{582FF7DF-B52C-4F9D-8117-6E3A433D400A}"/>
    <cellStyle name="Normal 22 8 2 3 4" xfId="31378" xr:uid="{2AD06EB5-939C-406D-9C1E-414C597E56D3}"/>
    <cellStyle name="Normal 22 8 2 3 5" xfId="46262" xr:uid="{6F053CF4-A41B-4DC5-A2FD-83F9B3AD7578}"/>
    <cellStyle name="Normal 22 8 2 4" xfId="21110" xr:uid="{FF4E884C-D3F3-43D8-A1F1-F9B445502286}"/>
    <cellStyle name="Normal 22 8 2 4 2" xfId="34802" xr:uid="{05E5DE83-7340-4B02-947F-1FFFFD057D91}"/>
    <cellStyle name="Normal 22 8 2 4 3" xfId="49686" xr:uid="{32DBD96F-4A67-4A86-AD48-6019E0EA92C9}"/>
    <cellStyle name="Normal 22 8 2 5" xfId="14266" xr:uid="{695FD2D6-D334-40DA-AE2E-1BD6B17AC30C}"/>
    <cellStyle name="Normal 22 8 2 6" xfId="27956" xr:uid="{5C081230-57EB-4942-BF95-3C2A63C8463B}"/>
    <cellStyle name="Normal 22 8 2 7" xfId="42840" xr:uid="{C363F2E9-4DE7-4C1F-9C59-BC2E1F0CB6EF}"/>
    <cellStyle name="Normal 22 8 3" xfId="9131" xr:uid="{484AFB67-AA8A-4223-80D5-C595A66A8D7B}"/>
    <cellStyle name="Normal 22 8 3 2" xfId="12553" xr:uid="{40AA11B1-23F1-446E-B783-E5393851CC75}"/>
    <cellStyle name="Normal 22 8 3 2 2" xfId="26243" xr:uid="{60DBA943-D45F-43F5-9418-A0E51DCC6043}"/>
    <cellStyle name="Normal 22 8 3 2 2 2" xfId="39935" xr:uid="{10043687-8F9B-4DA9-BEF9-F1E2D9195256}"/>
    <cellStyle name="Normal 22 8 3 2 2 3" xfId="54819" xr:uid="{3F520AE0-A3B4-4E01-8285-5BBD0F00812B}"/>
    <cellStyle name="Normal 22 8 3 2 3" xfId="19399" xr:uid="{FF25AED6-2C99-4145-AFC1-C7F3829B2D7B}"/>
    <cellStyle name="Normal 22 8 3 2 4" xfId="33089" xr:uid="{DDB2806C-4626-4AE6-8F26-9A8F73D77E1B}"/>
    <cellStyle name="Normal 22 8 3 2 5" xfId="47973" xr:uid="{9A5C0083-20B5-4140-AEA7-DA998802844A}"/>
    <cellStyle name="Normal 22 8 3 3" xfId="22821" xr:uid="{21419E46-B95E-4ECB-B50F-0C9BEEE409CA}"/>
    <cellStyle name="Normal 22 8 3 3 2" xfId="36513" xr:uid="{A574570F-9B74-43FB-84BE-8594C0443809}"/>
    <cellStyle name="Normal 22 8 3 3 3" xfId="51397" xr:uid="{AE82F5C4-16F2-4807-8E8A-8D2232CE365B}"/>
    <cellStyle name="Normal 22 8 3 4" xfId="15977" xr:uid="{6C6EA6BC-ED56-40E5-9FCA-5EFC84200581}"/>
    <cellStyle name="Normal 22 8 3 5" xfId="29667" xr:uid="{333AD8EE-AFAD-4F84-AFB2-D2E1A794D25E}"/>
    <cellStyle name="Normal 22 8 3 6" xfId="44551" xr:uid="{3E1114A2-7EBD-4F37-88B6-3BBED7274803}"/>
    <cellStyle name="Normal 22 8 4" xfId="10841" xr:uid="{692240B7-FB84-4EB3-91CF-619EC6505104}"/>
    <cellStyle name="Normal 22 8 4 2" xfId="24531" xr:uid="{C1C7DCE9-1AFA-44FD-857D-237CF7F653A6}"/>
    <cellStyle name="Normal 22 8 4 2 2" xfId="38223" xr:uid="{6F79EC98-5AD1-4D36-8312-35924D719ACD}"/>
    <cellStyle name="Normal 22 8 4 2 3" xfId="53107" xr:uid="{C0515530-3D7B-4CF6-BAB0-53BED92D2424}"/>
    <cellStyle name="Normal 22 8 4 3" xfId="17687" xr:uid="{48FEB043-B5AA-406B-B75D-9166E66CA119}"/>
    <cellStyle name="Normal 22 8 4 4" xfId="31377" xr:uid="{0696D76E-4695-4EEF-825A-CC7F2FA19B24}"/>
    <cellStyle name="Normal 22 8 4 5" xfId="46261" xr:uid="{91E95A36-D4AC-4E24-9281-851F15B22257}"/>
    <cellStyle name="Normal 22 8 5" xfId="21109" xr:uid="{558F014D-091D-4DBA-9EBB-E93E1A590C67}"/>
    <cellStyle name="Normal 22 8 5 2" xfId="34801" xr:uid="{25FDEE6D-B541-470A-8EBA-44DFD6D9F9ED}"/>
    <cellStyle name="Normal 22 8 5 3" xfId="49685" xr:uid="{6AA39FDD-C694-4B7F-9D54-462BF5357E43}"/>
    <cellStyle name="Normal 22 8 6" xfId="14265" xr:uid="{B1DCA30E-C958-4FD0-A3AE-909A9773919E}"/>
    <cellStyle name="Normal 22 8 7" xfId="27955" xr:uid="{7AAA1A97-7487-466C-ACE1-1360F02905B3}"/>
    <cellStyle name="Normal 22 8 8" xfId="42839" xr:uid="{DC0EB46C-A00F-4A97-9010-F1725EFBD734}"/>
    <cellStyle name="Normal 22 9" xfId="7420" xr:uid="{8B7FC7B8-247A-40E5-91D3-6DF24C61001C}"/>
    <cellStyle name="Normal 22 9 2" xfId="9133" xr:uid="{DCAA6F56-6605-4CA8-A847-CC5444936943}"/>
    <cellStyle name="Normal 22 9 2 2" xfId="12555" xr:uid="{C0F16625-EA88-49A4-AA3C-1B5D4DA99C96}"/>
    <cellStyle name="Normal 22 9 2 2 2" xfId="26245" xr:uid="{345A1FE8-F615-4118-B578-8D9EF4F05B14}"/>
    <cellStyle name="Normal 22 9 2 2 2 2" xfId="39937" xr:uid="{A53FA867-1335-4AB4-BBAA-3F0CCD405491}"/>
    <cellStyle name="Normal 22 9 2 2 2 3" xfId="54821" xr:uid="{BCFF13C0-118C-49E2-AF84-20F9C61E3081}"/>
    <cellStyle name="Normal 22 9 2 2 3" xfId="19401" xr:uid="{0AE3A6FD-3AF2-4CEE-AEC1-61D69C25A43B}"/>
    <cellStyle name="Normal 22 9 2 2 4" xfId="33091" xr:uid="{36844252-1418-4EA5-9332-5A051C5C3A04}"/>
    <cellStyle name="Normal 22 9 2 2 5" xfId="47975" xr:uid="{41DDF8DC-8C2C-4A06-898A-96D94B8188F5}"/>
    <cellStyle name="Normal 22 9 2 3" xfId="22823" xr:uid="{5E814784-1134-464D-B471-1E5DDE8DFFBC}"/>
    <cellStyle name="Normal 22 9 2 3 2" xfId="36515" xr:uid="{125BADF8-58B7-48AE-849A-98FBD71E3BDC}"/>
    <cellStyle name="Normal 22 9 2 3 3" xfId="51399" xr:uid="{C08BA8F0-1585-4798-AE29-1B298B0E0927}"/>
    <cellStyle name="Normal 22 9 2 4" xfId="15979" xr:uid="{6FD6604B-E876-464C-9BB7-6136C4C85988}"/>
    <cellStyle name="Normal 22 9 2 5" xfId="29669" xr:uid="{67CF3C79-111F-4465-B3A7-95A475453E9C}"/>
    <cellStyle name="Normal 22 9 2 6" xfId="44553" xr:uid="{BD33878D-1DFE-4D9F-A783-CE9C6D051F21}"/>
    <cellStyle name="Normal 22 9 3" xfId="10843" xr:uid="{F437008A-1D9F-4D94-A524-947EFF85B5CC}"/>
    <cellStyle name="Normal 22 9 3 2" xfId="24533" xr:uid="{51DB4D4C-E89A-4BFD-B266-614A3F68124C}"/>
    <cellStyle name="Normal 22 9 3 2 2" xfId="38225" xr:uid="{19F43456-3DC4-4138-BFA9-0A08912FB5A6}"/>
    <cellStyle name="Normal 22 9 3 2 3" xfId="53109" xr:uid="{802925DC-04C7-4AC6-B620-65BAB0813875}"/>
    <cellStyle name="Normal 22 9 3 3" xfId="17689" xr:uid="{4A3FBF9B-27C1-429F-A632-3268FC9FFD20}"/>
    <cellStyle name="Normal 22 9 3 4" xfId="31379" xr:uid="{20C087C6-7BF3-4943-A542-6271F61B5DF1}"/>
    <cellStyle name="Normal 22 9 3 5" xfId="46263" xr:uid="{F90B1119-15F9-4ACC-BD85-08AE1A8BE066}"/>
    <cellStyle name="Normal 22 9 4" xfId="21111" xr:uid="{E2D3EABF-DD1C-4D10-9626-CDB8A1236F4C}"/>
    <cellStyle name="Normal 22 9 4 2" xfId="34803" xr:uid="{DDFA8BCD-025C-45A7-A384-8719CD3D23F4}"/>
    <cellStyle name="Normal 22 9 4 3" xfId="49687" xr:uid="{A478608D-E220-4366-9C7C-A08C725EA95D}"/>
    <cellStyle name="Normal 22 9 5" xfId="14267" xr:uid="{8096330C-949D-4B97-8B3E-35665FE99D8C}"/>
    <cellStyle name="Normal 22 9 6" xfId="27957" xr:uid="{FD9E3D3E-9EFF-4498-83D6-BD87246F891A}"/>
    <cellStyle name="Normal 22 9 7" xfId="42841" xr:uid="{8077823F-EA20-4A82-8A71-CFC4049CED05}"/>
    <cellStyle name="Normal 23" xfId="444" xr:uid="{F23509A5-3FF3-44C8-AF2D-FE854D8810EF}"/>
    <cellStyle name="Normal 23 2" xfId="2502" xr:uid="{517D1A84-F690-45A5-A482-5ACAAECBC7E0}"/>
    <cellStyle name="Normal 23 2 2" xfId="4358" xr:uid="{98308508-C2F6-43F8-981F-ECE83D63A339}"/>
    <cellStyle name="Normal 23 2 2 2" xfId="4753" xr:uid="{2BB2F5B1-8883-431B-B54E-2755077376E3}"/>
    <cellStyle name="Normal 23 2 2 3" xfId="4695" xr:uid="{F7AC9D9E-816E-4ECD-AAC7-955CD1D8226B}"/>
    <cellStyle name="Normal 23 2 2 4" xfId="4665" xr:uid="{189611CB-D55C-4512-89C1-0031E81CBF13}"/>
    <cellStyle name="Normal 23 2 3" xfId="4607" xr:uid="{7527C8C1-AE5F-41E9-9255-41F3575D3992}"/>
    <cellStyle name="Normal 23 2 4" xfId="4714" xr:uid="{00318AAF-896B-4BAF-9C3B-BDED93355F2B}"/>
    <cellStyle name="Normal 23 2 5" xfId="41115" xr:uid="{8A97BC81-78B4-43C2-BBAA-9031DE6E0DE9}"/>
    <cellStyle name="Normal 23 3" xfId="4428" xr:uid="{D88349CD-A10C-4DA0-8939-0B961EE4C140}"/>
    <cellStyle name="Normal 23 4" xfId="4357" xr:uid="{A708C395-4A2A-43B9-BBED-439E7A66C2E5}"/>
    <cellStyle name="Normal 23 5" xfId="4574" xr:uid="{836DDBEC-37B3-4323-9BBC-48A9204B02DD}"/>
    <cellStyle name="Normal 23 6" xfId="4741" xr:uid="{87A0A0ED-6DA7-479C-9489-854D729C274A}"/>
    <cellStyle name="Normal 23 7" xfId="40803" xr:uid="{07FF8065-2662-47BE-8847-2B5CA32B481D}"/>
    <cellStyle name="Normal 24" xfId="445" xr:uid="{E0D68CAE-A38E-46EA-B7E5-6CA616F4A9D9}"/>
    <cellStyle name="Normal 24 2" xfId="446" xr:uid="{8F97F564-F734-46B8-9133-DC2B5B786A93}"/>
    <cellStyle name="Normal 24 2 2" xfId="4430" xr:uid="{4C254457-D94F-4081-A1A6-595BAD0506B8}"/>
    <cellStyle name="Normal 24 2 3" xfId="4360" xr:uid="{298CE7AB-2CB8-4C69-9F29-B51A217B2A79}"/>
    <cellStyle name="Normal 24 2 4" xfId="4576" xr:uid="{F7FE0C90-BBC0-4B1F-B4AA-9950344AB602}"/>
    <cellStyle name="Normal 24 2 5" xfId="4743" xr:uid="{E325F425-8A13-488A-B7FE-76AD86106CDC}"/>
    <cellStyle name="Normal 24 3" xfId="4429" xr:uid="{D60CA14F-1A42-48EA-86CE-70EE5920A75E}"/>
    <cellStyle name="Normal 24 4" xfId="4359" xr:uid="{0548E04A-8C14-4BE7-A6D9-5B677EA8CDE7}"/>
    <cellStyle name="Normal 24 5" xfId="4575" xr:uid="{9EF2800C-ED36-43C6-8640-C3EF2E162853}"/>
    <cellStyle name="Normal 24 6" xfId="4742" xr:uid="{A281AD96-B29F-4083-B4C3-DCE74B98E489}"/>
    <cellStyle name="Normal 24 7" xfId="40804" xr:uid="{930B6744-774F-4642-8A03-90D18B44F856}"/>
    <cellStyle name="Normal 25" xfId="453" xr:uid="{C06AB14D-19A5-4138-B673-806FA43F3BB6}"/>
    <cellStyle name="Normal 25 2" xfId="4362" xr:uid="{B63F3394-0911-4561-B192-97FADA925F2F}"/>
    <cellStyle name="Normal 25 2 2" xfId="41940" xr:uid="{AF33807B-E998-429C-93C5-FDF73E9D126A}"/>
    <cellStyle name="Normal 25 2 3" xfId="41333" xr:uid="{979397C2-9571-4C6E-8D51-D7DDAABEE1C4}"/>
    <cellStyle name="Normal 25 2 4" xfId="40748" xr:uid="{2D2CC00A-86F4-4CF0-BF69-0E0567BE592F}"/>
    <cellStyle name="Normal 25 2 5" xfId="55632" xr:uid="{993072C9-0B3D-4D3D-9A0B-D7FB951767CD}"/>
    <cellStyle name="Normal 25 2 6" xfId="27056" xr:uid="{A902D1D7-6A26-4123-BEB7-048DF9EAF7FC}"/>
    <cellStyle name="Normal 25 3" xfId="4431" xr:uid="{39CC6482-1475-4798-BC81-7569E468F2BB}"/>
    <cellStyle name="Normal 25 4" xfId="4361" xr:uid="{53DCEB65-2A46-40D0-A247-3CBCF21E88F5}"/>
    <cellStyle name="Normal 25 5" xfId="4577" xr:uid="{C0EA7BCC-1484-4A27-8D19-8F555E371BBA}"/>
    <cellStyle name="Normal 25 6" xfId="40806" xr:uid="{60E5B55A-5DD9-4485-AC53-F32957DF0AD5}"/>
    <cellStyle name="Normal 25 7" xfId="33902" xr:uid="{E631E509-5B46-4FEF-81A6-578FDC5E413E}"/>
    <cellStyle name="Normal 25 8" xfId="48786" xr:uid="{75F6D2C9-52CF-4443-A71C-868411D9737F}"/>
    <cellStyle name="Normal 25 9" xfId="13366" xr:uid="{948266F9-E49F-4352-8B66-B0C57A5EAFA9}"/>
    <cellStyle name="Normal 26" xfId="2500" xr:uid="{3C574270-5736-479C-A35B-75A0DCB3F956}"/>
    <cellStyle name="Normal 26 2" xfId="2501" xr:uid="{43FC0413-6925-4B0D-80F6-2E04517BA462}"/>
    <cellStyle name="Normal 26 2 2" xfId="4364" xr:uid="{A313632C-7058-49B1-BC83-7A1D758B7F9E}"/>
    <cellStyle name="Normal 26 3" xfId="4363" xr:uid="{901ED2C9-F603-4DC1-9400-21761F8A52EF}"/>
    <cellStyle name="Normal 26 3 2" xfId="4438" xr:uid="{A1F788C9-D9D9-4398-8A61-5897B7E16311}"/>
    <cellStyle name="Normal 27" xfId="2509" xr:uid="{8448AD38-9061-4AE0-B03B-FEA9EE331741}"/>
    <cellStyle name="Normal 27 2" xfId="4366" xr:uid="{D521C4D0-76B9-4761-BD39-7F256F2600AC}"/>
    <cellStyle name="Normal 27 3" xfId="4365" xr:uid="{FDF820AF-ED7B-4E9F-8471-D03EC4ED7E10}"/>
    <cellStyle name="Normal 27 4" xfId="4601" xr:uid="{5AC01528-7A05-498B-B8AB-A01B91660C64}"/>
    <cellStyle name="Normal 27 5" xfId="5322" xr:uid="{4C83DA7F-D13C-413F-AFFA-56E4A520B3C4}"/>
    <cellStyle name="Normal 27 6" xfId="4591" xr:uid="{2EB673D7-E4C0-48DF-8CB2-DC43BBA13103}"/>
    <cellStyle name="Normal 27 7" xfId="5334" xr:uid="{ECD040B8-D891-448E-B9FC-75140DF141CA}"/>
    <cellStyle name="Normal 28" xfId="4367" xr:uid="{655501F0-A30D-4396-BAFD-2E6D191E56A6}"/>
    <cellStyle name="Normal 28 2" xfId="4368" xr:uid="{0DDF9B82-9CD1-44E0-9537-44590F95EF2E}"/>
    <cellStyle name="Normal 28 3" xfId="4369" xr:uid="{DB239D9C-3299-42B0-B87C-AED2B6F19E11}"/>
    <cellStyle name="Normal 28 3 2" xfId="41334" xr:uid="{8A8C3C56-3A37-4BF0-B353-BBC78CCDDDE7}"/>
    <cellStyle name="Normal 28 3 3" xfId="5955" xr:uid="{23867A43-DCD2-43BC-BF85-C6CB2DA3A303}"/>
    <cellStyle name="Normal 28 3 4" xfId="5363" xr:uid="{A1C09A7C-0D9F-4190-BA3D-4BEDD0FE4CA6}"/>
    <cellStyle name="Normal 29" xfId="4370" xr:uid="{01DCFAE8-C4CD-4245-9111-4CA879B34612}"/>
    <cellStyle name="Normal 29 2" xfId="4371" xr:uid="{6F279A14-2067-4F6F-B41F-84ECE91A27D2}"/>
    <cellStyle name="Normal 3" xfId="5" xr:uid="{425B7128-BE76-4C58-BC17-2C2292A39FD9}"/>
    <cellStyle name="Normal 3 2" xfId="83" xr:uid="{AC17B13F-246B-4EBD-9A2E-4D5180D28383}"/>
    <cellStyle name="Normal 3 2 2" xfId="84" xr:uid="{3DCEBB52-1CD1-4580-99F0-AF9D4E05FF55}"/>
    <cellStyle name="Normal 3 2 2 2" xfId="290" xr:uid="{FC7F40FA-0DC3-4376-8083-3ACBC075045A}"/>
    <cellStyle name="Normal 3 2 2 2 2" xfId="4667" xr:uid="{0F56713D-A159-429A-A767-BDDCC629E787}"/>
    <cellStyle name="Normal 3 2 2 3" xfId="4558" xr:uid="{9244FB66-288E-448F-9930-7952123EC222}"/>
    <cellStyle name="Normal 3 2 3" xfId="85" xr:uid="{BE5EEF78-4AAD-46CE-B49F-CC99DF9D8D5E}"/>
    <cellStyle name="Normal 3 2 3 10" xfId="7422" xr:uid="{94FBE74E-0422-4355-8290-84A8DB652E49}"/>
    <cellStyle name="Normal 3 2 3 10 2" xfId="9135" xr:uid="{3474CEB8-6561-4164-B114-946E4C835401}"/>
    <cellStyle name="Normal 3 2 3 10 2 2" xfId="12557" xr:uid="{C9497D17-ACD5-40DC-9E9F-09EB6F26DCEC}"/>
    <cellStyle name="Normal 3 2 3 10 2 2 2" xfId="26247" xr:uid="{3A19AF95-8B08-49D9-B47F-A27264ACDB29}"/>
    <cellStyle name="Normal 3 2 3 10 2 2 2 2" xfId="39939" xr:uid="{51C4BF6C-8D32-4F41-AC6C-76454B015582}"/>
    <cellStyle name="Normal 3 2 3 10 2 2 2 3" xfId="54823" xr:uid="{38E1699C-EF53-4503-B946-C0732E9227B2}"/>
    <cellStyle name="Normal 3 2 3 10 2 2 3" xfId="19403" xr:uid="{7E61D3D6-3EF8-4257-894D-279A629F5EBD}"/>
    <cellStyle name="Normal 3 2 3 10 2 2 4" xfId="33093" xr:uid="{7BAFE8B7-F7CB-4471-8AC3-F69AC117C352}"/>
    <cellStyle name="Normal 3 2 3 10 2 2 5" xfId="47977" xr:uid="{59B05ADC-D2AF-475E-BDC4-C74045DE2B54}"/>
    <cellStyle name="Normal 3 2 3 10 2 3" xfId="22825" xr:uid="{FE46828B-E5C7-4B46-BB90-C2624D216CC0}"/>
    <cellStyle name="Normal 3 2 3 10 2 3 2" xfId="36517" xr:uid="{601679F4-9C7D-4165-AE6A-2379ED9200FD}"/>
    <cellStyle name="Normal 3 2 3 10 2 3 3" xfId="51401" xr:uid="{CF9D243D-F3AB-44CD-852D-C22AB99478DF}"/>
    <cellStyle name="Normal 3 2 3 10 2 4" xfId="15981" xr:uid="{65C43983-8258-44C4-99F6-63796C9EDAE0}"/>
    <cellStyle name="Normal 3 2 3 10 2 5" xfId="29671" xr:uid="{412ECB78-0881-4087-9DA8-FF6F5BC6D615}"/>
    <cellStyle name="Normal 3 2 3 10 2 6" xfId="44555" xr:uid="{48E9E08F-B8F1-46CD-9758-3203CB0DAFE8}"/>
    <cellStyle name="Normal 3 2 3 10 3" xfId="10845" xr:uid="{85E166CD-08B2-4B4E-AC72-3159AABD6EA9}"/>
    <cellStyle name="Normal 3 2 3 10 3 2" xfId="24535" xr:uid="{C0AC4CA7-CB70-4CBB-8287-A5B4FF86E607}"/>
    <cellStyle name="Normal 3 2 3 10 3 2 2" xfId="38227" xr:uid="{2E7DBA9E-C117-4D01-98C8-98DDCD6050C7}"/>
    <cellStyle name="Normal 3 2 3 10 3 2 3" xfId="53111" xr:uid="{3AF29D59-C863-4359-A3B0-A9EEE8464A4B}"/>
    <cellStyle name="Normal 3 2 3 10 3 3" xfId="17691" xr:uid="{F37AF404-26FF-498D-A3E9-EACFA5CC1261}"/>
    <cellStyle name="Normal 3 2 3 10 3 4" xfId="31381" xr:uid="{45E48036-E1D2-4036-B465-6A054D7D6597}"/>
    <cellStyle name="Normal 3 2 3 10 3 5" xfId="46265" xr:uid="{D3B19FA1-9E67-4DC9-9C39-831BFEB977DE}"/>
    <cellStyle name="Normal 3 2 3 10 4" xfId="21113" xr:uid="{E0B16088-A10B-48ED-884B-CB799991D99F}"/>
    <cellStyle name="Normal 3 2 3 10 4 2" xfId="34805" xr:uid="{8AF1EC17-9574-44C4-AF5A-ED17603B323E}"/>
    <cellStyle name="Normal 3 2 3 10 4 3" xfId="49689" xr:uid="{023BF720-D44E-4BC2-AF79-C216A30B0BD4}"/>
    <cellStyle name="Normal 3 2 3 10 5" xfId="14269" xr:uid="{8B33112E-1CDE-4E7A-A979-B68821C68718}"/>
    <cellStyle name="Normal 3 2 3 10 6" xfId="27959" xr:uid="{3E1DE238-ADEA-44B8-B6EF-B021533391C8}"/>
    <cellStyle name="Normal 3 2 3 10 7" xfId="42843" xr:uid="{E6525D62-EE8E-413C-A6DF-72308C843191}"/>
    <cellStyle name="Normal 3 2 3 11" xfId="9134" xr:uid="{0AAF77F9-681A-4575-A43B-EACB2A043B1E}"/>
    <cellStyle name="Normal 3 2 3 11 2" xfId="12556" xr:uid="{9B90AF1E-076E-4FFD-B3F3-F8955DDBEAC6}"/>
    <cellStyle name="Normal 3 2 3 11 2 2" xfId="26246" xr:uid="{FCCFA45B-C818-4BA8-B00D-7D89E8A8955D}"/>
    <cellStyle name="Normal 3 2 3 11 2 2 2" xfId="39938" xr:uid="{AACC0E36-0242-4282-83D5-7353D43EC7C5}"/>
    <cellStyle name="Normal 3 2 3 11 2 2 3" xfId="54822" xr:uid="{963A80FD-F1B3-4020-BA24-16B7BE92A92E}"/>
    <cellStyle name="Normal 3 2 3 11 2 3" xfId="19402" xr:uid="{328A72F6-12E5-42E6-A6FD-95A0885C2DE1}"/>
    <cellStyle name="Normal 3 2 3 11 2 4" xfId="33092" xr:uid="{C4FE3349-DABF-4257-BA8E-30AE39E6779C}"/>
    <cellStyle name="Normal 3 2 3 11 2 5" xfId="47976" xr:uid="{CB2903E1-262D-45BC-996C-1F78F9520440}"/>
    <cellStyle name="Normal 3 2 3 11 3" xfId="22824" xr:uid="{7E6597BE-21E1-4227-BE63-C10FA6BCB4E9}"/>
    <cellStyle name="Normal 3 2 3 11 3 2" xfId="36516" xr:uid="{E78F653E-E7B5-4AF0-920A-1E7C36A384B1}"/>
    <cellStyle name="Normal 3 2 3 11 3 3" xfId="51400" xr:uid="{61859C16-DF9A-48F8-9B98-24A8A11123FB}"/>
    <cellStyle name="Normal 3 2 3 11 4" xfId="15980" xr:uid="{8955EABA-EACE-42DF-B3ED-46DF5D278397}"/>
    <cellStyle name="Normal 3 2 3 11 5" xfId="29670" xr:uid="{F324346B-4976-4BB2-B466-5C4350641B89}"/>
    <cellStyle name="Normal 3 2 3 11 6" xfId="44554" xr:uid="{24ED1FA2-B9F4-454E-B9D5-1E37DA5847BF}"/>
    <cellStyle name="Normal 3 2 3 12" xfId="10844" xr:uid="{5373B222-42FB-4CD8-81C3-453406F5F13B}"/>
    <cellStyle name="Normal 3 2 3 12 2" xfId="24534" xr:uid="{0E4615F7-9243-4807-AF8E-C4C97F0A697E}"/>
    <cellStyle name="Normal 3 2 3 12 2 2" xfId="38226" xr:uid="{FEA475A0-B497-4B67-B373-A82C0DDD24C0}"/>
    <cellStyle name="Normal 3 2 3 12 2 3" xfId="53110" xr:uid="{C33714DE-4632-44DC-A09C-35ED14C0E900}"/>
    <cellStyle name="Normal 3 2 3 12 3" xfId="17690" xr:uid="{CD6D7E8A-1BD1-4265-B077-8ECEF2B481E9}"/>
    <cellStyle name="Normal 3 2 3 12 4" xfId="31380" xr:uid="{79AA8986-8F9B-4167-9736-3F63EC48A236}"/>
    <cellStyle name="Normal 3 2 3 12 5" xfId="46264" xr:uid="{CBDB6C5E-A01A-4141-B6FB-6643AE2A6C9A}"/>
    <cellStyle name="Normal 3 2 3 13" xfId="21112" xr:uid="{D8B310E8-45E2-44E9-AAAA-A27852568FDB}"/>
    <cellStyle name="Normal 3 2 3 13 2" xfId="34804" xr:uid="{A6B1A928-7010-4366-A50D-BB5353BC58A1}"/>
    <cellStyle name="Normal 3 2 3 13 3" xfId="49688" xr:uid="{43DA39D9-F11E-4FFC-90F7-D78498434EB9}"/>
    <cellStyle name="Normal 3 2 3 14" xfId="14268" xr:uid="{7C4F30ED-A213-4B5B-9527-1AD52ADBC0A0}"/>
    <cellStyle name="Normal 3 2 3 14 2" xfId="40757" xr:uid="{B300346C-7323-4FBC-B1E5-F410523301A3}"/>
    <cellStyle name="Normal 3 2 3 15" xfId="27958" xr:uid="{36E1F73F-5011-4A61-A3C3-0724F56D49DD}"/>
    <cellStyle name="Normal 3 2 3 16" xfId="42842" xr:uid="{1D290978-6FB8-4DDA-B928-896619E16107}"/>
    <cellStyle name="Normal 3 2 3 17" xfId="7421" xr:uid="{A072427D-A496-45B0-BFB3-356D014AF0C5}"/>
    <cellStyle name="Normal 3 2 3 18" xfId="5935" xr:uid="{6F307222-7B23-4152-932F-48BF2E9A5E16}"/>
    <cellStyle name="Normal 3 2 3 19" xfId="5343" xr:uid="{2DC22EF7-C820-46F6-B784-ACC162937E9E}"/>
    <cellStyle name="Normal 3 2 3 2" xfId="7423" xr:uid="{2B8758BA-EA40-48D5-8B06-A8F027F87821}"/>
    <cellStyle name="Normal 3 2 3 2 10" xfId="9136" xr:uid="{2250A4EB-83F2-46BC-B464-63BB6F2FA358}"/>
    <cellStyle name="Normal 3 2 3 2 10 2" xfId="12558" xr:uid="{98DDEF0F-B16F-44D9-BBC1-31E38E0154C7}"/>
    <cellStyle name="Normal 3 2 3 2 10 2 2" xfId="26248" xr:uid="{F60195E2-D836-48EC-ACD0-FD24202EEC21}"/>
    <cellStyle name="Normal 3 2 3 2 10 2 2 2" xfId="39940" xr:uid="{E29129EB-6D95-4589-ABF1-FAD6498F7602}"/>
    <cellStyle name="Normal 3 2 3 2 10 2 2 3" xfId="54824" xr:uid="{D5D8ED10-A867-4581-91B4-E5BE184CDD20}"/>
    <cellStyle name="Normal 3 2 3 2 10 2 3" xfId="19404" xr:uid="{9ABCDAB9-08BE-4854-BBDA-DC3CA9530BC9}"/>
    <cellStyle name="Normal 3 2 3 2 10 2 4" xfId="33094" xr:uid="{5A2EBBF3-01CB-4BD6-8B3B-68BCFDE74ADE}"/>
    <cellStyle name="Normal 3 2 3 2 10 2 5" xfId="47978" xr:uid="{5DEA6B9F-4480-4E45-B666-0C5F185CC5E7}"/>
    <cellStyle name="Normal 3 2 3 2 10 3" xfId="22826" xr:uid="{3C1364F2-2F19-4B5B-B6E9-F01FE26B7FBB}"/>
    <cellStyle name="Normal 3 2 3 2 10 3 2" xfId="36518" xr:uid="{602AE278-2586-478E-A691-43592DFF815D}"/>
    <cellStyle name="Normal 3 2 3 2 10 3 3" xfId="51402" xr:uid="{B3C1C93D-BAED-46E5-821D-F68F026DE597}"/>
    <cellStyle name="Normal 3 2 3 2 10 4" xfId="15982" xr:uid="{664B7B52-AEC5-4F7A-8D98-3921FF32B7B8}"/>
    <cellStyle name="Normal 3 2 3 2 10 5" xfId="29672" xr:uid="{EE358B47-B7A8-46E8-A398-69459FC515D7}"/>
    <cellStyle name="Normal 3 2 3 2 10 6" xfId="44556" xr:uid="{6FF4C136-7396-4681-966B-B42F85FD02E4}"/>
    <cellStyle name="Normal 3 2 3 2 11" xfId="10846" xr:uid="{E283A783-6457-410A-89F2-37DF9765AA96}"/>
    <cellStyle name="Normal 3 2 3 2 11 2" xfId="24536" xr:uid="{B12B1769-F70B-44FA-99C6-3EBC62926E79}"/>
    <cellStyle name="Normal 3 2 3 2 11 2 2" xfId="38228" xr:uid="{07AA23E4-4181-4468-B0D1-0506D4B21AB8}"/>
    <cellStyle name="Normal 3 2 3 2 11 2 3" xfId="53112" xr:uid="{AF2C1FB1-C8BF-4C28-8F9A-73063854B0D7}"/>
    <cellStyle name="Normal 3 2 3 2 11 3" xfId="17692" xr:uid="{925E8C32-FFC9-49BD-BE48-215BE284C13A}"/>
    <cellStyle name="Normal 3 2 3 2 11 4" xfId="31382" xr:uid="{C0582E52-70F4-414C-87C9-990CEB41CFED}"/>
    <cellStyle name="Normal 3 2 3 2 11 5" xfId="46266" xr:uid="{4AE1B85E-AC3B-4B32-A538-39A4FB24DB45}"/>
    <cellStyle name="Normal 3 2 3 2 12" xfId="21114" xr:uid="{0E761ABE-18F3-45F9-B585-C5D02E4B0302}"/>
    <cellStyle name="Normal 3 2 3 2 12 2" xfId="34806" xr:uid="{99E85F6E-7D0D-4923-A22E-1EC30E7CED6C}"/>
    <cellStyle name="Normal 3 2 3 2 12 3" xfId="49690" xr:uid="{58BB4928-0C56-4F3B-A151-1310BA674FDD}"/>
    <cellStyle name="Normal 3 2 3 2 13" xfId="14270" xr:uid="{4E518CE0-843A-413C-BFF2-0983306C4BCD}"/>
    <cellStyle name="Normal 3 2 3 2 14" xfId="27960" xr:uid="{B1AD754C-EF95-4AA5-83E8-CE4C3C02F916}"/>
    <cellStyle name="Normal 3 2 3 2 15" xfId="42844" xr:uid="{CA9FB9BE-BA97-4FCB-A696-2F41CF6447F2}"/>
    <cellStyle name="Normal 3 2 3 2 2" xfId="7424" xr:uid="{58B8FEB6-1613-4FBF-99B3-E30B2EC192AD}"/>
    <cellStyle name="Normal 3 2 3 2 2 10" xfId="21115" xr:uid="{FA89351B-B56B-4D6E-B2B5-2CA40C48CA77}"/>
    <cellStyle name="Normal 3 2 3 2 2 10 2" xfId="34807" xr:uid="{3A2B610F-A795-4A09-A826-2A0E05BE2104}"/>
    <cellStyle name="Normal 3 2 3 2 2 10 3" xfId="49691" xr:uid="{57EBE79D-1A59-430C-9068-BDACDE5F209F}"/>
    <cellStyle name="Normal 3 2 3 2 2 11" xfId="14271" xr:uid="{1B53BC1E-BEF9-4412-A9E0-920443DEDB9C}"/>
    <cellStyle name="Normal 3 2 3 2 2 12" xfId="27961" xr:uid="{536EBC4D-06C1-4C91-9EF1-69B46DA5A725}"/>
    <cellStyle name="Normal 3 2 3 2 2 13" xfId="42845" xr:uid="{BECC82AB-B551-4E43-8227-9DEA763793F1}"/>
    <cellStyle name="Normal 3 2 3 2 2 2" xfId="7425" xr:uid="{444D6C83-1374-43BA-884D-6F2B8C869E2A}"/>
    <cellStyle name="Normal 3 2 3 2 2 2 10" xfId="14272" xr:uid="{85651BF0-9B69-4BE2-9E5D-127CAD7DD656}"/>
    <cellStyle name="Normal 3 2 3 2 2 2 11" xfId="27962" xr:uid="{C0005C51-17BE-4B30-ABB4-EC873028DA89}"/>
    <cellStyle name="Normal 3 2 3 2 2 2 12" xfId="42846" xr:uid="{B6D7E805-EB04-40AC-9F66-A9447B40E187}"/>
    <cellStyle name="Normal 3 2 3 2 2 2 2" xfId="7426" xr:uid="{CD825550-0B22-47CD-B403-51664601988B}"/>
    <cellStyle name="Normal 3 2 3 2 2 2 2 10" xfId="42847" xr:uid="{B4CDB0F4-664E-4E85-9224-025B4B9DC677}"/>
    <cellStyle name="Normal 3 2 3 2 2 2 2 2" xfId="7427" xr:uid="{2D712368-1571-4D35-B46E-CB53137D5EDC}"/>
    <cellStyle name="Normal 3 2 3 2 2 2 2 2 2" xfId="7428" xr:uid="{789DBA12-0903-4F46-869E-6E4FEE58C69B}"/>
    <cellStyle name="Normal 3 2 3 2 2 2 2 2 2 2" xfId="9141" xr:uid="{83BEC91C-04B9-438E-823C-280FBA8079F6}"/>
    <cellStyle name="Normal 3 2 3 2 2 2 2 2 2 2 2" xfId="12563" xr:uid="{8C5DB0E7-10EC-41C9-A392-1FB99B57BB0F}"/>
    <cellStyle name="Normal 3 2 3 2 2 2 2 2 2 2 2 2" xfId="26253" xr:uid="{E2E8E056-BAB3-4C91-9A67-96DEF660B382}"/>
    <cellStyle name="Normal 3 2 3 2 2 2 2 2 2 2 2 2 2" xfId="39945" xr:uid="{AC567123-9C31-40A6-B412-219DC535D673}"/>
    <cellStyle name="Normal 3 2 3 2 2 2 2 2 2 2 2 2 3" xfId="54829" xr:uid="{2625E289-EA6A-4ED1-9D7B-43154A6FFCA2}"/>
    <cellStyle name="Normal 3 2 3 2 2 2 2 2 2 2 2 3" xfId="19409" xr:uid="{BCA0F75E-17F6-4F26-8F0E-9A440E7FBE38}"/>
    <cellStyle name="Normal 3 2 3 2 2 2 2 2 2 2 2 4" xfId="33099" xr:uid="{9C089C66-FCF9-45F6-96CC-F638C25AA9B5}"/>
    <cellStyle name="Normal 3 2 3 2 2 2 2 2 2 2 2 5" xfId="47983" xr:uid="{5B081808-31B2-4D2F-94C7-9568072ED134}"/>
    <cellStyle name="Normal 3 2 3 2 2 2 2 2 2 2 3" xfId="22831" xr:uid="{8BEF5023-5594-4B73-96BD-546A54ADE5F2}"/>
    <cellStyle name="Normal 3 2 3 2 2 2 2 2 2 2 3 2" xfId="36523" xr:uid="{1A1FAB4B-06CB-4D7C-981E-3A2BF74A7799}"/>
    <cellStyle name="Normal 3 2 3 2 2 2 2 2 2 2 3 3" xfId="51407" xr:uid="{5F0B4825-F500-46E4-A3B4-F976EDA29553}"/>
    <cellStyle name="Normal 3 2 3 2 2 2 2 2 2 2 4" xfId="15987" xr:uid="{77C46516-3DAA-4F91-84F3-58F1FCA2FFAB}"/>
    <cellStyle name="Normal 3 2 3 2 2 2 2 2 2 2 5" xfId="29677" xr:uid="{98922685-1CB6-4016-8FB3-7AEE1ED30733}"/>
    <cellStyle name="Normal 3 2 3 2 2 2 2 2 2 2 6" xfId="44561" xr:uid="{BE4D6429-0354-4E13-892B-F90E7B8CF020}"/>
    <cellStyle name="Normal 3 2 3 2 2 2 2 2 2 3" xfId="10851" xr:uid="{AC88EFCF-D3E1-4221-98BC-D49C82BFED86}"/>
    <cellStyle name="Normal 3 2 3 2 2 2 2 2 2 3 2" xfId="24541" xr:uid="{3D030318-8180-4516-B3A0-D63CD22AFCCA}"/>
    <cellStyle name="Normal 3 2 3 2 2 2 2 2 2 3 2 2" xfId="38233" xr:uid="{6F014279-32E6-4623-B600-AE03172AF2A3}"/>
    <cellStyle name="Normal 3 2 3 2 2 2 2 2 2 3 2 3" xfId="53117" xr:uid="{8CE8DDAC-25DD-40A4-8AAB-DB4B3BB9EF95}"/>
    <cellStyle name="Normal 3 2 3 2 2 2 2 2 2 3 3" xfId="17697" xr:uid="{71BBCDEC-7F66-40A1-AFF7-7F0BC38BB337}"/>
    <cellStyle name="Normal 3 2 3 2 2 2 2 2 2 3 4" xfId="31387" xr:uid="{F411D0B6-C822-4B14-AB0E-A2220FAB390C}"/>
    <cellStyle name="Normal 3 2 3 2 2 2 2 2 2 3 5" xfId="46271" xr:uid="{E22B2858-EA64-4C2D-A04B-762E62688C82}"/>
    <cellStyle name="Normal 3 2 3 2 2 2 2 2 2 4" xfId="21119" xr:uid="{9435202A-24FB-40F6-8744-67E4238F4CB6}"/>
    <cellStyle name="Normal 3 2 3 2 2 2 2 2 2 4 2" xfId="34811" xr:uid="{E809FD33-D9D0-4B5E-952E-E9500AD1C74A}"/>
    <cellStyle name="Normal 3 2 3 2 2 2 2 2 2 4 3" xfId="49695" xr:uid="{3D6B19B6-E17F-4396-97DF-7DC65091BBBD}"/>
    <cellStyle name="Normal 3 2 3 2 2 2 2 2 2 5" xfId="14275" xr:uid="{141233A7-88B6-4E37-916C-6FE2A50A9AC6}"/>
    <cellStyle name="Normal 3 2 3 2 2 2 2 2 2 6" xfId="27965" xr:uid="{F2073414-06CA-44B3-A958-F350E6786587}"/>
    <cellStyle name="Normal 3 2 3 2 2 2 2 2 2 7" xfId="42849" xr:uid="{F845F53C-EE9D-4830-AA16-17780CEE8458}"/>
    <cellStyle name="Normal 3 2 3 2 2 2 2 2 3" xfId="9140" xr:uid="{7FF615BF-D83B-4918-9DFE-5133F09E183F}"/>
    <cellStyle name="Normal 3 2 3 2 2 2 2 2 3 2" xfId="12562" xr:uid="{8AB5EDAD-DCE2-446B-ADF1-4D7A386C8D8E}"/>
    <cellStyle name="Normal 3 2 3 2 2 2 2 2 3 2 2" xfId="26252" xr:uid="{558BA0C9-C41D-4445-AE7F-363AF0231AC7}"/>
    <cellStyle name="Normal 3 2 3 2 2 2 2 2 3 2 2 2" xfId="39944" xr:uid="{E8683A23-9C10-4444-A990-8E16F0B159AA}"/>
    <cellStyle name="Normal 3 2 3 2 2 2 2 2 3 2 2 3" xfId="54828" xr:uid="{081496A9-498A-4D68-AD1F-FF28D387EC7F}"/>
    <cellStyle name="Normal 3 2 3 2 2 2 2 2 3 2 3" xfId="19408" xr:uid="{0D713A3A-2EDD-4B39-AAB9-2B471251B815}"/>
    <cellStyle name="Normal 3 2 3 2 2 2 2 2 3 2 4" xfId="33098" xr:uid="{94919AE0-AB61-42D0-9DFE-4E3D9AD0ABCC}"/>
    <cellStyle name="Normal 3 2 3 2 2 2 2 2 3 2 5" xfId="47982" xr:uid="{EFA2FB28-61F5-4972-A0A7-4DDA0EDF047D}"/>
    <cellStyle name="Normal 3 2 3 2 2 2 2 2 3 3" xfId="22830" xr:uid="{B6F25840-7B98-4133-8BA4-EF2182B79196}"/>
    <cellStyle name="Normal 3 2 3 2 2 2 2 2 3 3 2" xfId="36522" xr:uid="{63A66F5C-92BF-4615-87DB-33C56DD0FDED}"/>
    <cellStyle name="Normal 3 2 3 2 2 2 2 2 3 3 3" xfId="51406" xr:uid="{1751AC51-C046-4571-B6C5-F4B09E8BDC06}"/>
    <cellStyle name="Normal 3 2 3 2 2 2 2 2 3 4" xfId="15986" xr:uid="{E47049BC-402B-43D7-AE1F-CE2CEB181914}"/>
    <cellStyle name="Normal 3 2 3 2 2 2 2 2 3 5" xfId="29676" xr:uid="{970A24CD-22AA-4D04-BF3A-52F15C90BF50}"/>
    <cellStyle name="Normal 3 2 3 2 2 2 2 2 3 6" xfId="44560" xr:uid="{D51DF655-946E-4BE3-AB33-B2D890C3A988}"/>
    <cellStyle name="Normal 3 2 3 2 2 2 2 2 4" xfId="10850" xr:uid="{228074CA-6BE9-4E4A-BEEB-6D89EDD345AC}"/>
    <cellStyle name="Normal 3 2 3 2 2 2 2 2 4 2" xfId="24540" xr:uid="{0BD129AC-769F-43D6-9142-9EBAC67947EF}"/>
    <cellStyle name="Normal 3 2 3 2 2 2 2 2 4 2 2" xfId="38232" xr:uid="{47AF05D9-7EFC-4C15-BD28-05EA2ED688FD}"/>
    <cellStyle name="Normal 3 2 3 2 2 2 2 2 4 2 3" xfId="53116" xr:uid="{48B163D7-F041-4A6B-93E7-89BF90820D87}"/>
    <cellStyle name="Normal 3 2 3 2 2 2 2 2 4 3" xfId="17696" xr:uid="{6712A1BB-72F5-46D7-B4E5-612C87C41E15}"/>
    <cellStyle name="Normal 3 2 3 2 2 2 2 2 4 4" xfId="31386" xr:uid="{35AE3378-B25C-435D-A3ED-2C9466415956}"/>
    <cellStyle name="Normal 3 2 3 2 2 2 2 2 4 5" xfId="46270" xr:uid="{EB7E8B07-8CEA-4D0D-A71A-3098DCD6E359}"/>
    <cellStyle name="Normal 3 2 3 2 2 2 2 2 5" xfId="21118" xr:uid="{DD9773A2-D6C0-411F-AAD8-90D903D2A6B6}"/>
    <cellStyle name="Normal 3 2 3 2 2 2 2 2 5 2" xfId="34810" xr:uid="{14E8F594-F9B4-4B6D-B20C-ECE7C09137C8}"/>
    <cellStyle name="Normal 3 2 3 2 2 2 2 2 5 3" xfId="49694" xr:uid="{3B6A6956-48B2-4581-AC52-6C7BEF4BBD28}"/>
    <cellStyle name="Normal 3 2 3 2 2 2 2 2 6" xfId="14274" xr:uid="{E7ECF839-30F5-4C89-8290-211F40304B6A}"/>
    <cellStyle name="Normal 3 2 3 2 2 2 2 2 7" xfId="27964" xr:uid="{87066789-438E-402F-ADE4-780174CBB5EB}"/>
    <cellStyle name="Normal 3 2 3 2 2 2 2 2 8" xfId="42848" xr:uid="{44CA61A7-5984-435B-B86C-5AF8F984E7A3}"/>
    <cellStyle name="Normal 3 2 3 2 2 2 2 3" xfId="7429" xr:uid="{789D3A8C-96C1-4E48-AEF9-D1CC08A5CB7F}"/>
    <cellStyle name="Normal 3 2 3 2 2 2 2 3 2" xfId="9142" xr:uid="{C1EAD713-58CF-4D5D-8CD2-FDFCF1B2764E}"/>
    <cellStyle name="Normal 3 2 3 2 2 2 2 3 2 2" xfId="12564" xr:uid="{3FAE08CC-2397-4414-9772-7565C47B94FC}"/>
    <cellStyle name="Normal 3 2 3 2 2 2 2 3 2 2 2" xfId="26254" xr:uid="{3CD53F4A-0391-4432-AA1B-4FB971DCF9C6}"/>
    <cellStyle name="Normal 3 2 3 2 2 2 2 3 2 2 2 2" xfId="39946" xr:uid="{5A9EFA77-FDCE-4FAA-9B2E-3486B9C3DD9A}"/>
    <cellStyle name="Normal 3 2 3 2 2 2 2 3 2 2 2 3" xfId="54830" xr:uid="{AA2ECAD0-0FAE-4E9A-ABFF-2D5B9149695A}"/>
    <cellStyle name="Normal 3 2 3 2 2 2 2 3 2 2 3" xfId="19410" xr:uid="{288F009D-A64A-4A13-BF03-94D8329D1F70}"/>
    <cellStyle name="Normal 3 2 3 2 2 2 2 3 2 2 4" xfId="33100" xr:uid="{18CC33B8-2410-41AB-BC98-B3BC830CAD8E}"/>
    <cellStyle name="Normal 3 2 3 2 2 2 2 3 2 2 5" xfId="47984" xr:uid="{1FFC3788-F761-4944-A97D-65E3EED70E4C}"/>
    <cellStyle name="Normal 3 2 3 2 2 2 2 3 2 3" xfId="22832" xr:uid="{DD3DCD49-F7B7-448E-BA96-C8BA8D9C0BFC}"/>
    <cellStyle name="Normal 3 2 3 2 2 2 2 3 2 3 2" xfId="36524" xr:uid="{7D5FACBA-51EC-48E8-B77E-112A017B6A7B}"/>
    <cellStyle name="Normal 3 2 3 2 2 2 2 3 2 3 3" xfId="51408" xr:uid="{A4FA75C5-7437-446A-85CA-03BF57B3E743}"/>
    <cellStyle name="Normal 3 2 3 2 2 2 2 3 2 4" xfId="15988" xr:uid="{376F50B8-A368-4CD7-9124-965A20B26B3E}"/>
    <cellStyle name="Normal 3 2 3 2 2 2 2 3 2 5" xfId="29678" xr:uid="{2D5498B6-B76E-41CC-AF67-44A0CD890DD3}"/>
    <cellStyle name="Normal 3 2 3 2 2 2 2 3 2 6" xfId="44562" xr:uid="{A48BDFF3-CD26-48EF-90F5-F40F84850E59}"/>
    <cellStyle name="Normal 3 2 3 2 2 2 2 3 3" xfId="10852" xr:uid="{C6459021-F8DF-4EE5-9C99-96E7D119762C}"/>
    <cellStyle name="Normal 3 2 3 2 2 2 2 3 3 2" xfId="24542" xr:uid="{4AF4069F-3716-45D5-BC97-D943CA5C2876}"/>
    <cellStyle name="Normal 3 2 3 2 2 2 2 3 3 2 2" xfId="38234" xr:uid="{2716133A-DB09-4C6C-B59C-9A036FA7DFE1}"/>
    <cellStyle name="Normal 3 2 3 2 2 2 2 3 3 2 3" xfId="53118" xr:uid="{5DAB9DFD-EAA9-4749-916C-AABD0CE5A284}"/>
    <cellStyle name="Normal 3 2 3 2 2 2 2 3 3 3" xfId="17698" xr:uid="{83F5E86B-E428-4921-BAEB-AEA5272FCCCC}"/>
    <cellStyle name="Normal 3 2 3 2 2 2 2 3 3 4" xfId="31388" xr:uid="{66B414D8-AB42-4348-B571-325AEB4A9AC6}"/>
    <cellStyle name="Normal 3 2 3 2 2 2 2 3 3 5" xfId="46272" xr:uid="{B8FD058D-FDD1-465A-8578-91DCECC665E9}"/>
    <cellStyle name="Normal 3 2 3 2 2 2 2 3 4" xfId="21120" xr:uid="{766BC123-40B9-42AA-B741-E9E33C11DA06}"/>
    <cellStyle name="Normal 3 2 3 2 2 2 2 3 4 2" xfId="34812" xr:uid="{673FA92E-C91E-4296-908B-E88A5DD8E20C}"/>
    <cellStyle name="Normal 3 2 3 2 2 2 2 3 4 3" xfId="49696" xr:uid="{9C01ACDA-A76F-47EB-B50C-A7234813495C}"/>
    <cellStyle name="Normal 3 2 3 2 2 2 2 3 5" xfId="14276" xr:uid="{3248F7FD-8E04-42DC-8025-97FF2FA6AA68}"/>
    <cellStyle name="Normal 3 2 3 2 2 2 2 3 6" xfId="27966" xr:uid="{CA861EFC-ECCC-4DFB-BF17-01782F3F038E}"/>
    <cellStyle name="Normal 3 2 3 2 2 2 2 3 7" xfId="42850" xr:uid="{97CF3D5D-CAFE-480B-A2EF-C85B5D7052C5}"/>
    <cellStyle name="Normal 3 2 3 2 2 2 2 4" xfId="7430" xr:uid="{9CDD5EDA-9A39-4BA6-ADE9-7DD391CE63AE}"/>
    <cellStyle name="Normal 3 2 3 2 2 2 2 4 2" xfId="9143" xr:uid="{B95A852D-3019-4824-BF36-D69774B80707}"/>
    <cellStyle name="Normal 3 2 3 2 2 2 2 4 2 2" xfId="12565" xr:uid="{2120C50D-99D9-478C-ABB3-970510A4AA6D}"/>
    <cellStyle name="Normal 3 2 3 2 2 2 2 4 2 2 2" xfId="26255" xr:uid="{322D5067-1DFF-499F-B0AA-3B930428E8C0}"/>
    <cellStyle name="Normal 3 2 3 2 2 2 2 4 2 2 2 2" xfId="39947" xr:uid="{113622BA-A256-49D3-8C5F-510E7B4CB538}"/>
    <cellStyle name="Normal 3 2 3 2 2 2 2 4 2 2 2 3" xfId="54831" xr:uid="{41723EA1-B7FC-4CEE-81FC-DBD359AFA9CA}"/>
    <cellStyle name="Normal 3 2 3 2 2 2 2 4 2 2 3" xfId="19411" xr:uid="{9FD21317-3B7B-44EB-86D6-CC662988A949}"/>
    <cellStyle name="Normal 3 2 3 2 2 2 2 4 2 2 4" xfId="33101" xr:uid="{47F5637B-1F77-4E8F-86A8-B58F993738C5}"/>
    <cellStyle name="Normal 3 2 3 2 2 2 2 4 2 2 5" xfId="47985" xr:uid="{53563A6D-43E5-45D9-8D9C-B81468EC0033}"/>
    <cellStyle name="Normal 3 2 3 2 2 2 2 4 2 3" xfId="22833" xr:uid="{2FDE5DE1-C8BA-4846-86A8-8F931FA79BDB}"/>
    <cellStyle name="Normal 3 2 3 2 2 2 2 4 2 3 2" xfId="36525" xr:uid="{CAB36069-7934-4FD8-97CA-9385B79492CB}"/>
    <cellStyle name="Normal 3 2 3 2 2 2 2 4 2 3 3" xfId="51409" xr:uid="{364B71B4-76DB-41AB-818C-CA3139E1C55F}"/>
    <cellStyle name="Normal 3 2 3 2 2 2 2 4 2 4" xfId="15989" xr:uid="{1B7E86B9-2511-4C7F-AC7E-5A9C99384988}"/>
    <cellStyle name="Normal 3 2 3 2 2 2 2 4 2 5" xfId="29679" xr:uid="{23302B11-728B-4FEF-B7C3-058C748D2AA2}"/>
    <cellStyle name="Normal 3 2 3 2 2 2 2 4 2 6" xfId="44563" xr:uid="{49EB6779-41AA-4BD7-92BE-E860F48258EF}"/>
    <cellStyle name="Normal 3 2 3 2 2 2 2 4 3" xfId="10853" xr:uid="{40859FEC-06AB-4D8C-9C6A-5910E8DBEB8A}"/>
    <cellStyle name="Normal 3 2 3 2 2 2 2 4 3 2" xfId="24543" xr:uid="{DD1C1284-4E92-417A-BCF6-1F9F702A399F}"/>
    <cellStyle name="Normal 3 2 3 2 2 2 2 4 3 2 2" xfId="38235" xr:uid="{3FCC211C-7E92-4578-B35A-D9070E6DA4BE}"/>
    <cellStyle name="Normal 3 2 3 2 2 2 2 4 3 2 3" xfId="53119" xr:uid="{843255B8-F2F3-4931-AEB1-85A04D969754}"/>
    <cellStyle name="Normal 3 2 3 2 2 2 2 4 3 3" xfId="17699" xr:uid="{8B8CEE51-215A-40D0-851C-51D94CB8A50E}"/>
    <cellStyle name="Normal 3 2 3 2 2 2 2 4 3 4" xfId="31389" xr:uid="{A7A081FE-5E6F-4145-9E95-05984D3F83B6}"/>
    <cellStyle name="Normal 3 2 3 2 2 2 2 4 3 5" xfId="46273" xr:uid="{903DE572-11DF-4FFB-B3D0-FF0A34FC6CBB}"/>
    <cellStyle name="Normal 3 2 3 2 2 2 2 4 4" xfId="21121" xr:uid="{E379441C-C26C-4C58-8238-859EFB67F341}"/>
    <cellStyle name="Normal 3 2 3 2 2 2 2 4 4 2" xfId="34813" xr:uid="{08E32616-52CE-4E87-8E90-DDD6F3F40227}"/>
    <cellStyle name="Normal 3 2 3 2 2 2 2 4 4 3" xfId="49697" xr:uid="{ABAD73F0-531A-4C07-8B90-35CEAE1219F2}"/>
    <cellStyle name="Normal 3 2 3 2 2 2 2 4 5" xfId="14277" xr:uid="{CFD558E9-5CCA-4B48-9895-93CA33C6D034}"/>
    <cellStyle name="Normal 3 2 3 2 2 2 2 4 6" xfId="27967" xr:uid="{89D853D6-A692-4E69-8DDE-0265D225B419}"/>
    <cellStyle name="Normal 3 2 3 2 2 2 2 4 7" xfId="42851" xr:uid="{FF3AA58A-6F76-4D60-B608-31E747339B17}"/>
    <cellStyle name="Normal 3 2 3 2 2 2 2 5" xfId="9139" xr:uid="{F1B40127-EA5E-4D3A-ABBA-25E57A393197}"/>
    <cellStyle name="Normal 3 2 3 2 2 2 2 5 2" xfId="12561" xr:uid="{78320E52-E159-45E4-B646-C12E7C641514}"/>
    <cellStyle name="Normal 3 2 3 2 2 2 2 5 2 2" xfId="26251" xr:uid="{829C72CA-AEEE-45C5-8AAF-2882D201B2EB}"/>
    <cellStyle name="Normal 3 2 3 2 2 2 2 5 2 2 2" xfId="39943" xr:uid="{B4F5831A-50A0-473E-A123-8F7C9C0342C7}"/>
    <cellStyle name="Normal 3 2 3 2 2 2 2 5 2 2 3" xfId="54827" xr:uid="{863AF02D-C767-48F1-B1E1-096D8021DEF4}"/>
    <cellStyle name="Normal 3 2 3 2 2 2 2 5 2 3" xfId="19407" xr:uid="{60AC435E-BB4F-4516-BAEC-99EBFA6E84F6}"/>
    <cellStyle name="Normal 3 2 3 2 2 2 2 5 2 4" xfId="33097" xr:uid="{915473C9-11A8-4B3A-B018-04DB7F8D8128}"/>
    <cellStyle name="Normal 3 2 3 2 2 2 2 5 2 5" xfId="47981" xr:uid="{D55EF2EC-6A2A-4E6C-BA3B-7624BDEC633A}"/>
    <cellStyle name="Normal 3 2 3 2 2 2 2 5 3" xfId="22829" xr:uid="{9562C5D9-1422-487F-8D96-20A0FEABC518}"/>
    <cellStyle name="Normal 3 2 3 2 2 2 2 5 3 2" xfId="36521" xr:uid="{CA99C288-A4ED-4351-BFE4-2B0A6B0A10E0}"/>
    <cellStyle name="Normal 3 2 3 2 2 2 2 5 3 3" xfId="51405" xr:uid="{CA497284-8869-43DA-B639-7E4461E2DA46}"/>
    <cellStyle name="Normal 3 2 3 2 2 2 2 5 4" xfId="15985" xr:uid="{F833BB16-ABC5-418E-8A15-85E8DC32B648}"/>
    <cellStyle name="Normal 3 2 3 2 2 2 2 5 5" xfId="29675" xr:uid="{35878297-E712-424B-ABBE-4AD3E25903FF}"/>
    <cellStyle name="Normal 3 2 3 2 2 2 2 5 6" xfId="44559" xr:uid="{7AAB63A1-1A1D-4846-8967-9536677BB951}"/>
    <cellStyle name="Normal 3 2 3 2 2 2 2 6" xfId="10849" xr:uid="{45474459-A8A0-4B0C-84DC-FA7457AF4123}"/>
    <cellStyle name="Normal 3 2 3 2 2 2 2 6 2" xfId="24539" xr:uid="{12C5529F-6DB1-455D-B8ED-2C34FAE3E131}"/>
    <cellStyle name="Normal 3 2 3 2 2 2 2 6 2 2" xfId="38231" xr:uid="{CF9CCFC3-6FA8-4B37-8793-71F594550659}"/>
    <cellStyle name="Normal 3 2 3 2 2 2 2 6 2 3" xfId="53115" xr:uid="{ED4C3719-FCD0-4E6A-9756-F05EAD5F6B24}"/>
    <cellStyle name="Normal 3 2 3 2 2 2 2 6 3" xfId="17695" xr:uid="{F317B774-6875-4B61-A03D-C285651BC367}"/>
    <cellStyle name="Normal 3 2 3 2 2 2 2 6 4" xfId="31385" xr:uid="{BDD8A25E-117B-426E-AB33-83EEF594F7BF}"/>
    <cellStyle name="Normal 3 2 3 2 2 2 2 6 5" xfId="46269" xr:uid="{7DAEBB50-9420-46EE-BFC3-438112AB1F4C}"/>
    <cellStyle name="Normal 3 2 3 2 2 2 2 7" xfId="21117" xr:uid="{99FFCD0E-A4A0-4635-80CB-D6E2779B4DE5}"/>
    <cellStyle name="Normal 3 2 3 2 2 2 2 7 2" xfId="34809" xr:uid="{F482CD3E-BB10-42F7-BD75-29FA29CD0AD0}"/>
    <cellStyle name="Normal 3 2 3 2 2 2 2 7 3" xfId="49693" xr:uid="{88BD47BE-1D88-4967-A456-7EC18E6B64BB}"/>
    <cellStyle name="Normal 3 2 3 2 2 2 2 8" xfId="14273" xr:uid="{37C34192-8FD5-474C-90FB-6D865A85212A}"/>
    <cellStyle name="Normal 3 2 3 2 2 2 2 9" xfId="27963" xr:uid="{03589B32-8FBB-46D4-AA13-76387B6F4ED8}"/>
    <cellStyle name="Normal 3 2 3 2 2 2 3" xfId="7431" xr:uid="{7BC3A67A-36A8-4742-A098-50A00BD775EE}"/>
    <cellStyle name="Normal 3 2 3 2 2 2 3 10" xfId="42852" xr:uid="{8018F27A-03CA-4DB5-A439-82F72A41AB85}"/>
    <cellStyle name="Normal 3 2 3 2 2 2 3 2" xfId="7432" xr:uid="{D76938E3-C8CC-408D-B287-E7947DD88F2C}"/>
    <cellStyle name="Normal 3 2 3 2 2 2 3 2 2" xfId="7433" xr:uid="{20430E06-8C7E-49F7-B61E-69B9FBEF3A90}"/>
    <cellStyle name="Normal 3 2 3 2 2 2 3 2 2 2" xfId="9146" xr:uid="{79A6D95E-D25B-40EE-B472-DE39F4F41D50}"/>
    <cellStyle name="Normal 3 2 3 2 2 2 3 2 2 2 2" xfId="12568" xr:uid="{67292F9E-9019-411C-8D58-276C170F78D1}"/>
    <cellStyle name="Normal 3 2 3 2 2 2 3 2 2 2 2 2" xfId="26258" xr:uid="{B6154588-85FA-42DD-8BFF-69EAB7E52554}"/>
    <cellStyle name="Normal 3 2 3 2 2 2 3 2 2 2 2 2 2" xfId="39950" xr:uid="{591389B0-CA22-4857-AEA6-711112E588FF}"/>
    <cellStyle name="Normal 3 2 3 2 2 2 3 2 2 2 2 2 3" xfId="54834" xr:uid="{8240DECE-7472-4D61-9EA6-A01113E3AF45}"/>
    <cellStyle name="Normal 3 2 3 2 2 2 3 2 2 2 2 3" xfId="19414" xr:uid="{0711F075-78FE-4C14-989A-E7CFAF626BFA}"/>
    <cellStyle name="Normal 3 2 3 2 2 2 3 2 2 2 2 4" xfId="33104" xr:uid="{D64845FC-AABF-40DA-B923-4465F0896E37}"/>
    <cellStyle name="Normal 3 2 3 2 2 2 3 2 2 2 2 5" xfId="47988" xr:uid="{58A27D92-F6B6-45B5-A6E5-382EDF94318E}"/>
    <cellStyle name="Normal 3 2 3 2 2 2 3 2 2 2 3" xfId="22836" xr:uid="{A90FE8CE-3E88-4E7F-8BFB-0EFE61D0D11E}"/>
    <cellStyle name="Normal 3 2 3 2 2 2 3 2 2 2 3 2" xfId="36528" xr:uid="{9DEB7C73-E0F5-416D-8091-30BCD085DC78}"/>
    <cellStyle name="Normal 3 2 3 2 2 2 3 2 2 2 3 3" xfId="51412" xr:uid="{F7C96D96-186A-4C15-8ED5-801F633C3204}"/>
    <cellStyle name="Normal 3 2 3 2 2 2 3 2 2 2 4" xfId="15992" xr:uid="{4F297103-06BC-46B5-8D92-A95F10E74A94}"/>
    <cellStyle name="Normal 3 2 3 2 2 2 3 2 2 2 5" xfId="29682" xr:uid="{75A668E8-7286-413F-8B58-4B3562FCC61A}"/>
    <cellStyle name="Normal 3 2 3 2 2 2 3 2 2 2 6" xfId="44566" xr:uid="{1FCBADF3-63AD-4D66-820F-4B6011E3808D}"/>
    <cellStyle name="Normal 3 2 3 2 2 2 3 2 2 3" xfId="10856" xr:uid="{C518AF73-1948-46DB-A3C4-94490EBBDB8C}"/>
    <cellStyle name="Normal 3 2 3 2 2 2 3 2 2 3 2" xfId="24546" xr:uid="{F0EAF5AA-4AF3-4450-AC23-D57403CFE476}"/>
    <cellStyle name="Normal 3 2 3 2 2 2 3 2 2 3 2 2" xfId="38238" xr:uid="{39B4BD12-00A7-4945-9499-3196DE9713D2}"/>
    <cellStyle name="Normal 3 2 3 2 2 2 3 2 2 3 2 3" xfId="53122" xr:uid="{C34488D3-1442-4CC0-85E8-A6B16FD26926}"/>
    <cellStyle name="Normal 3 2 3 2 2 2 3 2 2 3 3" xfId="17702" xr:uid="{FC899CEE-7CF0-41E1-82EF-5C087BD5ECBD}"/>
    <cellStyle name="Normal 3 2 3 2 2 2 3 2 2 3 4" xfId="31392" xr:uid="{27AB2696-AEA3-4774-A4F9-3C5A78CE52C5}"/>
    <cellStyle name="Normal 3 2 3 2 2 2 3 2 2 3 5" xfId="46276" xr:uid="{1EBC02CA-B4D0-46D7-969C-8FFC1F6B9410}"/>
    <cellStyle name="Normal 3 2 3 2 2 2 3 2 2 4" xfId="21124" xr:uid="{BD8394D1-8008-4FAD-84E9-EC5D0B90508F}"/>
    <cellStyle name="Normal 3 2 3 2 2 2 3 2 2 4 2" xfId="34816" xr:uid="{FCE238EF-1AE8-4BC8-BC95-4B46851FCB06}"/>
    <cellStyle name="Normal 3 2 3 2 2 2 3 2 2 4 3" xfId="49700" xr:uid="{85B17AD7-C376-4B95-96D3-A75E5A298907}"/>
    <cellStyle name="Normal 3 2 3 2 2 2 3 2 2 5" xfId="14280" xr:uid="{02645E3A-E02B-4E36-B83E-E6A00B89D97E}"/>
    <cellStyle name="Normal 3 2 3 2 2 2 3 2 2 6" xfId="27970" xr:uid="{CE1746DA-1DBA-45AC-AE64-460E189C09CC}"/>
    <cellStyle name="Normal 3 2 3 2 2 2 3 2 2 7" xfId="42854" xr:uid="{D0A81813-4444-4001-92EC-8D7EDF5FF60B}"/>
    <cellStyle name="Normal 3 2 3 2 2 2 3 2 3" xfId="9145" xr:uid="{467BAB60-B75F-4C05-8F98-F647B9254B81}"/>
    <cellStyle name="Normal 3 2 3 2 2 2 3 2 3 2" xfId="12567" xr:uid="{A08E2E38-11DA-40F6-A138-57DDB413B4FA}"/>
    <cellStyle name="Normal 3 2 3 2 2 2 3 2 3 2 2" xfId="26257" xr:uid="{DE94D707-9648-436A-8AF1-526FC2DABDA1}"/>
    <cellStyle name="Normal 3 2 3 2 2 2 3 2 3 2 2 2" xfId="39949" xr:uid="{176B44A4-F4B9-432B-BE9D-B8944556ACA0}"/>
    <cellStyle name="Normal 3 2 3 2 2 2 3 2 3 2 2 3" xfId="54833" xr:uid="{56EC7F80-927D-4032-84CA-010BE9DE8521}"/>
    <cellStyle name="Normal 3 2 3 2 2 2 3 2 3 2 3" xfId="19413" xr:uid="{24D0D5C9-EA6B-411D-9EB5-5DCDF46B80C3}"/>
    <cellStyle name="Normal 3 2 3 2 2 2 3 2 3 2 4" xfId="33103" xr:uid="{96045F65-FA1D-46E7-8137-3C38EFE2CF63}"/>
    <cellStyle name="Normal 3 2 3 2 2 2 3 2 3 2 5" xfId="47987" xr:uid="{0E44CFC5-B9A6-4A2A-9F6B-573B7D5AF01B}"/>
    <cellStyle name="Normal 3 2 3 2 2 2 3 2 3 3" xfId="22835" xr:uid="{538C15DB-AEB6-4E73-A42A-535DBDA0532E}"/>
    <cellStyle name="Normal 3 2 3 2 2 2 3 2 3 3 2" xfId="36527" xr:uid="{C92523EC-7A3E-4CEF-8C9A-F1D1916714C0}"/>
    <cellStyle name="Normal 3 2 3 2 2 2 3 2 3 3 3" xfId="51411" xr:uid="{60D2C422-F76E-4472-A2BA-3208104196F7}"/>
    <cellStyle name="Normal 3 2 3 2 2 2 3 2 3 4" xfId="15991" xr:uid="{01F75B40-7909-4491-8ACD-D1D15959A9F8}"/>
    <cellStyle name="Normal 3 2 3 2 2 2 3 2 3 5" xfId="29681" xr:uid="{FB5D106F-6216-4D3B-A453-5DE572EB119A}"/>
    <cellStyle name="Normal 3 2 3 2 2 2 3 2 3 6" xfId="44565" xr:uid="{D514A751-DD8C-470E-8D0F-D5B4F1406F3C}"/>
    <cellStyle name="Normal 3 2 3 2 2 2 3 2 4" xfId="10855" xr:uid="{29A9C5A2-E1CD-49A9-98A7-D37CC2538A6B}"/>
    <cellStyle name="Normal 3 2 3 2 2 2 3 2 4 2" xfId="24545" xr:uid="{AB823434-12BE-4C6F-8D12-D23C8755452D}"/>
    <cellStyle name="Normal 3 2 3 2 2 2 3 2 4 2 2" xfId="38237" xr:uid="{F9EB4DEA-FDDD-45D5-9264-A757F8DBF100}"/>
    <cellStyle name="Normal 3 2 3 2 2 2 3 2 4 2 3" xfId="53121" xr:uid="{18A29ECB-A970-4D28-A6AD-6CE2F278AA62}"/>
    <cellStyle name="Normal 3 2 3 2 2 2 3 2 4 3" xfId="17701" xr:uid="{0614A43B-21AE-47DC-85CE-8E8E9C258132}"/>
    <cellStyle name="Normal 3 2 3 2 2 2 3 2 4 4" xfId="31391" xr:uid="{24677F81-9086-4A14-BE1C-BC3ADEA023D5}"/>
    <cellStyle name="Normal 3 2 3 2 2 2 3 2 4 5" xfId="46275" xr:uid="{F2827DC3-286D-47CE-885E-4BDA2DB99E75}"/>
    <cellStyle name="Normal 3 2 3 2 2 2 3 2 5" xfId="21123" xr:uid="{D905F5A7-01A9-4818-A590-9B574EE33482}"/>
    <cellStyle name="Normal 3 2 3 2 2 2 3 2 5 2" xfId="34815" xr:uid="{A1E1EAAE-BEA0-4B28-8573-5B4966B33CD5}"/>
    <cellStyle name="Normal 3 2 3 2 2 2 3 2 5 3" xfId="49699" xr:uid="{F33BD915-DFFF-474E-A802-242657A71B4B}"/>
    <cellStyle name="Normal 3 2 3 2 2 2 3 2 6" xfId="14279" xr:uid="{FFF18B81-52AA-4D82-836C-83C67A43ED86}"/>
    <cellStyle name="Normal 3 2 3 2 2 2 3 2 7" xfId="27969" xr:uid="{8B9B7F5C-1651-495C-81B8-927EE7E927A7}"/>
    <cellStyle name="Normal 3 2 3 2 2 2 3 2 8" xfId="42853" xr:uid="{C36CF506-660F-443B-9659-376C99465837}"/>
    <cellStyle name="Normal 3 2 3 2 2 2 3 3" xfId="7434" xr:uid="{D131D6F0-AD7F-4345-82AF-81F3BE0F140C}"/>
    <cellStyle name="Normal 3 2 3 2 2 2 3 3 2" xfId="9147" xr:uid="{A607AE15-85C6-48FB-A0CD-A2C7213A0994}"/>
    <cellStyle name="Normal 3 2 3 2 2 2 3 3 2 2" xfId="12569" xr:uid="{DC90BEF2-25BF-4F1F-893F-61FEF99891C4}"/>
    <cellStyle name="Normal 3 2 3 2 2 2 3 3 2 2 2" xfId="26259" xr:uid="{A2947180-0B89-4404-8763-7DCDE0A0E235}"/>
    <cellStyle name="Normal 3 2 3 2 2 2 3 3 2 2 2 2" xfId="39951" xr:uid="{215C276A-97D6-4BBB-A34F-49178A8E938F}"/>
    <cellStyle name="Normal 3 2 3 2 2 2 3 3 2 2 2 3" xfId="54835" xr:uid="{61AD2CC1-AF5E-45F4-89EE-B413949F331D}"/>
    <cellStyle name="Normal 3 2 3 2 2 2 3 3 2 2 3" xfId="19415" xr:uid="{845F23A2-A8AB-42E0-8309-F541B8D32228}"/>
    <cellStyle name="Normal 3 2 3 2 2 2 3 3 2 2 4" xfId="33105" xr:uid="{69C66413-D256-46C3-BAB3-EE8B5A341014}"/>
    <cellStyle name="Normal 3 2 3 2 2 2 3 3 2 2 5" xfId="47989" xr:uid="{ED3D82DB-27A6-4009-B5E7-C33323719FE7}"/>
    <cellStyle name="Normal 3 2 3 2 2 2 3 3 2 3" xfId="22837" xr:uid="{F945C147-011D-441A-B630-7499809DB135}"/>
    <cellStyle name="Normal 3 2 3 2 2 2 3 3 2 3 2" xfId="36529" xr:uid="{7A6D97E3-265D-41C7-9D9D-4EC1DBCDEEFE}"/>
    <cellStyle name="Normal 3 2 3 2 2 2 3 3 2 3 3" xfId="51413" xr:uid="{8E2223E2-1994-45F3-9D17-E8D3B595BE87}"/>
    <cellStyle name="Normal 3 2 3 2 2 2 3 3 2 4" xfId="15993" xr:uid="{A9283A11-87DB-41C3-98DA-081D3D44D99E}"/>
    <cellStyle name="Normal 3 2 3 2 2 2 3 3 2 5" xfId="29683" xr:uid="{19967BF9-F178-4911-9E0E-8AD42A25EDEF}"/>
    <cellStyle name="Normal 3 2 3 2 2 2 3 3 2 6" xfId="44567" xr:uid="{56D77F61-0C45-4B6F-B980-01DB5BF8BEF6}"/>
    <cellStyle name="Normal 3 2 3 2 2 2 3 3 3" xfId="10857" xr:uid="{1A1D9B9B-31C8-4900-B397-2F7734722EE1}"/>
    <cellStyle name="Normal 3 2 3 2 2 2 3 3 3 2" xfId="24547" xr:uid="{F7C6221B-381D-4711-8C0E-1362B256A747}"/>
    <cellStyle name="Normal 3 2 3 2 2 2 3 3 3 2 2" xfId="38239" xr:uid="{5E2B88CC-AA07-4AC3-B1C7-2A645A19C22D}"/>
    <cellStyle name="Normal 3 2 3 2 2 2 3 3 3 2 3" xfId="53123" xr:uid="{26F57C90-44B8-4E75-B099-1D2F2C787D4E}"/>
    <cellStyle name="Normal 3 2 3 2 2 2 3 3 3 3" xfId="17703" xr:uid="{304B0401-963D-4F7D-BE04-B026BB840407}"/>
    <cellStyle name="Normal 3 2 3 2 2 2 3 3 3 4" xfId="31393" xr:uid="{DB098FDC-8E48-4212-8F01-0F2A75A4298D}"/>
    <cellStyle name="Normal 3 2 3 2 2 2 3 3 3 5" xfId="46277" xr:uid="{83EF6ED5-BC65-4EA8-8B6A-9E7E002E2C6E}"/>
    <cellStyle name="Normal 3 2 3 2 2 2 3 3 4" xfId="21125" xr:uid="{99BC4CED-5A14-48D2-9DFB-A217721743AE}"/>
    <cellStyle name="Normal 3 2 3 2 2 2 3 3 4 2" xfId="34817" xr:uid="{8DC00EA7-D07D-4C90-A5CE-DE951A24AF78}"/>
    <cellStyle name="Normal 3 2 3 2 2 2 3 3 4 3" xfId="49701" xr:uid="{0A424D0F-8D52-403B-9200-FA55EFC766D9}"/>
    <cellStyle name="Normal 3 2 3 2 2 2 3 3 5" xfId="14281" xr:uid="{83040407-DF49-4305-A3E1-E9E60A64CDC8}"/>
    <cellStyle name="Normal 3 2 3 2 2 2 3 3 6" xfId="27971" xr:uid="{DCC63FBD-4FF1-40C7-8D99-A857847CB326}"/>
    <cellStyle name="Normal 3 2 3 2 2 2 3 3 7" xfId="42855" xr:uid="{5C838E65-B3EC-4A42-BEBC-B7036469853C}"/>
    <cellStyle name="Normal 3 2 3 2 2 2 3 4" xfId="7435" xr:uid="{40A5AA58-8961-4008-B913-C83427E6076C}"/>
    <cellStyle name="Normal 3 2 3 2 2 2 3 4 2" xfId="9148" xr:uid="{C0A4B6A3-31A0-4426-BD6F-B8B1C3D1189E}"/>
    <cellStyle name="Normal 3 2 3 2 2 2 3 4 2 2" xfId="12570" xr:uid="{BEEF5576-BFD9-47F8-BEAC-6007399C303B}"/>
    <cellStyle name="Normal 3 2 3 2 2 2 3 4 2 2 2" xfId="26260" xr:uid="{11451675-9B13-428E-9ECE-12701DC94007}"/>
    <cellStyle name="Normal 3 2 3 2 2 2 3 4 2 2 2 2" xfId="39952" xr:uid="{2A05C9EA-78D9-4A1D-A5CB-0AF93C8F2FA4}"/>
    <cellStyle name="Normal 3 2 3 2 2 2 3 4 2 2 2 3" xfId="54836" xr:uid="{B81E6C80-B027-4A85-900F-EF2C69A90226}"/>
    <cellStyle name="Normal 3 2 3 2 2 2 3 4 2 2 3" xfId="19416" xr:uid="{6F532C8E-F9F8-43C0-8942-5D409470F3AE}"/>
    <cellStyle name="Normal 3 2 3 2 2 2 3 4 2 2 4" xfId="33106" xr:uid="{BF363D6D-2276-4D34-9327-49CF0F47E6A1}"/>
    <cellStyle name="Normal 3 2 3 2 2 2 3 4 2 2 5" xfId="47990" xr:uid="{562F69E3-11B1-4E95-8688-78C3D41DF271}"/>
    <cellStyle name="Normal 3 2 3 2 2 2 3 4 2 3" xfId="22838" xr:uid="{C2BF2327-0118-42B4-A4ED-731907CAECBC}"/>
    <cellStyle name="Normal 3 2 3 2 2 2 3 4 2 3 2" xfId="36530" xr:uid="{55958DC9-0D2B-44A5-8529-767CECE80DDC}"/>
    <cellStyle name="Normal 3 2 3 2 2 2 3 4 2 3 3" xfId="51414" xr:uid="{A3BC3D86-9C1D-445F-8A99-6F9ED986653A}"/>
    <cellStyle name="Normal 3 2 3 2 2 2 3 4 2 4" xfId="15994" xr:uid="{0F169C09-C993-4F27-9074-56CDEB38C733}"/>
    <cellStyle name="Normal 3 2 3 2 2 2 3 4 2 5" xfId="29684" xr:uid="{A1BB2250-2367-4759-A1DB-B76C433B1689}"/>
    <cellStyle name="Normal 3 2 3 2 2 2 3 4 2 6" xfId="44568" xr:uid="{B8F4A1C2-0E9A-47A6-ACFB-BA43FCF1176F}"/>
    <cellStyle name="Normal 3 2 3 2 2 2 3 4 3" xfId="10858" xr:uid="{A4A24F40-AB8C-486C-9028-E22D250F6530}"/>
    <cellStyle name="Normal 3 2 3 2 2 2 3 4 3 2" xfId="24548" xr:uid="{C8E5DE6C-CA37-476A-B3D3-301C71ED2746}"/>
    <cellStyle name="Normal 3 2 3 2 2 2 3 4 3 2 2" xfId="38240" xr:uid="{CAFD340C-93E6-43C7-BF0E-6AEFAD4EE97F}"/>
    <cellStyle name="Normal 3 2 3 2 2 2 3 4 3 2 3" xfId="53124" xr:uid="{89B79E0D-8A28-4F1E-8395-686C9299D80E}"/>
    <cellStyle name="Normal 3 2 3 2 2 2 3 4 3 3" xfId="17704" xr:uid="{4DF83172-A94A-4110-AEF8-6432AE708334}"/>
    <cellStyle name="Normal 3 2 3 2 2 2 3 4 3 4" xfId="31394" xr:uid="{73CB24FC-7A7C-4978-A374-E2FE16C8FCD8}"/>
    <cellStyle name="Normal 3 2 3 2 2 2 3 4 3 5" xfId="46278" xr:uid="{C8476E27-78B3-4216-8C9E-1A3C2A359927}"/>
    <cellStyle name="Normal 3 2 3 2 2 2 3 4 4" xfId="21126" xr:uid="{5D79F5C9-7949-4A48-86B9-19706D900CAE}"/>
    <cellStyle name="Normal 3 2 3 2 2 2 3 4 4 2" xfId="34818" xr:uid="{15AC3701-4CC4-4AE2-9E81-984AE13BFB39}"/>
    <cellStyle name="Normal 3 2 3 2 2 2 3 4 4 3" xfId="49702" xr:uid="{A767D7FC-BD3C-45D2-8AA4-20D6040677C5}"/>
    <cellStyle name="Normal 3 2 3 2 2 2 3 4 5" xfId="14282" xr:uid="{440AD22C-AB6B-4ABD-AB09-3DCAA051D5F1}"/>
    <cellStyle name="Normal 3 2 3 2 2 2 3 4 6" xfId="27972" xr:uid="{861A3150-228E-4FBD-962E-67EBAE8505F5}"/>
    <cellStyle name="Normal 3 2 3 2 2 2 3 4 7" xfId="42856" xr:uid="{8FA28E34-C58F-4196-8001-5E84C37F20E3}"/>
    <cellStyle name="Normal 3 2 3 2 2 2 3 5" xfId="9144" xr:uid="{5C0645C2-B44B-4AB1-9B9F-E22A52D74380}"/>
    <cellStyle name="Normal 3 2 3 2 2 2 3 5 2" xfId="12566" xr:uid="{3F98DA25-A787-47B7-B8A0-3634F13C4794}"/>
    <cellStyle name="Normal 3 2 3 2 2 2 3 5 2 2" xfId="26256" xr:uid="{9DE60BAE-EF57-460C-B84D-88EB39A30D6B}"/>
    <cellStyle name="Normal 3 2 3 2 2 2 3 5 2 2 2" xfId="39948" xr:uid="{6FCE6074-5B83-4CC3-946C-117DB0CE881C}"/>
    <cellStyle name="Normal 3 2 3 2 2 2 3 5 2 2 3" xfId="54832" xr:uid="{BD941D59-D9A2-4A97-9509-BB5B02AFBC4D}"/>
    <cellStyle name="Normal 3 2 3 2 2 2 3 5 2 3" xfId="19412" xr:uid="{0CD31D88-8E17-4D5D-AA4D-F584D73797A7}"/>
    <cellStyle name="Normal 3 2 3 2 2 2 3 5 2 4" xfId="33102" xr:uid="{DBCA4F64-D725-44A9-BE49-C681589F2130}"/>
    <cellStyle name="Normal 3 2 3 2 2 2 3 5 2 5" xfId="47986" xr:uid="{CB302F84-1832-4312-B449-27AB1ADF5FF0}"/>
    <cellStyle name="Normal 3 2 3 2 2 2 3 5 3" xfId="22834" xr:uid="{6CBB9586-E4BF-4705-A9A6-E0116911A12E}"/>
    <cellStyle name="Normal 3 2 3 2 2 2 3 5 3 2" xfId="36526" xr:uid="{7B435C3E-59C2-4EE1-88DC-9805A75A9920}"/>
    <cellStyle name="Normal 3 2 3 2 2 2 3 5 3 3" xfId="51410" xr:uid="{DAB16AE4-C413-42B4-9A9D-66CF969D4E1E}"/>
    <cellStyle name="Normal 3 2 3 2 2 2 3 5 4" xfId="15990" xr:uid="{9EE4A9F4-34FF-4D08-ABFD-04D55F41168B}"/>
    <cellStyle name="Normal 3 2 3 2 2 2 3 5 5" xfId="29680" xr:uid="{5D84907E-FA59-46CD-8705-E64D260F940F}"/>
    <cellStyle name="Normal 3 2 3 2 2 2 3 5 6" xfId="44564" xr:uid="{877B9044-FC9B-45F5-A5EA-663BD6A0B3B6}"/>
    <cellStyle name="Normal 3 2 3 2 2 2 3 6" xfId="10854" xr:uid="{55F2F46E-2943-41E2-8E7C-BF3F7D56D802}"/>
    <cellStyle name="Normal 3 2 3 2 2 2 3 6 2" xfId="24544" xr:uid="{3A691FD9-D920-40B4-B119-39449BFF2AF4}"/>
    <cellStyle name="Normal 3 2 3 2 2 2 3 6 2 2" xfId="38236" xr:uid="{E1592937-5B4A-4E21-BCFD-AFAF688B7D65}"/>
    <cellStyle name="Normal 3 2 3 2 2 2 3 6 2 3" xfId="53120" xr:uid="{10E9A347-C19A-4CFF-87BD-645C23C4F71A}"/>
    <cellStyle name="Normal 3 2 3 2 2 2 3 6 3" xfId="17700" xr:uid="{8BC8DD95-D8B2-4651-87FB-10BD3DAD2881}"/>
    <cellStyle name="Normal 3 2 3 2 2 2 3 6 4" xfId="31390" xr:uid="{5522F940-1591-4BBE-BF45-7B65B7946998}"/>
    <cellStyle name="Normal 3 2 3 2 2 2 3 6 5" xfId="46274" xr:uid="{09A193DB-60ED-4314-918A-FD5FDFCD6E2E}"/>
    <cellStyle name="Normal 3 2 3 2 2 2 3 7" xfId="21122" xr:uid="{09D2355A-B3C7-455E-80D9-D0AB7C639194}"/>
    <cellStyle name="Normal 3 2 3 2 2 2 3 7 2" xfId="34814" xr:uid="{4756C608-431D-430B-B27A-24300FC17901}"/>
    <cellStyle name="Normal 3 2 3 2 2 2 3 7 3" xfId="49698" xr:uid="{DA96794F-D46E-47CB-9D43-287FDDFD1801}"/>
    <cellStyle name="Normal 3 2 3 2 2 2 3 8" xfId="14278" xr:uid="{0417FBC9-88F6-4A0F-9338-5424D2A80756}"/>
    <cellStyle name="Normal 3 2 3 2 2 2 3 9" xfId="27968" xr:uid="{A8FCC332-4FF9-4AE1-8A60-618FE4CA457D}"/>
    <cellStyle name="Normal 3 2 3 2 2 2 4" xfId="7436" xr:uid="{9F236336-EABD-4863-875C-A018036E61BF}"/>
    <cellStyle name="Normal 3 2 3 2 2 2 4 2" xfId="7437" xr:uid="{C08870F2-682F-4942-90DA-F294DCD18E90}"/>
    <cellStyle name="Normal 3 2 3 2 2 2 4 2 2" xfId="9150" xr:uid="{100B4796-A3B6-4840-A27E-42B3A786BB18}"/>
    <cellStyle name="Normal 3 2 3 2 2 2 4 2 2 2" xfId="12572" xr:uid="{A12D0A3A-AD76-4A37-93D8-5566A08FA9A6}"/>
    <cellStyle name="Normal 3 2 3 2 2 2 4 2 2 2 2" xfId="26262" xr:uid="{C3D5559C-E3E3-4D3B-A9CC-13E9F6469AEB}"/>
    <cellStyle name="Normal 3 2 3 2 2 2 4 2 2 2 2 2" xfId="39954" xr:uid="{083F7FEC-BCD6-4723-8A51-8641D8AD3046}"/>
    <cellStyle name="Normal 3 2 3 2 2 2 4 2 2 2 2 3" xfId="54838" xr:uid="{9DE8B5CC-83C2-4E15-A15B-2E96CFAC4F33}"/>
    <cellStyle name="Normal 3 2 3 2 2 2 4 2 2 2 3" xfId="19418" xr:uid="{B141F0E5-7F41-4CAF-8888-DE08C791A838}"/>
    <cellStyle name="Normal 3 2 3 2 2 2 4 2 2 2 4" xfId="33108" xr:uid="{3678489C-237E-47CA-AACE-304D900AA620}"/>
    <cellStyle name="Normal 3 2 3 2 2 2 4 2 2 2 5" xfId="47992" xr:uid="{A23266CE-1B7F-4C75-9E28-1FE842312C7B}"/>
    <cellStyle name="Normal 3 2 3 2 2 2 4 2 2 3" xfId="22840" xr:uid="{9270A1D2-4BF8-4E01-B528-5A69010FA5E7}"/>
    <cellStyle name="Normal 3 2 3 2 2 2 4 2 2 3 2" xfId="36532" xr:uid="{1AD1BC7C-4E0C-4E5D-B04D-517596EFBE69}"/>
    <cellStyle name="Normal 3 2 3 2 2 2 4 2 2 3 3" xfId="51416" xr:uid="{28E4A046-B442-476C-8720-FFA96199374B}"/>
    <cellStyle name="Normal 3 2 3 2 2 2 4 2 2 4" xfId="15996" xr:uid="{BF598F09-F0F5-494F-BDDB-A76C5FBDA827}"/>
    <cellStyle name="Normal 3 2 3 2 2 2 4 2 2 5" xfId="29686" xr:uid="{AA533B51-402E-40B3-A6FE-A2848DD4FBA5}"/>
    <cellStyle name="Normal 3 2 3 2 2 2 4 2 2 6" xfId="44570" xr:uid="{E33EC554-B2FD-4110-A361-2A9EB633CFB2}"/>
    <cellStyle name="Normal 3 2 3 2 2 2 4 2 3" xfId="10860" xr:uid="{4139FE5E-2E3E-42E6-BD99-7876CB32F900}"/>
    <cellStyle name="Normal 3 2 3 2 2 2 4 2 3 2" xfId="24550" xr:uid="{DCDC97B7-F241-4986-A665-F5B80906D637}"/>
    <cellStyle name="Normal 3 2 3 2 2 2 4 2 3 2 2" xfId="38242" xr:uid="{491428B0-8CC2-4B45-99F4-CD2066CA3832}"/>
    <cellStyle name="Normal 3 2 3 2 2 2 4 2 3 2 3" xfId="53126" xr:uid="{8E45007E-5250-45F8-B139-9F05B767318E}"/>
    <cellStyle name="Normal 3 2 3 2 2 2 4 2 3 3" xfId="17706" xr:uid="{ED86225B-CC59-43C3-ABD6-1CD7889AD031}"/>
    <cellStyle name="Normal 3 2 3 2 2 2 4 2 3 4" xfId="31396" xr:uid="{5BA0E14C-59D2-4CDA-A2AF-6D0CDA907CB6}"/>
    <cellStyle name="Normal 3 2 3 2 2 2 4 2 3 5" xfId="46280" xr:uid="{31CFF6D5-97A1-472A-A5E6-93B53C369F6E}"/>
    <cellStyle name="Normal 3 2 3 2 2 2 4 2 4" xfId="21128" xr:uid="{C2EB9A4E-BE25-470B-99EC-BBA267AEFD2E}"/>
    <cellStyle name="Normal 3 2 3 2 2 2 4 2 4 2" xfId="34820" xr:uid="{44A38E07-BB73-4A38-94FE-1488BF9E3B3E}"/>
    <cellStyle name="Normal 3 2 3 2 2 2 4 2 4 3" xfId="49704" xr:uid="{A419F8E7-3E6F-480F-8B73-18E11061E104}"/>
    <cellStyle name="Normal 3 2 3 2 2 2 4 2 5" xfId="14284" xr:uid="{28C20D05-6F2C-4862-A546-753409D69B51}"/>
    <cellStyle name="Normal 3 2 3 2 2 2 4 2 6" xfId="27974" xr:uid="{2FBDE747-7139-4DC5-919F-27B4BE6540D7}"/>
    <cellStyle name="Normal 3 2 3 2 2 2 4 2 7" xfId="42858" xr:uid="{ABC527B1-B663-4971-9441-CD5A7E85BAAF}"/>
    <cellStyle name="Normal 3 2 3 2 2 2 4 3" xfId="9149" xr:uid="{108C447F-32AE-4082-AED8-7E877B8C1497}"/>
    <cellStyle name="Normal 3 2 3 2 2 2 4 3 2" xfId="12571" xr:uid="{5106888D-3951-43BE-9850-B508CCF9FB98}"/>
    <cellStyle name="Normal 3 2 3 2 2 2 4 3 2 2" xfId="26261" xr:uid="{2CF49817-4FD2-4C21-9F1D-4320EA701C80}"/>
    <cellStyle name="Normal 3 2 3 2 2 2 4 3 2 2 2" xfId="39953" xr:uid="{1B5E6DE9-FBE1-4C2B-B482-3FE8274F090F}"/>
    <cellStyle name="Normal 3 2 3 2 2 2 4 3 2 2 3" xfId="54837" xr:uid="{E2E52B73-C7A2-48B0-B57E-44B0202B6EF4}"/>
    <cellStyle name="Normal 3 2 3 2 2 2 4 3 2 3" xfId="19417" xr:uid="{77925E78-8B5E-4101-99AD-733DE3856FCC}"/>
    <cellStyle name="Normal 3 2 3 2 2 2 4 3 2 4" xfId="33107" xr:uid="{82C5A036-E818-43D5-AF19-0ED3CBC84EC0}"/>
    <cellStyle name="Normal 3 2 3 2 2 2 4 3 2 5" xfId="47991" xr:uid="{7D66565D-0216-470F-B281-4F2F2B4C20E7}"/>
    <cellStyle name="Normal 3 2 3 2 2 2 4 3 3" xfId="22839" xr:uid="{3D4309BC-1BFE-4E46-8B86-955538BC7DC5}"/>
    <cellStyle name="Normal 3 2 3 2 2 2 4 3 3 2" xfId="36531" xr:uid="{E98D749E-9540-4D67-99DB-2BE690F3A632}"/>
    <cellStyle name="Normal 3 2 3 2 2 2 4 3 3 3" xfId="51415" xr:uid="{EDAC0F8E-DDB7-4B9D-8E22-8025FACBC02F}"/>
    <cellStyle name="Normal 3 2 3 2 2 2 4 3 4" xfId="15995" xr:uid="{E3B951E9-8EA9-40D4-931B-3A9A50C1EDB5}"/>
    <cellStyle name="Normal 3 2 3 2 2 2 4 3 5" xfId="29685" xr:uid="{6A9A12C8-E21B-4166-A4CF-91A9F596E80D}"/>
    <cellStyle name="Normal 3 2 3 2 2 2 4 3 6" xfId="44569" xr:uid="{8AB5ADC1-01D9-4104-9E42-7FBAEF546D69}"/>
    <cellStyle name="Normal 3 2 3 2 2 2 4 4" xfId="10859" xr:uid="{A29B4071-F7A8-4F4D-A3E5-D446DA241733}"/>
    <cellStyle name="Normal 3 2 3 2 2 2 4 4 2" xfId="24549" xr:uid="{7DA79222-8841-4705-B80C-0080A3137F0C}"/>
    <cellStyle name="Normal 3 2 3 2 2 2 4 4 2 2" xfId="38241" xr:uid="{D006F538-21A8-448B-8C18-7EB7C9CF4212}"/>
    <cellStyle name="Normal 3 2 3 2 2 2 4 4 2 3" xfId="53125" xr:uid="{65B3CBB6-36C3-46A7-AEA3-5FD002AE5B17}"/>
    <cellStyle name="Normal 3 2 3 2 2 2 4 4 3" xfId="17705" xr:uid="{BD144339-EDA7-4F88-96D6-09FF50946204}"/>
    <cellStyle name="Normal 3 2 3 2 2 2 4 4 4" xfId="31395" xr:uid="{226F7271-FAFC-4411-90BB-97CDEA726C3C}"/>
    <cellStyle name="Normal 3 2 3 2 2 2 4 4 5" xfId="46279" xr:uid="{D25754B1-2941-4754-8C7D-66422FE1D7B8}"/>
    <cellStyle name="Normal 3 2 3 2 2 2 4 5" xfId="21127" xr:uid="{343449DB-A4B3-4169-91D2-F7F9958106E2}"/>
    <cellStyle name="Normal 3 2 3 2 2 2 4 5 2" xfId="34819" xr:uid="{CC29B49E-EEDF-4C7F-B9F0-BE82792DE589}"/>
    <cellStyle name="Normal 3 2 3 2 2 2 4 5 3" xfId="49703" xr:uid="{EA87D9B4-8048-439B-9AD9-F03C6EBE769A}"/>
    <cellStyle name="Normal 3 2 3 2 2 2 4 6" xfId="14283" xr:uid="{0BC1A081-F9C9-4B17-970A-EB11D5AF17CF}"/>
    <cellStyle name="Normal 3 2 3 2 2 2 4 7" xfId="27973" xr:uid="{409F3A14-6D78-4165-B0ED-B99ED849A3AA}"/>
    <cellStyle name="Normal 3 2 3 2 2 2 4 8" xfId="42857" xr:uid="{D49F29DD-E2E2-4CF5-B323-2B67055E41CF}"/>
    <cellStyle name="Normal 3 2 3 2 2 2 5" xfId="7438" xr:uid="{AC31FCC6-CFB9-4E05-A067-F7DF87460629}"/>
    <cellStyle name="Normal 3 2 3 2 2 2 5 2" xfId="9151" xr:uid="{07913E07-AC00-4FA5-ABE1-6AC62E129077}"/>
    <cellStyle name="Normal 3 2 3 2 2 2 5 2 2" xfId="12573" xr:uid="{6270C6BA-6FDB-41FA-A26E-E239A9B7E85A}"/>
    <cellStyle name="Normal 3 2 3 2 2 2 5 2 2 2" xfId="26263" xr:uid="{6A39893A-8F69-4291-A89E-C6CB2E157D6B}"/>
    <cellStyle name="Normal 3 2 3 2 2 2 5 2 2 2 2" xfId="39955" xr:uid="{FDCB9B78-FCA0-4AAF-81D6-5D695A8F453A}"/>
    <cellStyle name="Normal 3 2 3 2 2 2 5 2 2 2 3" xfId="54839" xr:uid="{337B082E-D3DE-4BEE-8DEC-EAC4078B10ED}"/>
    <cellStyle name="Normal 3 2 3 2 2 2 5 2 2 3" xfId="19419" xr:uid="{3412FC3C-92A7-4EC0-ADDF-8BDD3168443B}"/>
    <cellStyle name="Normal 3 2 3 2 2 2 5 2 2 4" xfId="33109" xr:uid="{8FA355B1-5594-40C1-B22C-CC9BE497F687}"/>
    <cellStyle name="Normal 3 2 3 2 2 2 5 2 2 5" xfId="47993" xr:uid="{6F78AF53-A931-4FF7-8995-9AF8C32394C5}"/>
    <cellStyle name="Normal 3 2 3 2 2 2 5 2 3" xfId="22841" xr:uid="{3B3AC439-7051-4BE7-99B7-329B4A684467}"/>
    <cellStyle name="Normal 3 2 3 2 2 2 5 2 3 2" xfId="36533" xr:uid="{63FA3587-A630-48F0-8DC5-2FFF8DD19691}"/>
    <cellStyle name="Normal 3 2 3 2 2 2 5 2 3 3" xfId="51417" xr:uid="{1E34EC32-5871-4F28-A2DB-24DF8BA1216A}"/>
    <cellStyle name="Normal 3 2 3 2 2 2 5 2 4" xfId="15997" xr:uid="{BA6B08FE-31FF-4F6B-8D6E-643E094CCDBF}"/>
    <cellStyle name="Normal 3 2 3 2 2 2 5 2 5" xfId="29687" xr:uid="{70C32F97-30A2-48DE-B84B-4AC9A2C3BD10}"/>
    <cellStyle name="Normal 3 2 3 2 2 2 5 2 6" xfId="44571" xr:uid="{6C659A67-B371-425F-AB20-CC9318198FD9}"/>
    <cellStyle name="Normal 3 2 3 2 2 2 5 3" xfId="10861" xr:uid="{02AA78B2-C7F2-4F01-A55E-E336585780A5}"/>
    <cellStyle name="Normal 3 2 3 2 2 2 5 3 2" xfId="24551" xr:uid="{294ED479-4911-4BD1-845D-D820F0411EFD}"/>
    <cellStyle name="Normal 3 2 3 2 2 2 5 3 2 2" xfId="38243" xr:uid="{55ABE7A7-8C76-4BA4-8C10-F44EA622BB38}"/>
    <cellStyle name="Normal 3 2 3 2 2 2 5 3 2 3" xfId="53127" xr:uid="{D3C61B6D-1062-4103-98D1-E1437A6533CA}"/>
    <cellStyle name="Normal 3 2 3 2 2 2 5 3 3" xfId="17707" xr:uid="{09540BE2-51A0-4D31-B7B4-6C62756CC6D8}"/>
    <cellStyle name="Normal 3 2 3 2 2 2 5 3 4" xfId="31397" xr:uid="{BDFFDF83-E08A-4542-A064-BBE274F9240B}"/>
    <cellStyle name="Normal 3 2 3 2 2 2 5 3 5" xfId="46281" xr:uid="{E79A589E-398F-4CEB-8A5E-3AE1752D66B4}"/>
    <cellStyle name="Normal 3 2 3 2 2 2 5 4" xfId="21129" xr:uid="{BB76E049-CD14-460A-88D9-88E8AD45EB4E}"/>
    <cellStyle name="Normal 3 2 3 2 2 2 5 4 2" xfId="34821" xr:uid="{D2EBA23A-494C-4BAD-8B65-986AA30D599B}"/>
    <cellStyle name="Normal 3 2 3 2 2 2 5 4 3" xfId="49705" xr:uid="{555D6B78-96BF-4C6A-B7BA-3F3BB7B3FDF7}"/>
    <cellStyle name="Normal 3 2 3 2 2 2 5 5" xfId="14285" xr:uid="{278AF46B-72D3-49D1-BDCD-3BD4A985DA1E}"/>
    <cellStyle name="Normal 3 2 3 2 2 2 5 6" xfId="27975" xr:uid="{0E31F546-4FC0-4042-B038-CA207501A2FD}"/>
    <cellStyle name="Normal 3 2 3 2 2 2 5 7" xfId="42859" xr:uid="{AF3E709F-CD6C-4382-A40A-74807B54F961}"/>
    <cellStyle name="Normal 3 2 3 2 2 2 6" xfId="7439" xr:uid="{7BA58C20-FAA7-43BD-A86A-49389E63D197}"/>
    <cellStyle name="Normal 3 2 3 2 2 2 6 2" xfId="9152" xr:uid="{5DD9AF4D-8D50-48B5-A9AB-43DC84D4A591}"/>
    <cellStyle name="Normal 3 2 3 2 2 2 6 2 2" xfId="12574" xr:uid="{920152DB-0033-4B4E-81B0-F45D7C32B08B}"/>
    <cellStyle name="Normal 3 2 3 2 2 2 6 2 2 2" xfId="26264" xr:uid="{1DFEBDFD-F12D-47E8-81E0-50BE49617433}"/>
    <cellStyle name="Normal 3 2 3 2 2 2 6 2 2 2 2" xfId="39956" xr:uid="{A80F6448-4333-4F7C-9658-C0687B63B63A}"/>
    <cellStyle name="Normal 3 2 3 2 2 2 6 2 2 2 3" xfId="54840" xr:uid="{EABCCDF3-6F11-494A-A6B9-FB0B3B84B9C0}"/>
    <cellStyle name="Normal 3 2 3 2 2 2 6 2 2 3" xfId="19420" xr:uid="{034050DF-43B6-4693-B9F5-BFEF669E1630}"/>
    <cellStyle name="Normal 3 2 3 2 2 2 6 2 2 4" xfId="33110" xr:uid="{074AA232-04F6-4EE0-8760-688CF1214585}"/>
    <cellStyle name="Normal 3 2 3 2 2 2 6 2 2 5" xfId="47994" xr:uid="{CA178D14-43E3-4519-A3C0-B51562B4A6C1}"/>
    <cellStyle name="Normal 3 2 3 2 2 2 6 2 3" xfId="22842" xr:uid="{9228F5F2-DBE7-48FB-93F4-9E74BB4BC461}"/>
    <cellStyle name="Normal 3 2 3 2 2 2 6 2 3 2" xfId="36534" xr:uid="{99A49CEB-DCEE-4488-BA16-9377B204645E}"/>
    <cellStyle name="Normal 3 2 3 2 2 2 6 2 3 3" xfId="51418" xr:uid="{6A95E6FA-9857-4DB0-B4D0-A3EA13922581}"/>
    <cellStyle name="Normal 3 2 3 2 2 2 6 2 4" xfId="15998" xr:uid="{A2A9656B-5222-434D-BDDE-63B47985DAC6}"/>
    <cellStyle name="Normal 3 2 3 2 2 2 6 2 5" xfId="29688" xr:uid="{7ADEE511-C6A2-4B81-A49D-E0FF23AC307C}"/>
    <cellStyle name="Normal 3 2 3 2 2 2 6 2 6" xfId="44572" xr:uid="{362FA4A3-78F2-4222-AFC2-E4C929EEDAEB}"/>
    <cellStyle name="Normal 3 2 3 2 2 2 6 3" xfId="10862" xr:uid="{A095AF50-4150-47BD-9C9A-813EAA12BD19}"/>
    <cellStyle name="Normal 3 2 3 2 2 2 6 3 2" xfId="24552" xr:uid="{A5EA4AD8-1D53-4142-9C0B-943E8E184B97}"/>
    <cellStyle name="Normal 3 2 3 2 2 2 6 3 2 2" xfId="38244" xr:uid="{71CDA022-6561-4C71-A88F-A6DD8FEC46CD}"/>
    <cellStyle name="Normal 3 2 3 2 2 2 6 3 2 3" xfId="53128" xr:uid="{98EE6277-1DC7-46DE-98A9-80CF977F6777}"/>
    <cellStyle name="Normal 3 2 3 2 2 2 6 3 3" xfId="17708" xr:uid="{00162705-8981-4D79-A56C-27F9ED8CE860}"/>
    <cellStyle name="Normal 3 2 3 2 2 2 6 3 4" xfId="31398" xr:uid="{A81C534D-2388-4BBA-B162-678AA8305754}"/>
    <cellStyle name="Normal 3 2 3 2 2 2 6 3 5" xfId="46282" xr:uid="{661971C2-ED00-4E22-99AA-D6135976CD93}"/>
    <cellStyle name="Normal 3 2 3 2 2 2 6 4" xfId="21130" xr:uid="{36C48DC5-6E43-439A-B097-1B8E29451DE5}"/>
    <cellStyle name="Normal 3 2 3 2 2 2 6 4 2" xfId="34822" xr:uid="{8CF51F02-3EB6-455B-AC19-D95F34F44624}"/>
    <cellStyle name="Normal 3 2 3 2 2 2 6 4 3" xfId="49706" xr:uid="{809EAADE-7266-4A44-9A6D-7E08D32CAD32}"/>
    <cellStyle name="Normal 3 2 3 2 2 2 6 5" xfId="14286" xr:uid="{EB121682-AFC2-4C92-9DF0-82DD7F746C95}"/>
    <cellStyle name="Normal 3 2 3 2 2 2 6 6" xfId="27976" xr:uid="{B01F7DAE-903A-449E-978D-BAB93AE4062D}"/>
    <cellStyle name="Normal 3 2 3 2 2 2 6 7" xfId="42860" xr:uid="{61BA0CF9-3C9E-438E-A54A-32807E5BA7F4}"/>
    <cellStyle name="Normal 3 2 3 2 2 2 7" xfId="9138" xr:uid="{460020A6-15A8-4A91-A729-89BADDEB675F}"/>
    <cellStyle name="Normal 3 2 3 2 2 2 7 2" xfId="12560" xr:uid="{7F657732-4FDE-4F52-8264-FB81ED459BB4}"/>
    <cellStyle name="Normal 3 2 3 2 2 2 7 2 2" xfId="26250" xr:uid="{0BAA8855-1F98-4EFD-8BB2-DB6CBD373DC1}"/>
    <cellStyle name="Normal 3 2 3 2 2 2 7 2 2 2" xfId="39942" xr:uid="{C2E3C125-D186-4AE9-B89B-FF12C0D6E917}"/>
    <cellStyle name="Normal 3 2 3 2 2 2 7 2 2 3" xfId="54826" xr:uid="{84941F45-35D6-47A7-BA8A-1D99D1DDCB05}"/>
    <cellStyle name="Normal 3 2 3 2 2 2 7 2 3" xfId="19406" xr:uid="{31D96126-4CA8-4390-8B58-867A4888B91A}"/>
    <cellStyle name="Normal 3 2 3 2 2 2 7 2 4" xfId="33096" xr:uid="{E73E4B20-3662-4A69-AE7B-41E9722F1B1E}"/>
    <cellStyle name="Normal 3 2 3 2 2 2 7 2 5" xfId="47980" xr:uid="{BD138421-AB4C-499B-83AC-ED19E7C55A33}"/>
    <cellStyle name="Normal 3 2 3 2 2 2 7 3" xfId="22828" xr:uid="{BD1C1627-B56E-49CA-8A5E-D5E75C800FDA}"/>
    <cellStyle name="Normal 3 2 3 2 2 2 7 3 2" xfId="36520" xr:uid="{8AA2D048-82B1-4885-A33E-358C2E0D137B}"/>
    <cellStyle name="Normal 3 2 3 2 2 2 7 3 3" xfId="51404" xr:uid="{044FABC0-1340-42E7-B7AC-BA825C58AFCA}"/>
    <cellStyle name="Normal 3 2 3 2 2 2 7 4" xfId="15984" xr:uid="{CC888422-8B03-49FB-B252-51182AFC3669}"/>
    <cellStyle name="Normal 3 2 3 2 2 2 7 5" xfId="29674" xr:uid="{1E2EC4A6-1FF0-4EC3-8EF7-7EF28A2C957E}"/>
    <cellStyle name="Normal 3 2 3 2 2 2 7 6" xfId="44558" xr:uid="{E0C9CB2F-B8BC-4E13-A958-0002AC7A3C6C}"/>
    <cellStyle name="Normal 3 2 3 2 2 2 8" xfId="10848" xr:uid="{288A11B9-F6A1-445D-9E6B-B504997D33C0}"/>
    <cellStyle name="Normal 3 2 3 2 2 2 8 2" xfId="24538" xr:uid="{D208E3CC-D9F8-437C-9A76-AB6FAFE7A56C}"/>
    <cellStyle name="Normal 3 2 3 2 2 2 8 2 2" xfId="38230" xr:uid="{BD12613E-374D-4AF6-A3B1-CFB55704874B}"/>
    <cellStyle name="Normal 3 2 3 2 2 2 8 2 3" xfId="53114" xr:uid="{84F799DA-7C9D-48D1-908D-6767C949C59B}"/>
    <cellStyle name="Normal 3 2 3 2 2 2 8 3" xfId="17694" xr:uid="{C3BE41F6-E402-4E72-9658-6885058AB154}"/>
    <cellStyle name="Normal 3 2 3 2 2 2 8 4" xfId="31384" xr:uid="{1BEE586A-1F7E-449A-B480-DF95FC4E2855}"/>
    <cellStyle name="Normal 3 2 3 2 2 2 8 5" xfId="46268" xr:uid="{E16F1EBA-2C07-4A3C-B5A0-B36E4D2C7541}"/>
    <cellStyle name="Normal 3 2 3 2 2 2 9" xfId="21116" xr:uid="{0047E599-F51F-4C0A-BC35-C2E2864FD916}"/>
    <cellStyle name="Normal 3 2 3 2 2 2 9 2" xfId="34808" xr:uid="{DFE2D065-40E3-46B3-81B9-F259C3229251}"/>
    <cellStyle name="Normal 3 2 3 2 2 2 9 3" xfId="49692" xr:uid="{CA710708-1740-4F9C-A942-43A172F8DC9D}"/>
    <cellStyle name="Normal 3 2 3 2 2 3" xfId="7440" xr:uid="{F4208B2E-4174-49C0-A35A-B78C8188B86F}"/>
    <cellStyle name="Normal 3 2 3 2 2 3 10" xfId="42861" xr:uid="{FF775DB5-83DC-4AC8-9348-2A94163D7F24}"/>
    <cellStyle name="Normal 3 2 3 2 2 3 2" xfId="7441" xr:uid="{7B5B8CB2-7B88-4122-A95E-CD4F79499FC8}"/>
    <cellStyle name="Normal 3 2 3 2 2 3 2 2" xfId="7442" xr:uid="{EA21CB78-8C41-4218-947F-3A5DC5DDC092}"/>
    <cellStyle name="Normal 3 2 3 2 2 3 2 2 2" xfId="9155" xr:uid="{617508C6-5CD0-4445-BA8F-02330A3EC32D}"/>
    <cellStyle name="Normal 3 2 3 2 2 3 2 2 2 2" xfId="12577" xr:uid="{3FA4AFA3-F1AD-4D3B-9610-3D0F2A5BA888}"/>
    <cellStyle name="Normal 3 2 3 2 2 3 2 2 2 2 2" xfId="26267" xr:uid="{31F1D917-2639-4828-B556-812640226176}"/>
    <cellStyle name="Normal 3 2 3 2 2 3 2 2 2 2 2 2" xfId="39959" xr:uid="{74B84700-ACE4-4E05-AFC8-BCAE50953F35}"/>
    <cellStyle name="Normal 3 2 3 2 2 3 2 2 2 2 2 3" xfId="54843" xr:uid="{78B7B146-6B2C-4019-9B83-CD8E1B52B400}"/>
    <cellStyle name="Normal 3 2 3 2 2 3 2 2 2 2 3" xfId="19423" xr:uid="{0D22B781-F977-40F9-A45F-2AD02300B8BB}"/>
    <cellStyle name="Normal 3 2 3 2 2 3 2 2 2 2 4" xfId="33113" xr:uid="{515E8E8F-20FC-4F03-B967-FEA133CAD05E}"/>
    <cellStyle name="Normal 3 2 3 2 2 3 2 2 2 2 5" xfId="47997" xr:uid="{2671DC01-FFCD-4D8B-B684-11B4C66FC70E}"/>
    <cellStyle name="Normal 3 2 3 2 2 3 2 2 2 3" xfId="22845" xr:uid="{643FD0B0-BEF8-4BB3-9647-566EDE459A0F}"/>
    <cellStyle name="Normal 3 2 3 2 2 3 2 2 2 3 2" xfId="36537" xr:uid="{644E5196-3D91-43A0-93B2-A7A22E9471B4}"/>
    <cellStyle name="Normal 3 2 3 2 2 3 2 2 2 3 3" xfId="51421" xr:uid="{27D6C295-5D16-4635-B0F5-CB11FAB2804A}"/>
    <cellStyle name="Normal 3 2 3 2 2 3 2 2 2 4" xfId="16001" xr:uid="{6EB51BE7-FD63-45A7-B65B-41F26F42E386}"/>
    <cellStyle name="Normal 3 2 3 2 2 3 2 2 2 5" xfId="29691" xr:uid="{AA5D8195-27C8-49DD-A0B4-B9C971C6620A}"/>
    <cellStyle name="Normal 3 2 3 2 2 3 2 2 2 6" xfId="44575" xr:uid="{B0E6A056-278D-4800-8961-0305CCBF5D96}"/>
    <cellStyle name="Normal 3 2 3 2 2 3 2 2 3" xfId="10865" xr:uid="{7FF3183B-D50A-4637-B854-64255972F918}"/>
    <cellStyle name="Normal 3 2 3 2 2 3 2 2 3 2" xfId="24555" xr:uid="{FCBA605D-DAA0-4055-BB6C-DECBF54601DA}"/>
    <cellStyle name="Normal 3 2 3 2 2 3 2 2 3 2 2" xfId="38247" xr:uid="{69ACFE40-73B1-4882-B250-82FE58FEFD94}"/>
    <cellStyle name="Normal 3 2 3 2 2 3 2 2 3 2 3" xfId="53131" xr:uid="{79307968-AFDD-4070-9EA8-6AB68066E17D}"/>
    <cellStyle name="Normal 3 2 3 2 2 3 2 2 3 3" xfId="17711" xr:uid="{840A2E22-FB2F-4F75-A5D0-3CF534312C4D}"/>
    <cellStyle name="Normal 3 2 3 2 2 3 2 2 3 4" xfId="31401" xr:uid="{6722F899-D246-4E2B-B28A-D92D9270A584}"/>
    <cellStyle name="Normal 3 2 3 2 2 3 2 2 3 5" xfId="46285" xr:uid="{2BB5AFC9-64F9-40CD-8379-CD88711A26E9}"/>
    <cellStyle name="Normal 3 2 3 2 2 3 2 2 4" xfId="21133" xr:uid="{84A9CBFE-F0B2-49FF-AC9E-C59F71899AC0}"/>
    <cellStyle name="Normal 3 2 3 2 2 3 2 2 4 2" xfId="34825" xr:uid="{4FAFBD7D-36B5-497C-A2B1-E8A716E7E761}"/>
    <cellStyle name="Normal 3 2 3 2 2 3 2 2 4 3" xfId="49709" xr:uid="{B48F5373-7A37-4116-AE0D-36A46FE823AC}"/>
    <cellStyle name="Normal 3 2 3 2 2 3 2 2 5" xfId="14289" xr:uid="{2DA138FC-73AA-472D-AEEF-E7E2D6015654}"/>
    <cellStyle name="Normal 3 2 3 2 2 3 2 2 6" xfId="27979" xr:uid="{169BBA3D-95A0-40F7-B309-2132EDB4B92A}"/>
    <cellStyle name="Normal 3 2 3 2 2 3 2 2 7" xfId="42863" xr:uid="{F470E7A6-BBCD-430C-A83D-6E57577215B9}"/>
    <cellStyle name="Normal 3 2 3 2 2 3 2 3" xfId="9154" xr:uid="{B5C9ACB4-A5AA-4F0B-A79A-AA79913E3B18}"/>
    <cellStyle name="Normal 3 2 3 2 2 3 2 3 2" xfId="12576" xr:uid="{BE866722-C000-4095-A01E-11766FEC78D2}"/>
    <cellStyle name="Normal 3 2 3 2 2 3 2 3 2 2" xfId="26266" xr:uid="{E2E1B700-5A82-47C0-9DD4-80D4D6D0E33B}"/>
    <cellStyle name="Normal 3 2 3 2 2 3 2 3 2 2 2" xfId="39958" xr:uid="{06996988-8CED-4B8E-980E-F3E17D34F68E}"/>
    <cellStyle name="Normal 3 2 3 2 2 3 2 3 2 2 3" xfId="54842" xr:uid="{8D4C26DB-AF4B-4B65-B25F-9FD9E2828509}"/>
    <cellStyle name="Normal 3 2 3 2 2 3 2 3 2 3" xfId="19422" xr:uid="{EF0DC9B1-E603-431F-A110-E598606BFB7E}"/>
    <cellStyle name="Normal 3 2 3 2 2 3 2 3 2 4" xfId="33112" xr:uid="{25C1668C-347B-425C-A58A-84392D6412A9}"/>
    <cellStyle name="Normal 3 2 3 2 2 3 2 3 2 5" xfId="47996" xr:uid="{B05DADF5-6322-42F1-812C-783FC95A5555}"/>
    <cellStyle name="Normal 3 2 3 2 2 3 2 3 3" xfId="22844" xr:uid="{DB01E6BE-BC8F-418F-A46E-21D806B54DB6}"/>
    <cellStyle name="Normal 3 2 3 2 2 3 2 3 3 2" xfId="36536" xr:uid="{667ACC85-443F-4309-ACC9-A813C1821B56}"/>
    <cellStyle name="Normal 3 2 3 2 2 3 2 3 3 3" xfId="51420" xr:uid="{305C0B33-E20A-461A-BC6F-1BFA7FA08096}"/>
    <cellStyle name="Normal 3 2 3 2 2 3 2 3 4" xfId="16000" xr:uid="{F9687B82-D8D0-459A-8423-07ABC5064C98}"/>
    <cellStyle name="Normal 3 2 3 2 2 3 2 3 5" xfId="29690" xr:uid="{BA5F615F-D1B8-4621-9ABC-C559CAD018ED}"/>
    <cellStyle name="Normal 3 2 3 2 2 3 2 3 6" xfId="44574" xr:uid="{71F1ABD2-A053-41F0-A7CE-721CA35B1CFD}"/>
    <cellStyle name="Normal 3 2 3 2 2 3 2 4" xfId="10864" xr:uid="{C1A95D42-BEFB-41E8-9A3E-CA4FEC75CCD5}"/>
    <cellStyle name="Normal 3 2 3 2 2 3 2 4 2" xfId="24554" xr:uid="{4C8F83F7-A280-4467-9EC2-92A9DF27374D}"/>
    <cellStyle name="Normal 3 2 3 2 2 3 2 4 2 2" xfId="38246" xr:uid="{425C0E24-79A1-401E-A2F0-81F7F4757A7F}"/>
    <cellStyle name="Normal 3 2 3 2 2 3 2 4 2 3" xfId="53130" xr:uid="{C3D7637A-AD4C-47D7-AFFA-45058CA122FD}"/>
    <cellStyle name="Normal 3 2 3 2 2 3 2 4 3" xfId="17710" xr:uid="{A4A87677-D919-4C2B-B452-17479862F2AC}"/>
    <cellStyle name="Normal 3 2 3 2 2 3 2 4 4" xfId="31400" xr:uid="{5A8DBB3D-EC2B-4F08-9105-AA5D3D9B8F2F}"/>
    <cellStyle name="Normal 3 2 3 2 2 3 2 4 5" xfId="46284" xr:uid="{8CE2B1EC-69FD-46A4-9F42-A6D341F9BABC}"/>
    <cellStyle name="Normal 3 2 3 2 2 3 2 5" xfId="21132" xr:uid="{92BB6FB5-436E-483D-96BC-7C4DCE60FBB0}"/>
    <cellStyle name="Normal 3 2 3 2 2 3 2 5 2" xfId="34824" xr:uid="{82D3CBE7-05AD-4E35-90A1-82E6BC25CE87}"/>
    <cellStyle name="Normal 3 2 3 2 2 3 2 5 3" xfId="49708" xr:uid="{3A2CC288-C942-4BDA-8817-89EC201F70EE}"/>
    <cellStyle name="Normal 3 2 3 2 2 3 2 6" xfId="14288" xr:uid="{D1E0AB5A-B606-45B4-A339-8AB7E3C5C8B1}"/>
    <cellStyle name="Normal 3 2 3 2 2 3 2 7" xfId="27978" xr:uid="{03B77922-5EAC-4B6A-956C-E93CEE05EFE7}"/>
    <cellStyle name="Normal 3 2 3 2 2 3 2 8" xfId="42862" xr:uid="{39EF3E1A-BC57-41D7-A3CA-8C124B4354FD}"/>
    <cellStyle name="Normal 3 2 3 2 2 3 3" xfId="7443" xr:uid="{F8189AED-6D74-475F-9C67-15B32000E9AD}"/>
    <cellStyle name="Normal 3 2 3 2 2 3 3 2" xfId="9156" xr:uid="{E47BFE86-B1A1-42B3-8416-6148B9EB52F0}"/>
    <cellStyle name="Normal 3 2 3 2 2 3 3 2 2" xfId="12578" xr:uid="{66542ABE-5DA0-4443-BDBB-65026757820F}"/>
    <cellStyle name="Normal 3 2 3 2 2 3 3 2 2 2" xfId="26268" xr:uid="{37A9B05E-15B1-4B7B-B26F-5DBCC71A2CDD}"/>
    <cellStyle name="Normal 3 2 3 2 2 3 3 2 2 2 2" xfId="39960" xr:uid="{6F781433-DB72-4392-A56C-1748A058416D}"/>
    <cellStyle name="Normal 3 2 3 2 2 3 3 2 2 2 3" xfId="54844" xr:uid="{468F6DE2-57F1-434D-B2DC-9842D4BA2D87}"/>
    <cellStyle name="Normal 3 2 3 2 2 3 3 2 2 3" xfId="19424" xr:uid="{2CA0BCD4-FDD6-4595-B50F-D6E749D3A2BC}"/>
    <cellStyle name="Normal 3 2 3 2 2 3 3 2 2 4" xfId="33114" xr:uid="{29F637D8-2AAB-43C8-874D-2360C5864989}"/>
    <cellStyle name="Normal 3 2 3 2 2 3 3 2 2 5" xfId="47998" xr:uid="{60D9CF31-B9F1-4716-8EB0-32E0BC28CC9D}"/>
    <cellStyle name="Normal 3 2 3 2 2 3 3 2 3" xfId="22846" xr:uid="{95903E22-68B5-4FC8-801D-9B7BC9A3CB52}"/>
    <cellStyle name="Normal 3 2 3 2 2 3 3 2 3 2" xfId="36538" xr:uid="{5B1882F4-D388-40DC-9075-C2344CF90B65}"/>
    <cellStyle name="Normal 3 2 3 2 2 3 3 2 3 3" xfId="51422" xr:uid="{AD5138FB-5143-43EF-80EE-CDD052653E24}"/>
    <cellStyle name="Normal 3 2 3 2 2 3 3 2 4" xfId="16002" xr:uid="{CF6A5E25-6309-465C-9D3A-ED13B3A46B8F}"/>
    <cellStyle name="Normal 3 2 3 2 2 3 3 2 5" xfId="29692" xr:uid="{F39039BE-7863-4C88-B175-564CB76F39AB}"/>
    <cellStyle name="Normal 3 2 3 2 2 3 3 2 6" xfId="44576" xr:uid="{61651FFF-64F3-448C-B419-6901765CA452}"/>
    <cellStyle name="Normal 3 2 3 2 2 3 3 3" xfId="10866" xr:uid="{7ADAC813-E629-4141-9FCE-10A72F89D64A}"/>
    <cellStyle name="Normal 3 2 3 2 2 3 3 3 2" xfId="24556" xr:uid="{D89DFED5-6DB9-4B0A-9494-05E634C991E8}"/>
    <cellStyle name="Normal 3 2 3 2 2 3 3 3 2 2" xfId="38248" xr:uid="{AE733401-C43A-4DC6-8D6E-816395BAE380}"/>
    <cellStyle name="Normal 3 2 3 2 2 3 3 3 2 3" xfId="53132" xr:uid="{99F606F7-B727-45B6-9ACD-79726137A448}"/>
    <cellStyle name="Normal 3 2 3 2 2 3 3 3 3" xfId="17712" xr:uid="{E976DC52-0CDD-42E0-8897-AF74CB9EA206}"/>
    <cellStyle name="Normal 3 2 3 2 2 3 3 3 4" xfId="31402" xr:uid="{A779246B-B099-42C6-83D7-70441BCCBD26}"/>
    <cellStyle name="Normal 3 2 3 2 2 3 3 3 5" xfId="46286" xr:uid="{8251CFAA-2BCA-42F7-B4FD-3E267A3BD71F}"/>
    <cellStyle name="Normal 3 2 3 2 2 3 3 4" xfId="21134" xr:uid="{B51F6478-D152-48B5-B7D4-5295BFA5DC84}"/>
    <cellStyle name="Normal 3 2 3 2 2 3 3 4 2" xfId="34826" xr:uid="{B64E9326-B0FC-48F5-9B23-45DA7F3CE1B9}"/>
    <cellStyle name="Normal 3 2 3 2 2 3 3 4 3" xfId="49710" xr:uid="{76A6017B-E20C-43DD-9ACD-1DD8E122DF32}"/>
    <cellStyle name="Normal 3 2 3 2 2 3 3 5" xfId="14290" xr:uid="{97B3C172-DDB9-48D3-9131-333A9AE27184}"/>
    <cellStyle name="Normal 3 2 3 2 2 3 3 6" xfId="27980" xr:uid="{0F4AF024-3537-4305-85DF-32EFB626D1FE}"/>
    <cellStyle name="Normal 3 2 3 2 2 3 3 7" xfId="42864" xr:uid="{207F3E34-F2DD-448B-A1B8-A84D002C7B51}"/>
    <cellStyle name="Normal 3 2 3 2 2 3 4" xfId="7444" xr:uid="{70FF075A-E69B-41F0-969A-F7A27653CA61}"/>
    <cellStyle name="Normal 3 2 3 2 2 3 4 2" xfId="9157" xr:uid="{B195E5D0-C932-4742-BFE8-BEA812D76A17}"/>
    <cellStyle name="Normal 3 2 3 2 2 3 4 2 2" xfId="12579" xr:uid="{365CBAC5-B8BD-4D3C-85F6-8AE6D7819342}"/>
    <cellStyle name="Normal 3 2 3 2 2 3 4 2 2 2" xfId="26269" xr:uid="{725733C3-7F20-4D2A-A9ED-21987414ACCA}"/>
    <cellStyle name="Normal 3 2 3 2 2 3 4 2 2 2 2" xfId="39961" xr:uid="{A1040284-0BE0-4591-902A-C3BD2215859C}"/>
    <cellStyle name="Normal 3 2 3 2 2 3 4 2 2 2 3" xfId="54845" xr:uid="{E22FB6EC-623F-4860-8997-CDC2972E2143}"/>
    <cellStyle name="Normal 3 2 3 2 2 3 4 2 2 3" xfId="19425" xr:uid="{BEB214FA-F2C3-4F9A-8323-046EF2F79579}"/>
    <cellStyle name="Normal 3 2 3 2 2 3 4 2 2 4" xfId="33115" xr:uid="{903D86A2-4637-4F28-A1A9-6F3723A7C537}"/>
    <cellStyle name="Normal 3 2 3 2 2 3 4 2 2 5" xfId="47999" xr:uid="{77BD218A-995D-46D7-91D1-2DBC4308F501}"/>
    <cellStyle name="Normal 3 2 3 2 2 3 4 2 3" xfId="22847" xr:uid="{9D13252E-A1C4-44D4-9085-DC77FAFE873F}"/>
    <cellStyle name="Normal 3 2 3 2 2 3 4 2 3 2" xfId="36539" xr:uid="{436EF99A-1FB8-4D4E-94CD-AF43720FEEE7}"/>
    <cellStyle name="Normal 3 2 3 2 2 3 4 2 3 3" xfId="51423" xr:uid="{086BC7FE-DB54-4E62-85D4-B70E2F5D8489}"/>
    <cellStyle name="Normal 3 2 3 2 2 3 4 2 4" xfId="16003" xr:uid="{786B01D5-625E-4734-8EA7-BACEEC7E5519}"/>
    <cellStyle name="Normal 3 2 3 2 2 3 4 2 5" xfId="29693" xr:uid="{5ADADBF9-BEE3-4EFF-BAF5-347B453DD025}"/>
    <cellStyle name="Normal 3 2 3 2 2 3 4 2 6" xfId="44577" xr:uid="{5F5282AB-53AD-4C92-94C7-7F5040325236}"/>
    <cellStyle name="Normal 3 2 3 2 2 3 4 3" xfId="10867" xr:uid="{E311D9EE-9A43-4841-B976-9CF965F9266F}"/>
    <cellStyle name="Normal 3 2 3 2 2 3 4 3 2" xfId="24557" xr:uid="{1C022BBA-1F3D-4F08-81D9-2F1B183D470F}"/>
    <cellStyle name="Normal 3 2 3 2 2 3 4 3 2 2" xfId="38249" xr:uid="{D9C4A7A6-4D43-484F-8E2F-4A82E2C231BE}"/>
    <cellStyle name="Normal 3 2 3 2 2 3 4 3 2 3" xfId="53133" xr:uid="{30E1DCE2-486C-46D2-B23C-C18C442A23C8}"/>
    <cellStyle name="Normal 3 2 3 2 2 3 4 3 3" xfId="17713" xr:uid="{BFCE9EA5-11BE-430E-A8B2-BB3AEF07B09B}"/>
    <cellStyle name="Normal 3 2 3 2 2 3 4 3 4" xfId="31403" xr:uid="{D2A2E1DD-2E33-47BB-B40A-4A1295CCD050}"/>
    <cellStyle name="Normal 3 2 3 2 2 3 4 3 5" xfId="46287" xr:uid="{0C207020-DDFB-46D6-AF10-FA75EE16667F}"/>
    <cellStyle name="Normal 3 2 3 2 2 3 4 4" xfId="21135" xr:uid="{ED0D6E31-F032-4864-89AE-488B26605909}"/>
    <cellStyle name="Normal 3 2 3 2 2 3 4 4 2" xfId="34827" xr:uid="{103B40A7-F41A-4B84-8E6C-D5A4D67A6085}"/>
    <cellStyle name="Normal 3 2 3 2 2 3 4 4 3" xfId="49711" xr:uid="{91BE06EA-EB4C-46A3-9610-412B3287AB18}"/>
    <cellStyle name="Normal 3 2 3 2 2 3 4 5" xfId="14291" xr:uid="{AE06A987-8B1B-4531-BB59-383CED1AA6B4}"/>
    <cellStyle name="Normal 3 2 3 2 2 3 4 6" xfId="27981" xr:uid="{D1CDD69D-5808-4B02-A167-F159A4CB6025}"/>
    <cellStyle name="Normal 3 2 3 2 2 3 4 7" xfId="42865" xr:uid="{E2BABDD0-E0D0-4F2A-9033-52C70E772A7B}"/>
    <cellStyle name="Normal 3 2 3 2 2 3 5" xfId="9153" xr:uid="{D7B29F8F-235F-46BC-8842-E27B67646D59}"/>
    <cellStyle name="Normal 3 2 3 2 2 3 5 2" xfId="12575" xr:uid="{596707C0-5A6A-4C71-9279-0E6C65045B9E}"/>
    <cellStyle name="Normal 3 2 3 2 2 3 5 2 2" xfId="26265" xr:uid="{33DCB485-28F8-4304-8930-2B6CF1A2C9BE}"/>
    <cellStyle name="Normal 3 2 3 2 2 3 5 2 2 2" xfId="39957" xr:uid="{F6AD642F-576C-499F-859A-DED9B19FC95C}"/>
    <cellStyle name="Normal 3 2 3 2 2 3 5 2 2 3" xfId="54841" xr:uid="{CA4CF827-8BC5-4B2B-8E63-C80C9AE7E7DB}"/>
    <cellStyle name="Normal 3 2 3 2 2 3 5 2 3" xfId="19421" xr:uid="{23B6AEE4-D954-42D5-86D5-9ADC627B2695}"/>
    <cellStyle name="Normal 3 2 3 2 2 3 5 2 4" xfId="33111" xr:uid="{C2DAD083-701A-4148-97F5-C86C962E5B9F}"/>
    <cellStyle name="Normal 3 2 3 2 2 3 5 2 5" xfId="47995" xr:uid="{596FB90E-727E-43C7-AA85-6EDFDDF65B14}"/>
    <cellStyle name="Normal 3 2 3 2 2 3 5 3" xfId="22843" xr:uid="{EDE82A5B-63D7-43C3-B7E9-6F43C8811E77}"/>
    <cellStyle name="Normal 3 2 3 2 2 3 5 3 2" xfId="36535" xr:uid="{A5FA4D83-3ABA-4F06-BAC3-06F815D4DEFD}"/>
    <cellStyle name="Normal 3 2 3 2 2 3 5 3 3" xfId="51419" xr:uid="{B8821666-840A-4A36-8E37-677C16533283}"/>
    <cellStyle name="Normal 3 2 3 2 2 3 5 4" xfId="15999" xr:uid="{5AE846BE-4243-4421-B849-75A455EFC9BE}"/>
    <cellStyle name="Normal 3 2 3 2 2 3 5 5" xfId="29689" xr:uid="{BB4B04E4-00E4-4BA6-9BA6-2E73993B6092}"/>
    <cellStyle name="Normal 3 2 3 2 2 3 5 6" xfId="44573" xr:uid="{59D66504-A329-4854-82AF-8EC63BFC05C8}"/>
    <cellStyle name="Normal 3 2 3 2 2 3 6" xfId="10863" xr:uid="{BFE4E7F9-95B9-4509-AE7B-1801985DBD16}"/>
    <cellStyle name="Normal 3 2 3 2 2 3 6 2" xfId="24553" xr:uid="{229719E0-F9C7-404F-A8C5-F4E6F940A254}"/>
    <cellStyle name="Normal 3 2 3 2 2 3 6 2 2" xfId="38245" xr:uid="{7E0D18DC-0385-4F57-A0D5-034C462AB2CA}"/>
    <cellStyle name="Normal 3 2 3 2 2 3 6 2 3" xfId="53129" xr:uid="{8B177226-3FBF-42AC-B8CF-7A1293D34778}"/>
    <cellStyle name="Normal 3 2 3 2 2 3 6 3" xfId="17709" xr:uid="{4DE78F43-B1D1-44CD-906D-443032FAB7A6}"/>
    <cellStyle name="Normal 3 2 3 2 2 3 6 4" xfId="31399" xr:uid="{3B230344-B6FB-4BCD-B619-6D1D866B40D1}"/>
    <cellStyle name="Normal 3 2 3 2 2 3 6 5" xfId="46283" xr:uid="{3A2E47B7-E192-4B69-8436-7B89A82159E8}"/>
    <cellStyle name="Normal 3 2 3 2 2 3 7" xfId="21131" xr:uid="{76A2D30E-C633-4669-9A7A-6091909394B1}"/>
    <cellStyle name="Normal 3 2 3 2 2 3 7 2" xfId="34823" xr:uid="{DF969661-F9F3-45F3-8024-E4E93512E6D2}"/>
    <cellStyle name="Normal 3 2 3 2 2 3 7 3" xfId="49707" xr:uid="{9CBE51ED-1E54-4E50-ABA7-FD6D0A4CB454}"/>
    <cellStyle name="Normal 3 2 3 2 2 3 8" xfId="14287" xr:uid="{1C95C209-7B7F-4577-AA07-FD83D35F6994}"/>
    <cellStyle name="Normal 3 2 3 2 2 3 9" xfId="27977" xr:uid="{13B2606A-ADD8-445B-980F-3C61856BD373}"/>
    <cellStyle name="Normal 3 2 3 2 2 4" xfId="7445" xr:uid="{0A6D3C03-7068-4452-AC43-87AF00B91285}"/>
    <cellStyle name="Normal 3 2 3 2 2 4 10" xfId="42866" xr:uid="{6EBC36F0-EF6B-4F14-932C-F4FE2B46001A}"/>
    <cellStyle name="Normal 3 2 3 2 2 4 2" xfId="7446" xr:uid="{D2E74BA1-0072-49BA-9876-D0C0807104E4}"/>
    <cellStyle name="Normal 3 2 3 2 2 4 2 2" xfId="7447" xr:uid="{D5F0D51D-5F18-4476-835A-E8EFF9F30723}"/>
    <cellStyle name="Normal 3 2 3 2 2 4 2 2 2" xfId="9160" xr:uid="{D9345CD3-FE8E-4440-9AC9-B429FBC330E9}"/>
    <cellStyle name="Normal 3 2 3 2 2 4 2 2 2 2" xfId="12582" xr:uid="{FB1B3BD3-A675-4A82-A33E-586BE0542666}"/>
    <cellStyle name="Normal 3 2 3 2 2 4 2 2 2 2 2" xfId="26272" xr:uid="{ABF06DFD-B184-46A1-9FD2-E4513E207BCE}"/>
    <cellStyle name="Normal 3 2 3 2 2 4 2 2 2 2 2 2" xfId="39964" xr:uid="{951D4D99-F7A7-4E94-8E82-ADD14D26696D}"/>
    <cellStyle name="Normal 3 2 3 2 2 4 2 2 2 2 2 3" xfId="54848" xr:uid="{9DFA335E-4A43-45FC-8A69-1ABB68774364}"/>
    <cellStyle name="Normal 3 2 3 2 2 4 2 2 2 2 3" xfId="19428" xr:uid="{EFA1B50B-20C0-48B9-B085-B41101BA3D73}"/>
    <cellStyle name="Normal 3 2 3 2 2 4 2 2 2 2 4" xfId="33118" xr:uid="{7D997826-9A21-4A43-B5FF-997105C8AFC4}"/>
    <cellStyle name="Normal 3 2 3 2 2 4 2 2 2 2 5" xfId="48002" xr:uid="{58DA6069-3721-4352-B223-333D0FAF319F}"/>
    <cellStyle name="Normal 3 2 3 2 2 4 2 2 2 3" xfId="22850" xr:uid="{D1AC9952-866A-4F03-8005-A8A5414D3860}"/>
    <cellStyle name="Normal 3 2 3 2 2 4 2 2 2 3 2" xfId="36542" xr:uid="{C8D867EA-82CC-436F-A655-1014C97BCB9F}"/>
    <cellStyle name="Normal 3 2 3 2 2 4 2 2 2 3 3" xfId="51426" xr:uid="{3E642A0B-9192-41D6-A6F6-8BC2756F7A09}"/>
    <cellStyle name="Normal 3 2 3 2 2 4 2 2 2 4" xfId="16006" xr:uid="{89ACCDCB-C2D3-4706-B0B7-1329309E525C}"/>
    <cellStyle name="Normal 3 2 3 2 2 4 2 2 2 5" xfId="29696" xr:uid="{D2B50D9F-60E0-4EBC-8EE7-3B05204B46E4}"/>
    <cellStyle name="Normal 3 2 3 2 2 4 2 2 2 6" xfId="44580" xr:uid="{FB7BE741-68A9-4940-8DE7-1DAA1CC79288}"/>
    <cellStyle name="Normal 3 2 3 2 2 4 2 2 3" xfId="10870" xr:uid="{7573F976-9690-4077-98C6-0F111B89A439}"/>
    <cellStyle name="Normal 3 2 3 2 2 4 2 2 3 2" xfId="24560" xr:uid="{DACACB78-59CC-4342-A5AC-DA72026E3D36}"/>
    <cellStyle name="Normal 3 2 3 2 2 4 2 2 3 2 2" xfId="38252" xr:uid="{45627E57-B76E-4A26-8E7C-4533DFC626C6}"/>
    <cellStyle name="Normal 3 2 3 2 2 4 2 2 3 2 3" xfId="53136" xr:uid="{811ED8D3-BC25-4F51-A463-AD6C18A61A6B}"/>
    <cellStyle name="Normal 3 2 3 2 2 4 2 2 3 3" xfId="17716" xr:uid="{E744F685-E8CD-4F37-859D-6A8493EA3456}"/>
    <cellStyle name="Normal 3 2 3 2 2 4 2 2 3 4" xfId="31406" xr:uid="{C90104C1-8828-420D-B2C6-9D32AA584CBB}"/>
    <cellStyle name="Normal 3 2 3 2 2 4 2 2 3 5" xfId="46290" xr:uid="{AC88AA49-6B99-41B6-932F-C9856823DC70}"/>
    <cellStyle name="Normal 3 2 3 2 2 4 2 2 4" xfId="21138" xr:uid="{C88C4F2C-044C-40A3-804A-94A559A493EB}"/>
    <cellStyle name="Normal 3 2 3 2 2 4 2 2 4 2" xfId="34830" xr:uid="{39F14FA1-FDDE-4F52-A690-513BC42DDEB7}"/>
    <cellStyle name="Normal 3 2 3 2 2 4 2 2 4 3" xfId="49714" xr:uid="{A6E4EF71-847F-4DE4-A6C2-C098935FAF09}"/>
    <cellStyle name="Normal 3 2 3 2 2 4 2 2 5" xfId="14294" xr:uid="{AB92DAB7-86C7-4027-82DC-003BA25B3E3D}"/>
    <cellStyle name="Normal 3 2 3 2 2 4 2 2 6" xfId="27984" xr:uid="{575D497A-B4EC-475B-ADFF-A8CC6235B701}"/>
    <cellStyle name="Normal 3 2 3 2 2 4 2 2 7" xfId="42868" xr:uid="{742C74AE-8EFD-4203-AB3A-F5BCF8AC3DB4}"/>
    <cellStyle name="Normal 3 2 3 2 2 4 2 3" xfId="9159" xr:uid="{DAFCD6EE-0388-4A67-8345-CD5AAA3BF5BE}"/>
    <cellStyle name="Normal 3 2 3 2 2 4 2 3 2" xfId="12581" xr:uid="{399CA8DB-C475-420C-9D6A-FBEAAF0E037B}"/>
    <cellStyle name="Normal 3 2 3 2 2 4 2 3 2 2" xfId="26271" xr:uid="{30DAE0B0-A27A-4095-A183-B42657192EC6}"/>
    <cellStyle name="Normal 3 2 3 2 2 4 2 3 2 2 2" xfId="39963" xr:uid="{6F766EDC-EA65-4782-A887-907B008B29D4}"/>
    <cellStyle name="Normal 3 2 3 2 2 4 2 3 2 2 3" xfId="54847" xr:uid="{C89E6CAD-E25A-4276-935B-4AB617D10380}"/>
    <cellStyle name="Normal 3 2 3 2 2 4 2 3 2 3" xfId="19427" xr:uid="{3EC88DA3-A860-4E85-9BD1-0E997C53C2FA}"/>
    <cellStyle name="Normal 3 2 3 2 2 4 2 3 2 4" xfId="33117" xr:uid="{2418F49D-4DEA-4DEC-A60C-B3428DD46D7E}"/>
    <cellStyle name="Normal 3 2 3 2 2 4 2 3 2 5" xfId="48001" xr:uid="{01F41113-DCF4-479F-BEBB-27B1681EB842}"/>
    <cellStyle name="Normal 3 2 3 2 2 4 2 3 3" xfId="22849" xr:uid="{1F9F1122-9936-4085-B1D2-19D4967F69A2}"/>
    <cellStyle name="Normal 3 2 3 2 2 4 2 3 3 2" xfId="36541" xr:uid="{7AA30597-8A30-49BE-B7B1-A4B63F9C1EA3}"/>
    <cellStyle name="Normal 3 2 3 2 2 4 2 3 3 3" xfId="51425" xr:uid="{9BF7B9BD-C799-4409-A80A-83F5E1F390D2}"/>
    <cellStyle name="Normal 3 2 3 2 2 4 2 3 4" xfId="16005" xr:uid="{1389C287-4E9A-4AC9-AADD-A26D6E15B68F}"/>
    <cellStyle name="Normal 3 2 3 2 2 4 2 3 5" xfId="29695" xr:uid="{F75BD67A-135F-4F5C-893C-B936AA12437A}"/>
    <cellStyle name="Normal 3 2 3 2 2 4 2 3 6" xfId="44579" xr:uid="{125DA1D5-0A6C-4843-AFE5-5480A71E3D97}"/>
    <cellStyle name="Normal 3 2 3 2 2 4 2 4" xfId="10869" xr:uid="{2FFDC791-8383-410A-AA97-677436FA5872}"/>
    <cellStyle name="Normal 3 2 3 2 2 4 2 4 2" xfId="24559" xr:uid="{F2E1052D-77B3-4780-9D05-8C3A28ECB0F5}"/>
    <cellStyle name="Normal 3 2 3 2 2 4 2 4 2 2" xfId="38251" xr:uid="{ABA79647-C08C-4B65-A9CF-7F2CECEBC1BF}"/>
    <cellStyle name="Normal 3 2 3 2 2 4 2 4 2 3" xfId="53135" xr:uid="{774BF0BA-D3F1-411D-BF80-F32E12295713}"/>
    <cellStyle name="Normal 3 2 3 2 2 4 2 4 3" xfId="17715" xr:uid="{C326B804-2786-4012-BDD1-A6D3D534C60F}"/>
    <cellStyle name="Normal 3 2 3 2 2 4 2 4 4" xfId="31405" xr:uid="{5E84A899-30D3-4694-8821-333441E71669}"/>
    <cellStyle name="Normal 3 2 3 2 2 4 2 4 5" xfId="46289" xr:uid="{ADE1726A-103E-4766-B580-1E79FEBA6344}"/>
    <cellStyle name="Normal 3 2 3 2 2 4 2 5" xfId="21137" xr:uid="{ECB3E015-3776-4D8D-8C41-14CBA21C74CB}"/>
    <cellStyle name="Normal 3 2 3 2 2 4 2 5 2" xfId="34829" xr:uid="{8010FF76-3DD1-44EF-93BC-91FFBB59A746}"/>
    <cellStyle name="Normal 3 2 3 2 2 4 2 5 3" xfId="49713" xr:uid="{5586ABCD-DED9-417A-AEE6-BF4BCBD6016B}"/>
    <cellStyle name="Normal 3 2 3 2 2 4 2 6" xfId="14293" xr:uid="{B2670D51-723D-45AA-BCB0-FBD14B0F3EAB}"/>
    <cellStyle name="Normal 3 2 3 2 2 4 2 7" xfId="27983" xr:uid="{585D6D59-B7C3-4AB1-8759-9FC30C156E37}"/>
    <cellStyle name="Normal 3 2 3 2 2 4 2 8" xfId="42867" xr:uid="{729B1E87-E31B-4ADD-A874-36E32A2C1FA0}"/>
    <cellStyle name="Normal 3 2 3 2 2 4 3" xfId="7448" xr:uid="{E798FA8E-5A10-45D0-9588-8E2722D61CCB}"/>
    <cellStyle name="Normal 3 2 3 2 2 4 3 2" xfId="9161" xr:uid="{C09709D6-59C5-4587-ABB9-80C829ABA5B1}"/>
    <cellStyle name="Normal 3 2 3 2 2 4 3 2 2" xfId="12583" xr:uid="{9977C92A-ABB4-4CD8-891E-B00F7A52865A}"/>
    <cellStyle name="Normal 3 2 3 2 2 4 3 2 2 2" xfId="26273" xr:uid="{D210448F-4B5A-471F-85E5-13658668C317}"/>
    <cellStyle name="Normal 3 2 3 2 2 4 3 2 2 2 2" xfId="39965" xr:uid="{051A8DF5-22C3-4824-8F6C-45C01CDC7686}"/>
    <cellStyle name="Normal 3 2 3 2 2 4 3 2 2 2 3" xfId="54849" xr:uid="{7A2F8CA0-5A2B-4F3C-A70F-A352FA9B5809}"/>
    <cellStyle name="Normal 3 2 3 2 2 4 3 2 2 3" xfId="19429" xr:uid="{CFDB0DAC-6F54-45B5-82AA-8D0722A106C8}"/>
    <cellStyle name="Normal 3 2 3 2 2 4 3 2 2 4" xfId="33119" xr:uid="{B0E1BD44-40FF-4263-963E-2699CDBBB9D9}"/>
    <cellStyle name="Normal 3 2 3 2 2 4 3 2 2 5" xfId="48003" xr:uid="{16935CCD-0C7C-4DD2-996B-A9C2F82DB005}"/>
    <cellStyle name="Normal 3 2 3 2 2 4 3 2 3" xfId="22851" xr:uid="{47E576FA-3547-4C8A-A730-6358FF5F6739}"/>
    <cellStyle name="Normal 3 2 3 2 2 4 3 2 3 2" xfId="36543" xr:uid="{87D9C0F3-42DB-49C6-A67A-1133C7D6D239}"/>
    <cellStyle name="Normal 3 2 3 2 2 4 3 2 3 3" xfId="51427" xr:uid="{263BBF35-554B-4E18-A74A-E4A3A701B351}"/>
    <cellStyle name="Normal 3 2 3 2 2 4 3 2 4" xfId="16007" xr:uid="{26CCA731-B847-41B5-A97B-76A68FC53B93}"/>
    <cellStyle name="Normal 3 2 3 2 2 4 3 2 5" xfId="29697" xr:uid="{24C91228-9F89-4314-AD3D-95D4D26C9B40}"/>
    <cellStyle name="Normal 3 2 3 2 2 4 3 2 6" xfId="44581" xr:uid="{7EC95FEE-F27D-444C-AAFA-6214A5695B98}"/>
    <cellStyle name="Normal 3 2 3 2 2 4 3 3" xfId="10871" xr:uid="{686BBF55-083B-4C11-87E9-FDCDE1119DE8}"/>
    <cellStyle name="Normal 3 2 3 2 2 4 3 3 2" xfId="24561" xr:uid="{A9E7B39C-70E2-4662-A1F1-E7D210D7196F}"/>
    <cellStyle name="Normal 3 2 3 2 2 4 3 3 2 2" xfId="38253" xr:uid="{86EB5D03-EF30-43FE-9DB5-D936642BAD84}"/>
    <cellStyle name="Normal 3 2 3 2 2 4 3 3 2 3" xfId="53137" xr:uid="{506A65C3-3431-430C-9135-14580B878EEE}"/>
    <cellStyle name="Normal 3 2 3 2 2 4 3 3 3" xfId="17717" xr:uid="{AA0CA2F2-AC31-49CC-8BEB-EC48129E2C64}"/>
    <cellStyle name="Normal 3 2 3 2 2 4 3 3 4" xfId="31407" xr:uid="{C959A1C5-B988-4BE2-84B8-D439E3362415}"/>
    <cellStyle name="Normal 3 2 3 2 2 4 3 3 5" xfId="46291" xr:uid="{7D7DA4BA-779D-4305-9C06-98E3B6834FC5}"/>
    <cellStyle name="Normal 3 2 3 2 2 4 3 4" xfId="21139" xr:uid="{51ACCE49-5457-4D48-9341-3AF0FE11ED92}"/>
    <cellStyle name="Normal 3 2 3 2 2 4 3 4 2" xfId="34831" xr:uid="{F7E7372E-9070-4174-B428-8E210D5867EC}"/>
    <cellStyle name="Normal 3 2 3 2 2 4 3 4 3" xfId="49715" xr:uid="{53572FCC-FF7B-4D10-B94C-43F5ED8433BE}"/>
    <cellStyle name="Normal 3 2 3 2 2 4 3 5" xfId="14295" xr:uid="{C1CEEF9E-0982-458B-BDDB-1E869283ABCF}"/>
    <cellStyle name="Normal 3 2 3 2 2 4 3 6" xfId="27985" xr:uid="{C76FA117-F6BE-463A-A286-34D2CE18C583}"/>
    <cellStyle name="Normal 3 2 3 2 2 4 3 7" xfId="42869" xr:uid="{8A4BAD04-517A-442D-AA77-AEA912EAB8F8}"/>
    <cellStyle name="Normal 3 2 3 2 2 4 4" xfId="7449" xr:uid="{0FE8E3FF-09B8-452B-A98E-1AF8AED5C590}"/>
    <cellStyle name="Normal 3 2 3 2 2 4 4 2" xfId="9162" xr:uid="{832E6851-007D-4997-97AD-8CA227EBEAF5}"/>
    <cellStyle name="Normal 3 2 3 2 2 4 4 2 2" xfId="12584" xr:uid="{852A7D0A-E3E0-4D26-B405-B62BC1128124}"/>
    <cellStyle name="Normal 3 2 3 2 2 4 4 2 2 2" xfId="26274" xr:uid="{28876D2C-1A7B-4A2A-8CA5-A78FA293F2F4}"/>
    <cellStyle name="Normal 3 2 3 2 2 4 4 2 2 2 2" xfId="39966" xr:uid="{B0C5D6F7-95FA-4EE5-951A-595565D69EB3}"/>
    <cellStyle name="Normal 3 2 3 2 2 4 4 2 2 2 3" xfId="54850" xr:uid="{A1C82374-6969-4DC5-B286-A3C6EA078806}"/>
    <cellStyle name="Normal 3 2 3 2 2 4 4 2 2 3" xfId="19430" xr:uid="{C5EDC00C-291C-45D8-9B82-BE6B18FD79B4}"/>
    <cellStyle name="Normal 3 2 3 2 2 4 4 2 2 4" xfId="33120" xr:uid="{D7F86674-1EE9-49EA-BF4E-19FA874ED44E}"/>
    <cellStyle name="Normal 3 2 3 2 2 4 4 2 2 5" xfId="48004" xr:uid="{337A87EE-2F0C-45DE-B69C-9C005D35FC7B}"/>
    <cellStyle name="Normal 3 2 3 2 2 4 4 2 3" xfId="22852" xr:uid="{248D9125-5160-4148-8886-111A8B8B10E2}"/>
    <cellStyle name="Normal 3 2 3 2 2 4 4 2 3 2" xfId="36544" xr:uid="{224FE8AA-B990-4C7E-B202-5697EDC771DE}"/>
    <cellStyle name="Normal 3 2 3 2 2 4 4 2 3 3" xfId="51428" xr:uid="{D5AAC395-7A44-4A48-9D6C-FCFAAE6D011C}"/>
    <cellStyle name="Normal 3 2 3 2 2 4 4 2 4" xfId="16008" xr:uid="{5E2E3A0F-E7B0-4709-AF42-984F6D523E06}"/>
    <cellStyle name="Normal 3 2 3 2 2 4 4 2 5" xfId="29698" xr:uid="{FFB3B66A-D914-4C4C-977C-29AB36F708BF}"/>
    <cellStyle name="Normal 3 2 3 2 2 4 4 2 6" xfId="44582" xr:uid="{16EDAC5A-2DE6-470C-A93D-BBCEF85967E9}"/>
    <cellStyle name="Normal 3 2 3 2 2 4 4 3" xfId="10872" xr:uid="{E5BB0BE6-1EEA-42EC-BC69-D11E04A3BE14}"/>
    <cellStyle name="Normal 3 2 3 2 2 4 4 3 2" xfId="24562" xr:uid="{7663F594-5991-48AF-B22D-227D4B249B85}"/>
    <cellStyle name="Normal 3 2 3 2 2 4 4 3 2 2" xfId="38254" xr:uid="{0C7141A0-1339-42DC-A5D5-20FF4A4C1036}"/>
    <cellStyle name="Normal 3 2 3 2 2 4 4 3 2 3" xfId="53138" xr:uid="{5F56B557-E89F-4CB8-AB7E-818957C8C99D}"/>
    <cellStyle name="Normal 3 2 3 2 2 4 4 3 3" xfId="17718" xr:uid="{BDF51576-D3AC-44ED-A179-FECEB99E1171}"/>
    <cellStyle name="Normal 3 2 3 2 2 4 4 3 4" xfId="31408" xr:uid="{913F6C46-BCF7-4882-8BF6-E68CFD655600}"/>
    <cellStyle name="Normal 3 2 3 2 2 4 4 3 5" xfId="46292" xr:uid="{AC2FBFB3-FD51-4DC8-8D7F-F4864FFCC0B2}"/>
    <cellStyle name="Normal 3 2 3 2 2 4 4 4" xfId="21140" xr:uid="{9B2E9EA5-EC18-4371-A50C-C0DF61FAEC5D}"/>
    <cellStyle name="Normal 3 2 3 2 2 4 4 4 2" xfId="34832" xr:uid="{A030EC41-01FC-467C-AD05-E87AB8585B3F}"/>
    <cellStyle name="Normal 3 2 3 2 2 4 4 4 3" xfId="49716" xr:uid="{82889390-F421-4297-80FA-9ECD9820EF37}"/>
    <cellStyle name="Normal 3 2 3 2 2 4 4 5" xfId="14296" xr:uid="{C8BD9C2B-EA9B-4F05-955A-968FEA681418}"/>
    <cellStyle name="Normal 3 2 3 2 2 4 4 6" xfId="27986" xr:uid="{90A5B41E-9FE9-440A-BF46-861B591F1CC0}"/>
    <cellStyle name="Normal 3 2 3 2 2 4 4 7" xfId="42870" xr:uid="{CF3455E2-5E29-4EDB-975F-E038863600C7}"/>
    <cellStyle name="Normal 3 2 3 2 2 4 5" xfId="9158" xr:uid="{82867A34-005D-44F8-BB58-3E96C22BF732}"/>
    <cellStyle name="Normal 3 2 3 2 2 4 5 2" xfId="12580" xr:uid="{2C0066D5-38E4-4C13-9843-F73426501885}"/>
    <cellStyle name="Normal 3 2 3 2 2 4 5 2 2" xfId="26270" xr:uid="{CD912143-7386-4A05-B86A-292FFE43488D}"/>
    <cellStyle name="Normal 3 2 3 2 2 4 5 2 2 2" xfId="39962" xr:uid="{9D8021AF-DB11-4392-967A-7B1CD93326F1}"/>
    <cellStyle name="Normal 3 2 3 2 2 4 5 2 2 3" xfId="54846" xr:uid="{05041DB6-3496-4522-862C-84EEAAC034C7}"/>
    <cellStyle name="Normal 3 2 3 2 2 4 5 2 3" xfId="19426" xr:uid="{A56EBDFF-BEE4-4DD4-82FD-B19070BE45BC}"/>
    <cellStyle name="Normal 3 2 3 2 2 4 5 2 4" xfId="33116" xr:uid="{2D163D06-5513-498C-889A-CF563A141A5F}"/>
    <cellStyle name="Normal 3 2 3 2 2 4 5 2 5" xfId="48000" xr:uid="{2BB42F94-1FFF-43E2-A006-DB85BB716BEF}"/>
    <cellStyle name="Normal 3 2 3 2 2 4 5 3" xfId="22848" xr:uid="{6F76ED68-DDDC-4EF2-8FC8-D034AD982C01}"/>
    <cellStyle name="Normal 3 2 3 2 2 4 5 3 2" xfId="36540" xr:uid="{0815098B-3D5D-4D76-A2B5-D09AE74F530D}"/>
    <cellStyle name="Normal 3 2 3 2 2 4 5 3 3" xfId="51424" xr:uid="{8F15BD48-8313-42F6-9C6F-89DA92228FDD}"/>
    <cellStyle name="Normal 3 2 3 2 2 4 5 4" xfId="16004" xr:uid="{C8C44BAE-8477-44D5-9739-E553690464E9}"/>
    <cellStyle name="Normal 3 2 3 2 2 4 5 5" xfId="29694" xr:uid="{C2B615F2-8E8A-46DE-A1A2-5EBE0E1919A4}"/>
    <cellStyle name="Normal 3 2 3 2 2 4 5 6" xfId="44578" xr:uid="{4D186491-D88A-4A2E-8A01-99A68CFFE59F}"/>
    <cellStyle name="Normal 3 2 3 2 2 4 6" xfId="10868" xr:uid="{EAFEB637-A231-4243-9F5A-C79DBE93EF1B}"/>
    <cellStyle name="Normal 3 2 3 2 2 4 6 2" xfId="24558" xr:uid="{86369BCD-6599-4961-B8BD-AF53FC104D89}"/>
    <cellStyle name="Normal 3 2 3 2 2 4 6 2 2" xfId="38250" xr:uid="{D9944BEF-44A9-47C5-8734-C8A5E3FFB823}"/>
    <cellStyle name="Normal 3 2 3 2 2 4 6 2 3" xfId="53134" xr:uid="{AB8B0C46-4CC4-447F-8EE1-B7ADAF914564}"/>
    <cellStyle name="Normal 3 2 3 2 2 4 6 3" xfId="17714" xr:uid="{7DC1EA4C-44B2-498D-85C8-5E1E93BF7383}"/>
    <cellStyle name="Normal 3 2 3 2 2 4 6 4" xfId="31404" xr:uid="{BA48B0B0-1A5A-49C8-B130-07442BFF0440}"/>
    <cellStyle name="Normal 3 2 3 2 2 4 6 5" xfId="46288" xr:uid="{B797A0FF-F320-4295-8DD2-7150CB931EAC}"/>
    <cellStyle name="Normal 3 2 3 2 2 4 7" xfId="21136" xr:uid="{918E90C9-95B2-462B-B2BB-6EB5412EF29D}"/>
    <cellStyle name="Normal 3 2 3 2 2 4 7 2" xfId="34828" xr:uid="{74DFBFA5-9535-4910-A148-FAF6F57FEF5F}"/>
    <cellStyle name="Normal 3 2 3 2 2 4 7 3" xfId="49712" xr:uid="{55274A47-0E97-448E-8483-E25E0EE3E523}"/>
    <cellStyle name="Normal 3 2 3 2 2 4 8" xfId="14292" xr:uid="{4EE0D2D2-F5DE-4AD9-9BB7-A3BE0C0A2452}"/>
    <cellStyle name="Normal 3 2 3 2 2 4 9" xfId="27982" xr:uid="{1EB8CA5F-4D0D-44A9-B757-46C2C153CCD5}"/>
    <cellStyle name="Normal 3 2 3 2 2 5" xfId="7450" xr:uid="{9E8B9228-3A61-4B24-8AEA-4891C2AFA3AB}"/>
    <cellStyle name="Normal 3 2 3 2 2 5 2" xfId="7451" xr:uid="{E0D14FF1-6F77-45F8-ADF3-E6B1B529D36C}"/>
    <cellStyle name="Normal 3 2 3 2 2 5 2 2" xfId="9164" xr:uid="{160F6FB0-C4D3-4928-B633-4D965C674355}"/>
    <cellStyle name="Normal 3 2 3 2 2 5 2 2 2" xfId="12586" xr:uid="{D31AC553-D725-4A8B-9653-5C18DDF91E65}"/>
    <cellStyle name="Normal 3 2 3 2 2 5 2 2 2 2" xfId="26276" xr:uid="{D36513C1-3B69-4D70-955E-D86056880F94}"/>
    <cellStyle name="Normal 3 2 3 2 2 5 2 2 2 2 2" xfId="39968" xr:uid="{13FA9383-7969-4D2B-9BB3-8A4F9A4B3B89}"/>
    <cellStyle name="Normal 3 2 3 2 2 5 2 2 2 2 3" xfId="54852" xr:uid="{8E115765-6485-4F35-9BEC-F26CD7B96F7D}"/>
    <cellStyle name="Normal 3 2 3 2 2 5 2 2 2 3" xfId="19432" xr:uid="{DA596E8A-EB35-4564-A780-13E4C122E394}"/>
    <cellStyle name="Normal 3 2 3 2 2 5 2 2 2 4" xfId="33122" xr:uid="{81DC15DB-9DE5-4ADB-AD0B-4179141092D7}"/>
    <cellStyle name="Normal 3 2 3 2 2 5 2 2 2 5" xfId="48006" xr:uid="{2FDEC3D3-5169-4C65-B95B-A1450519AAEB}"/>
    <cellStyle name="Normal 3 2 3 2 2 5 2 2 3" xfId="22854" xr:uid="{6AEA21B0-A99D-4208-8A69-B601DDE51863}"/>
    <cellStyle name="Normal 3 2 3 2 2 5 2 2 3 2" xfId="36546" xr:uid="{0D3D510D-C27C-46F4-9094-A6AD9BBDF65D}"/>
    <cellStyle name="Normal 3 2 3 2 2 5 2 2 3 3" xfId="51430" xr:uid="{F9A7C01B-42F3-4B20-824E-70184AF4E8D5}"/>
    <cellStyle name="Normal 3 2 3 2 2 5 2 2 4" xfId="16010" xr:uid="{1389A652-EEC6-445C-B73D-2D26A7A73B82}"/>
    <cellStyle name="Normal 3 2 3 2 2 5 2 2 5" xfId="29700" xr:uid="{EF323FC4-89CE-44B5-83EC-6C8CE30CCB67}"/>
    <cellStyle name="Normal 3 2 3 2 2 5 2 2 6" xfId="44584" xr:uid="{C1B11BB3-C81A-4DC1-ACA1-91D2901DEA9F}"/>
    <cellStyle name="Normal 3 2 3 2 2 5 2 3" xfId="10874" xr:uid="{5A8CC5D7-0CC4-45A4-BF25-C2A1BC05DEFA}"/>
    <cellStyle name="Normal 3 2 3 2 2 5 2 3 2" xfId="24564" xr:uid="{9FAA0CF2-FF1A-485B-81FE-05C26A54A41B}"/>
    <cellStyle name="Normal 3 2 3 2 2 5 2 3 2 2" xfId="38256" xr:uid="{CA5E0F43-3A5D-4775-A00C-C1CFA670443A}"/>
    <cellStyle name="Normal 3 2 3 2 2 5 2 3 2 3" xfId="53140" xr:uid="{7B89007B-BC4A-49A1-B001-0C2BBD6761B6}"/>
    <cellStyle name="Normal 3 2 3 2 2 5 2 3 3" xfId="17720" xr:uid="{7DA3C5F5-DDE2-496A-8F38-2D442B9324F7}"/>
    <cellStyle name="Normal 3 2 3 2 2 5 2 3 4" xfId="31410" xr:uid="{B9F24942-3817-438F-A722-80490CF3DD81}"/>
    <cellStyle name="Normal 3 2 3 2 2 5 2 3 5" xfId="46294" xr:uid="{08A292D5-9E6D-4F8A-B8B6-914F172B00B2}"/>
    <cellStyle name="Normal 3 2 3 2 2 5 2 4" xfId="21142" xr:uid="{826D225E-0C21-4F82-99EB-C874ECD7E755}"/>
    <cellStyle name="Normal 3 2 3 2 2 5 2 4 2" xfId="34834" xr:uid="{91505AD3-7413-4A5C-A514-36532048B53B}"/>
    <cellStyle name="Normal 3 2 3 2 2 5 2 4 3" xfId="49718" xr:uid="{D991F9F4-5A15-4A15-9C43-EBA8DDF6DFB2}"/>
    <cellStyle name="Normal 3 2 3 2 2 5 2 5" xfId="14298" xr:uid="{02613646-A380-4884-9D7C-A30DBA06F4E4}"/>
    <cellStyle name="Normal 3 2 3 2 2 5 2 6" xfId="27988" xr:uid="{52DF8487-60F7-4362-9415-60D9EA59767B}"/>
    <cellStyle name="Normal 3 2 3 2 2 5 2 7" xfId="42872" xr:uid="{7B757B2C-65BE-4ABF-9777-3755F9E4C3A2}"/>
    <cellStyle name="Normal 3 2 3 2 2 5 3" xfId="9163" xr:uid="{1CB137C1-6684-4348-B666-78D8712E2AA7}"/>
    <cellStyle name="Normal 3 2 3 2 2 5 3 2" xfId="12585" xr:uid="{80C37380-2CFA-4409-8ED8-F59F6340C1AC}"/>
    <cellStyle name="Normal 3 2 3 2 2 5 3 2 2" xfId="26275" xr:uid="{6AB800ED-2680-4D38-9401-A95FA1784B14}"/>
    <cellStyle name="Normal 3 2 3 2 2 5 3 2 2 2" xfId="39967" xr:uid="{07742A70-E323-4A9C-9832-1AC05721E023}"/>
    <cellStyle name="Normal 3 2 3 2 2 5 3 2 2 3" xfId="54851" xr:uid="{4596C439-E176-44B3-B88E-45192EB35288}"/>
    <cellStyle name="Normal 3 2 3 2 2 5 3 2 3" xfId="19431" xr:uid="{1ECD374A-6F35-4FD7-8C96-C8FE0A8BD4B5}"/>
    <cellStyle name="Normal 3 2 3 2 2 5 3 2 4" xfId="33121" xr:uid="{8E5C037F-BB24-4729-89FD-221553C3A28B}"/>
    <cellStyle name="Normal 3 2 3 2 2 5 3 2 5" xfId="48005" xr:uid="{76BDEB7C-35A1-4F88-9AF7-B6B6CB1DDB4D}"/>
    <cellStyle name="Normal 3 2 3 2 2 5 3 3" xfId="22853" xr:uid="{BA7D8C8F-F706-4AFF-9D65-3C1ED9A47540}"/>
    <cellStyle name="Normal 3 2 3 2 2 5 3 3 2" xfId="36545" xr:uid="{ACE94DF9-303F-47DF-85A5-71B027849F74}"/>
    <cellStyle name="Normal 3 2 3 2 2 5 3 3 3" xfId="51429" xr:uid="{1527CA8B-34D2-4D67-8EB1-5D432CBBE004}"/>
    <cellStyle name="Normal 3 2 3 2 2 5 3 4" xfId="16009" xr:uid="{911C5C0E-6917-4557-BF8B-02A4DAA351A8}"/>
    <cellStyle name="Normal 3 2 3 2 2 5 3 5" xfId="29699" xr:uid="{25FC93E1-5313-45A0-AFC5-ABDC69B2E8C4}"/>
    <cellStyle name="Normal 3 2 3 2 2 5 3 6" xfId="44583" xr:uid="{2A22CB77-2574-45F0-BBF0-4B6193D5A77B}"/>
    <cellStyle name="Normal 3 2 3 2 2 5 4" xfId="10873" xr:uid="{B017EA88-A1E2-4521-88C4-22ACAE2FB694}"/>
    <cellStyle name="Normal 3 2 3 2 2 5 4 2" xfId="24563" xr:uid="{8981CF47-D7D2-46E5-9BCA-5DFE80268659}"/>
    <cellStyle name="Normal 3 2 3 2 2 5 4 2 2" xfId="38255" xr:uid="{222B8B16-7F0B-4981-9E11-6268C191AE63}"/>
    <cellStyle name="Normal 3 2 3 2 2 5 4 2 3" xfId="53139" xr:uid="{8B81D223-FD00-4B28-A367-C11C35E3EA4E}"/>
    <cellStyle name="Normal 3 2 3 2 2 5 4 3" xfId="17719" xr:uid="{5223C4FB-DDC6-4F65-B937-BBD5FF4F3FF1}"/>
    <cellStyle name="Normal 3 2 3 2 2 5 4 4" xfId="31409" xr:uid="{AC716938-BC90-43B1-BF6A-F78352124543}"/>
    <cellStyle name="Normal 3 2 3 2 2 5 4 5" xfId="46293" xr:uid="{2C6E7466-2504-42D7-A626-02A0A07ED9EE}"/>
    <cellStyle name="Normal 3 2 3 2 2 5 5" xfId="21141" xr:uid="{90DB220B-0849-48B9-A0D5-F2594D289250}"/>
    <cellStyle name="Normal 3 2 3 2 2 5 5 2" xfId="34833" xr:uid="{AA41FC29-E4F8-4561-BC5A-D2B56D6326B3}"/>
    <cellStyle name="Normal 3 2 3 2 2 5 5 3" xfId="49717" xr:uid="{E2D2902E-01A4-45BC-A98E-099A6C52E0B0}"/>
    <cellStyle name="Normal 3 2 3 2 2 5 6" xfId="14297" xr:uid="{27973355-2A5C-4DA0-AD3A-829CBD4CFADC}"/>
    <cellStyle name="Normal 3 2 3 2 2 5 7" xfId="27987" xr:uid="{D0BF8031-7AC1-4C0F-BE12-023AFDD2A957}"/>
    <cellStyle name="Normal 3 2 3 2 2 5 8" xfId="42871" xr:uid="{9152A50C-6FF0-4D54-AD62-268A45A10B5F}"/>
    <cellStyle name="Normal 3 2 3 2 2 6" xfId="7452" xr:uid="{F9626EDF-2D7D-46F6-840A-6BB3DA498CEB}"/>
    <cellStyle name="Normal 3 2 3 2 2 6 2" xfId="9165" xr:uid="{31E06A70-7B07-488E-98FE-DB20CCA8BABD}"/>
    <cellStyle name="Normal 3 2 3 2 2 6 2 2" xfId="12587" xr:uid="{EE6EFC94-1C4B-4692-AAB3-E37BF83134A6}"/>
    <cellStyle name="Normal 3 2 3 2 2 6 2 2 2" xfId="26277" xr:uid="{00E0B161-F76C-4311-AA31-411705EA4307}"/>
    <cellStyle name="Normal 3 2 3 2 2 6 2 2 2 2" xfId="39969" xr:uid="{09772374-804D-419E-8AC7-8FAC9933C3DA}"/>
    <cellStyle name="Normal 3 2 3 2 2 6 2 2 2 3" xfId="54853" xr:uid="{5CD167A7-1264-4E72-9755-63547CEA437D}"/>
    <cellStyle name="Normal 3 2 3 2 2 6 2 2 3" xfId="19433" xr:uid="{8740382D-4D3E-484D-9560-6F62E9948047}"/>
    <cellStyle name="Normal 3 2 3 2 2 6 2 2 4" xfId="33123" xr:uid="{72A84386-32C0-4825-A632-53EC24F3B9F2}"/>
    <cellStyle name="Normal 3 2 3 2 2 6 2 2 5" xfId="48007" xr:uid="{FBCC263C-4D34-46E3-84A3-8AA3589C7CE9}"/>
    <cellStyle name="Normal 3 2 3 2 2 6 2 3" xfId="22855" xr:uid="{B71D5106-FAE7-4535-8AD8-2A97AB8F5A03}"/>
    <cellStyle name="Normal 3 2 3 2 2 6 2 3 2" xfId="36547" xr:uid="{FABFA804-3E11-424B-8A79-BB92669BEFE7}"/>
    <cellStyle name="Normal 3 2 3 2 2 6 2 3 3" xfId="51431" xr:uid="{F7DA9E2C-DD24-4BC4-8752-68C8B218E605}"/>
    <cellStyle name="Normal 3 2 3 2 2 6 2 4" xfId="16011" xr:uid="{2D9C4A09-E3BE-424C-9330-E7612E01CFEE}"/>
    <cellStyle name="Normal 3 2 3 2 2 6 2 5" xfId="29701" xr:uid="{B395B157-88CB-44E9-A0ED-2BAB1928095A}"/>
    <cellStyle name="Normal 3 2 3 2 2 6 2 6" xfId="44585" xr:uid="{0595BE29-0597-48FD-B4A0-0059E535E2A3}"/>
    <cellStyle name="Normal 3 2 3 2 2 6 3" xfId="10875" xr:uid="{4B4F2CC2-DB0B-4757-87FA-FE0BAC864431}"/>
    <cellStyle name="Normal 3 2 3 2 2 6 3 2" xfId="24565" xr:uid="{1F7795EE-6014-4D4A-A7A7-B9F62E4CB5A0}"/>
    <cellStyle name="Normal 3 2 3 2 2 6 3 2 2" xfId="38257" xr:uid="{86FCB73B-7E4C-4B25-9B7D-82F1BB210B4D}"/>
    <cellStyle name="Normal 3 2 3 2 2 6 3 2 3" xfId="53141" xr:uid="{D785D5FF-F1F2-4808-927A-4CB4A88ED8C1}"/>
    <cellStyle name="Normal 3 2 3 2 2 6 3 3" xfId="17721" xr:uid="{5B54AB27-9CA6-49E6-AAD1-63C4585B148B}"/>
    <cellStyle name="Normal 3 2 3 2 2 6 3 4" xfId="31411" xr:uid="{596CA82C-1276-43A4-8808-8DB8B1A3662B}"/>
    <cellStyle name="Normal 3 2 3 2 2 6 3 5" xfId="46295" xr:uid="{2B15BB5A-3ED8-4058-BB9A-62626E35A59F}"/>
    <cellStyle name="Normal 3 2 3 2 2 6 4" xfId="21143" xr:uid="{D252FD30-4A78-45F0-9AB1-A47819ED353C}"/>
    <cellStyle name="Normal 3 2 3 2 2 6 4 2" xfId="34835" xr:uid="{934E3587-169C-4134-8280-670753149120}"/>
    <cellStyle name="Normal 3 2 3 2 2 6 4 3" xfId="49719" xr:uid="{361DB536-EFC0-4E16-B87B-8C979240E732}"/>
    <cellStyle name="Normal 3 2 3 2 2 6 5" xfId="14299" xr:uid="{B17C046F-8350-4EF1-818E-506AF003D714}"/>
    <cellStyle name="Normal 3 2 3 2 2 6 6" xfId="27989" xr:uid="{9D1D3303-3919-4CDA-B72A-FA3CEBA0AEF7}"/>
    <cellStyle name="Normal 3 2 3 2 2 6 7" xfId="42873" xr:uid="{7E410747-6444-4CB4-8D5A-2E27463751DA}"/>
    <cellStyle name="Normal 3 2 3 2 2 7" xfId="7453" xr:uid="{6655AB1D-7DB4-4472-8868-519B428637FD}"/>
    <cellStyle name="Normal 3 2 3 2 2 7 2" xfId="9166" xr:uid="{18581250-C25D-4E08-9CE8-29F14313969E}"/>
    <cellStyle name="Normal 3 2 3 2 2 7 2 2" xfId="12588" xr:uid="{64D906A3-4D1D-484F-8521-F58D9FDCCA79}"/>
    <cellStyle name="Normal 3 2 3 2 2 7 2 2 2" xfId="26278" xr:uid="{343A5653-29F4-426B-8102-F6582DB33F7E}"/>
    <cellStyle name="Normal 3 2 3 2 2 7 2 2 2 2" xfId="39970" xr:uid="{21D57611-80D0-40D6-A080-38D7A11C6E60}"/>
    <cellStyle name="Normal 3 2 3 2 2 7 2 2 2 3" xfId="54854" xr:uid="{8D89BB97-6B15-45A4-A242-CEE0F8AEA68C}"/>
    <cellStyle name="Normal 3 2 3 2 2 7 2 2 3" xfId="19434" xr:uid="{B555F457-F15F-42B8-A08D-9FB2ADFB805B}"/>
    <cellStyle name="Normal 3 2 3 2 2 7 2 2 4" xfId="33124" xr:uid="{160FC173-3F6E-4E87-BBA7-04CE81BB5AB4}"/>
    <cellStyle name="Normal 3 2 3 2 2 7 2 2 5" xfId="48008" xr:uid="{26A9D05D-7FC9-44F8-B0F3-60CC89AD19DD}"/>
    <cellStyle name="Normal 3 2 3 2 2 7 2 3" xfId="22856" xr:uid="{6FB0B2F6-A897-47F3-A47A-29518CAFDDD3}"/>
    <cellStyle name="Normal 3 2 3 2 2 7 2 3 2" xfId="36548" xr:uid="{2EBBD9DA-D9ED-4F40-929E-FE80AF2AD0B6}"/>
    <cellStyle name="Normal 3 2 3 2 2 7 2 3 3" xfId="51432" xr:uid="{735F0AE2-E706-4A19-A9F3-DA695904108A}"/>
    <cellStyle name="Normal 3 2 3 2 2 7 2 4" xfId="16012" xr:uid="{13555ADB-E0D2-421B-91B1-3539E8B3EB44}"/>
    <cellStyle name="Normal 3 2 3 2 2 7 2 5" xfId="29702" xr:uid="{15D4B8B5-FC59-4C23-8ED0-FBA2A5C94378}"/>
    <cellStyle name="Normal 3 2 3 2 2 7 2 6" xfId="44586" xr:uid="{38A61310-8165-4281-B965-8F61BF12D954}"/>
    <cellStyle name="Normal 3 2 3 2 2 7 3" xfId="10876" xr:uid="{2CA7A246-F79B-4415-BDF2-54CB0FF02879}"/>
    <cellStyle name="Normal 3 2 3 2 2 7 3 2" xfId="24566" xr:uid="{6890F7A5-C6B8-4429-BA48-BC3E00FB8E11}"/>
    <cellStyle name="Normal 3 2 3 2 2 7 3 2 2" xfId="38258" xr:uid="{CA68DD4D-94CE-4902-A0D0-AD9872754EA3}"/>
    <cellStyle name="Normal 3 2 3 2 2 7 3 2 3" xfId="53142" xr:uid="{6C753D90-AC6C-41DD-8F8D-7AD8586066A7}"/>
    <cellStyle name="Normal 3 2 3 2 2 7 3 3" xfId="17722" xr:uid="{5BAE0107-D012-41D0-9198-E1592F8CABBB}"/>
    <cellStyle name="Normal 3 2 3 2 2 7 3 4" xfId="31412" xr:uid="{2D90ACFE-C5C6-4A73-AD9B-A5D855D611F1}"/>
    <cellStyle name="Normal 3 2 3 2 2 7 3 5" xfId="46296" xr:uid="{E7B1B965-7070-41B9-9CF6-1199646531C5}"/>
    <cellStyle name="Normal 3 2 3 2 2 7 4" xfId="21144" xr:uid="{BC2177F7-74B1-4DD7-8A8C-F1E85D3DD94B}"/>
    <cellStyle name="Normal 3 2 3 2 2 7 4 2" xfId="34836" xr:uid="{32E6909D-3800-4C23-AA56-4F1248279AC6}"/>
    <cellStyle name="Normal 3 2 3 2 2 7 4 3" xfId="49720" xr:uid="{E7E8059D-5E88-495B-8236-5905E0907AB7}"/>
    <cellStyle name="Normal 3 2 3 2 2 7 5" xfId="14300" xr:uid="{864E6083-1F8C-4A49-B48A-E6C5F4E07E92}"/>
    <cellStyle name="Normal 3 2 3 2 2 7 6" xfId="27990" xr:uid="{DB9374DD-19C2-4CCB-8E7D-2F8BA761E999}"/>
    <cellStyle name="Normal 3 2 3 2 2 7 7" xfId="42874" xr:uid="{08346918-31F8-499E-9E74-C718BC892D58}"/>
    <cellStyle name="Normal 3 2 3 2 2 8" xfId="9137" xr:uid="{6F5C9899-9C6E-4CA2-9095-6D2D298CA620}"/>
    <cellStyle name="Normal 3 2 3 2 2 8 2" xfId="12559" xr:uid="{9EFAF033-D0AD-4E57-9524-AE758B72622A}"/>
    <cellStyle name="Normal 3 2 3 2 2 8 2 2" xfId="26249" xr:uid="{8242F567-947B-4E48-B0F3-B6570F17C34D}"/>
    <cellStyle name="Normal 3 2 3 2 2 8 2 2 2" xfId="39941" xr:uid="{3B35491B-9B7C-46A0-B2DB-6104DC1F1865}"/>
    <cellStyle name="Normal 3 2 3 2 2 8 2 2 3" xfId="54825" xr:uid="{BC95335D-F84F-4CF5-A127-E6C5EC524F6C}"/>
    <cellStyle name="Normal 3 2 3 2 2 8 2 3" xfId="19405" xr:uid="{462F0075-845E-4F24-B2A2-3C327EF32586}"/>
    <cellStyle name="Normal 3 2 3 2 2 8 2 4" xfId="33095" xr:uid="{97DE9E80-348F-4592-A854-2F3B3527B32D}"/>
    <cellStyle name="Normal 3 2 3 2 2 8 2 5" xfId="47979" xr:uid="{C0B044D6-BB5F-4F55-A2B1-2FF15B942CBC}"/>
    <cellStyle name="Normal 3 2 3 2 2 8 3" xfId="22827" xr:uid="{AFCE8FF8-0021-4F96-B06F-2A7F274B26D3}"/>
    <cellStyle name="Normal 3 2 3 2 2 8 3 2" xfId="36519" xr:uid="{E39323EE-7E66-4B86-A613-DC6D03BA4855}"/>
    <cellStyle name="Normal 3 2 3 2 2 8 3 3" xfId="51403" xr:uid="{22327C7E-A36C-40BC-A775-94583A6F19BA}"/>
    <cellStyle name="Normal 3 2 3 2 2 8 4" xfId="15983" xr:uid="{5C72D214-84FA-48E1-B68C-9DE3CE9C5770}"/>
    <cellStyle name="Normal 3 2 3 2 2 8 5" xfId="29673" xr:uid="{AB4A2E84-8C85-47BB-80D8-9E91B5B47530}"/>
    <cellStyle name="Normal 3 2 3 2 2 8 6" xfId="44557" xr:uid="{719A8E85-8FA9-426B-A3B1-2A14BCF12FA2}"/>
    <cellStyle name="Normal 3 2 3 2 2 9" xfId="10847" xr:uid="{28026085-E3F4-4963-A3BF-D6407C0F7279}"/>
    <cellStyle name="Normal 3 2 3 2 2 9 2" xfId="24537" xr:uid="{24EC4914-F09F-41C8-8175-E831C8D4AA0A}"/>
    <cellStyle name="Normal 3 2 3 2 2 9 2 2" xfId="38229" xr:uid="{DE707B28-462F-49E2-90BD-B2C1BA345B03}"/>
    <cellStyle name="Normal 3 2 3 2 2 9 2 3" xfId="53113" xr:uid="{2BB64532-487F-457E-A9F5-C9F865C80A4C}"/>
    <cellStyle name="Normal 3 2 3 2 2 9 3" xfId="17693" xr:uid="{C67506D9-EBCF-40D5-AED9-42938A53DE74}"/>
    <cellStyle name="Normal 3 2 3 2 2 9 4" xfId="31383" xr:uid="{3CA9868B-C052-4B30-A7AC-1D9EF4ADCBD1}"/>
    <cellStyle name="Normal 3 2 3 2 2 9 5" xfId="46267" xr:uid="{4188447A-0EED-415D-A596-B159E71967B3}"/>
    <cellStyle name="Normal 3 2 3 2 3" xfId="7454" xr:uid="{D6875EA0-513A-4C72-9873-2715732047F9}"/>
    <cellStyle name="Normal 3 2 3 2 3 10" xfId="14301" xr:uid="{6B3BE0C1-CAAF-4452-BF19-8DD9A040E67A}"/>
    <cellStyle name="Normal 3 2 3 2 3 11" xfId="27991" xr:uid="{20A535A9-AA08-4122-A8AA-FE3217CB7544}"/>
    <cellStyle name="Normal 3 2 3 2 3 12" xfId="42875" xr:uid="{0AF5D5F5-432C-4DF3-A0FD-3C897C14082C}"/>
    <cellStyle name="Normal 3 2 3 2 3 2" xfId="7455" xr:uid="{2B06FF64-C179-4C27-BD2D-0143497C7196}"/>
    <cellStyle name="Normal 3 2 3 2 3 2 10" xfId="42876" xr:uid="{4C348497-8700-4FA8-882A-9399DFEBB1DD}"/>
    <cellStyle name="Normal 3 2 3 2 3 2 2" xfId="7456" xr:uid="{66A5E3CB-EA4D-43F7-83A5-2BC777510E14}"/>
    <cellStyle name="Normal 3 2 3 2 3 2 2 2" xfId="7457" xr:uid="{6C787682-21E9-4C2E-8C2C-FED0E8C961EF}"/>
    <cellStyle name="Normal 3 2 3 2 3 2 2 2 2" xfId="9170" xr:uid="{E951B373-822B-49C8-A2B9-A7C8F52420A3}"/>
    <cellStyle name="Normal 3 2 3 2 3 2 2 2 2 2" xfId="12592" xr:uid="{E4056E05-C206-4E85-98FA-3D39C556B9FB}"/>
    <cellStyle name="Normal 3 2 3 2 3 2 2 2 2 2 2" xfId="26282" xr:uid="{6F51E9A2-DC75-4B5D-84A2-3E8936192DBE}"/>
    <cellStyle name="Normal 3 2 3 2 3 2 2 2 2 2 2 2" xfId="39974" xr:uid="{E6CAF8F0-D5A4-4C22-8E64-BF0169FBCE7F}"/>
    <cellStyle name="Normal 3 2 3 2 3 2 2 2 2 2 2 3" xfId="54858" xr:uid="{DD068593-FE5A-4208-BBEE-A74219530B77}"/>
    <cellStyle name="Normal 3 2 3 2 3 2 2 2 2 2 3" xfId="19438" xr:uid="{0B3464AC-6A3B-4C68-AD78-C8397BDFF695}"/>
    <cellStyle name="Normal 3 2 3 2 3 2 2 2 2 2 4" xfId="33128" xr:uid="{CC85357D-269F-4C95-AA42-2B17A0F43543}"/>
    <cellStyle name="Normal 3 2 3 2 3 2 2 2 2 2 5" xfId="48012" xr:uid="{2038D151-E3C1-429F-A692-5CAC1EB9061F}"/>
    <cellStyle name="Normal 3 2 3 2 3 2 2 2 2 3" xfId="22860" xr:uid="{A48E6D04-4075-45F9-8DFE-AD4D738F37AF}"/>
    <cellStyle name="Normal 3 2 3 2 3 2 2 2 2 3 2" xfId="36552" xr:uid="{81BC6842-F78C-4380-B988-26017626EA6E}"/>
    <cellStyle name="Normal 3 2 3 2 3 2 2 2 2 3 3" xfId="51436" xr:uid="{A915351B-F472-468E-9C41-3D9DDF378C86}"/>
    <cellStyle name="Normal 3 2 3 2 3 2 2 2 2 4" xfId="16016" xr:uid="{F2E0DEC0-EDB5-4890-88C7-19D6D828F786}"/>
    <cellStyle name="Normal 3 2 3 2 3 2 2 2 2 5" xfId="29706" xr:uid="{3753D68C-A597-4CDD-9A89-8647A848F0B7}"/>
    <cellStyle name="Normal 3 2 3 2 3 2 2 2 2 6" xfId="44590" xr:uid="{375AB4FB-8344-4A5F-A853-77ED06D08515}"/>
    <cellStyle name="Normal 3 2 3 2 3 2 2 2 3" xfId="10880" xr:uid="{AE26FC63-B270-48A0-B7D8-9C9A9FBF45DF}"/>
    <cellStyle name="Normal 3 2 3 2 3 2 2 2 3 2" xfId="24570" xr:uid="{688E64F3-5390-455A-AEBC-935466F7A6B9}"/>
    <cellStyle name="Normal 3 2 3 2 3 2 2 2 3 2 2" xfId="38262" xr:uid="{41BAF68F-B76B-4C56-AB06-B19DF7623323}"/>
    <cellStyle name="Normal 3 2 3 2 3 2 2 2 3 2 3" xfId="53146" xr:uid="{7D9E9318-EBD4-4DD3-A2AA-4BCC34C381C6}"/>
    <cellStyle name="Normal 3 2 3 2 3 2 2 2 3 3" xfId="17726" xr:uid="{DF828D2C-87E4-4289-BB06-77BEDDEA17B4}"/>
    <cellStyle name="Normal 3 2 3 2 3 2 2 2 3 4" xfId="31416" xr:uid="{17C6BB00-EAF9-4F36-BABE-B019D5F02367}"/>
    <cellStyle name="Normal 3 2 3 2 3 2 2 2 3 5" xfId="46300" xr:uid="{B82467EE-5FEB-42AF-82DE-C0DF2EFFDEEC}"/>
    <cellStyle name="Normal 3 2 3 2 3 2 2 2 4" xfId="21148" xr:uid="{A08C5867-78C3-4B2D-B214-9F8CA70A3C02}"/>
    <cellStyle name="Normal 3 2 3 2 3 2 2 2 4 2" xfId="34840" xr:uid="{957626AE-51D7-46EA-AB33-1A1977985C73}"/>
    <cellStyle name="Normal 3 2 3 2 3 2 2 2 4 3" xfId="49724" xr:uid="{F00A495F-35E4-4117-B891-EC7ED460B402}"/>
    <cellStyle name="Normal 3 2 3 2 3 2 2 2 5" xfId="14304" xr:uid="{F558168F-EDA0-4520-A429-EABA076B7895}"/>
    <cellStyle name="Normal 3 2 3 2 3 2 2 2 6" xfId="27994" xr:uid="{52879FC7-48E3-4B3A-929D-6D009A4C46BF}"/>
    <cellStyle name="Normal 3 2 3 2 3 2 2 2 7" xfId="42878" xr:uid="{1FD91AAE-A074-406A-AEE8-0EF4AB30B783}"/>
    <cellStyle name="Normal 3 2 3 2 3 2 2 3" xfId="9169" xr:uid="{A25B61C2-F810-44CB-8C00-9D8FA6ABE3D6}"/>
    <cellStyle name="Normal 3 2 3 2 3 2 2 3 2" xfId="12591" xr:uid="{6AA0AEDE-9B90-41D1-B8F4-E30994FC963C}"/>
    <cellStyle name="Normal 3 2 3 2 3 2 2 3 2 2" xfId="26281" xr:uid="{EEC3B56F-5798-4615-8675-393270D215E7}"/>
    <cellStyle name="Normal 3 2 3 2 3 2 2 3 2 2 2" xfId="39973" xr:uid="{3A409E29-81AA-4DD4-8E80-D2CEA0DDE0C0}"/>
    <cellStyle name="Normal 3 2 3 2 3 2 2 3 2 2 3" xfId="54857" xr:uid="{117FE696-90A5-4A7A-BA17-A23AAEF864BE}"/>
    <cellStyle name="Normal 3 2 3 2 3 2 2 3 2 3" xfId="19437" xr:uid="{765EFC50-C325-439E-B7E0-A4A40F883EEF}"/>
    <cellStyle name="Normal 3 2 3 2 3 2 2 3 2 4" xfId="33127" xr:uid="{CE305ABB-F13E-49DA-9CB0-6D83FB5ABAD2}"/>
    <cellStyle name="Normal 3 2 3 2 3 2 2 3 2 5" xfId="48011" xr:uid="{36C65198-3893-4984-A77C-197D332D6259}"/>
    <cellStyle name="Normal 3 2 3 2 3 2 2 3 3" xfId="22859" xr:uid="{81AB7AFD-30BF-41E1-8889-47200C52BAD9}"/>
    <cellStyle name="Normal 3 2 3 2 3 2 2 3 3 2" xfId="36551" xr:uid="{BB2EEBFF-D8A2-4394-A8B0-1681BB531F8D}"/>
    <cellStyle name="Normal 3 2 3 2 3 2 2 3 3 3" xfId="51435" xr:uid="{5B5775FD-D7E0-4579-AA33-68B0C529E0CF}"/>
    <cellStyle name="Normal 3 2 3 2 3 2 2 3 4" xfId="16015" xr:uid="{3A93F4D2-ACB4-42C0-BA23-252F1291C98D}"/>
    <cellStyle name="Normal 3 2 3 2 3 2 2 3 5" xfId="29705" xr:uid="{E5F846B1-3406-455C-B125-FF54C2CB705B}"/>
    <cellStyle name="Normal 3 2 3 2 3 2 2 3 6" xfId="44589" xr:uid="{5F543369-32EB-4E71-AA4F-83ADFF20E0B2}"/>
    <cellStyle name="Normal 3 2 3 2 3 2 2 4" xfId="10879" xr:uid="{B671E141-F861-41E4-864F-84AD4A85C12D}"/>
    <cellStyle name="Normal 3 2 3 2 3 2 2 4 2" xfId="24569" xr:uid="{BD53F78B-F5FD-4888-95A5-D940E06119CD}"/>
    <cellStyle name="Normal 3 2 3 2 3 2 2 4 2 2" xfId="38261" xr:uid="{2063184C-B9E7-4153-8025-905D4D260933}"/>
    <cellStyle name="Normal 3 2 3 2 3 2 2 4 2 3" xfId="53145" xr:uid="{954F1FBB-DB0C-47E2-96BF-201EB337A535}"/>
    <cellStyle name="Normal 3 2 3 2 3 2 2 4 3" xfId="17725" xr:uid="{375FC779-E3F3-4944-B82C-5902F7564CD7}"/>
    <cellStyle name="Normal 3 2 3 2 3 2 2 4 4" xfId="31415" xr:uid="{DD532872-2C74-47DE-A949-7757EEE57A97}"/>
    <cellStyle name="Normal 3 2 3 2 3 2 2 4 5" xfId="46299" xr:uid="{A6D4B360-233D-4D89-82E9-3428299D0B87}"/>
    <cellStyle name="Normal 3 2 3 2 3 2 2 5" xfId="21147" xr:uid="{1C1869A3-E7DA-4520-8D56-66A9E325576B}"/>
    <cellStyle name="Normal 3 2 3 2 3 2 2 5 2" xfId="34839" xr:uid="{3B10BC76-6553-46BF-A505-347EA93B9D77}"/>
    <cellStyle name="Normal 3 2 3 2 3 2 2 5 3" xfId="49723" xr:uid="{C89C226B-40ED-4EAE-8CD2-9E0074645746}"/>
    <cellStyle name="Normal 3 2 3 2 3 2 2 6" xfId="14303" xr:uid="{E0C1F290-43DE-4BE3-B012-B7774C34E21D}"/>
    <cellStyle name="Normal 3 2 3 2 3 2 2 7" xfId="27993" xr:uid="{7583F063-AE49-450F-ACC6-75BCF3672ECF}"/>
    <cellStyle name="Normal 3 2 3 2 3 2 2 8" xfId="42877" xr:uid="{7DBF8646-705E-47B3-A977-43A6387C6914}"/>
    <cellStyle name="Normal 3 2 3 2 3 2 3" xfId="7458" xr:uid="{03CADDBD-D59C-460A-AC88-791EC9027154}"/>
    <cellStyle name="Normal 3 2 3 2 3 2 3 2" xfId="9171" xr:uid="{EFC0EFC9-E3AF-43C9-84DB-2F6226EC07E3}"/>
    <cellStyle name="Normal 3 2 3 2 3 2 3 2 2" xfId="12593" xr:uid="{2D6B0DF7-D865-4F74-9DC7-B48DAC39C0B4}"/>
    <cellStyle name="Normal 3 2 3 2 3 2 3 2 2 2" xfId="26283" xr:uid="{3189EBC3-2C4D-4FEB-8DA0-6A01D4BB5F28}"/>
    <cellStyle name="Normal 3 2 3 2 3 2 3 2 2 2 2" xfId="39975" xr:uid="{95407DF0-4339-4B6B-AC24-52870A54A945}"/>
    <cellStyle name="Normal 3 2 3 2 3 2 3 2 2 2 3" xfId="54859" xr:uid="{73471AE3-8162-479E-A53F-99ECE251792E}"/>
    <cellStyle name="Normal 3 2 3 2 3 2 3 2 2 3" xfId="19439" xr:uid="{43ACBC36-1BA4-4B3D-BF59-92F2A4862260}"/>
    <cellStyle name="Normal 3 2 3 2 3 2 3 2 2 4" xfId="33129" xr:uid="{FB4C2423-F147-4D22-A2CB-F85581E57822}"/>
    <cellStyle name="Normal 3 2 3 2 3 2 3 2 2 5" xfId="48013" xr:uid="{602147B6-8282-434A-9536-342098DF18B6}"/>
    <cellStyle name="Normal 3 2 3 2 3 2 3 2 3" xfId="22861" xr:uid="{E32C3C37-E69B-48EB-8CCC-253C10C86420}"/>
    <cellStyle name="Normal 3 2 3 2 3 2 3 2 3 2" xfId="36553" xr:uid="{FE842069-9CF1-435A-9047-65584741778D}"/>
    <cellStyle name="Normal 3 2 3 2 3 2 3 2 3 3" xfId="51437" xr:uid="{F62F7920-E055-4BE1-9AC0-F640F8D64D9A}"/>
    <cellStyle name="Normal 3 2 3 2 3 2 3 2 4" xfId="16017" xr:uid="{F104359A-0C78-49D1-92FA-7242387DC9F3}"/>
    <cellStyle name="Normal 3 2 3 2 3 2 3 2 5" xfId="29707" xr:uid="{72E64214-43E3-46C2-A67C-89705DE9FF4E}"/>
    <cellStyle name="Normal 3 2 3 2 3 2 3 2 6" xfId="44591" xr:uid="{DFA55F5C-8CD3-43B4-BE78-45A9A75B83C9}"/>
    <cellStyle name="Normal 3 2 3 2 3 2 3 3" xfId="10881" xr:uid="{93CC3B64-3C9E-499C-96C8-CEE1687D43E9}"/>
    <cellStyle name="Normal 3 2 3 2 3 2 3 3 2" xfId="24571" xr:uid="{9382A330-FD5E-4E6F-939E-99D8B1191E37}"/>
    <cellStyle name="Normal 3 2 3 2 3 2 3 3 2 2" xfId="38263" xr:uid="{89A4B962-01A2-44E3-847D-22167E5BBED2}"/>
    <cellStyle name="Normal 3 2 3 2 3 2 3 3 2 3" xfId="53147" xr:uid="{3A1A3354-6ADA-4202-BD3E-FE30ED5A2272}"/>
    <cellStyle name="Normal 3 2 3 2 3 2 3 3 3" xfId="17727" xr:uid="{746C6C46-889E-4FCB-853A-41676EE8364C}"/>
    <cellStyle name="Normal 3 2 3 2 3 2 3 3 4" xfId="31417" xr:uid="{FABE41EB-25D2-4CBB-A810-5F97873F1186}"/>
    <cellStyle name="Normal 3 2 3 2 3 2 3 3 5" xfId="46301" xr:uid="{51024C14-E729-4FB0-B7DA-80635A762E2B}"/>
    <cellStyle name="Normal 3 2 3 2 3 2 3 4" xfId="21149" xr:uid="{81D63F18-EE62-4001-AF36-EC759076031C}"/>
    <cellStyle name="Normal 3 2 3 2 3 2 3 4 2" xfId="34841" xr:uid="{4B314DD3-33E9-4FB9-8891-2591DF8E5EF7}"/>
    <cellStyle name="Normal 3 2 3 2 3 2 3 4 3" xfId="49725" xr:uid="{45BDBC34-71C0-421F-8673-123251984FB9}"/>
    <cellStyle name="Normal 3 2 3 2 3 2 3 5" xfId="14305" xr:uid="{9248D93E-BBEA-403D-81B4-0BF4C491E7FC}"/>
    <cellStyle name="Normal 3 2 3 2 3 2 3 6" xfId="27995" xr:uid="{D4CF719D-C99C-41EA-96C1-11184F8EBFCC}"/>
    <cellStyle name="Normal 3 2 3 2 3 2 3 7" xfId="42879" xr:uid="{110300DA-CEA2-4B5A-AB90-2733BCF35724}"/>
    <cellStyle name="Normal 3 2 3 2 3 2 4" xfId="7459" xr:uid="{F5CAF407-74E5-46F2-BAB4-5DE1F88F728D}"/>
    <cellStyle name="Normal 3 2 3 2 3 2 4 2" xfId="9172" xr:uid="{9CD953A1-4B18-453F-9134-F9E675EE402F}"/>
    <cellStyle name="Normal 3 2 3 2 3 2 4 2 2" xfId="12594" xr:uid="{C1CEF8CD-B209-4273-B88F-EDF5CE633A89}"/>
    <cellStyle name="Normal 3 2 3 2 3 2 4 2 2 2" xfId="26284" xr:uid="{C8B79CDB-70DE-4EB6-8288-D0379BC7DB2A}"/>
    <cellStyle name="Normal 3 2 3 2 3 2 4 2 2 2 2" xfId="39976" xr:uid="{0C5899B4-3154-4197-AC55-9A4BB8870D36}"/>
    <cellStyle name="Normal 3 2 3 2 3 2 4 2 2 2 3" xfId="54860" xr:uid="{EFDB7222-4A2E-40CC-B141-E53278C47E09}"/>
    <cellStyle name="Normal 3 2 3 2 3 2 4 2 2 3" xfId="19440" xr:uid="{95E0CFAC-8A1A-4111-93BC-985A9A367A45}"/>
    <cellStyle name="Normal 3 2 3 2 3 2 4 2 2 4" xfId="33130" xr:uid="{F2872494-11D1-41DF-AFA0-337FFB665B0B}"/>
    <cellStyle name="Normal 3 2 3 2 3 2 4 2 2 5" xfId="48014" xr:uid="{88152683-1169-4FB7-999A-BE5219ECAE19}"/>
    <cellStyle name="Normal 3 2 3 2 3 2 4 2 3" xfId="22862" xr:uid="{9CD7C505-AB90-4F2B-B6A3-6DA71600D1C9}"/>
    <cellStyle name="Normal 3 2 3 2 3 2 4 2 3 2" xfId="36554" xr:uid="{6E00BC23-8206-47EC-AB37-7826B9446AA8}"/>
    <cellStyle name="Normal 3 2 3 2 3 2 4 2 3 3" xfId="51438" xr:uid="{2D926411-C203-4B63-ACBD-BEC961433F02}"/>
    <cellStyle name="Normal 3 2 3 2 3 2 4 2 4" xfId="16018" xr:uid="{32F36FFA-9324-4CE7-AB2D-EDF36B2FB8E6}"/>
    <cellStyle name="Normal 3 2 3 2 3 2 4 2 5" xfId="29708" xr:uid="{5076001F-80D5-45C9-BE47-5A4C40C9DA6F}"/>
    <cellStyle name="Normal 3 2 3 2 3 2 4 2 6" xfId="44592" xr:uid="{F3492AB6-7B5F-4E29-AEC3-1272949D675D}"/>
    <cellStyle name="Normal 3 2 3 2 3 2 4 3" xfId="10882" xr:uid="{7B58E1E8-4F01-417C-B918-E6DC49291BEF}"/>
    <cellStyle name="Normal 3 2 3 2 3 2 4 3 2" xfId="24572" xr:uid="{11466873-F81F-4E32-BBB8-E486F366CCAF}"/>
    <cellStyle name="Normal 3 2 3 2 3 2 4 3 2 2" xfId="38264" xr:uid="{7C16ECAA-4966-4710-BD71-E05E10B9F59D}"/>
    <cellStyle name="Normal 3 2 3 2 3 2 4 3 2 3" xfId="53148" xr:uid="{3A9D2ACF-A881-4B66-8DF6-E051BFC95AD6}"/>
    <cellStyle name="Normal 3 2 3 2 3 2 4 3 3" xfId="17728" xr:uid="{0F935A5A-0249-49BA-8B1B-E0B050B4B1D1}"/>
    <cellStyle name="Normal 3 2 3 2 3 2 4 3 4" xfId="31418" xr:uid="{FD039DB8-40E2-429D-8D90-E05E4882C921}"/>
    <cellStyle name="Normal 3 2 3 2 3 2 4 3 5" xfId="46302" xr:uid="{8F6ED5E2-AC4F-4502-9BAF-7EA58881115C}"/>
    <cellStyle name="Normal 3 2 3 2 3 2 4 4" xfId="21150" xr:uid="{24361382-9656-4C63-A12F-8FBD657DC43C}"/>
    <cellStyle name="Normal 3 2 3 2 3 2 4 4 2" xfId="34842" xr:uid="{F3091AB6-47CB-46F4-B5D9-5DF9108B5741}"/>
    <cellStyle name="Normal 3 2 3 2 3 2 4 4 3" xfId="49726" xr:uid="{84E9784B-7732-4775-A43B-0D734DF31829}"/>
    <cellStyle name="Normal 3 2 3 2 3 2 4 5" xfId="14306" xr:uid="{6BC364BF-2336-4EB7-A6EA-096085B7C50E}"/>
    <cellStyle name="Normal 3 2 3 2 3 2 4 6" xfId="27996" xr:uid="{24DB7D2E-BE7D-4F0D-8ACD-174E1CAD60FB}"/>
    <cellStyle name="Normal 3 2 3 2 3 2 4 7" xfId="42880" xr:uid="{3D2D5617-3411-4710-A210-B31096877F85}"/>
    <cellStyle name="Normal 3 2 3 2 3 2 5" xfId="9168" xr:uid="{90D6C02A-8466-4BC6-88A1-1A359FCF50BC}"/>
    <cellStyle name="Normal 3 2 3 2 3 2 5 2" xfId="12590" xr:uid="{679D888D-17F1-495A-A128-39A574899D2B}"/>
    <cellStyle name="Normal 3 2 3 2 3 2 5 2 2" xfId="26280" xr:uid="{9ED74BC9-445E-4F3A-B4FC-14A5DAC52B42}"/>
    <cellStyle name="Normal 3 2 3 2 3 2 5 2 2 2" xfId="39972" xr:uid="{FDBB141B-FB43-40ED-AC11-D961D6B06CD8}"/>
    <cellStyle name="Normal 3 2 3 2 3 2 5 2 2 3" xfId="54856" xr:uid="{67055F11-BEAC-4D99-866F-CEC0200F77C3}"/>
    <cellStyle name="Normal 3 2 3 2 3 2 5 2 3" xfId="19436" xr:uid="{FD6D4B75-CF46-4E3F-A498-4FD464F961F8}"/>
    <cellStyle name="Normal 3 2 3 2 3 2 5 2 4" xfId="33126" xr:uid="{4E1749E1-6D4C-4428-AD44-90385FB19C09}"/>
    <cellStyle name="Normal 3 2 3 2 3 2 5 2 5" xfId="48010" xr:uid="{F32C0627-0AFD-4340-9270-38CF2D4BAE9F}"/>
    <cellStyle name="Normal 3 2 3 2 3 2 5 3" xfId="22858" xr:uid="{DA228CBD-E6F8-41F4-94F5-8532B7F04F21}"/>
    <cellStyle name="Normal 3 2 3 2 3 2 5 3 2" xfId="36550" xr:uid="{FF4DC4C3-023C-4E2E-B86A-835C740CBC29}"/>
    <cellStyle name="Normal 3 2 3 2 3 2 5 3 3" xfId="51434" xr:uid="{3BB1FA9A-1AFE-4016-B000-8913451FB292}"/>
    <cellStyle name="Normal 3 2 3 2 3 2 5 4" xfId="16014" xr:uid="{34B25AD4-C057-47D3-AFE6-68983A079FF8}"/>
    <cellStyle name="Normal 3 2 3 2 3 2 5 5" xfId="29704" xr:uid="{9B691082-0E61-45C8-8E32-8CAB836A24CE}"/>
    <cellStyle name="Normal 3 2 3 2 3 2 5 6" xfId="44588" xr:uid="{1C7E69EC-5E1C-41B6-9B9D-0F8DD4CA3A0A}"/>
    <cellStyle name="Normal 3 2 3 2 3 2 6" xfId="10878" xr:uid="{50D1E80D-75AD-43ED-82EA-94561766DEB9}"/>
    <cellStyle name="Normal 3 2 3 2 3 2 6 2" xfId="24568" xr:uid="{C916AA3C-2448-41FD-AF83-7349683CEBA1}"/>
    <cellStyle name="Normal 3 2 3 2 3 2 6 2 2" xfId="38260" xr:uid="{C76EE463-58AB-4005-8315-4B0764263003}"/>
    <cellStyle name="Normal 3 2 3 2 3 2 6 2 3" xfId="53144" xr:uid="{E84B40ED-591F-4011-B553-8B1C411D9F35}"/>
    <cellStyle name="Normal 3 2 3 2 3 2 6 3" xfId="17724" xr:uid="{2F110D74-E541-422C-9240-040A5F17E942}"/>
    <cellStyle name="Normal 3 2 3 2 3 2 6 4" xfId="31414" xr:uid="{CE618535-685D-48D2-9D91-7BCE0CCF86B3}"/>
    <cellStyle name="Normal 3 2 3 2 3 2 6 5" xfId="46298" xr:uid="{FFF52E51-754A-46B8-A544-953938A9B5A6}"/>
    <cellStyle name="Normal 3 2 3 2 3 2 7" xfId="21146" xr:uid="{08F473F0-9A30-4850-804C-7188BDDB564F}"/>
    <cellStyle name="Normal 3 2 3 2 3 2 7 2" xfId="34838" xr:uid="{097D45F8-A23E-4494-A51F-E382DD4CDEEF}"/>
    <cellStyle name="Normal 3 2 3 2 3 2 7 3" xfId="49722" xr:uid="{F3FED8C7-C948-4BA0-B3D5-3313E62C176D}"/>
    <cellStyle name="Normal 3 2 3 2 3 2 8" xfId="14302" xr:uid="{90C0E442-67D9-4A30-8614-F37D9D7E1770}"/>
    <cellStyle name="Normal 3 2 3 2 3 2 9" xfId="27992" xr:uid="{E5235859-E98B-48AF-BDCA-DBF5D0242B16}"/>
    <cellStyle name="Normal 3 2 3 2 3 3" xfId="7460" xr:uid="{DC982299-5B4E-48B6-BB32-18F0F1947258}"/>
    <cellStyle name="Normal 3 2 3 2 3 3 10" xfId="42881" xr:uid="{0DADFF91-0B60-444F-82BE-1FA6D535FA60}"/>
    <cellStyle name="Normal 3 2 3 2 3 3 2" xfId="7461" xr:uid="{EBAE5523-BC48-42EC-81C3-4244FE7D7EE4}"/>
    <cellStyle name="Normal 3 2 3 2 3 3 2 2" xfId="7462" xr:uid="{259F2B2F-3C2F-44A4-9375-41E3E2F30024}"/>
    <cellStyle name="Normal 3 2 3 2 3 3 2 2 2" xfId="9175" xr:uid="{64DB9A12-C781-45F4-A28C-75A8B771D5B5}"/>
    <cellStyle name="Normal 3 2 3 2 3 3 2 2 2 2" xfId="12597" xr:uid="{185F57A5-8616-41F0-A8AE-D8FC2A106F5F}"/>
    <cellStyle name="Normal 3 2 3 2 3 3 2 2 2 2 2" xfId="26287" xr:uid="{278E338C-298B-49C1-AA51-4DAAE8B67352}"/>
    <cellStyle name="Normal 3 2 3 2 3 3 2 2 2 2 2 2" xfId="39979" xr:uid="{A9EF0D4B-14B5-4F1A-A8F8-DDB2408CB129}"/>
    <cellStyle name="Normal 3 2 3 2 3 3 2 2 2 2 2 3" xfId="54863" xr:uid="{853B2015-B4A5-43C9-8E97-F89AFEE8BD6F}"/>
    <cellStyle name="Normal 3 2 3 2 3 3 2 2 2 2 3" xfId="19443" xr:uid="{83F4A094-5067-4455-845F-E511D2086AA1}"/>
    <cellStyle name="Normal 3 2 3 2 3 3 2 2 2 2 4" xfId="33133" xr:uid="{42B8B75D-38D2-4B6E-8C49-7ADC62130D12}"/>
    <cellStyle name="Normal 3 2 3 2 3 3 2 2 2 2 5" xfId="48017" xr:uid="{D3492217-CAF5-4467-BB48-E5B6174D92A7}"/>
    <cellStyle name="Normal 3 2 3 2 3 3 2 2 2 3" xfId="22865" xr:uid="{D9A735AE-A5BF-4199-973D-910FD850FFCF}"/>
    <cellStyle name="Normal 3 2 3 2 3 3 2 2 2 3 2" xfId="36557" xr:uid="{E22D0E49-E5BD-4FE3-82B9-87D98F9BE571}"/>
    <cellStyle name="Normal 3 2 3 2 3 3 2 2 2 3 3" xfId="51441" xr:uid="{DE675DC1-6B95-49D6-A3D8-1A3C54052D15}"/>
    <cellStyle name="Normal 3 2 3 2 3 3 2 2 2 4" xfId="16021" xr:uid="{421F48FA-0D8A-4D7E-A2A4-869F330FA402}"/>
    <cellStyle name="Normal 3 2 3 2 3 3 2 2 2 5" xfId="29711" xr:uid="{B2F890A4-2920-4BBA-827E-5A4CFE386127}"/>
    <cellStyle name="Normal 3 2 3 2 3 3 2 2 2 6" xfId="44595" xr:uid="{09BDD5C2-2D2D-419D-A7AC-44C73A2A72E5}"/>
    <cellStyle name="Normal 3 2 3 2 3 3 2 2 3" xfId="10885" xr:uid="{6A92A07A-9347-44BB-BD4B-34F45809FB9A}"/>
    <cellStyle name="Normal 3 2 3 2 3 3 2 2 3 2" xfId="24575" xr:uid="{B1DE04F9-343A-4C8C-A4BC-64D3CD5302A9}"/>
    <cellStyle name="Normal 3 2 3 2 3 3 2 2 3 2 2" xfId="38267" xr:uid="{79806DC8-806C-40E7-A302-AF4FFE08860C}"/>
    <cellStyle name="Normal 3 2 3 2 3 3 2 2 3 2 3" xfId="53151" xr:uid="{4F384FA7-3FB7-45DA-9171-63B1F07B65D3}"/>
    <cellStyle name="Normal 3 2 3 2 3 3 2 2 3 3" xfId="17731" xr:uid="{8DADFD9E-C8DA-4F98-B191-7F7A5DB94D65}"/>
    <cellStyle name="Normal 3 2 3 2 3 3 2 2 3 4" xfId="31421" xr:uid="{8F6A948D-E8FE-4CE5-99E3-5D9F472625EB}"/>
    <cellStyle name="Normal 3 2 3 2 3 3 2 2 3 5" xfId="46305" xr:uid="{D187E518-CAA0-4D35-94CC-5A8188FB0EEF}"/>
    <cellStyle name="Normal 3 2 3 2 3 3 2 2 4" xfId="21153" xr:uid="{86D1174A-973B-4380-B2F3-2B892EFEF693}"/>
    <cellStyle name="Normal 3 2 3 2 3 3 2 2 4 2" xfId="34845" xr:uid="{75B6EF7F-095D-4249-A000-D15EA6C49473}"/>
    <cellStyle name="Normal 3 2 3 2 3 3 2 2 4 3" xfId="49729" xr:uid="{A9DD4283-5FF5-4C9E-9F63-522259B23968}"/>
    <cellStyle name="Normal 3 2 3 2 3 3 2 2 5" xfId="14309" xr:uid="{E7A3CF6F-A56D-4C6D-BE20-78EE0477B0A8}"/>
    <cellStyle name="Normal 3 2 3 2 3 3 2 2 6" xfId="27999" xr:uid="{A2EF3434-5FBD-48FD-A529-A024EF87F0F3}"/>
    <cellStyle name="Normal 3 2 3 2 3 3 2 2 7" xfId="42883" xr:uid="{49DD9ED4-AF92-4261-BDDC-AE5CFB6ADBD4}"/>
    <cellStyle name="Normal 3 2 3 2 3 3 2 3" xfId="9174" xr:uid="{BF7D1717-A2AA-43D4-8FE7-5852A69BC678}"/>
    <cellStyle name="Normal 3 2 3 2 3 3 2 3 2" xfId="12596" xr:uid="{FFED388B-7A6D-413B-874C-813A2519AABD}"/>
    <cellStyle name="Normal 3 2 3 2 3 3 2 3 2 2" xfId="26286" xr:uid="{6C3BDDD8-94D9-4C7E-A343-BD87B174AD7A}"/>
    <cellStyle name="Normal 3 2 3 2 3 3 2 3 2 2 2" xfId="39978" xr:uid="{34BF874D-7AC4-4D18-A67F-C7085B9757B4}"/>
    <cellStyle name="Normal 3 2 3 2 3 3 2 3 2 2 3" xfId="54862" xr:uid="{A5AA6800-8E53-4A20-8C14-9DA2BD72C434}"/>
    <cellStyle name="Normal 3 2 3 2 3 3 2 3 2 3" xfId="19442" xr:uid="{62BAF06B-419F-4C88-9566-BC016A264CAD}"/>
    <cellStyle name="Normal 3 2 3 2 3 3 2 3 2 4" xfId="33132" xr:uid="{685A8D52-AA0C-48F4-8235-5436957381DE}"/>
    <cellStyle name="Normal 3 2 3 2 3 3 2 3 2 5" xfId="48016" xr:uid="{C497FA44-6F7B-48AF-B0D7-565D5C526B74}"/>
    <cellStyle name="Normal 3 2 3 2 3 3 2 3 3" xfId="22864" xr:uid="{357FC4DE-1EC8-4807-9BBD-6AD7F4206D0A}"/>
    <cellStyle name="Normal 3 2 3 2 3 3 2 3 3 2" xfId="36556" xr:uid="{D484547A-E1BC-4C6B-8A7C-A0936A472F4C}"/>
    <cellStyle name="Normal 3 2 3 2 3 3 2 3 3 3" xfId="51440" xr:uid="{15E0FC45-F403-4FCC-B881-18F0422A03F9}"/>
    <cellStyle name="Normal 3 2 3 2 3 3 2 3 4" xfId="16020" xr:uid="{94A16EE2-ACF5-4D2B-8DE4-8DC1BC3566D6}"/>
    <cellStyle name="Normal 3 2 3 2 3 3 2 3 5" xfId="29710" xr:uid="{D9B6865A-833A-4A7D-8569-6B3F8626B68D}"/>
    <cellStyle name="Normal 3 2 3 2 3 3 2 3 6" xfId="44594" xr:uid="{1EB1A092-8E10-4A5B-A498-1B97FA596AEA}"/>
    <cellStyle name="Normal 3 2 3 2 3 3 2 4" xfId="10884" xr:uid="{1CBC504E-470A-4826-8505-F9AD9AF77293}"/>
    <cellStyle name="Normal 3 2 3 2 3 3 2 4 2" xfId="24574" xr:uid="{D12E3A86-86FD-4ED4-A402-2DB646ECF596}"/>
    <cellStyle name="Normal 3 2 3 2 3 3 2 4 2 2" xfId="38266" xr:uid="{23E5614B-5E58-459C-AF04-90E02859F445}"/>
    <cellStyle name="Normal 3 2 3 2 3 3 2 4 2 3" xfId="53150" xr:uid="{631EE450-C33B-432B-8A83-3961549D300A}"/>
    <cellStyle name="Normal 3 2 3 2 3 3 2 4 3" xfId="17730" xr:uid="{30181FAE-6852-4AFC-8D79-827F0E902D4F}"/>
    <cellStyle name="Normal 3 2 3 2 3 3 2 4 4" xfId="31420" xr:uid="{76567FDC-28FA-4426-BB8B-DADFB89464E8}"/>
    <cellStyle name="Normal 3 2 3 2 3 3 2 4 5" xfId="46304" xr:uid="{D4AD664E-172E-4D0E-A048-115BC99047A2}"/>
    <cellStyle name="Normal 3 2 3 2 3 3 2 5" xfId="21152" xr:uid="{74F4DF67-C5D8-413E-A07C-702A903F6732}"/>
    <cellStyle name="Normal 3 2 3 2 3 3 2 5 2" xfId="34844" xr:uid="{9AD14825-C62F-4141-B73B-C8A50E469712}"/>
    <cellStyle name="Normal 3 2 3 2 3 3 2 5 3" xfId="49728" xr:uid="{A7AB3129-450B-4A65-A207-079D811C54E9}"/>
    <cellStyle name="Normal 3 2 3 2 3 3 2 6" xfId="14308" xr:uid="{8B10F548-6FDB-41F4-9819-F270A379E0D7}"/>
    <cellStyle name="Normal 3 2 3 2 3 3 2 7" xfId="27998" xr:uid="{E41FFA4A-CBC9-4828-8951-499531000C5E}"/>
    <cellStyle name="Normal 3 2 3 2 3 3 2 8" xfId="42882" xr:uid="{BE3F133E-8DB6-439F-9D63-D2DBE910D4FD}"/>
    <cellStyle name="Normal 3 2 3 2 3 3 3" xfId="7463" xr:uid="{79CE0BD0-B50A-434B-9B6B-A0B941089931}"/>
    <cellStyle name="Normal 3 2 3 2 3 3 3 2" xfId="9176" xr:uid="{6CA5ECBB-2653-4846-9E65-C5C8D4EEE473}"/>
    <cellStyle name="Normal 3 2 3 2 3 3 3 2 2" xfId="12598" xr:uid="{46920C24-1286-4923-9406-ADA2C61B6EAC}"/>
    <cellStyle name="Normal 3 2 3 2 3 3 3 2 2 2" xfId="26288" xr:uid="{EFF2B00A-8BCD-4BC9-ACC6-770723018233}"/>
    <cellStyle name="Normal 3 2 3 2 3 3 3 2 2 2 2" xfId="39980" xr:uid="{9D2F5079-3A41-4B5F-91ED-14E57B5F5018}"/>
    <cellStyle name="Normal 3 2 3 2 3 3 3 2 2 2 3" xfId="54864" xr:uid="{A972A975-0626-4390-BE7F-CE9E8DC59496}"/>
    <cellStyle name="Normal 3 2 3 2 3 3 3 2 2 3" xfId="19444" xr:uid="{86E18687-9787-42BD-B596-7FC3D8461652}"/>
    <cellStyle name="Normal 3 2 3 2 3 3 3 2 2 4" xfId="33134" xr:uid="{13C5D573-A74C-4CA0-833A-82CB46F6D727}"/>
    <cellStyle name="Normal 3 2 3 2 3 3 3 2 2 5" xfId="48018" xr:uid="{6B645B1D-1BE5-4B98-8904-F35BB7ED1AA3}"/>
    <cellStyle name="Normal 3 2 3 2 3 3 3 2 3" xfId="22866" xr:uid="{243AE729-8A47-46F0-A7ED-CA49CD11046D}"/>
    <cellStyle name="Normal 3 2 3 2 3 3 3 2 3 2" xfId="36558" xr:uid="{B36CCE19-593A-4B77-AB1C-E2F6E016F3CD}"/>
    <cellStyle name="Normal 3 2 3 2 3 3 3 2 3 3" xfId="51442" xr:uid="{F1640DCB-F2B8-402F-B099-0D58D748E85A}"/>
    <cellStyle name="Normal 3 2 3 2 3 3 3 2 4" xfId="16022" xr:uid="{FC2BEDC4-5B75-4D6A-A676-B0EF204586E9}"/>
    <cellStyle name="Normal 3 2 3 2 3 3 3 2 5" xfId="29712" xr:uid="{C37E5906-4C1A-4167-8378-720A8F37CF35}"/>
    <cellStyle name="Normal 3 2 3 2 3 3 3 2 6" xfId="44596" xr:uid="{5DCE5A38-30B2-42F2-A528-E0F9FEA5A1F8}"/>
    <cellStyle name="Normal 3 2 3 2 3 3 3 3" xfId="10886" xr:uid="{B8AE34B8-F275-41A7-BDF5-582AB2E8BF2E}"/>
    <cellStyle name="Normal 3 2 3 2 3 3 3 3 2" xfId="24576" xr:uid="{72EA8667-B24F-490A-B2A2-BE09CB0119A9}"/>
    <cellStyle name="Normal 3 2 3 2 3 3 3 3 2 2" xfId="38268" xr:uid="{4274CE91-DF1D-4C62-8B50-E37926DD04C0}"/>
    <cellStyle name="Normal 3 2 3 2 3 3 3 3 2 3" xfId="53152" xr:uid="{D0B1B687-6DA6-45F2-8F64-83ABE0234D7F}"/>
    <cellStyle name="Normal 3 2 3 2 3 3 3 3 3" xfId="17732" xr:uid="{FF5CD29A-816E-42C6-B372-D09F6AB49011}"/>
    <cellStyle name="Normal 3 2 3 2 3 3 3 3 4" xfId="31422" xr:uid="{072B506F-BECD-45A4-A0C0-9D3FE7DD34E1}"/>
    <cellStyle name="Normal 3 2 3 2 3 3 3 3 5" xfId="46306" xr:uid="{A1054E96-FEBB-4566-ABF5-9E3E5D74E3CB}"/>
    <cellStyle name="Normal 3 2 3 2 3 3 3 4" xfId="21154" xr:uid="{776F207A-7834-4BB7-906F-DF5CA0316AE0}"/>
    <cellStyle name="Normal 3 2 3 2 3 3 3 4 2" xfId="34846" xr:uid="{6B13D75C-01D2-4B58-AC1A-1CE59F76BB4A}"/>
    <cellStyle name="Normal 3 2 3 2 3 3 3 4 3" xfId="49730" xr:uid="{C134FE9E-631C-40B3-9E8C-535F4F352091}"/>
    <cellStyle name="Normal 3 2 3 2 3 3 3 5" xfId="14310" xr:uid="{E9AC1BCE-871D-4F3D-8491-D07C1CD8DF09}"/>
    <cellStyle name="Normal 3 2 3 2 3 3 3 6" xfId="28000" xr:uid="{C7A4B88B-517D-4911-BD91-609AE42B4C56}"/>
    <cellStyle name="Normal 3 2 3 2 3 3 3 7" xfId="42884" xr:uid="{4A439DF0-0330-4689-AFFC-445F333B6441}"/>
    <cellStyle name="Normal 3 2 3 2 3 3 4" xfId="7464" xr:uid="{BA8A3EBD-52E8-4B17-B7BA-8C817C0995B5}"/>
    <cellStyle name="Normal 3 2 3 2 3 3 4 2" xfId="9177" xr:uid="{3DE1A488-743B-4D75-AD2F-91F2A4B223FB}"/>
    <cellStyle name="Normal 3 2 3 2 3 3 4 2 2" xfId="12599" xr:uid="{CA89D9D6-E18B-4289-A11E-7FAA4961A9D7}"/>
    <cellStyle name="Normal 3 2 3 2 3 3 4 2 2 2" xfId="26289" xr:uid="{DD48BEFE-F7C7-4070-B0D2-789760CF5F87}"/>
    <cellStyle name="Normal 3 2 3 2 3 3 4 2 2 2 2" xfId="39981" xr:uid="{13EC3986-D205-4019-9199-3D20875A978D}"/>
    <cellStyle name="Normal 3 2 3 2 3 3 4 2 2 2 3" xfId="54865" xr:uid="{4B3F82C7-524D-48AE-A10C-962E300BBB8D}"/>
    <cellStyle name="Normal 3 2 3 2 3 3 4 2 2 3" xfId="19445" xr:uid="{F0A63AE0-0C57-4D34-9982-52375C03CA87}"/>
    <cellStyle name="Normal 3 2 3 2 3 3 4 2 2 4" xfId="33135" xr:uid="{1CD3D31A-E781-4798-8213-29DBF9740CC6}"/>
    <cellStyle name="Normal 3 2 3 2 3 3 4 2 2 5" xfId="48019" xr:uid="{1894A000-313F-4EFF-A2A6-50342DEE2396}"/>
    <cellStyle name="Normal 3 2 3 2 3 3 4 2 3" xfId="22867" xr:uid="{9DCD8CEC-D260-4045-A312-10F0C8453369}"/>
    <cellStyle name="Normal 3 2 3 2 3 3 4 2 3 2" xfId="36559" xr:uid="{DBB55B1A-4F1B-4A66-9A0D-1FAA59F46B93}"/>
    <cellStyle name="Normal 3 2 3 2 3 3 4 2 3 3" xfId="51443" xr:uid="{763BF537-3B88-4A00-8CC4-7604D1CCF611}"/>
    <cellStyle name="Normal 3 2 3 2 3 3 4 2 4" xfId="16023" xr:uid="{8C665F49-1D20-4FD2-869E-00A3D40AEEF5}"/>
    <cellStyle name="Normal 3 2 3 2 3 3 4 2 5" xfId="29713" xr:uid="{6B28A77A-87CE-43CB-95A2-4F04ECD58F6A}"/>
    <cellStyle name="Normal 3 2 3 2 3 3 4 2 6" xfId="44597" xr:uid="{885DD783-FA3B-4FE6-A674-1AA5582B6C03}"/>
    <cellStyle name="Normal 3 2 3 2 3 3 4 3" xfId="10887" xr:uid="{50E3D8C0-3D0E-476E-B05C-3DA142A4E2FC}"/>
    <cellStyle name="Normal 3 2 3 2 3 3 4 3 2" xfId="24577" xr:uid="{D6653298-51B4-4C06-A4F2-D56FDF9DED4E}"/>
    <cellStyle name="Normal 3 2 3 2 3 3 4 3 2 2" xfId="38269" xr:uid="{A6377017-8760-4B76-A4B9-3D4BC9FC3AE5}"/>
    <cellStyle name="Normal 3 2 3 2 3 3 4 3 2 3" xfId="53153" xr:uid="{023CAA77-C7CD-4125-A686-1FE941BC4F08}"/>
    <cellStyle name="Normal 3 2 3 2 3 3 4 3 3" xfId="17733" xr:uid="{1A3B6584-A75E-4007-9B3B-D062FBF71BA0}"/>
    <cellStyle name="Normal 3 2 3 2 3 3 4 3 4" xfId="31423" xr:uid="{A89B17B7-F65E-49FF-A4BC-4FF7CB6341F5}"/>
    <cellStyle name="Normal 3 2 3 2 3 3 4 3 5" xfId="46307" xr:uid="{C367E543-6144-41AA-A3A7-0339DA446201}"/>
    <cellStyle name="Normal 3 2 3 2 3 3 4 4" xfId="21155" xr:uid="{25910D20-DEA2-4CDE-8C5B-E01837D15B97}"/>
    <cellStyle name="Normal 3 2 3 2 3 3 4 4 2" xfId="34847" xr:uid="{4A3292C0-C153-433E-8292-28403E841857}"/>
    <cellStyle name="Normal 3 2 3 2 3 3 4 4 3" xfId="49731" xr:uid="{11E3C060-1C95-4C7B-8238-8A6419330C02}"/>
    <cellStyle name="Normal 3 2 3 2 3 3 4 5" xfId="14311" xr:uid="{F87D6134-046F-4481-8052-7B132E1DB7BD}"/>
    <cellStyle name="Normal 3 2 3 2 3 3 4 6" xfId="28001" xr:uid="{81B4DD7C-070E-4E18-9697-5EC25677B307}"/>
    <cellStyle name="Normal 3 2 3 2 3 3 4 7" xfId="42885" xr:uid="{C95648AA-B1E0-4DF5-91E5-3FFE57922E31}"/>
    <cellStyle name="Normal 3 2 3 2 3 3 5" xfId="9173" xr:uid="{5687FB56-63BC-49D6-ACAE-900F5C6D9D71}"/>
    <cellStyle name="Normal 3 2 3 2 3 3 5 2" xfId="12595" xr:uid="{90F9539E-C60D-4227-A066-06DC5BA294EA}"/>
    <cellStyle name="Normal 3 2 3 2 3 3 5 2 2" xfId="26285" xr:uid="{A789E119-FF54-4B06-AFF8-7927FD32A78B}"/>
    <cellStyle name="Normal 3 2 3 2 3 3 5 2 2 2" xfId="39977" xr:uid="{473B7542-BF9C-4B10-B013-3CFB77F86641}"/>
    <cellStyle name="Normal 3 2 3 2 3 3 5 2 2 3" xfId="54861" xr:uid="{1E9C54B4-8BEF-4F70-8B78-36BD9127742A}"/>
    <cellStyle name="Normal 3 2 3 2 3 3 5 2 3" xfId="19441" xr:uid="{4A618FCB-0051-421A-B243-027EBF14A580}"/>
    <cellStyle name="Normal 3 2 3 2 3 3 5 2 4" xfId="33131" xr:uid="{879F8A2E-14D9-4C23-99BE-B028F8D32EB3}"/>
    <cellStyle name="Normal 3 2 3 2 3 3 5 2 5" xfId="48015" xr:uid="{2E23BDDB-9028-4A91-A8E2-FA667C5DCA1E}"/>
    <cellStyle name="Normal 3 2 3 2 3 3 5 3" xfId="22863" xr:uid="{EEB6AAA0-C00E-4917-954B-AD395EC9370D}"/>
    <cellStyle name="Normal 3 2 3 2 3 3 5 3 2" xfId="36555" xr:uid="{6E1789F8-728D-471C-A720-26B864069287}"/>
    <cellStyle name="Normal 3 2 3 2 3 3 5 3 3" xfId="51439" xr:uid="{F57A0AAA-ECB6-4F75-962F-FA229487D21C}"/>
    <cellStyle name="Normal 3 2 3 2 3 3 5 4" xfId="16019" xr:uid="{5AC1E68F-3320-459D-9ECE-8109AA69CA55}"/>
    <cellStyle name="Normal 3 2 3 2 3 3 5 5" xfId="29709" xr:uid="{E0B62193-4C93-4192-9709-67E9600C3FA8}"/>
    <cellStyle name="Normal 3 2 3 2 3 3 5 6" xfId="44593" xr:uid="{6966CDF4-ADB4-4832-BAE8-F89321BD5F48}"/>
    <cellStyle name="Normal 3 2 3 2 3 3 6" xfId="10883" xr:uid="{A460E59C-7210-4152-B240-FCB8481C6317}"/>
    <cellStyle name="Normal 3 2 3 2 3 3 6 2" xfId="24573" xr:uid="{473613B0-DDC1-495F-9207-49B10BD03A74}"/>
    <cellStyle name="Normal 3 2 3 2 3 3 6 2 2" xfId="38265" xr:uid="{BB7F51C7-B6DD-4B92-93F2-56669D5282F8}"/>
    <cellStyle name="Normal 3 2 3 2 3 3 6 2 3" xfId="53149" xr:uid="{34CB2F05-1267-4E3B-BD8C-A880D986A1BF}"/>
    <cellStyle name="Normal 3 2 3 2 3 3 6 3" xfId="17729" xr:uid="{73FE04CE-2E93-4C49-B7C9-DC6E6CCF8022}"/>
    <cellStyle name="Normal 3 2 3 2 3 3 6 4" xfId="31419" xr:uid="{487E8F3A-D081-4B75-AD8E-4D68E4A249E2}"/>
    <cellStyle name="Normal 3 2 3 2 3 3 6 5" xfId="46303" xr:uid="{325E0CBA-95E9-4545-92F2-AAD289E2E72A}"/>
    <cellStyle name="Normal 3 2 3 2 3 3 7" xfId="21151" xr:uid="{BCE336B8-2537-46CB-AFAE-CAD587E610EE}"/>
    <cellStyle name="Normal 3 2 3 2 3 3 7 2" xfId="34843" xr:uid="{FB5E46E0-CE92-40CE-81BC-FE1997D4C79D}"/>
    <cellStyle name="Normal 3 2 3 2 3 3 7 3" xfId="49727" xr:uid="{B2871366-A1FA-4C31-AC2D-858EFA6ED087}"/>
    <cellStyle name="Normal 3 2 3 2 3 3 8" xfId="14307" xr:uid="{CB30D97D-00FA-4E57-9F94-6301B060FC03}"/>
    <cellStyle name="Normal 3 2 3 2 3 3 9" xfId="27997" xr:uid="{74222728-5B13-4695-B67B-953CCC4F98F3}"/>
    <cellStyle name="Normal 3 2 3 2 3 4" xfId="7465" xr:uid="{E3E6FFE6-D9B7-46CD-B25C-862304EF7B2E}"/>
    <cellStyle name="Normal 3 2 3 2 3 4 2" xfId="7466" xr:uid="{B4A8B65F-8039-4F00-B340-D8C6D9D845D5}"/>
    <cellStyle name="Normal 3 2 3 2 3 4 2 2" xfId="9179" xr:uid="{F8DD6763-8821-4F76-AC4F-D38B7DA88740}"/>
    <cellStyle name="Normal 3 2 3 2 3 4 2 2 2" xfId="12601" xr:uid="{A0DFC63A-9DE9-45A6-971C-7D3CCA2BE115}"/>
    <cellStyle name="Normal 3 2 3 2 3 4 2 2 2 2" xfId="26291" xr:uid="{AE86B20F-7140-445C-B6F0-53E4F33681A3}"/>
    <cellStyle name="Normal 3 2 3 2 3 4 2 2 2 2 2" xfId="39983" xr:uid="{9CC2A2E3-CFB9-49CD-BEB2-245FB5E79778}"/>
    <cellStyle name="Normal 3 2 3 2 3 4 2 2 2 2 3" xfId="54867" xr:uid="{D9D191C5-7AC3-4052-8790-1D514617797C}"/>
    <cellStyle name="Normal 3 2 3 2 3 4 2 2 2 3" xfId="19447" xr:uid="{AB9CA970-E89A-4247-860B-74E3DF3DF580}"/>
    <cellStyle name="Normal 3 2 3 2 3 4 2 2 2 4" xfId="33137" xr:uid="{0ED7A9FF-F73C-49C6-9D7C-24EB5A2DB130}"/>
    <cellStyle name="Normal 3 2 3 2 3 4 2 2 2 5" xfId="48021" xr:uid="{126704C7-5584-49A4-80FC-A58969FFC0BE}"/>
    <cellStyle name="Normal 3 2 3 2 3 4 2 2 3" xfId="22869" xr:uid="{D770F4B9-293E-4871-BEA0-87F459A0765B}"/>
    <cellStyle name="Normal 3 2 3 2 3 4 2 2 3 2" xfId="36561" xr:uid="{BE072AAC-276E-4E37-80B6-E619CEC7E4AC}"/>
    <cellStyle name="Normal 3 2 3 2 3 4 2 2 3 3" xfId="51445" xr:uid="{D0ECBEA6-C999-4E0C-8CD5-6DF71B4D3512}"/>
    <cellStyle name="Normal 3 2 3 2 3 4 2 2 4" xfId="16025" xr:uid="{33D5FAEC-DB66-423D-A9AE-C24091D5BC72}"/>
    <cellStyle name="Normal 3 2 3 2 3 4 2 2 5" xfId="29715" xr:uid="{8DD9ABAA-5472-442A-A731-B2974C14693B}"/>
    <cellStyle name="Normal 3 2 3 2 3 4 2 2 6" xfId="44599" xr:uid="{D5F163B9-8B62-42D8-A430-D7B6445A8BE5}"/>
    <cellStyle name="Normal 3 2 3 2 3 4 2 3" xfId="10889" xr:uid="{7F7EBDE8-0839-4C29-A5B2-CDA044A7A33A}"/>
    <cellStyle name="Normal 3 2 3 2 3 4 2 3 2" xfId="24579" xr:uid="{C7084388-5053-4405-B54B-1CD6E74DD531}"/>
    <cellStyle name="Normal 3 2 3 2 3 4 2 3 2 2" xfId="38271" xr:uid="{986A8A3A-8146-4FE6-8E68-54B228E2EAF9}"/>
    <cellStyle name="Normal 3 2 3 2 3 4 2 3 2 3" xfId="53155" xr:uid="{50132F97-4269-4F28-B938-650D11328BCA}"/>
    <cellStyle name="Normal 3 2 3 2 3 4 2 3 3" xfId="17735" xr:uid="{E17744D2-BAF6-4874-9C39-644D322D4AE8}"/>
    <cellStyle name="Normal 3 2 3 2 3 4 2 3 4" xfId="31425" xr:uid="{60E5E25E-0FBE-456C-A3FB-45E80A3D07E7}"/>
    <cellStyle name="Normal 3 2 3 2 3 4 2 3 5" xfId="46309" xr:uid="{D9F55DE1-58F6-4D63-B9AF-21B1CD4D7965}"/>
    <cellStyle name="Normal 3 2 3 2 3 4 2 4" xfId="21157" xr:uid="{F22A12CE-FC78-4291-8850-23833A407C65}"/>
    <cellStyle name="Normal 3 2 3 2 3 4 2 4 2" xfId="34849" xr:uid="{86D507DB-E0F9-4EEC-A1FD-F69B270FDA66}"/>
    <cellStyle name="Normal 3 2 3 2 3 4 2 4 3" xfId="49733" xr:uid="{3EAD9920-5965-4A19-9C0A-2D06BFB5FB02}"/>
    <cellStyle name="Normal 3 2 3 2 3 4 2 5" xfId="14313" xr:uid="{D84B57CC-56B3-4426-B6EB-A5C18B1887BA}"/>
    <cellStyle name="Normal 3 2 3 2 3 4 2 6" xfId="28003" xr:uid="{5CC4C56D-17C6-46C1-B3BD-D1C468D66E01}"/>
    <cellStyle name="Normal 3 2 3 2 3 4 2 7" xfId="42887" xr:uid="{7553BAD6-ADFE-4E8B-BF5B-5A5C5ED14C38}"/>
    <cellStyle name="Normal 3 2 3 2 3 4 3" xfId="9178" xr:uid="{20363197-3FCA-4AB9-879C-55134DCFEE91}"/>
    <cellStyle name="Normal 3 2 3 2 3 4 3 2" xfId="12600" xr:uid="{6EC21D80-6EA4-41FA-A92B-A1184AC85ACD}"/>
    <cellStyle name="Normal 3 2 3 2 3 4 3 2 2" xfId="26290" xr:uid="{05F5E12D-83CA-4DA1-B987-DE8FBCB81962}"/>
    <cellStyle name="Normal 3 2 3 2 3 4 3 2 2 2" xfId="39982" xr:uid="{64294DC4-F80D-4CDF-8958-D360ED82B224}"/>
    <cellStyle name="Normal 3 2 3 2 3 4 3 2 2 3" xfId="54866" xr:uid="{B3D31A86-1CD6-4325-B9F9-2465A4B1C29A}"/>
    <cellStyle name="Normal 3 2 3 2 3 4 3 2 3" xfId="19446" xr:uid="{E3F73324-A2CA-4587-B62C-929058ED5554}"/>
    <cellStyle name="Normal 3 2 3 2 3 4 3 2 4" xfId="33136" xr:uid="{6140B487-63AE-46A4-A934-59953C1F4669}"/>
    <cellStyle name="Normal 3 2 3 2 3 4 3 2 5" xfId="48020" xr:uid="{1A2CB9D9-70D2-464C-B889-60DF609E1017}"/>
    <cellStyle name="Normal 3 2 3 2 3 4 3 3" xfId="22868" xr:uid="{C06533DB-CDA5-41FD-A570-4C9E83F82AA8}"/>
    <cellStyle name="Normal 3 2 3 2 3 4 3 3 2" xfId="36560" xr:uid="{11226F7C-4AF3-49A8-BFD6-B34036FADE68}"/>
    <cellStyle name="Normal 3 2 3 2 3 4 3 3 3" xfId="51444" xr:uid="{8A315188-168F-4159-8544-9087D72F131D}"/>
    <cellStyle name="Normal 3 2 3 2 3 4 3 4" xfId="16024" xr:uid="{D4BA040E-FF1F-4B12-857F-7C8F114CBFE7}"/>
    <cellStyle name="Normal 3 2 3 2 3 4 3 5" xfId="29714" xr:uid="{28764455-3243-451A-A9BB-04DB8CDC89DD}"/>
    <cellStyle name="Normal 3 2 3 2 3 4 3 6" xfId="44598" xr:uid="{54600240-FE06-4FC1-83F9-33D22306C83C}"/>
    <cellStyle name="Normal 3 2 3 2 3 4 4" xfId="10888" xr:uid="{7F80931D-606C-4128-A35B-DD94696D6823}"/>
    <cellStyle name="Normal 3 2 3 2 3 4 4 2" xfId="24578" xr:uid="{EC73F7DD-3764-4C69-BD98-FC7D7A90E821}"/>
    <cellStyle name="Normal 3 2 3 2 3 4 4 2 2" xfId="38270" xr:uid="{5B874C5A-B099-4BA1-BF1C-26FBF1F2D5E4}"/>
    <cellStyle name="Normal 3 2 3 2 3 4 4 2 3" xfId="53154" xr:uid="{796B01A2-8D4A-42BB-9A09-AC5CAD8DCD83}"/>
    <cellStyle name="Normal 3 2 3 2 3 4 4 3" xfId="17734" xr:uid="{5CDA85C8-1B15-42BF-9DA7-6A17C1167E26}"/>
    <cellStyle name="Normal 3 2 3 2 3 4 4 4" xfId="31424" xr:uid="{4F18245E-5187-433F-97B0-8CF84B2F6B55}"/>
    <cellStyle name="Normal 3 2 3 2 3 4 4 5" xfId="46308" xr:uid="{D3B9E890-40CF-47B6-86C1-85FB04264F03}"/>
    <cellStyle name="Normal 3 2 3 2 3 4 5" xfId="21156" xr:uid="{7A84274F-6F28-41AF-9325-E207E1E8072E}"/>
    <cellStyle name="Normal 3 2 3 2 3 4 5 2" xfId="34848" xr:uid="{48A9CB7C-115D-49BE-957C-277CBC7E2D79}"/>
    <cellStyle name="Normal 3 2 3 2 3 4 5 3" xfId="49732" xr:uid="{A158E69C-0021-4CB1-9833-AF3CBDD9DFB7}"/>
    <cellStyle name="Normal 3 2 3 2 3 4 6" xfId="14312" xr:uid="{C209BE9A-CFE1-4C7E-9D96-6ECCA5B1C4FD}"/>
    <cellStyle name="Normal 3 2 3 2 3 4 7" xfId="28002" xr:uid="{8CB42358-2017-4CF0-8C3A-823C588CBD33}"/>
    <cellStyle name="Normal 3 2 3 2 3 4 8" xfId="42886" xr:uid="{3DCCB806-50B2-4B3D-B960-9E9757E9F8B5}"/>
    <cellStyle name="Normal 3 2 3 2 3 5" xfId="7467" xr:uid="{C59B5F15-94CB-4BC9-B1CE-D5BA88F68492}"/>
    <cellStyle name="Normal 3 2 3 2 3 5 2" xfId="9180" xr:uid="{4AF997FF-C960-451A-AEDB-09DE8FBE2D0E}"/>
    <cellStyle name="Normal 3 2 3 2 3 5 2 2" xfId="12602" xr:uid="{FB1386F0-61D4-4C62-AC07-31768818FE1A}"/>
    <cellStyle name="Normal 3 2 3 2 3 5 2 2 2" xfId="26292" xr:uid="{9C6847F5-95FB-4EE8-9D95-5D02CD299244}"/>
    <cellStyle name="Normal 3 2 3 2 3 5 2 2 2 2" xfId="39984" xr:uid="{3D4C0113-BD78-4841-96A4-02DBD8CBEFA7}"/>
    <cellStyle name="Normal 3 2 3 2 3 5 2 2 2 3" xfId="54868" xr:uid="{2B3A8142-75B8-4B21-8ECE-1D0EE78F317C}"/>
    <cellStyle name="Normal 3 2 3 2 3 5 2 2 3" xfId="19448" xr:uid="{A1696391-3FC7-4612-95EA-82DFB0A21F88}"/>
    <cellStyle name="Normal 3 2 3 2 3 5 2 2 4" xfId="33138" xr:uid="{49A1E241-51E3-4772-8B20-84D697F8FE20}"/>
    <cellStyle name="Normal 3 2 3 2 3 5 2 2 5" xfId="48022" xr:uid="{20CDF8EC-1AA2-4A23-B216-C3B2BC8D46AF}"/>
    <cellStyle name="Normal 3 2 3 2 3 5 2 3" xfId="22870" xr:uid="{ADDD54C4-D7AC-4B9D-AD84-BDF63A7FCF42}"/>
    <cellStyle name="Normal 3 2 3 2 3 5 2 3 2" xfId="36562" xr:uid="{4BE10D35-42AE-4C8D-8A0D-3B9DC94678E8}"/>
    <cellStyle name="Normal 3 2 3 2 3 5 2 3 3" xfId="51446" xr:uid="{7DD2D5DF-66BD-4795-8F5A-EE5BC81F023F}"/>
    <cellStyle name="Normal 3 2 3 2 3 5 2 4" xfId="16026" xr:uid="{86FB66AE-FF54-40A8-9CC5-A480EB6FC6DF}"/>
    <cellStyle name="Normal 3 2 3 2 3 5 2 5" xfId="29716" xr:uid="{7A9B32B2-8D0C-43DD-92FD-EF89B41711F2}"/>
    <cellStyle name="Normal 3 2 3 2 3 5 2 6" xfId="44600" xr:uid="{D010D341-9166-410F-BCB4-F9A4954A5F36}"/>
    <cellStyle name="Normal 3 2 3 2 3 5 3" xfId="10890" xr:uid="{08871D31-6CD3-4A1E-9CB7-0880F211E20D}"/>
    <cellStyle name="Normal 3 2 3 2 3 5 3 2" xfId="24580" xr:uid="{574A569E-E384-4F86-BE2D-318C7C39DE66}"/>
    <cellStyle name="Normal 3 2 3 2 3 5 3 2 2" xfId="38272" xr:uid="{9F85F7DD-5006-4442-A88C-7213306CAD1E}"/>
    <cellStyle name="Normal 3 2 3 2 3 5 3 2 3" xfId="53156" xr:uid="{BEAAE161-39FE-4B4F-989A-56D555860551}"/>
    <cellStyle name="Normal 3 2 3 2 3 5 3 3" xfId="17736" xr:uid="{3C80C6DE-F4E2-4C55-890D-9E3F930FD6F6}"/>
    <cellStyle name="Normal 3 2 3 2 3 5 3 4" xfId="31426" xr:uid="{DAD58A06-1229-4276-BF39-6DC0890C2857}"/>
    <cellStyle name="Normal 3 2 3 2 3 5 3 5" xfId="46310" xr:uid="{C378FAB9-703B-4099-8F07-4AEC192C7D83}"/>
    <cellStyle name="Normal 3 2 3 2 3 5 4" xfId="21158" xr:uid="{7E08DE17-7319-438B-BD19-4652B01631CD}"/>
    <cellStyle name="Normal 3 2 3 2 3 5 4 2" xfId="34850" xr:uid="{D5B25A15-A991-4BFD-8154-A9F6EE3A6080}"/>
    <cellStyle name="Normal 3 2 3 2 3 5 4 3" xfId="49734" xr:uid="{E2AA93C4-25EB-4EAE-8B5A-B937817723ED}"/>
    <cellStyle name="Normal 3 2 3 2 3 5 5" xfId="14314" xr:uid="{ECAE843D-4A11-482F-96BD-BEB5E8D97D40}"/>
    <cellStyle name="Normal 3 2 3 2 3 5 6" xfId="28004" xr:uid="{EA6F426D-610E-4B08-B5F3-001EEF05123C}"/>
    <cellStyle name="Normal 3 2 3 2 3 5 7" xfId="42888" xr:uid="{51C19A40-6E2A-4CA2-A257-F7A89EB9218C}"/>
    <cellStyle name="Normal 3 2 3 2 3 6" xfId="7468" xr:uid="{81B0BFA2-E3F1-4822-A701-F9A283E58E7E}"/>
    <cellStyle name="Normal 3 2 3 2 3 6 2" xfId="9181" xr:uid="{EBB5A5E7-3390-44AC-9004-2DF24BE69B24}"/>
    <cellStyle name="Normal 3 2 3 2 3 6 2 2" xfId="12603" xr:uid="{4AA9891F-67DF-49F8-8571-33914094F9E3}"/>
    <cellStyle name="Normal 3 2 3 2 3 6 2 2 2" xfId="26293" xr:uid="{CA85617A-0901-4F33-A722-DC58DAEC1233}"/>
    <cellStyle name="Normal 3 2 3 2 3 6 2 2 2 2" xfId="39985" xr:uid="{27C01CB0-3895-4D74-8B77-E8E7282AEC44}"/>
    <cellStyle name="Normal 3 2 3 2 3 6 2 2 2 3" xfId="54869" xr:uid="{2A93EBAD-D6EB-4992-9C7C-6F624CD7A848}"/>
    <cellStyle name="Normal 3 2 3 2 3 6 2 2 3" xfId="19449" xr:uid="{C7383405-3F14-461E-BDC6-A29661168CBB}"/>
    <cellStyle name="Normal 3 2 3 2 3 6 2 2 4" xfId="33139" xr:uid="{46A1E0F5-B339-4DEF-9BB2-354B5DE6D2CC}"/>
    <cellStyle name="Normal 3 2 3 2 3 6 2 2 5" xfId="48023" xr:uid="{56F6E2BB-B097-4D62-8BBE-02482D1F9FD8}"/>
    <cellStyle name="Normal 3 2 3 2 3 6 2 3" xfId="22871" xr:uid="{5C22B8D0-67C7-4226-876B-B2BAD34628E2}"/>
    <cellStyle name="Normal 3 2 3 2 3 6 2 3 2" xfId="36563" xr:uid="{E6B11302-A107-441C-BEF0-E7E69CF8EA2C}"/>
    <cellStyle name="Normal 3 2 3 2 3 6 2 3 3" xfId="51447" xr:uid="{3862CCC8-5F92-4B70-AE06-19AC46A64056}"/>
    <cellStyle name="Normal 3 2 3 2 3 6 2 4" xfId="16027" xr:uid="{20997DD0-F7D9-4011-B014-5ADE997F1005}"/>
    <cellStyle name="Normal 3 2 3 2 3 6 2 5" xfId="29717" xr:uid="{CD7AFF8F-7092-4727-8B98-F9B84297E60F}"/>
    <cellStyle name="Normal 3 2 3 2 3 6 2 6" xfId="44601" xr:uid="{DD6DF8C7-863B-4658-926F-661C31AC2385}"/>
    <cellStyle name="Normal 3 2 3 2 3 6 3" xfId="10891" xr:uid="{58539797-91DD-4E97-9D35-A943373D9B15}"/>
    <cellStyle name="Normal 3 2 3 2 3 6 3 2" xfId="24581" xr:uid="{9B872465-74AC-4385-8A31-2DCABE600EFC}"/>
    <cellStyle name="Normal 3 2 3 2 3 6 3 2 2" xfId="38273" xr:uid="{95010232-B698-43FE-BE1F-8008D0AE8552}"/>
    <cellStyle name="Normal 3 2 3 2 3 6 3 2 3" xfId="53157" xr:uid="{35E260A3-0B98-4DE0-AE71-2A6FCB3AFF3E}"/>
    <cellStyle name="Normal 3 2 3 2 3 6 3 3" xfId="17737" xr:uid="{FE8CA8E8-9096-4EB9-9793-0AAAE4B2BDAD}"/>
    <cellStyle name="Normal 3 2 3 2 3 6 3 4" xfId="31427" xr:uid="{BBD6BE38-D207-4685-B975-E64D3E09C103}"/>
    <cellStyle name="Normal 3 2 3 2 3 6 3 5" xfId="46311" xr:uid="{D4679875-B967-44C9-9861-22990A857256}"/>
    <cellStyle name="Normal 3 2 3 2 3 6 4" xfId="21159" xr:uid="{38DC6F1F-23FB-4EFD-9B7D-B92CF1FC5392}"/>
    <cellStyle name="Normal 3 2 3 2 3 6 4 2" xfId="34851" xr:uid="{D91E9244-C34F-4D8E-875F-60E8B6D5F6F8}"/>
    <cellStyle name="Normal 3 2 3 2 3 6 4 3" xfId="49735" xr:uid="{1078A342-4BC0-4DE6-9E60-97D35AFCDDD2}"/>
    <cellStyle name="Normal 3 2 3 2 3 6 5" xfId="14315" xr:uid="{6211E6FC-3720-41C8-9804-F56EDE3B98E7}"/>
    <cellStyle name="Normal 3 2 3 2 3 6 6" xfId="28005" xr:uid="{596EDE1B-B951-473F-9E6E-FA2D328A6E36}"/>
    <cellStyle name="Normal 3 2 3 2 3 6 7" xfId="42889" xr:uid="{538F86FE-B4EC-4459-B356-C0BE0531D4DA}"/>
    <cellStyle name="Normal 3 2 3 2 3 7" xfId="9167" xr:uid="{71A7D03C-9030-46DB-973A-0FB6D912222B}"/>
    <cellStyle name="Normal 3 2 3 2 3 7 2" xfId="12589" xr:uid="{4705F5F6-53E9-447F-9E69-2AEE9F0B7B67}"/>
    <cellStyle name="Normal 3 2 3 2 3 7 2 2" xfId="26279" xr:uid="{10159C3F-651C-4937-97D6-7A3CF281EB5E}"/>
    <cellStyle name="Normal 3 2 3 2 3 7 2 2 2" xfId="39971" xr:uid="{E6C72D09-90FA-4968-AFEE-11AD1F9D4BF7}"/>
    <cellStyle name="Normal 3 2 3 2 3 7 2 2 3" xfId="54855" xr:uid="{34B6B47E-3FC6-4F19-8C1E-E51C0FEB64D3}"/>
    <cellStyle name="Normal 3 2 3 2 3 7 2 3" xfId="19435" xr:uid="{77CEB7B2-8E01-4C7F-A5DA-056F5FED2192}"/>
    <cellStyle name="Normal 3 2 3 2 3 7 2 4" xfId="33125" xr:uid="{1DB37DC7-3E08-404B-9E9E-2E0AF6FEC791}"/>
    <cellStyle name="Normal 3 2 3 2 3 7 2 5" xfId="48009" xr:uid="{A68D16E5-BEDC-44C8-87DD-35108178D5E4}"/>
    <cellStyle name="Normal 3 2 3 2 3 7 3" xfId="22857" xr:uid="{437C73E5-EAC0-4885-A101-7C81C6B0684B}"/>
    <cellStyle name="Normal 3 2 3 2 3 7 3 2" xfId="36549" xr:uid="{AA2C3EF6-9FC7-49A4-9DA2-B905BEFCA55F}"/>
    <cellStyle name="Normal 3 2 3 2 3 7 3 3" xfId="51433" xr:uid="{24CFD133-4633-4E29-B975-95B8FD895B9E}"/>
    <cellStyle name="Normal 3 2 3 2 3 7 4" xfId="16013" xr:uid="{449D5067-4FAC-49AD-8014-4A00AC854C02}"/>
    <cellStyle name="Normal 3 2 3 2 3 7 5" xfId="29703" xr:uid="{A63CDC35-EDA3-441A-825F-60A8D89B18AC}"/>
    <cellStyle name="Normal 3 2 3 2 3 7 6" xfId="44587" xr:uid="{1352638A-642F-4573-87F9-ABF84050287E}"/>
    <cellStyle name="Normal 3 2 3 2 3 8" xfId="10877" xr:uid="{DC7FA750-4D6A-4944-A1E9-1809AE3C5433}"/>
    <cellStyle name="Normal 3 2 3 2 3 8 2" xfId="24567" xr:uid="{A9F43B23-E325-4080-8664-6E75C6C05922}"/>
    <cellStyle name="Normal 3 2 3 2 3 8 2 2" xfId="38259" xr:uid="{F4D51163-606A-4AC7-82B8-9CAEA7DCA796}"/>
    <cellStyle name="Normal 3 2 3 2 3 8 2 3" xfId="53143" xr:uid="{501BEBE8-CF72-4F9A-A5A5-7D43C09DA2A3}"/>
    <cellStyle name="Normal 3 2 3 2 3 8 3" xfId="17723" xr:uid="{0D457BEF-CFC9-4688-819E-C70C115DACE2}"/>
    <cellStyle name="Normal 3 2 3 2 3 8 4" xfId="31413" xr:uid="{8B453CB4-7F62-4813-9456-8665F84ED188}"/>
    <cellStyle name="Normal 3 2 3 2 3 8 5" xfId="46297" xr:uid="{DA597BD8-FF75-449F-BECD-7332DBBEAB70}"/>
    <cellStyle name="Normal 3 2 3 2 3 9" xfId="21145" xr:uid="{3B5DFB10-5997-490D-BF23-4914F2274870}"/>
    <cellStyle name="Normal 3 2 3 2 3 9 2" xfId="34837" xr:uid="{4EC43E18-5C1A-47C4-923C-07CA63E1EF15}"/>
    <cellStyle name="Normal 3 2 3 2 3 9 3" xfId="49721" xr:uid="{D2438083-D5FE-426E-8F1C-E29894CAF6ED}"/>
    <cellStyle name="Normal 3 2 3 2 4" xfId="7469" xr:uid="{19E1E7A0-2D70-4BB7-ABD8-313778AB3316}"/>
    <cellStyle name="Normal 3 2 3 2 4 10" xfId="14316" xr:uid="{2DAF34DE-E8AB-4A2F-B3CE-FEFAF3783049}"/>
    <cellStyle name="Normal 3 2 3 2 4 11" xfId="28006" xr:uid="{8292297E-D722-4170-BB97-1545B83FCDA3}"/>
    <cellStyle name="Normal 3 2 3 2 4 12" xfId="42890" xr:uid="{60405962-1421-43F7-AD90-33ADAAA0BD28}"/>
    <cellStyle name="Normal 3 2 3 2 4 2" xfId="7470" xr:uid="{7CCEEB7D-E1DC-458B-8DD0-154797BCD3F0}"/>
    <cellStyle name="Normal 3 2 3 2 4 2 10" xfId="42891" xr:uid="{244D439D-F79B-4387-9894-4AD3C0B36F88}"/>
    <cellStyle name="Normal 3 2 3 2 4 2 2" xfId="7471" xr:uid="{AA928583-2ECA-4529-8C9C-DBF1A19F508C}"/>
    <cellStyle name="Normal 3 2 3 2 4 2 2 2" xfId="7472" xr:uid="{149A22FA-82F2-41A4-B04D-3F8F134334B1}"/>
    <cellStyle name="Normal 3 2 3 2 4 2 2 2 2" xfId="9185" xr:uid="{B90F9261-F165-472A-A9D7-5545CE055881}"/>
    <cellStyle name="Normal 3 2 3 2 4 2 2 2 2 2" xfId="12607" xr:uid="{65CB7553-763C-4E10-8F23-F607A8B98C93}"/>
    <cellStyle name="Normal 3 2 3 2 4 2 2 2 2 2 2" xfId="26297" xr:uid="{B05B67A8-CAEE-42F2-B741-C57F96170DBF}"/>
    <cellStyle name="Normal 3 2 3 2 4 2 2 2 2 2 2 2" xfId="39989" xr:uid="{FCFB9793-0208-4F68-9173-7BAF80E8DC57}"/>
    <cellStyle name="Normal 3 2 3 2 4 2 2 2 2 2 2 3" xfId="54873" xr:uid="{2E6F037F-5A4F-4758-856F-D63701B0B13E}"/>
    <cellStyle name="Normal 3 2 3 2 4 2 2 2 2 2 3" xfId="19453" xr:uid="{E36C81C7-C335-4702-91C0-B78A84CA7BF2}"/>
    <cellStyle name="Normal 3 2 3 2 4 2 2 2 2 2 4" xfId="33143" xr:uid="{8C96AE83-DB64-4AF4-8A6C-B669E66406CE}"/>
    <cellStyle name="Normal 3 2 3 2 4 2 2 2 2 2 5" xfId="48027" xr:uid="{BDE0410C-BEF3-4B2F-9BDF-828202BAEFB0}"/>
    <cellStyle name="Normal 3 2 3 2 4 2 2 2 2 3" xfId="22875" xr:uid="{A8E5B1A1-1462-4942-B7DF-973587CB01EC}"/>
    <cellStyle name="Normal 3 2 3 2 4 2 2 2 2 3 2" xfId="36567" xr:uid="{8E6657AD-5F50-46A9-90ED-36D6EFF5A0A3}"/>
    <cellStyle name="Normal 3 2 3 2 4 2 2 2 2 3 3" xfId="51451" xr:uid="{FB94AD15-7170-4075-8692-569ECB4CD381}"/>
    <cellStyle name="Normal 3 2 3 2 4 2 2 2 2 4" xfId="16031" xr:uid="{FABF5093-25CF-452D-9109-2C9A97D9F885}"/>
    <cellStyle name="Normal 3 2 3 2 4 2 2 2 2 5" xfId="29721" xr:uid="{DF1BEDD4-DA6A-4CA1-810F-FD0414FDD69A}"/>
    <cellStyle name="Normal 3 2 3 2 4 2 2 2 2 6" xfId="44605" xr:uid="{A21B11C8-B05F-4B6A-928A-7D7558DA0ABA}"/>
    <cellStyle name="Normal 3 2 3 2 4 2 2 2 3" xfId="10895" xr:uid="{42D2831B-EA97-47F0-9108-8D77064E5110}"/>
    <cellStyle name="Normal 3 2 3 2 4 2 2 2 3 2" xfId="24585" xr:uid="{F20838C9-BCB8-489A-A070-753A23541FF0}"/>
    <cellStyle name="Normal 3 2 3 2 4 2 2 2 3 2 2" xfId="38277" xr:uid="{12B1B82C-BA9C-4F59-AC40-85EB25C66237}"/>
    <cellStyle name="Normal 3 2 3 2 4 2 2 2 3 2 3" xfId="53161" xr:uid="{8E75E01D-C8DE-4EE9-8F3A-0E93DBED3014}"/>
    <cellStyle name="Normal 3 2 3 2 4 2 2 2 3 3" xfId="17741" xr:uid="{31E6FF5C-1B21-41F9-96EA-0D09DEA60613}"/>
    <cellStyle name="Normal 3 2 3 2 4 2 2 2 3 4" xfId="31431" xr:uid="{01C3CEC2-DE02-412B-A4D7-A89734989870}"/>
    <cellStyle name="Normal 3 2 3 2 4 2 2 2 3 5" xfId="46315" xr:uid="{DE1AAA80-CAF7-47C1-B503-FA8AF5E110A4}"/>
    <cellStyle name="Normal 3 2 3 2 4 2 2 2 4" xfId="21163" xr:uid="{C3B4F4C8-A3E0-424A-ACED-3D34583FEB90}"/>
    <cellStyle name="Normal 3 2 3 2 4 2 2 2 4 2" xfId="34855" xr:uid="{72A37010-3A7E-4CA2-B16B-ED9C6414F254}"/>
    <cellStyle name="Normal 3 2 3 2 4 2 2 2 4 3" xfId="49739" xr:uid="{08F31592-3615-45FE-8227-897F614A2BCC}"/>
    <cellStyle name="Normal 3 2 3 2 4 2 2 2 5" xfId="14319" xr:uid="{4CA26E89-155C-4855-90EF-8439134BA204}"/>
    <cellStyle name="Normal 3 2 3 2 4 2 2 2 6" xfId="28009" xr:uid="{899BC50A-F26D-4569-844A-1328B64EB439}"/>
    <cellStyle name="Normal 3 2 3 2 4 2 2 2 7" xfId="42893" xr:uid="{F1E41F45-30D8-40D1-B736-329617AA94E4}"/>
    <cellStyle name="Normal 3 2 3 2 4 2 2 3" xfId="9184" xr:uid="{D74094C3-B205-4D62-81D5-373DE7CF77DE}"/>
    <cellStyle name="Normal 3 2 3 2 4 2 2 3 2" xfId="12606" xr:uid="{A20EC772-2071-4FDA-9926-714D1BFB842A}"/>
    <cellStyle name="Normal 3 2 3 2 4 2 2 3 2 2" xfId="26296" xr:uid="{FE80389E-EEEE-4028-8F63-B5FA7AC892D9}"/>
    <cellStyle name="Normal 3 2 3 2 4 2 2 3 2 2 2" xfId="39988" xr:uid="{CCC4E90F-C0FF-4912-968F-698AAB5279E6}"/>
    <cellStyle name="Normal 3 2 3 2 4 2 2 3 2 2 3" xfId="54872" xr:uid="{36C061A5-9A6D-4B53-9FA6-4E57EDB18B1F}"/>
    <cellStyle name="Normal 3 2 3 2 4 2 2 3 2 3" xfId="19452" xr:uid="{BDCCE512-283C-45BC-806E-C9F037B70505}"/>
    <cellStyle name="Normal 3 2 3 2 4 2 2 3 2 4" xfId="33142" xr:uid="{1EAFED99-4C24-4EED-8423-81C3C4C5AB85}"/>
    <cellStyle name="Normal 3 2 3 2 4 2 2 3 2 5" xfId="48026" xr:uid="{1B79BAB8-0A94-4FAB-BB89-EF97578396D3}"/>
    <cellStyle name="Normal 3 2 3 2 4 2 2 3 3" xfId="22874" xr:uid="{D571DA0D-7016-4F87-B115-8A764B4B2C3D}"/>
    <cellStyle name="Normal 3 2 3 2 4 2 2 3 3 2" xfId="36566" xr:uid="{B0ABE3C5-E3B3-4ABF-93FA-29EF7C6FDABB}"/>
    <cellStyle name="Normal 3 2 3 2 4 2 2 3 3 3" xfId="51450" xr:uid="{0724A3D9-AAAE-4B60-87BB-9E12345809E0}"/>
    <cellStyle name="Normal 3 2 3 2 4 2 2 3 4" xfId="16030" xr:uid="{89F4B064-1907-41B2-9B5B-99EA3A2099DB}"/>
    <cellStyle name="Normal 3 2 3 2 4 2 2 3 5" xfId="29720" xr:uid="{AFB6B558-4A96-47C8-BA55-F65F5E9F47C4}"/>
    <cellStyle name="Normal 3 2 3 2 4 2 2 3 6" xfId="44604" xr:uid="{7637CDCF-224F-4C85-9E4C-ED0A2CF0F803}"/>
    <cellStyle name="Normal 3 2 3 2 4 2 2 4" xfId="10894" xr:uid="{01D24FD6-7F63-4637-817D-9BA496C128B2}"/>
    <cellStyle name="Normal 3 2 3 2 4 2 2 4 2" xfId="24584" xr:uid="{EBA06572-6AE0-47AA-B989-4D015C4BDF9C}"/>
    <cellStyle name="Normal 3 2 3 2 4 2 2 4 2 2" xfId="38276" xr:uid="{98964083-B72C-44E3-B542-2CD3AB00711A}"/>
    <cellStyle name="Normal 3 2 3 2 4 2 2 4 2 3" xfId="53160" xr:uid="{64FC517C-A008-4060-8D8B-0AD8B4FD8636}"/>
    <cellStyle name="Normal 3 2 3 2 4 2 2 4 3" xfId="17740" xr:uid="{825AD7F1-F45E-4712-941A-F1544C0DB55A}"/>
    <cellStyle name="Normal 3 2 3 2 4 2 2 4 4" xfId="31430" xr:uid="{A5418813-6D64-43B9-9E71-06DB1DBFDEB8}"/>
    <cellStyle name="Normal 3 2 3 2 4 2 2 4 5" xfId="46314" xr:uid="{D2AE41D3-82AA-46A3-930F-C4171D9029B7}"/>
    <cellStyle name="Normal 3 2 3 2 4 2 2 5" xfId="21162" xr:uid="{705A47DF-0C98-4438-969F-51D72A038B45}"/>
    <cellStyle name="Normal 3 2 3 2 4 2 2 5 2" xfId="34854" xr:uid="{2D66DB60-CE8B-46CD-862B-AC564A883FC3}"/>
    <cellStyle name="Normal 3 2 3 2 4 2 2 5 3" xfId="49738" xr:uid="{4AE92BE5-C772-43EB-807B-EC5BEFA7B6D1}"/>
    <cellStyle name="Normal 3 2 3 2 4 2 2 6" xfId="14318" xr:uid="{D520EF83-467E-4677-963C-D2F75B132A77}"/>
    <cellStyle name="Normal 3 2 3 2 4 2 2 7" xfId="28008" xr:uid="{B1BA7022-4312-4B34-8DEA-1592913F60D6}"/>
    <cellStyle name="Normal 3 2 3 2 4 2 2 8" xfId="42892" xr:uid="{BE3233AA-926C-41A6-B129-219D511469FF}"/>
    <cellStyle name="Normal 3 2 3 2 4 2 3" xfId="7473" xr:uid="{C90F9E1D-FB98-4F04-9832-F0B04F7E8C0A}"/>
    <cellStyle name="Normal 3 2 3 2 4 2 3 2" xfId="9186" xr:uid="{44143F0F-3D80-4832-BF40-5814DF1768E9}"/>
    <cellStyle name="Normal 3 2 3 2 4 2 3 2 2" xfId="12608" xr:uid="{9C70C68A-C3B8-4D39-897E-02A70ACC6C24}"/>
    <cellStyle name="Normal 3 2 3 2 4 2 3 2 2 2" xfId="26298" xr:uid="{BD414AD1-A024-42A2-B21D-D240896765EF}"/>
    <cellStyle name="Normal 3 2 3 2 4 2 3 2 2 2 2" xfId="39990" xr:uid="{0F6D7E6D-B628-4EB8-96B2-6AF648F90146}"/>
    <cellStyle name="Normal 3 2 3 2 4 2 3 2 2 2 3" xfId="54874" xr:uid="{B7EBD58E-2745-4230-AC44-C55EEA4AA1D3}"/>
    <cellStyle name="Normal 3 2 3 2 4 2 3 2 2 3" xfId="19454" xr:uid="{A219DFBC-120F-4E4D-A15F-A717AE2F755F}"/>
    <cellStyle name="Normal 3 2 3 2 4 2 3 2 2 4" xfId="33144" xr:uid="{2629E55B-3B24-47CA-BCB6-43A7EAB95D8D}"/>
    <cellStyle name="Normal 3 2 3 2 4 2 3 2 2 5" xfId="48028" xr:uid="{492BCD2C-9ABD-4D04-9B2B-BDEDD1C75E03}"/>
    <cellStyle name="Normal 3 2 3 2 4 2 3 2 3" xfId="22876" xr:uid="{F9A16332-9997-4B77-B5C6-5FE694722023}"/>
    <cellStyle name="Normal 3 2 3 2 4 2 3 2 3 2" xfId="36568" xr:uid="{21FBFDC9-9489-408C-88EC-3494D2D9C704}"/>
    <cellStyle name="Normal 3 2 3 2 4 2 3 2 3 3" xfId="51452" xr:uid="{44674911-F160-4403-ADE8-759B6A31AA1E}"/>
    <cellStyle name="Normal 3 2 3 2 4 2 3 2 4" xfId="16032" xr:uid="{CF7F1DBA-0841-4C53-9E9D-77332A260032}"/>
    <cellStyle name="Normal 3 2 3 2 4 2 3 2 5" xfId="29722" xr:uid="{CB559E28-F635-48A9-9DEB-4036D6BB44A7}"/>
    <cellStyle name="Normal 3 2 3 2 4 2 3 2 6" xfId="44606" xr:uid="{DC068D4A-D58B-4A3F-8B28-5A8FAD560C29}"/>
    <cellStyle name="Normal 3 2 3 2 4 2 3 3" xfId="10896" xr:uid="{66876146-54F2-4234-9E0E-4DA51C31219D}"/>
    <cellStyle name="Normal 3 2 3 2 4 2 3 3 2" xfId="24586" xr:uid="{EA18A2FE-459F-45C8-B4D9-FDE3FBEB0406}"/>
    <cellStyle name="Normal 3 2 3 2 4 2 3 3 2 2" xfId="38278" xr:uid="{B6E0153F-66DB-404C-A73F-2038672BFD17}"/>
    <cellStyle name="Normal 3 2 3 2 4 2 3 3 2 3" xfId="53162" xr:uid="{52ECB163-C44A-4957-B7B1-6652AB37067A}"/>
    <cellStyle name="Normal 3 2 3 2 4 2 3 3 3" xfId="17742" xr:uid="{C15E6537-9000-4E9C-9DD1-ACC8D3019DC8}"/>
    <cellStyle name="Normal 3 2 3 2 4 2 3 3 4" xfId="31432" xr:uid="{86773A3C-61D4-41DE-B0AE-A76FD14E901F}"/>
    <cellStyle name="Normal 3 2 3 2 4 2 3 3 5" xfId="46316" xr:uid="{8E0E8EE5-468C-4044-8A94-652F309E4EBE}"/>
    <cellStyle name="Normal 3 2 3 2 4 2 3 4" xfId="21164" xr:uid="{D0F6DC1B-F2FF-4746-B708-2FADA0CE9D2D}"/>
    <cellStyle name="Normal 3 2 3 2 4 2 3 4 2" xfId="34856" xr:uid="{3C8F1AC1-6CAF-4CA6-AE20-BCFC2D76F7E2}"/>
    <cellStyle name="Normal 3 2 3 2 4 2 3 4 3" xfId="49740" xr:uid="{F9DB2172-EAEA-44C7-9380-7763BF34AE52}"/>
    <cellStyle name="Normal 3 2 3 2 4 2 3 5" xfId="14320" xr:uid="{AA2F3318-3AB2-4C1B-9829-57C6C8ABAE50}"/>
    <cellStyle name="Normal 3 2 3 2 4 2 3 6" xfId="28010" xr:uid="{28616EC1-6E19-4F51-AE06-CFF773526943}"/>
    <cellStyle name="Normal 3 2 3 2 4 2 3 7" xfId="42894" xr:uid="{0155E0BD-8C3A-4AFB-BE28-0A03B8599CE2}"/>
    <cellStyle name="Normal 3 2 3 2 4 2 4" xfId="7474" xr:uid="{B08E8E5B-7954-465D-9E31-34A5FE1FFBDC}"/>
    <cellStyle name="Normal 3 2 3 2 4 2 4 2" xfId="9187" xr:uid="{92E8A732-1DA5-49E1-8637-260DEA56940C}"/>
    <cellStyle name="Normal 3 2 3 2 4 2 4 2 2" xfId="12609" xr:uid="{DF1BF40E-DE43-43F9-8FA3-EED565446171}"/>
    <cellStyle name="Normal 3 2 3 2 4 2 4 2 2 2" xfId="26299" xr:uid="{3413E7C4-A92B-4849-8B3D-6B6DDAF40D3B}"/>
    <cellStyle name="Normal 3 2 3 2 4 2 4 2 2 2 2" xfId="39991" xr:uid="{839E8956-1FF8-4DD1-B7C0-83DA27236DEB}"/>
    <cellStyle name="Normal 3 2 3 2 4 2 4 2 2 2 3" xfId="54875" xr:uid="{F77E0351-970B-46F3-9CAA-4310D5135814}"/>
    <cellStyle name="Normal 3 2 3 2 4 2 4 2 2 3" xfId="19455" xr:uid="{4C9FF917-D7F4-4F94-B69F-0A488AE28E95}"/>
    <cellStyle name="Normal 3 2 3 2 4 2 4 2 2 4" xfId="33145" xr:uid="{85F7F9E4-052F-4BD8-B729-F134FC7695D7}"/>
    <cellStyle name="Normal 3 2 3 2 4 2 4 2 2 5" xfId="48029" xr:uid="{D022DFF8-5977-44AC-88C3-0473B0CA9C3C}"/>
    <cellStyle name="Normal 3 2 3 2 4 2 4 2 3" xfId="22877" xr:uid="{F8703FC9-59BD-4F1F-A44A-CA2947911CF9}"/>
    <cellStyle name="Normal 3 2 3 2 4 2 4 2 3 2" xfId="36569" xr:uid="{95DBB6BB-3BBE-4A15-A204-640673C7ED23}"/>
    <cellStyle name="Normal 3 2 3 2 4 2 4 2 3 3" xfId="51453" xr:uid="{B70794FE-7CC9-4CA1-8A7A-B27411F6A17C}"/>
    <cellStyle name="Normal 3 2 3 2 4 2 4 2 4" xfId="16033" xr:uid="{B4BDBA57-2FDF-4048-A3EC-E4FEC2D4FD5E}"/>
    <cellStyle name="Normal 3 2 3 2 4 2 4 2 5" xfId="29723" xr:uid="{D231F9A3-ECA8-484C-83D1-3ED310DCDD1A}"/>
    <cellStyle name="Normal 3 2 3 2 4 2 4 2 6" xfId="44607" xr:uid="{A151437A-3ED4-4418-BECE-4F9B6E67BEAD}"/>
    <cellStyle name="Normal 3 2 3 2 4 2 4 3" xfId="10897" xr:uid="{E49BD081-2D01-449C-9601-137ED70B2D19}"/>
    <cellStyle name="Normal 3 2 3 2 4 2 4 3 2" xfId="24587" xr:uid="{F341B4E3-4BE2-4B99-AC64-8284444713CC}"/>
    <cellStyle name="Normal 3 2 3 2 4 2 4 3 2 2" xfId="38279" xr:uid="{6E666E0E-A09F-4804-B4F2-33B1DAF867E0}"/>
    <cellStyle name="Normal 3 2 3 2 4 2 4 3 2 3" xfId="53163" xr:uid="{1AC665BD-28E2-4651-85D0-0E41D809CC20}"/>
    <cellStyle name="Normal 3 2 3 2 4 2 4 3 3" xfId="17743" xr:uid="{6B2E6D68-4274-4215-A019-5EF6E32D890C}"/>
    <cellStyle name="Normal 3 2 3 2 4 2 4 3 4" xfId="31433" xr:uid="{0808AA07-2DAA-4662-9295-6F87DB9A5FFE}"/>
    <cellStyle name="Normal 3 2 3 2 4 2 4 3 5" xfId="46317" xr:uid="{3D31DF88-3544-4612-868E-3CFF5DA512B4}"/>
    <cellStyle name="Normal 3 2 3 2 4 2 4 4" xfId="21165" xr:uid="{A25CDF2F-E652-4A01-9167-10F554640D3C}"/>
    <cellStyle name="Normal 3 2 3 2 4 2 4 4 2" xfId="34857" xr:uid="{8EAFB093-F5EE-4FE5-991E-19227665DBE8}"/>
    <cellStyle name="Normal 3 2 3 2 4 2 4 4 3" xfId="49741" xr:uid="{C68479F3-6B65-4420-B24C-7D190D45B57E}"/>
    <cellStyle name="Normal 3 2 3 2 4 2 4 5" xfId="14321" xr:uid="{ABCA9F71-1429-4E20-A6E7-BD0A31F21016}"/>
    <cellStyle name="Normal 3 2 3 2 4 2 4 6" xfId="28011" xr:uid="{470FF416-2DDB-424E-AC32-FB0F217AD5CB}"/>
    <cellStyle name="Normal 3 2 3 2 4 2 4 7" xfId="42895" xr:uid="{B851CE36-3482-4409-A100-1E7370E6B983}"/>
    <cellStyle name="Normal 3 2 3 2 4 2 5" xfId="9183" xr:uid="{F0101E4B-34C9-45D6-9C73-41C1D6E1056D}"/>
    <cellStyle name="Normal 3 2 3 2 4 2 5 2" xfId="12605" xr:uid="{BDF86E34-C5C4-4533-B927-9C72ABA2F6A7}"/>
    <cellStyle name="Normal 3 2 3 2 4 2 5 2 2" xfId="26295" xr:uid="{13DFDB31-F054-4748-8C23-561C0FBEC068}"/>
    <cellStyle name="Normal 3 2 3 2 4 2 5 2 2 2" xfId="39987" xr:uid="{F4B82838-1776-4F4A-BC37-EEF8D85D3706}"/>
    <cellStyle name="Normal 3 2 3 2 4 2 5 2 2 3" xfId="54871" xr:uid="{C1DD7F7F-5AC9-45F8-B6FD-EB68C4EE66DF}"/>
    <cellStyle name="Normal 3 2 3 2 4 2 5 2 3" xfId="19451" xr:uid="{B1BD329E-6738-4DE0-A88E-094BB0F7ABD6}"/>
    <cellStyle name="Normal 3 2 3 2 4 2 5 2 4" xfId="33141" xr:uid="{788DA3BC-AA04-4E9C-9A39-A3A3463475DF}"/>
    <cellStyle name="Normal 3 2 3 2 4 2 5 2 5" xfId="48025" xr:uid="{21E952B9-3AF4-440E-BF44-734986564E72}"/>
    <cellStyle name="Normal 3 2 3 2 4 2 5 3" xfId="22873" xr:uid="{F8ADF61C-25DE-4FDE-B3D3-B6CCE875B03D}"/>
    <cellStyle name="Normal 3 2 3 2 4 2 5 3 2" xfId="36565" xr:uid="{54453080-2225-412A-A70F-69286F97C039}"/>
    <cellStyle name="Normal 3 2 3 2 4 2 5 3 3" xfId="51449" xr:uid="{F1430F8D-167A-4976-8BAF-20D2C315A766}"/>
    <cellStyle name="Normal 3 2 3 2 4 2 5 4" xfId="16029" xr:uid="{E4A3323D-B02B-4C91-86D4-EC65941C0881}"/>
    <cellStyle name="Normal 3 2 3 2 4 2 5 5" xfId="29719" xr:uid="{C81E0505-6CA5-43BE-A8D7-30E191E7DF54}"/>
    <cellStyle name="Normal 3 2 3 2 4 2 5 6" xfId="44603" xr:uid="{700339F1-9261-4DB7-8FD1-A6C28809F3FC}"/>
    <cellStyle name="Normal 3 2 3 2 4 2 6" xfId="10893" xr:uid="{55214B22-72EB-4697-80C6-A4AFD1393E47}"/>
    <cellStyle name="Normal 3 2 3 2 4 2 6 2" xfId="24583" xr:uid="{3DC31DF3-F7BA-497B-A0FC-2E164E4751DB}"/>
    <cellStyle name="Normal 3 2 3 2 4 2 6 2 2" xfId="38275" xr:uid="{FFF24D97-83DB-434A-975B-0A2D0DAAA525}"/>
    <cellStyle name="Normal 3 2 3 2 4 2 6 2 3" xfId="53159" xr:uid="{A69AC14E-0B99-464F-9A16-CEC0A6130F82}"/>
    <cellStyle name="Normal 3 2 3 2 4 2 6 3" xfId="17739" xr:uid="{970AFAD2-1056-43E6-9972-09DE37D74BC9}"/>
    <cellStyle name="Normal 3 2 3 2 4 2 6 4" xfId="31429" xr:uid="{2C1D2F3C-FF41-41B9-90F0-7FA91E74558E}"/>
    <cellStyle name="Normal 3 2 3 2 4 2 6 5" xfId="46313" xr:uid="{D894FE63-C5BE-46F7-A81F-CA0FAC5DCBD9}"/>
    <cellStyle name="Normal 3 2 3 2 4 2 7" xfId="21161" xr:uid="{71D815DC-6323-4D6D-B272-F86FF5C59113}"/>
    <cellStyle name="Normal 3 2 3 2 4 2 7 2" xfId="34853" xr:uid="{77A3B27B-59EC-4319-A132-48929355483A}"/>
    <cellStyle name="Normal 3 2 3 2 4 2 7 3" xfId="49737" xr:uid="{938A2CDC-BF63-47C3-B44A-EEE4D726907F}"/>
    <cellStyle name="Normal 3 2 3 2 4 2 8" xfId="14317" xr:uid="{04ACC3BC-538A-41D3-9302-D1D77C272483}"/>
    <cellStyle name="Normal 3 2 3 2 4 2 9" xfId="28007" xr:uid="{011B9EB8-6ABA-47B9-8F94-8CBF21A3B810}"/>
    <cellStyle name="Normal 3 2 3 2 4 3" xfId="7475" xr:uid="{B68BB7BE-0245-432E-A113-0E639EA2B4CC}"/>
    <cellStyle name="Normal 3 2 3 2 4 3 10" xfId="42896" xr:uid="{776E3557-F3FB-4F15-BC17-146AD4C17238}"/>
    <cellStyle name="Normal 3 2 3 2 4 3 2" xfId="7476" xr:uid="{18331E0E-72D6-4AB9-B022-57BF8EFF8415}"/>
    <cellStyle name="Normal 3 2 3 2 4 3 2 2" xfId="7477" xr:uid="{70BF45DC-8116-4641-AF5B-C78675A4AA6F}"/>
    <cellStyle name="Normal 3 2 3 2 4 3 2 2 2" xfId="9190" xr:uid="{A840871C-5A25-4688-A244-DDD75699EF92}"/>
    <cellStyle name="Normal 3 2 3 2 4 3 2 2 2 2" xfId="12612" xr:uid="{AFC91A8C-57F1-4656-9F2C-A03177222C9C}"/>
    <cellStyle name="Normal 3 2 3 2 4 3 2 2 2 2 2" xfId="26302" xr:uid="{4ACCA660-A366-44D0-9816-3F93F830B054}"/>
    <cellStyle name="Normal 3 2 3 2 4 3 2 2 2 2 2 2" xfId="39994" xr:uid="{170109FC-5FA2-4E25-8FEE-25821131016E}"/>
    <cellStyle name="Normal 3 2 3 2 4 3 2 2 2 2 2 3" xfId="54878" xr:uid="{63FE1B7D-65A6-40F3-81D5-01C2869D68C7}"/>
    <cellStyle name="Normal 3 2 3 2 4 3 2 2 2 2 3" xfId="19458" xr:uid="{5AEEC41B-BDB3-46A3-BD0D-0B7469D05311}"/>
    <cellStyle name="Normal 3 2 3 2 4 3 2 2 2 2 4" xfId="33148" xr:uid="{A2D8AC72-084A-45E9-94EE-786A449D3DF9}"/>
    <cellStyle name="Normal 3 2 3 2 4 3 2 2 2 2 5" xfId="48032" xr:uid="{24704A45-34B3-438E-89A0-FDBA7ACEC0DD}"/>
    <cellStyle name="Normal 3 2 3 2 4 3 2 2 2 3" xfId="22880" xr:uid="{2B3F63DC-C18E-4F9E-8334-283365792527}"/>
    <cellStyle name="Normal 3 2 3 2 4 3 2 2 2 3 2" xfId="36572" xr:uid="{7CB09C37-ED1C-466D-9A8A-1C78B7984E77}"/>
    <cellStyle name="Normal 3 2 3 2 4 3 2 2 2 3 3" xfId="51456" xr:uid="{8548C998-FCF4-410D-8E17-F7CBD8A9BFD2}"/>
    <cellStyle name="Normal 3 2 3 2 4 3 2 2 2 4" xfId="16036" xr:uid="{DA7AE169-807F-46DD-AAD2-9B2BA869F78D}"/>
    <cellStyle name="Normal 3 2 3 2 4 3 2 2 2 5" xfId="29726" xr:uid="{60CD287E-4DB8-4A59-943F-F6357EEABBBF}"/>
    <cellStyle name="Normal 3 2 3 2 4 3 2 2 2 6" xfId="44610" xr:uid="{0FA2F2FC-4BD8-4718-B57A-C6202ACFA331}"/>
    <cellStyle name="Normal 3 2 3 2 4 3 2 2 3" xfId="10900" xr:uid="{2B881353-5D4C-495A-AE4A-674F7C362485}"/>
    <cellStyle name="Normal 3 2 3 2 4 3 2 2 3 2" xfId="24590" xr:uid="{BCA78602-9E79-4D2E-B9F4-A4BD2764BB3A}"/>
    <cellStyle name="Normal 3 2 3 2 4 3 2 2 3 2 2" xfId="38282" xr:uid="{DB2C1E63-38BD-4CDC-A8CE-E0993A26EEC7}"/>
    <cellStyle name="Normal 3 2 3 2 4 3 2 2 3 2 3" xfId="53166" xr:uid="{976C2DDE-1F93-40B0-AF6C-6EEB576D49E3}"/>
    <cellStyle name="Normal 3 2 3 2 4 3 2 2 3 3" xfId="17746" xr:uid="{F1B0209E-A3B7-4FD2-A321-23E27908E73A}"/>
    <cellStyle name="Normal 3 2 3 2 4 3 2 2 3 4" xfId="31436" xr:uid="{54778381-E4B4-40C9-8518-F49CD98A1328}"/>
    <cellStyle name="Normal 3 2 3 2 4 3 2 2 3 5" xfId="46320" xr:uid="{9B951C87-E518-4CDF-ADC6-AB7349F208AB}"/>
    <cellStyle name="Normal 3 2 3 2 4 3 2 2 4" xfId="21168" xr:uid="{F7BED583-2335-4235-9D36-BAE8114CE04A}"/>
    <cellStyle name="Normal 3 2 3 2 4 3 2 2 4 2" xfId="34860" xr:uid="{F9C943C8-C47C-43E3-B1C2-92803D929307}"/>
    <cellStyle name="Normal 3 2 3 2 4 3 2 2 4 3" xfId="49744" xr:uid="{F611E417-1CED-42F0-B502-B2F4032C781F}"/>
    <cellStyle name="Normal 3 2 3 2 4 3 2 2 5" xfId="14324" xr:uid="{C6935F17-61A8-4C87-9FE4-59A303888BEE}"/>
    <cellStyle name="Normal 3 2 3 2 4 3 2 2 6" xfId="28014" xr:uid="{9DBB3D65-AF9F-4641-B7C4-9253FFD32594}"/>
    <cellStyle name="Normal 3 2 3 2 4 3 2 2 7" xfId="42898" xr:uid="{BBB3F183-99CB-4299-A441-9D7B4D1A60EC}"/>
    <cellStyle name="Normal 3 2 3 2 4 3 2 3" xfId="9189" xr:uid="{A8CD095D-BFD4-42F7-92E8-CD1754E2E092}"/>
    <cellStyle name="Normal 3 2 3 2 4 3 2 3 2" xfId="12611" xr:uid="{B0378EDA-C8D4-48C1-B794-47ABCB2688B1}"/>
    <cellStyle name="Normal 3 2 3 2 4 3 2 3 2 2" xfId="26301" xr:uid="{37C3E0AA-4994-4A15-86EE-35FAAB938C39}"/>
    <cellStyle name="Normal 3 2 3 2 4 3 2 3 2 2 2" xfId="39993" xr:uid="{8235866C-6A2F-48A9-8DA4-03937651B4CA}"/>
    <cellStyle name="Normal 3 2 3 2 4 3 2 3 2 2 3" xfId="54877" xr:uid="{80D022C3-4CEF-41A6-83B1-6955E3D0B499}"/>
    <cellStyle name="Normal 3 2 3 2 4 3 2 3 2 3" xfId="19457" xr:uid="{A09269C5-79F1-473E-A0B7-3423CC52FCF9}"/>
    <cellStyle name="Normal 3 2 3 2 4 3 2 3 2 4" xfId="33147" xr:uid="{C6DB814F-AFA4-49DC-8A62-FCA429047DBB}"/>
    <cellStyle name="Normal 3 2 3 2 4 3 2 3 2 5" xfId="48031" xr:uid="{A2384F8C-8319-45EA-B6FC-36C80A40F06C}"/>
    <cellStyle name="Normal 3 2 3 2 4 3 2 3 3" xfId="22879" xr:uid="{D1FFBC27-12F8-492B-B64C-3B1DF8154F27}"/>
    <cellStyle name="Normal 3 2 3 2 4 3 2 3 3 2" xfId="36571" xr:uid="{397C61D2-58E8-4C63-B293-8FF2C9397CA6}"/>
    <cellStyle name="Normal 3 2 3 2 4 3 2 3 3 3" xfId="51455" xr:uid="{D2DB1360-3A82-4318-969A-49676E742BF5}"/>
    <cellStyle name="Normal 3 2 3 2 4 3 2 3 4" xfId="16035" xr:uid="{0710A034-343A-41FD-9EC7-3E6ED5192C5C}"/>
    <cellStyle name="Normal 3 2 3 2 4 3 2 3 5" xfId="29725" xr:uid="{ADF9AF62-7632-436E-99FB-F791B325CE87}"/>
    <cellStyle name="Normal 3 2 3 2 4 3 2 3 6" xfId="44609" xr:uid="{2CBD9C16-4C13-4265-8DD7-139DBFBB8B88}"/>
    <cellStyle name="Normal 3 2 3 2 4 3 2 4" xfId="10899" xr:uid="{29BB7C4E-2D0C-44D4-AE7F-0289B655A69B}"/>
    <cellStyle name="Normal 3 2 3 2 4 3 2 4 2" xfId="24589" xr:uid="{683DCEF6-BB22-47E6-81F8-1F2308E93B5F}"/>
    <cellStyle name="Normal 3 2 3 2 4 3 2 4 2 2" xfId="38281" xr:uid="{7FCAF7A9-DE5C-49A2-BB28-832130A0E351}"/>
    <cellStyle name="Normal 3 2 3 2 4 3 2 4 2 3" xfId="53165" xr:uid="{3824993D-8E7A-44A3-AC0F-EB7C36B0D3D7}"/>
    <cellStyle name="Normal 3 2 3 2 4 3 2 4 3" xfId="17745" xr:uid="{F58A4124-3DE5-431A-89E4-3539E49FA348}"/>
    <cellStyle name="Normal 3 2 3 2 4 3 2 4 4" xfId="31435" xr:uid="{C4ED5445-6128-438D-BCE2-CAD47B101D0C}"/>
    <cellStyle name="Normal 3 2 3 2 4 3 2 4 5" xfId="46319" xr:uid="{544CC069-EDE1-4140-BC08-1AFD5F797F7F}"/>
    <cellStyle name="Normal 3 2 3 2 4 3 2 5" xfId="21167" xr:uid="{33C2569A-3EC7-45E8-92A2-9470A562F7E5}"/>
    <cellStyle name="Normal 3 2 3 2 4 3 2 5 2" xfId="34859" xr:uid="{B4C09DCF-731B-45F5-8F3C-7DE7969D206A}"/>
    <cellStyle name="Normal 3 2 3 2 4 3 2 5 3" xfId="49743" xr:uid="{F5170148-B307-4998-9770-2440BC27118B}"/>
    <cellStyle name="Normal 3 2 3 2 4 3 2 6" xfId="14323" xr:uid="{36F67451-AB07-4437-8290-4B96AFF72941}"/>
    <cellStyle name="Normal 3 2 3 2 4 3 2 7" xfId="28013" xr:uid="{ED801B04-6A07-4768-8A49-9F7EC52F7FE5}"/>
    <cellStyle name="Normal 3 2 3 2 4 3 2 8" xfId="42897" xr:uid="{46E18B78-EE27-44A2-970C-6806F20C1BAE}"/>
    <cellStyle name="Normal 3 2 3 2 4 3 3" xfId="7478" xr:uid="{0C658D01-03E1-431F-B9F6-B8E739181C41}"/>
    <cellStyle name="Normal 3 2 3 2 4 3 3 2" xfId="9191" xr:uid="{6A52B99B-5924-48D6-B0DA-A438A5306F24}"/>
    <cellStyle name="Normal 3 2 3 2 4 3 3 2 2" xfId="12613" xr:uid="{03E12F87-833A-4E9A-A6F2-6978751B9250}"/>
    <cellStyle name="Normal 3 2 3 2 4 3 3 2 2 2" xfId="26303" xr:uid="{CB1957EE-4DE7-491A-99F6-013C9E022DC8}"/>
    <cellStyle name="Normal 3 2 3 2 4 3 3 2 2 2 2" xfId="39995" xr:uid="{B7C1965C-7CE3-4DAA-A6C5-E4B3E16BF838}"/>
    <cellStyle name="Normal 3 2 3 2 4 3 3 2 2 2 3" xfId="54879" xr:uid="{B6DA8D0A-6BF2-4061-AE9E-F95F80AF1AE9}"/>
    <cellStyle name="Normal 3 2 3 2 4 3 3 2 2 3" xfId="19459" xr:uid="{7ECA8797-FFC0-4E35-B850-DC9D281D8DFC}"/>
    <cellStyle name="Normal 3 2 3 2 4 3 3 2 2 4" xfId="33149" xr:uid="{6B522B82-D651-473F-931C-49D2B03E5C51}"/>
    <cellStyle name="Normal 3 2 3 2 4 3 3 2 2 5" xfId="48033" xr:uid="{F01295A5-5EAB-4970-94A9-5C2FC2687F02}"/>
    <cellStyle name="Normal 3 2 3 2 4 3 3 2 3" xfId="22881" xr:uid="{B3912B58-7614-4C37-9743-71F2C679080A}"/>
    <cellStyle name="Normal 3 2 3 2 4 3 3 2 3 2" xfId="36573" xr:uid="{DC9A2B04-702B-4D6A-8712-42E982043586}"/>
    <cellStyle name="Normal 3 2 3 2 4 3 3 2 3 3" xfId="51457" xr:uid="{1DB27F1B-9459-453B-837B-E7F44BEDBDD7}"/>
    <cellStyle name="Normal 3 2 3 2 4 3 3 2 4" xfId="16037" xr:uid="{9D33F161-6B16-49DD-ABCF-CCAA706F4CFF}"/>
    <cellStyle name="Normal 3 2 3 2 4 3 3 2 5" xfId="29727" xr:uid="{3E23D794-1CC8-4EDE-BC7A-65446DC379C2}"/>
    <cellStyle name="Normal 3 2 3 2 4 3 3 2 6" xfId="44611" xr:uid="{3FFEFDF0-78B8-4652-9F22-E67FA483B71E}"/>
    <cellStyle name="Normal 3 2 3 2 4 3 3 3" xfId="10901" xr:uid="{BA2C79ED-7918-4E62-96AB-A2A4D7F782F4}"/>
    <cellStyle name="Normal 3 2 3 2 4 3 3 3 2" xfId="24591" xr:uid="{8AF2BC0D-8372-4C8D-9962-BA857EAD356B}"/>
    <cellStyle name="Normal 3 2 3 2 4 3 3 3 2 2" xfId="38283" xr:uid="{4FEF3860-6581-4DF3-9CED-AE91D3F4B2CD}"/>
    <cellStyle name="Normal 3 2 3 2 4 3 3 3 2 3" xfId="53167" xr:uid="{55DF6FCF-3D45-49DD-B0FC-7239BA55874D}"/>
    <cellStyle name="Normal 3 2 3 2 4 3 3 3 3" xfId="17747" xr:uid="{6C1DA27B-30ED-4B89-A278-5C5CD85A2754}"/>
    <cellStyle name="Normal 3 2 3 2 4 3 3 3 4" xfId="31437" xr:uid="{2544D5E2-4DD2-4967-AD11-D52C5A0E9B84}"/>
    <cellStyle name="Normal 3 2 3 2 4 3 3 3 5" xfId="46321" xr:uid="{07AA1806-3C42-44AB-BBE7-9A11B1F74331}"/>
    <cellStyle name="Normal 3 2 3 2 4 3 3 4" xfId="21169" xr:uid="{DFADF171-DDF5-4CB6-9656-ACBF7D945401}"/>
    <cellStyle name="Normal 3 2 3 2 4 3 3 4 2" xfId="34861" xr:uid="{77BAC44D-80EE-40CA-9472-7CA32374BBD0}"/>
    <cellStyle name="Normal 3 2 3 2 4 3 3 4 3" xfId="49745" xr:uid="{547BE439-F00A-41D1-854A-AB3337AE1C08}"/>
    <cellStyle name="Normal 3 2 3 2 4 3 3 5" xfId="14325" xr:uid="{96C129B3-43B5-423A-9E59-F46500F1BB59}"/>
    <cellStyle name="Normal 3 2 3 2 4 3 3 6" xfId="28015" xr:uid="{98B4F1C2-B7F1-49AB-A5A6-57D2F20E5944}"/>
    <cellStyle name="Normal 3 2 3 2 4 3 3 7" xfId="42899" xr:uid="{232356E4-79AE-46F2-B413-85267165893C}"/>
    <cellStyle name="Normal 3 2 3 2 4 3 4" xfId="7479" xr:uid="{2F65BB05-FACE-496D-B456-2C8B18873C86}"/>
    <cellStyle name="Normal 3 2 3 2 4 3 4 2" xfId="9192" xr:uid="{CD9E1305-7F9E-482D-9061-5D45787B2A6E}"/>
    <cellStyle name="Normal 3 2 3 2 4 3 4 2 2" xfId="12614" xr:uid="{67782A42-E6CC-4A9C-98DB-7BD457703CED}"/>
    <cellStyle name="Normal 3 2 3 2 4 3 4 2 2 2" xfId="26304" xr:uid="{D53E1CB1-89FD-4591-956C-83CC5FD8570C}"/>
    <cellStyle name="Normal 3 2 3 2 4 3 4 2 2 2 2" xfId="39996" xr:uid="{F6FBF6DF-A030-4AD3-99F4-FCE4C2982DAB}"/>
    <cellStyle name="Normal 3 2 3 2 4 3 4 2 2 2 3" xfId="54880" xr:uid="{1063EE90-B0A3-4F4E-B760-B8926CBD9CEA}"/>
    <cellStyle name="Normal 3 2 3 2 4 3 4 2 2 3" xfId="19460" xr:uid="{9759CCBA-A3EA-476C-BF34-CCBB8046B4FA}"/>
    <cellStyle name="Normal 3 2 3 2 4 3 4 2 2 4" xfId="33150" xr:uid="{00E50B8A-C1BD-4AAF-BCB8-6BE568F61471}"/>
    <cellStyle name="Normal 3 2 3 2 4 3 4 2 2 5" xfId="48034" xr:uid="{F4260F81-B124-4BA3-B196-CA2B92F9773B}"/>
    <cellStyle name="Normal 3 2 3 2 4 3 4 2 3" xfId="22882" xr:uid="{DFFBC7CA-83D2-4537-8C7D-B95DE3CBE46D}"/>
    <cellStyle name="Normal 3 2 3 2 4 3 4 2 3 2" xfId="36574" xr:uid="{F9D71483-DFD2-4E92-AFAC-6E4F74272AD3}"/>
    <cellStyle name="Normal 3 2 3 2 4 3 4 2 3 3" xfId="51458" xr:uid="{9E3EBF1D-68AB-4CFE-8658-D33895AFBC97}"/>
    <cellStyle name="Normal 3 2 3 2 4 3 4 2 4" xfId="16038" xr:uid="{0C2D4159-8619-433E-A585-1F24F94236C9}"/>
    <cellStyle name="Normal 3 2 3 2 4 3 4 2 5" xfId="29728" xr:uid="{5435ADF3-2508-46D1-8AF2-70EB2B7AA469}"/>
    <cellStyle name="Normal 3 2 3 2 4 3 4 2 6" xfId="44612" xr:uid="{80D3C02C-D913-45E5-9C95-35AB7B223DB7}"/>
    <cellStyle name="Normal 3 2 3 2 4 3 4 3" xfId="10902" xr:uid="{216F5BF0-D169-4574-8CFA-1487E20B0927}"/>
    <cellStyle name="Normal 3 2 3 2 4 3 4 3 2" xfId="24592" xr:uid="{285C42F2-F83E-4AE3-93F6-E7F9C8159F94}"/>
    <cellStyle name="Normal 3 2 3 2 4 3 4 3 2 2" xfId="38284" xr:uid="{00FC91DC-9538-4FA3-A745-1F4D7912C45C}"/>
    <cellStyle name="Normal 3 2 3 2 4 3 4 3 2 3" xfId="53168" xr:uid="{D07C6153-CC49-420F-ACE4-A1D9AD2B2C0E}"/>
    <cellStyle name="Normal 3 2 3 2 4 3 4 3 3" xfId="17748" xr:uid="{75A7B203-C52C-4024-9F10-1F6F3391882E}"/>
    <cellStyle name="Normal 3 2 3 2 4 3 4 3 4" xfId="31438" xr:uid="{BE3F314A-F511-479E-B4FE-7167D8072280}"/>
    <cellStyle name="Normal 3 2 3 2 4 3 4 3 5" xfId="46322" xr:uid="{72E8C48B-58B9-4D09-9949-82AD5C71FE57}"/>
    <cellStyle name="Normal 3 2 3 2 4 3 4 4" xfId="21170" xr:uid="{76DAD27A-92B9-4C87-812F-71D07FD1941F}"/>
    <cellStyle name="Normal 3 2 3 2 4 3 4 4 2" xfId="34862" xr:uid="{10710701-C1D9-4B01-A6CE-C1974012BEA2}"/>
    <cellStyle name="Normal 3 2 3 2 4 3 4 4 3" xfId="49746" xr:uid="{92A797B1-DE78-4D90-B71D-2E41D5110B1F}"/>
    <cellStyle name="Normal 3 2 3 2 4 3 4 5" xfId="14326" xr:uid="{CD753634-E44F-44CD-8DC8-CDD806B6C166}"/>
    <cellStyle name="Normal 3 2 3 2 4 3 4 6" xfId="28016" xr:uid="{F7E07898-E456-4BAA-B4D8-08AFA9F09AF0}"/>
    <cellStyle name="Normal 3 2 3 2 4 3 4 7" xfId="42900" xr:uid="{FCDA047B-CFC2-4B3C-A85D-DFD3A912B272}"/>
    <cellStyle name="Normal 3 2 3 2 4 3 5" xfId="9188" xr:uid="{F8A0B09F-D93A-4EFF-98DB-D8F52AF69FEB}"/>
    <cellStyle name="Normal 3 2 3 2 4 3 5 2" xfId="12610" xr:uid="{ACF4ECA1-0A06-4554-BF77-BE6F761B893E}"/>
    <cellStyle name="Normal 3 2 3 2 4 3 5 2 2" xfId="26300" xr:uid="{956FB9A7-A011-4C11-BF9A-688755D19404}"/>
    <cellStyle name="Normal 3 2 3 2 4 3 5 2 2 2" xfId="39992" xr:uid="{2276A256-FA9C-484C-A5E5-359D23C75C9A}"/>
    <cellStyle name="Normal 3 2 3 2 4 3 5 2 2 3" xfId="54876" xr:uid="{D2553B52-DC19-4368-A913-F3FBBB91057D}"/>
    <cellStyle name="Normal 3 2 3 2 4 3 5 2 3" xfId="19456" xr:uid="{65C44470-20DC-49A5-B876-A36B000E56E9}"/>
    <cellStyle name="Normal 3 2 3 2 4 3 5 2 4" xfId="33146" xr:uid="{6688B9FC-FE7A-4650-AD17-7F3F577FC1C7}"/>
    <cellStyle name="Normal 3 2 3 2 4 3 5 2 5" xfId="48030" xr:uid="{440C6F4D-D7BD-4255-AA90-D88E705202E4}"/>
    <cellStyle name="Normal 3 2 3 2 4 3 5 3" xfId="22878" xr:uid="{FD9ACDE3-05F8-4E0F-AA3F-527707442C35}"/>
    <cellStyle name="Normal 3 2 3 2 4 3 5 3 2" xfId="36570" xr:uid="{0B204A6F-A4E3-412D-89FC-1331AF77C9CE}"/>
    <cellStyle name="Normal 3 2 3 2 4 3 5 3 3" xfId="51454" xr:uid="{FE4AF633-4075-4FE7-91D0-E76724078E8C}"/>
    <cellStyle name="Normal 3 2 3 2 4 3 5 4" xfId="16034" xr:uid="{5E21E18C-9CAC-44AF-BC02-95C89C4EE57B}"/>
    <cellStyle name="Normal 3 2 3 2 4 3 5 5" xfId="29724" xr:uid="{73DD1B19-DB92-4260-B800-1908AB8B0E7A}"/>
    <cellStyle name="Normal 3 2 3 2 4 3 5 6" xfId="44608" xr:uid="{3A5D3EBE-D75B-4143-A34C-931784350770}"/>
    <cellStyle name="Normal 3 2 3 2 4 3 6" xfId="10898" xr:uid="{A81B7BA5-6F86-4D08-B569-446AFF84DA9E}"/>
    <cellStyle name="Normal 3 2 3 2 4 3 6 2" xfId="24588" xr:uid="{32718831-123D-48F9-A52F-801DC39AD9FA}"/>
    <cellStyle name="Normal 3 2 3 2 4 3 6 2 2" xfId="38280" xr:uid="{F71D42CE-0BB6-49D4-954D-A35F83B3A052}"/>
    <cellStyle name="Normal 3 2 3 2 4 3 6 2 3" xfId="53164" xr:uid="{7C7CAA8D-1CE6-4B1F-B085-5C3CD38825EF}"/>
    <cellStyle name="Normal 3 2 3 2 4 3 6 3" xfId="17744" xr:uid="{56E1832C-1FB4-4707-885D-17342844E1AE}"/>
    <cellStyle name="Normal 3 2 3 2 4 3 6 4" xfId="31434" xr:uid="{04BB58E3-B928-48A8-93AB-AC670B6BB671}"/>
    <cellStyle name="Normal 3 2 3 2 4 3 6 5" xfId="46318" xr:uid="{87056E91-8154-4EDC-86CC-6ACB6ABF9C62}"/>
    <cellStyle name="Normal 3 2 3 2 4 3 7" xfId="21166" xr:uid="{52813F8D-CBF6-4780-B4AF-739D912B1145}"/>
    <cellStyle name="Normal 3 2 3 2 4 3 7 2" xfId="34858" xr:uid="{1E7643C8-C3CE-4F36-8170-12B7F6E3A5D7}"/>
    <cellStyle name="Normal 3 2 3 2 4 3 7 3" xfId="49742" xr:uid="{D5CF5CB0-3CEC-4280-A5C8-6229297A0AC8}"/>
    <cellStyle name="Normal 3 2 3 2 4 3 8" xfId="14322" xr:uid="{47C6821A-3FD4-413F-AA37-CBE62B333317}"/>
    <cellStyle name="Normal 3 2 3 2 4 3 9" xfId="28012" xr:uid="{C2E2D451-92AC-498A-A6C3-91A22B622CD5}"/>
    <cellStyle name="Normal 3 2 3 2 4 4" xfId="7480" xr:uid="{C17920B1-A909-4474-B003-F7923C42CDCF}"/>
    <cellStyle name="Normal 3 2 3 2 4 4 2" xfId="7481" xr:uid="{0BF15747-02ED-4C42-842A-3233792C834E}"/>
    <cellStyle name="Normal 3 2 3 2 4 4 2 2" xfId="9194" xr:uid="{8F5B5D71-E397-4BCD-901B-C21BDF248120}"/>
    <cellStyle name="Normal 3 2 3 2 4 4 2 2 2" xfId="12616" xr:uid="{88B5F32D-CD12-43C9-A6A1-9BAF2289E8BE}"/>
    <cellStyle name="Normal 3 2 3 2 4 4 2 2 2 2" xfId="26306" xr:uid="{63C16467-52C3-48FA-9704-237361D406F1}"/>
    <cellStyle name="Normal 3 2 3 2 4 4 2 2 2 2 2" xfId="39998" xr:uid="{9ABC5428-6157-42B1-AD91-BD71F9CD8B84}"/>
    <cellStyle name="Normal 3 2 3 2 4 4 2 2 2 2 3" xfId="54882" xr:uid="{E99ADCF2-855C-489C-BB6F-F719FEC0229A}"/>
    <cellStyle name="Normal 3 2 3 2 4 4 2 2 2 3" xfId="19462" xr:uid="{7E87B5B6-5033-4BE9-8296-4C9828FA4F5B}"/>
    <cellStyle name="Normal 3 2 3 2 4 4 2 2 2 4" xfId="33152" xr:uid="{4111FA21-8662-4B97-95D8-DAC1D8694B97}"/>
    <cellStyle name="Normal 3 2 3 2 4 4 2 2 2 5" xfId="48036" xr:uid="{3F5F5A2C-B801-4DB9-A996-34A6D5AC8D42}"/>
    <cellStyle name="Normal 3 2 3 2 4 4 2 2 3" xfId="22884" xr:uid="{471257B4-D51C-43F2-B31E-5E75825620B1}"/>
    <cellStyle name="Normal 3 2 3 2 4 4 2 2 3 2" xfId="36576" xr:uid="{69A601F3-0115-4925-97B9-F76C40968E32}"/>
    <cellStyle name="Normal 3 2 3 2 4 4 2 2 3 3" xfId="51460" xr:uid="{93F89917-C0DA-4777-A0C6-B78DF479EB4B}"/>
    <cellStyle name="Normal 3 2 3 2 4 4 2 2 4" xfId="16040" xr:uid="{C6AFE053-8600-4FC8-BEB2-87B07320808D}"/>
    <cellStyle name="Normal 3 2 3 2 4 4 2 2 5" xfId="29730" xr:uid="{C02E310C-C73D-487F-ACB5-13F513AAC62D}"/>
    <cellStyle name="Normal 3 2 3 2 4 4 2 2 6" xfId="44614" xr:uid="{7EAFAD52-02F4-4154-B66B-E0F4BF180C1A}"/>
    <cellStyle name="Normal 3 2 3 2 4 4 2 3" xfId="10904" xr:uid="{7D7B37D3-55FB-48B1-8495-60F4397C15AB}"/>
    <cellStyle name="Normal 3 2 3 2 4 4 2 3 2" xfId="24594" xr:uid="{D043E408-4387-47D8-8C50-5ADB1FE3FAF9}"/>
    <cellStyle name="Normal 3 2 3 2 4 4 2 3 2 2" xfId="38286" xr:uid="{FBD40BFD-118F-4862-8BD3-F561133C9EE2}"/>
    <cellStyle name="Normal 3 2 3 2 4 4 2 3 2 3" xfId="53170" xr:uid="{D69E7C3E-78F0-4E0D-969A-4274005EE3A9}"/>
    <cellStyle name="Normal 3 2 3 2 4 4 2 3 3" xfId="17750" xr:uid="{D91C8354-BD9E-4E23-AD7F-62A664B272DA}"/>
    <cellStyle name="Normal 3 2 3 2 4 4 2 3 4" xfId="31440" xr:uid="{157DB158-E53E-4D8C-B5C6-DE48798AE08B}"/>
    <cellStyle name="Normal 3 2 3 2 4 4 2 3 5" xfId="46324" xr:uid="{DF0CD212-D9C0-4FB2-AC33-722DBC583D0A}"/>
    <cellStyle name="Normal 3 2 3 2 4 4 2 4" xfId="21172" xr:uid="{55F753CF-04AD-459E-AFF1-BB09C70D18D5}"/>
    <cellStyle name="Normal 3 2 3 2 4 4 2 4 2" xfId="34864" xr:uid="{E04D8485-8B23-4242-9897-8F80C2F81459}"/>
    <cellStyle name="Normal 3 2 3 2 4 4 2 4 3" xfId="49748" xr:uid="{9FC0C2AD-EF37-41C0-8277-6E35D59690D7}"/>
    <cellStyle name="Normal 3 2 3 2 4 4 2 5" xfId="14328" xr:uid="{DA3D2E33-2F05-4162-926A-C9088AA98709}"/>
    <cellStyle name="Normal 3 2 3 2 4 4 2 6" xfId="28018" xr:uid="{CFE06FD2-C0E6-46D9-B8E4-EC4AA52ED094}"/>
    <cellStyle name="Normal 3 2 3 2 4 4 2 7" xfId="42902" xr:uid="{BA085563-E639-494D-B137-6DB3F2D7DCE8}"/>
    <cellStyle name="Normal 3 2 3 2 4 4 3" xfId="9193" xr:uid="{F1C0742B-C89B-4AB3-9DFA-C3D35DE8293F}"/>
    <cellStyle name="Normal 3 2 3 2 4 4 3 2" xfId="12615" xr:uid="{FDE7845B-8A4D-46AF-9665-F79292FA10FF}"/>
    <cellStyle name="Normal 3 2 3 2 4 4 3 2 2" xfId="26305" xr:uid="{E85D4A37-217C-4957-836F-1FAA99ADF50F}"/>
    <cellStyle name="Normal 3 2 3 2 4 4 3 2 2 2" xfId="39997" xr:uid="{DB2E4AE2-7495-475B-A388-82C575240B12}"/>
    <cellStyle name="Normal 3 2 3 2 4 4 3 2 2 3" xfId="54881" xr:uid="{64033439-F822-49FA-B9ED-72283C09F351}"/>
    <cellStyle name="Normal 3 2 3 2 4 4 3 2 3" xfId="19461" xr:uid="{54811F67-EB0D-42BA-82BE-F8939E7BCFA1}"/>
    <cellStyle name="Normal 3 2 3 2 4 4 3 2 4" xfId="33151" xr:uid="{AA89D7C5-E663-4CE7-8DC7-DBB910B96DC9}"/>
    <cellStyle name="Normal 3 2 3 2 4 4 3 2 5" xfId="48035" xr:uid="{B8D86C2B-30DB-43EA-9303-0571CDC58FC4}"/>
    <cellStyle name="Normal 3 2 3 2 4 4 3 3" xfId="22883" xr:uid="{E3B907F4-D911-4A28-AE8C-CE005DA2AC78}"/>
    <cellStyle name="Normal 3 2 3 2 4 4 3 3 2" xfId="36575" xr:uid="{132B264F-040D-4279-BC50-1988A9FC4FD6}"/>
    <cellStyle name="Normal 3 2 3 2 4 4 3 3 3" xfId="51459" xr:uid="{8D97C301-1333-4F43-8414-7868EF16BFA0}"/>
    <cellStyle name="Normal 3 2 3 2 4 4 3 4" xfId="16039" xr:uid="{C100B4E6-637C-4312-BDC2-CD92502C90F3}"/>
    <cellStyle name="Normal 3 2 3 2 4 4 3 5" xfId="29729" xr:uid="{DD3DEC53-7E7F-46EC-9FF3-89AD77BEB473}"/>
    <cellStyle name="Normal 3 2 3 2 4 4 3 6" xfId="44613" xr:uid="{AE7C1690-5242-4254-A095-0733C2C6FCD7}"/>
    <cellStyle name="Normal 3 2 3 2 4 4 4" xfId="10903" xr:uid="{3BC1C893-C611-49EF-89D7-5232898E7DBD}"/>
    <cellStyle name="Normal 3 2 3 2 4 4 4 2" xfId="24593" xr:uid="{A5DEBA54-7454-4437-936F-BF80C171E0A3}"/>
    <cellStyle name="Normal 3 2 3 2 4 4 4 2 2" xfId="38285" xr:uid="{7FFB7B25-78BE-4736-B09C-78857302BB8B}"/>
    <cellStyle name="Normal 3 2 3 2 4 4 4 2 3" xfId="53169" xr:uid="{EEF66F20-239B-48FF-A35B-A721E9DED360}"/>
    <cellStyle name="Normal 3 2 3 2 4 4 4 3" xfId="17749" xr:uid="{BCE8D658-DEEB-45D9-AA86-81A61B7E1D7B}"/>
    <cellStyle name="Normal 3 2 3 2 4 4 4 4" xfId="31439" xr:uid="{8B6F7199-D561-459B-9E6A-FFB2EFD00EF5}"/>
    <cellStyle name="Normal 3 2 3 2 4 4 4 5" xfId="46323" xr:uid="{B3AD35DB-E9D0-4BA6-9F16-34CAC49D5D91}"/>
    <cellStyle name="Normal 3 2 3 2 4 4 5" xfId="21171" xr:uid="{8CB863AE-9C19-4DB2-BCF1-31D092658216}"/>
    <cellStyle name="Normal 3 2 3 2 4 4 5 2" xfId="34863" xr:uid="{EFC1F8A4-4290-4736-BAB5-DA93C9CA46DA}"/>
    <cellStyle name="Normal 3 2 3 2 4 4 5 3" xfId="49747" xr:uid="{A608D833-DB5A-48E0-80E4-B1D3277156F3}"/>
    <cellStyle name="Normal 3 2 3 2 4 4 6" xfId="14327" xr:uid="{CA3794C7-CBBA-472F-A3BA-7346723A4C04}"/>
    <cellStyle name="Normal 3 2 3 2 4 4 7" xfId="28017" xr:uid="{85A911AD-C2CE-49DB-84C5-49CBD9E8EB5A}"/>
    <cellStyle name="Normal 3 2 3 2 4 4 8" xfId="42901" xr:uid="{58B958B1-3103-404A-B69F-E23C4DFE4D15}"/>
    <cellStyle name="Normal 3 2 3 2 4 5" xfId="7482" xr:uid="{8014613B-3D6E-4D33-9678-0B156821C4DF}"/>
    <cellStyle name="Normal 3 2 3 2 4 5 2" xfId="9195" xr:uid="{FB3D2ABA-3DB7-4C86-9C67-A3C1E07DA701}"/>
    <cellStyle name="Normal 3 2 3 2 4 5 2 2" xfId="12617" xr:uid="{706873C4-E27A-4E57-AA59-BB8DA426D8FD}"/>
    <cellStyle name="Normal 3 2 3 2 4 5 2 2 2" xfId="26307" xr:uid="{91265E5C-9BD4-4920-8D59-CB222005AFE5}"/>
    <cellStyle name="Normal 3 2 3 2 4 5 2 2 2 2" xfId="39999" xr:uid="{213C9132-128D-4E22-A993-51F42738E953}"/>
    <cellStyle name="Normal 3 2 3 2 4 5 2 2 2 3" xfId="54883" xr:uid="{2338CD39-7D15-4CE7-B99B-B3AC69243227}"/>
    <cellStyle name="Normal 3 2 3 2 4 5 2 2 3" xfId="19463" xr:uid="{D17F08A3-3839-4A96-8674-6C285DDACE46}"/>
    <cellStyle name="Normal 3 2 3 2 4 5 2 2 4" xfId="33153" xr:uid="{DC0E7A69-867C-4FF3-A34B-99E21117EC41}"/>
    <cellStyle name="Normal 3 2 3 2 4 5 2 2 5" xfId="48037" xr:uid="{22B4D878-8637-469E-A064-29F45ACC7E0E}"/>
    <cellStyle name="Normal 3 2 3 2 4 5 2 3" xfId="22885" xr:uid="{8052A767-AC9A-4CBD-8893-B776EFDEF0FF}"/>
    <cellStyle name="Normal 3 2 3 2 4 5 2 3 2" xfId="36577" xr:uid="{EC880F23-E77D-44E9-8E84-2202B6494ECB}"/>
    <cellStyle name="Normal 3 2 3 2 4 5 2 3 3" xfId="51461" xr:uid="{B5CAE33D-4D05-408F-A671-F2887FF06B0B}"/>
    <cellStyle name="Normal 3 2 3 2 4 5 2 4" xfId="16041" xr:uid="{A501E904-784D-4FA0-9A7C-D540CDFACFC3}"/>
    <cellStyle name="Normal 3 2 3 2 4 5 2 5" xfId="29731" xr:uid="{2B1E4607-728F-497D-82CA-760E5204E589}"/>
    <cellStyle name="Normal 3 2 3 2 4 5 2 6" xfId="44615" xr:uid="{E3942CE5-9D55-4FA4-846F-AE5DFDF26AB1}"/>
    <cellStyle name="Normal 3 2 3 2 4 5 3" xfId="10905" xr:uid="{95A21EDC-1DFB-45CF-8583-468F3653AB84}"/>
    <cellStyle name="Normal 3 2 3 2 4 5 3 2" xfId="24595" xr:uid="{41D5EBB5-3B9E-40C2-8052-CC57560D64D1}"/>
    <cellStyle name="Normal 3 2 3 2 4 5 3 2 2" xfId="38287" xr:uid="{10169CDE-31FC-4845-9516-6F6C6EFC4E80}"/>
    <cellStyle name="Normal 3 2 3 2 4 5 3 2 3" xfId="53171" xr:uid="{5F09F878-50C3-4A8F-924B-DD9DA21499E1}"/>
    <cellStyle name="Normal 3 2 3 2 4 5 3 3" xfId="17751" xr:uid="{F8BAE273-5B75-494A-9C6B-FCFEFDBE743C}"/>
    <cellStyle name="Normal 3 2 3 2 4 5 3 4" xfId="31441" xr:uid="{ABC8F78B-40B6-4842-B6F2-2735AB56E70A}"/>
    <cellStyle name="Normal 3 2 3 2 4 5 3 5" xfId="46325" xr:uid="{3A804FF1-DD11-4BBA-8C3D-3A2435C4FE18}"/>
    <cellStyle name="Normal 3 2 3 2 4 5 4" xfId="21173" xr:uid="{3AAB8F92-0055-4A05-8F0B-552333EFD458}"/>
    <cellStyle name="Normal 3 2 3 2 4 5 4 2" xfId="34865" xr:uid="{3521B8DA-2F84-484C-80C3-8470889E82CE}"/>
    <cellStyle name="Normal 3 2 3 2 4 5 4 3" xfId="49749" xr:uid="{96FF66C0-3B8E-47BF-AD48-CA3FC0446A81}"/>
    <cellStyle name="Normal 3 2 3 2 4 5 5" xfId="14329" xr:uid="{DFEC4127-BD51-4079-B76C-CE34AB67B26A}"/>
    <cellStyle name="Normal 3 2 3 2 4 5 6" xfId="28019" xr:uid="{BC688F99-8979-4A89-BC3A-FC9A0992DAD5}"/>
    <cellStyle name="Normal 3 2 3 2 4 5 7" xfId="42903" xr:uid="{AB48BD23-9504-446D-BFB4-4CF553E7E2B1}"/>
    <cellStyle name="Normal 3 2 3 2 4 6" xfId="7483" xr:uid="{13AE5206-A04C-41B6-A4A9-E098DAB11566}"/>
    <cellStyle name="Normal 3 2 3 2 4 6 2" xfId="9196" xr:uid="{635BE7D1-56AE-4A2B-BFC8-509BC3E029D9}"/>
    <cellStyle name="Normal 3 2 3 2 4 6 2 2" xfId="12618" xr:uid="{C36A76A0-32BF-418D-947D-87624BCAAA3F}"/>
    <cellStyle name="Normal 3 2 3 2 4 6 2 2 2" xfId="26308" xr:uid="{04230CB1-D594-433D-9AB6-5227A914AE73}"/>
    <cellStyle name="Normal 3 2 3 2 4 6 2 2 2 2" xfId="40000" xr:uid="{EA0C73B6-ACD0-4450-B86F-09F6F6E11F85}"/>
    <cellStyle name="Normal 3 2 3 2 4 6 2 2 2 3" xfId="54884" xr:uid="{AC5EFD80-6B4F-4D75-A613-E9192D133119}"/>
    <cellStyle name="Normal 3 2 3 2 4 6 2 2 3" xfId="19464" xr:uid="{A4BCBB3F-8086-447A-AF71-7B88EF16F7B0}"/>
    <cellStyle name="Normal 3 2 3 2 4 6 2 2 4" xfId="33154" xr:uid="{5F04B8F2-9E81-48AD-B567-534245042513}"/>
    <cellStyle name="Normal 3 2 3 2 4 6 2 2 5" xfId="48038" xr:uid="{F697619A-2ED0-4790-8B07-B4CA31A301D0}"/>
    <cellStyle name="Normal 3 2 3 2 4 6 2 3" xfId="22886" xr:uid="{B3AC3F32-95DB-48FB-AA3B-A04A1A3CEA02}"/>
    <cellStyle name="Normal 3 2 3 2 4 6 2 3 2" xfId="36578" xr:uid="{D6A12EA7-816A-4574-A83D-869D213E1084}"/>
    <cellStyle name="Normal 3 2 3 2 4 6 2 3 3" xfId="51462" xr:uid="{7B98777F-85A6-4790-A35D-B92866C36683}"/>
    <cellStyle name="Normal 3 2 3 2 4 6 2 4" xfId="16042" xr:uid="{ADC7E26D-B3B9-400A-8040-C6D069D60FAB}"/>
    <cellStyle name="Normal 3 2 3 2 4 6 2 5" xfId="29732" xr:uid="{728F0EFE-25CF-445D-A19F-54D74D9CA36D}"/>
    <cellStyle name="Normal 3 2 3 2 4 6 2 6" xfId="44616" xr:uid="{1266B196-2A61-4265-BD2D-AA5972BCDD53}"/>
    <cellStyle name="Normal 3 2 3 2 4 6 3" xfId="10906" xr:uid="{47F5D730-D056-4602-BDBB-65364CEAB90F}"/>
    <cellStyle name="Normal 3 2 3 2 4 6 3 2" xfId="24596" xr:uid="{935A59AF-A35B-44F5-886C-55D00FC07284}"/>
    <cellStyle name="Normal 3 2 3 2 4 6 3 2 2" xfId="38288" xr:uid="{9A1E3E3F-E3AC-4A03-BCB6-BB199ECCC540}"/>
    <cellStyle name="Normal 3 2 3 2 4 6 3 2 3" xfId="53172" xr:uid="{1C346841-5A2D-4455-A24D-AB30CEFCC61E}"/>
    <cellStyle name="Normal 3 2 3 2 4 6 3 3" xfId="17752" xr:uid="{367AFC62-8C06-4E75-9749-0E1AC0CFEA5F}"/>
    <cellStyle name="Normal 3 2 3 2 4 6 3 4" xfId="31442" xr:uid="{7E338DBA-0929-4A94-8670-FF9AB1F26446}"/>
    <cellStyle name="Normal 3 2 3 2 4 6 3 5" xfId="46326" xr:uid="{FFAEB0B6-E2BD-4DC7-AD1F-91E9809162EF}"/>
    <cellStyle name="Normal 3 2 3 2 4 6 4" xfId="21174" xr:uid="{A2ADCB0C-F5AD-49D3-9146-9E82D7F542D7}"/>
    <cellStyle name="Normal 3 2 3 2 4 6 4 2" xfId="34866" xr:uid="{ECFF0551-999D-45E0-8D30-B15471959548}"/>
    <cellStyle name="Normal 3 2 3 2 4 6 4 3" xfId="49750" xr:uid="{3A996AE0-F87A-4D4E-BEDD-09D41BDD3FA1}"/>
    <cellStyle name="Normal 3 2 3 2 4 6 5" xfId="14330" xr:uid="{E50B6A86-48BB-43A6-936D-257BE0EA207A}"/>
    <cellStyle name="Normal 3 2 3 2 4 6 6" xfId="28020" xr:uid="{D7C8CE60-9347-4AD6-95F1-837C4A9DB336}"/>
    <cellStyle name="Normal 3 2 3 2 4 6 7" xfId="42904" xr:uid="{4CE03938-1A7A-4A52-816B-3FCB54BA8067}"/>
    <cellStyle name="Normal 3 2 3 2 4 7" xfId="9182" xr:uid="{A70FD499-6E39-4187-A58E-EA2B052EB089}"/>
    <cellStyle name="Normal 3 2 3 2 4 7 2" xfId="12604" xr:uid="{DD81FA53-29BE-417F-A391-C0D707E9D452}"/>
    <cellStyle name="Normal 3 2 3 2 4 7 2 2" xfId="26294" xr:uid="{75681480-3B2B-4BDE-8CEF-D6220CC92D8C}"/>
    <cellStyle name="Normal 3 2 3 2 4 7 2 2 2" xfId="39986" xr:uid="{CF9E71F1-7B92-4757-9201-F2EB9FE0BDC2}"/>
    <cellStyle name="Normal 3 2 3 2 4 7 2 2 3" xfId="54870" xr:uid="{841C9D4B-B231-469B-ADF3-ECE031C2DC81}"/>
    <cellStyle name="Normal 3 2 3 2 4 7 2 3" xfId="19450" xr:uid="{74EDE351-F8BD-46D5-B47B-A842A68FA7BD}"/>
    <cellStyle name="Normal 3 2 3 2 4 7 2 4" xfId="33140" xr:uid="{B62EFBB4-DAEC-4C16-BED7-2952015669D5}"/>
    <cellStyle name="Normal 3 2 3 2 4 7 2 5" xfId="48024" xr:uid="{E5DE24E4-DC5F-4875-84F7-A00EBFCA945A}"/>
    <cellStyle name="Normal 3 2 3 2 4 7 3" xfId="22872" xr:uid="{63C78B7E-7EAF-4345-8381-29CAB040E591}"/>
    <cellStyle name="Normal 3 2 3 2 4 7 3 2" xfId="36564" xr:uid="{6512E171-541E-446B-A23E-3AB1C4579BE8}"/>
    <cellStyle name="Normal 3 2 3 2 4 7 3 3" xfId="51448" xr:uid="{8F809833-916D-4774-8704-EF3B181C5406}"/>
    <cellStyle name="Normal 3 2 3 2 4 7 4" xfId="16028" xr:uid="{EF2E59FF-7360-4FD0-9619-CD65D25F943C}"/>
    <cellStyle name="Normal 3 2 3 2 4 7 5" xfId="29718" xr:uid="{C03FF2FD-CD84-4248-B6B2-224D973F3519}"/>
    <cellStyle name="Normal 3 2 3 2 4 7 6" xfId="44602" xr:uid="{3CAA1C4C-1E21-48E2-852E-5A38F844D17E}"/>
    <cellStyle name="Normal 3 2 3 2 4 8" xfId="10892" xr:uid="{8F0A61B9-F317-4E66-9929-23ECEBAB073E}"/>
    <cellStyle name="Normal 3 2 3 2 4 8 2" xfId="24582" xr:uid="{324E2141-A55B-4B93-8858-246721C631F6}"/>
    <cellStyle name="Normal 3 2 3 2 4 8 2 2" xfId="38274" xr:uid="{D4EA48EE-0F6E-4C33-81F4-B159577B9B4D}"/>
    <cellStyle name="Normal 3 2 3 2 4 8 2 3" xfId="53158" xr:uid="{2EF20DF5-23A8-4264-9E6D-A72B2A0E2AE7}"/>
    <cellStyle name="Normal 3 2 3 2 4 8 3" xfId="17738" xr:uid="{FA8E7287-8EDF-4765-B522-3436D392A11D}"/>
    <cellStyle name="Normal 3 2 3 2 4 8 4" xfId="31428" xr:uid="{B2B19A26-E1CF-4A4B-AF21-34B9C47625FF}"/>
    <cellStyle name="Normal 3 2 3 2 4 8 5" xfId="46312" xr:uid="{C77262B5-9022-47C1-B49B-411654BE5D29}"/>
    <cellStyle name="Normal 3 2 3 2 4 9" xfId="21160" xr:uid="{9DC968CE-025B-48FF-873A-63640BE96206}"/>
    <cellStyle name="Normal 3 2 3 2 4 9 2" xfId="34852" xr:uid="{25D16FF2-1DE0-4722-A9F7-3DF29CB74D34}"/>
    <cellStyle name="Normal 3 2 3 2 4 9 3" xfId="49736" xr:uid="{5520B6DD-2BE8-426C-8947-3441C10AF5F9}"/>
    <cellStyle name="Normal 3 2 3 2 5" xfId="7484" xr:uid="{AC009359-E89E-46C7-85D5-6AFF11B3629B}"/>
    <cellStyle name="Normal 3 2 3 2 5 10" xfId="42905" xr:uid="{E41D2EB1-E601-471E-9740-13CDDAE64711}"/>
    <cellStyle name="Normal 3 2 3 2 5 2" xfId="7485" xr:uid="{8ADEF337-6639-46AD-8F46-9A2AB60C12E2}"/>
    <cellStyle name="Normal 3 2 3 2 5 2 2" xfId="7486" xr:uid="{FABAE7B4-5BBD-4F43-BA61-66BDC050AA43}"/>
    <cellStyle name="Normal 3 2 3 2 5 2 2 2" xfId="9199" xr:uid="{4C16FB28-EDF4-4642-8434-6DE1621E8DD5}"/>
    <cellStyle name="Normal 3 2 3 2 5 2 2 2 2" xfId="12621" xr:uid="{4B034BD3-A4A3-4977-8FD9-0D725D946EAF}"/>
    <cellStyle name="Normal 3 2 3 2 5 2 2 2 2 2" xfId="26311" xr:uid="{ED024486-B53E-4FAC-A954-BB8ED3F2A848}"/>
    <cellStyle name="Normal 3 2 3 2 5 2 2 2 2 2 2" xfId="40003" xr:uid="{FA3CDE03-FD93-493A-9BD0-A0334207AF17}"/>
    <cellStyle name="Normal 3 2 3 2 5 2 2 2 2 2 3" xfId="54887" xr:uid="{F5FF8110-2B26-4ECC-8630-1F252C98BC5D}"/>
    <cellStyle name="Normal 3 2 3 2 5 2 2 2 2 3" xfId="19467" xr:uid="{2B782C5C-CC22-4455-87F3-35CE30DC1D40}"/>
    <cellStyle name="Normal 3 2 3 2 5 2 2 2 2 4" xfId="33157" xr:uid="{5074B277-7CE8-412E-9203-91FBCEFF99DF}"/>
    <cellStyle name="Normal 3 2 3 2 5 2 2 2 2 5" xfId="48041" xr:uid="{3DE32C8B-F70B-4C8E-863E-0D5391B114AB}"/>
    <cellStyle name="Normal 3 2 3 2 5 2 2 2 3" xfId="22889" xr:uid="{A62CA848-E4DF-4A5A-B5D2-F7C17AA93B3C}"/>
    <cellStyle name="Normal 3 2 3 2 5 2 2 2 3 2" xfId="36581" xr:uid="{B130D60B-8BE4-4833-ADFA-E88C8C5FCA78}"/>
    <cellStyle name="Normal 3 2 3 2 5 2 2 2 3 3" xfId="51465" xr:uid="{4236F30B-9123-4D84-A3F1-E8C7D5C38D27}"/>
    <cellStyle name="Normal 3 2 3 2 5 2 2 2 4" xfId="16045" xr:uid="{DAC2B20E-8A33-41AF-B1D7-20109C9C76F3}"/>
    <cellStyle name="Normal 3 2 3 2 5 2 2 2 5" xfId="29735" xr:uid="{C4FBBEB6-17DF-40FF-9DA2-3F559FBA791C}"/>
    <cellStyle name="Normal 3 2 3 2 5 2 2 2 6" xfId="44619" xr:uid="{9D2C4095-068D-4267-B09B-72C66E3D09EA}"/>
    <cellStyle name="Normal 3 2 3 2 5 2 2 3" xfId="10909" xr:uid="{A73E7597-7799-4BF6-A897-4AD5EC324EEA}"/>
    <cellStyle name="Normal 3 2 3 2 5 2 2 3 2" xfId="24599" xr:uid="{B4EAA383-51AD-4DFA-B6DD-AD79E3BB7F0C}"/>
    <cellStyle name="Normal 3 2 3 2 5 2 2 3 2 2" xfId="38291" xr:uid="{B9F16C21-344C-4036-90A8-EC4F0CF0ECFC}"/>
    <cellStyle name="Normal 3 2 3 2 5 2 2 3 2 3" xfId="53175" xr:uid="{A0D1425D-0D64-40DB-A0E7-25595FCC1B89}"/>
    <cellStyle name="Normal 3 2 3 2 5 2 2 3 3" xfId="17755" xr:uid="{46693F4B-04C3-4F6D-ADDA-9985C5584A96}"/>
    <cellStyle name="Normal 3 2 3 2 5 2 2 3 4" xfId="31445" xr:uid="{E8F22404-3690-4A2E-86CC-9971BD84DEBB}"/>
    <cellStyle name="Normal 3 2 3 2 5 2 2 3 5" xfId="46329" xr:uid="{BD5DF191-F009-422E-9287-B214D1B46B68}"/>
    <cellStyle name="Normal 3 2 3 2 5 2 2 4" xfId="21177" xr:uid="{DED17124-EBE4-43A7-ABC9-01A6F28EA097}"/>
    <cellStyle name="Normal 3 2 3 2 5 2 2 4 2" xfId="34869" xr:uid="{E67F7AFD-162F-4F9D-9623-B47B2E079E7F}"/>
    <cellStyle name="Normal 3 2 3 2 5 2 2 4 3" xfId="49753" xr:uid="{AE64411C-3C27-4D05-9A64-79EEF2A8F78A}"/>
    <cellStyle name="Normal 3 2 3 2 5 2 2 5" xfId="14333" xr:uid="{4A227DA8-3DEE-4D32-83F8-9265DFDBAD22}"/>
    <cellStyle name="Normal 3 2 3 2 5 2 2 6" xfId="28023" xr:uid="{D5FF7B4E-FC32-4854-B01A-5C540B1F5BF0}"/>
    <cellStyle name="Normal 3 2 3 2 5 2 2 7" xfId="42907" xr:uid="{89F1CB6A-88F3-4BDB-9EA9-B99167B192F5}"/>
    <cellStyle name="Normal 3 2 3 2 5 2 3" xfId="9198" xr:uid="{B1EFDFB5-0658-426B-94AC-13134BBE8E5C}"/>
    <cellStyle name="Normal 3 2 3 2 5 2 3 2" xfId="12620" xr:uid="{D391AEF1-331B-48C5-B08E-E1E06FBE94DE}"/>
    <cellStyle name="Normal 3 2 3 2 5 2 3 2 2" xfId="26310" xr:uid="{21835CEB-2F55-467D-9EDF-DE97F8593EE6}"/>
    <cellStyle name="Normal 3 2 3 2 5 2 3 2 2 2" xfId="40002" xr:uid="{A40CCE2A-8090-4BB4-9A8E-A8491C823A87}"/>
    <cellStyle name="Normal 3 2 3 2 5 2 3 2 2 3" xfId="54886" xr:uid="{4CF4C1BC-BBA6-43CA-A19B-53EC7FF0D621}"/>
    <cellStyle name="Normal 3 2 3 2 5 2 3 2 3" xfId="19466" xr:uid="{6E51F056-B615-4F90-8A1F-959F895D0B32}"/>
    <cellStyle name="Normal 3 2 3 2 5 2 3 2 4" xfId="33156" xr:uid="{8C29D925-60B8-493E-8B74-8CE8856804F6}"/>
    <cellStyle name="Normal 3 2 3 2 5 2 3 2 5" xfId="48040" xr:uid="{3F2C24BF-11FC-459A-8012-48F30523078C}"/>
    <cellStyle name="Normal 3 2 3 2 5 2 3 3" xfId="22888" xr:uid="{7F65D391-7431-4E5D-B86B-AD0EDF13B09B}"/>
    <cellStyle name="Normal 3 2 3 2 5 2 3 3 2" xfId="36580" xr:uid="{1C184B0C-9D9D-49F2-8F9F-87187117E27E}"/>
    <cellStyle name="Normal 3 2 3 2 5 2 3 3 3" xfId="51464" xr:uid="{05F6D6EB-41F7-4BB7-9819-FA8332DC9D00}"/>
    <cellStyle name="Normal 3 2 3 2 5 2 3 4" xfId="16044" xr:uid="{8185470F-6EDA-449E-BD37-710AC63B6503}"/>
    <cellStyle name="Normal 3 2 3 2 5 2 3 5" xfId="29734" xr:uid="{5D85C36D-6218-42FA-AC3E-4B27FD01DFC0}"/>
    <cellStyle name="Normal 3 2 3 2 5 2 3 6" xfId="44618" xr:uid="{2239959D-218C-4A9E-88A2-12E620746DA1}"/>
    <cellStyle name="Normal 3 2 3 2 5 2 4" xfId="10908" xr:uid="{8BA49AC1-3F96-4E02-907E-E37541997578}"/>
    <cellStyle name="Normal 3 2 3 2 5 2 4 2" xfId="24598" xr:uid="{86D33B6F-5EEA-453B-BF4E-CDE527725C83}"/>
    <cellStyle name="Normal 3 2 3 2 5 2 4 2 2" xfId="38290" xr:uid="{6BC3454E-24F7-4071-B045-8932ABEA4BF6}"/>
    <cellStyle name="Normal 3 2 3 2 5 2 4 2 3" xfId="53174" xr:uid="{056981CC-E61E-44D5-9820-16C6394C92A5}"/>
    <cellStyle name="Normal 3 2 3 2 5 2 4 3" xfId="17754" xr:uid="{D4AE92FA-3D2A-45BE-94F0-4948AF0E1455}"/>
    <cellStyle name="Normal 3 2 3 2 5 2 4 4" xfId="31444" xr:uid="{9866E7F2-F110-4718-8B61-A98FCF64F11A}"/>
    <cellStyle name="Normal 3 2 3 2 5 2 4 5" xfId="46328" xr:uid="{8A4C5F0D-BD7E-4BCE-ACF4-69DA7F13F2FC}"/>
    <cellStyle name="Normal 3 2 3 2 5 2 5" xfId="21176" xr:uid="{FAC3AC88-A613-4C53-9110-D109DA57A77B}"/>
    <cellStyle name="Normal 3 2 3 2 5 2 5 2" xfId="34868" xr:uid="{DD2F5049-3662-4AE2-809C-43CB94EF39C7}"/>
    <cellStyle name="Normal 3 2 3 2 5 2 5 3" xfId="49752" xr:uid="{8D5FE2C6-B4C7-4D6C-93DC-25355F2DB2BC}"/>
    <cellStyle name="Normal 3 2 3 2 5 2 6" xfId="14332" xr:uid="{DC6B0EBF-3823-4E11-BA43-2EF52FA066DB}"/>
    <cellStyle name="Normal 3 2 3 2 5 2 7" xfId="28022" xr:uid="{ECEFF1CD-8D19-4567-83B6-23A91F18D33A}"/>
    <cellStyle name="Normal 3 2 3 2 5 2 8" xfId="42906" xr:uid="{2E9A60BD-8FCB-4578-982D-1F6CA78B3FD1}"/>
    <cellStyle name="Normal 3 2 3 2 5 3" xfId="7487" xr:uid="{7E721182-F780-438E-851B-967B367002AF}"/>
    <cellStyle name="Normal 3 2 3 2 5 3 2" xfId="9200" xr:uid="{0C7BF5DC-6CBA-4FA0-A9CA-82F4A2C30E11}"/>
    <cellStyle name="Normal 3 2 3 2 5 3 2 2" xfId="12622" xr:uid="{A6F81724-7074-4C9C-9146-607CC9B66FEF}"/>
    <cellStyle name="Normal 3 2 3 2 5 3 2 2 2" xfId="26312" xr:uid="{BB96FFEE-D429-46B3-AC72-DA0975AB8BA6}"/>
    <cellStyle name="Normal 3 2 3 2 5 3 2 2 2 2" xfId="40004" xr:uid="{82F522A3-881D-47DA-8B7D-0A554AD1DCCE}"/>
    <cellStyle name="Normal 3 2 3 2 5 3 2 2 2 3" xfId="54888" xr:uid="{3911D6F3-5763-4D6F-ADCA-2CD85FFA780B}"/>
    <cellStyle name="Normal 3 2 3 2 5 3 2 2 3" xfId="19468" xr:uid="{B432774A-977F-445F-9075-BFD673015B25}"/>
    <cellStyle name="Normal 3 2 3 2 5 3 2 2 4" xfId="33158" xr:uid="{5B85FE9A-B857-4B19-B4B5-68C5296C290E}"/>
    <cellStyle name="Normal 3 2 3 2 5 3 2 2 5" xfId="48042" xr:uid="{ED579FF5-9800-4025-B599-9EC339C3C4E4}"/>
    <cellStyle name="Normal 3 2 3 2 5 3 2 3" xfId="22890" xr:uid="{F9F353FB-87B7-4327-9F7F-7F1E0655C9B1}"/>
    <cellStyle name="Normal 3 2 3 2 5 3 2 3 2" xfId="36582" xr:uid="{86B516D7-02D0-4A81-8276-705107DC9457}"/>
    <cellStyle name="Normal 3 2 3 2 5 3 2 3 3" xfId="51466" xr:uid="{73C262E9-BF3B-46D1-9ECA-DE59A4D6716F}"/>
    <cellStyle name="Normal 3 2 3 2 5 3 2 4" xfId="16046" xr:uid="{A3B98D54-C9F1-40E5-B9CF-F36D21CCA0F3}"/>
    <cellStyle name="Normal 3 2 3 2 5 3 2 5" xfId="29736" xr:uid="{178998D8-98BB-4D5B-BBF9-E3FE84B92FAC}"/>
    <cellStyle name="Normal 3 2 3 2 5 3 2 6" xfId="44620" xr:uid="{DECF5114-9E1C-4E72-B00F-0E8E6B5AAF69}"/>
    <cellStyle name="Normal 3 2 3 2 5 3 3" xfId="10910" xr:uid="{A145AD41-5D23-4E58-B365-EC8FA6334082}"/>
    <cellStyle name="Normal 3 2 3 2 5 3 3 2" xfId="24600" xr:uid="{91BF1EE6-506F-4105-9AA8-DF9FDE2D7D85}"/>
    <cellStyle name="Normal 3 2 3 2 5 3 3 2 2" xfId="38292" xr:uid="{0055665F-0753-4804-A446-CE2112066AEF}"/>
    <cellStyle name="Normal 3 2 3 2 5 3 3 2 3" xfId="53176" xr:uid="{20FAAF8F-AACE-4417-8107-9FFD02BCF6AB}"/>
    <cellStyle name="Normal 3 2 3 2 5 3 3 3" xfId="17756" xr:uid="{B1F87384-35EA-48FD-AB8B-D37C3848AD58}"/>
    <cellStyle name="Normal 3 2 3 2 5 3 3 4" xfId="31446" xr:uid="{C4A27777-5E6B-4C46-B376-F9C14852DCAA}"/>
    <cellStyle name="Normal 3 2 3 2 5 3 3 5" xfId="46330" xr:uid="{78697B8C-A2C1-4E94-8545-2CFA38907CE8}"/>
    <cellStyle name="Normal 3 2 3 2 5 3 4" xfId="21178" xr:uid="{3FE2E3FC-003A-434D-9ECA-7B50A589F836}"/>
    <cellStyle name="Normal 3 2 3 2 5 3 4 2" xfId="34870" xr:uid="{2C2AD7F4-703B-426C-80CF-4C797D5AF200}"/>
    <cellStyle name="Normal 3 2 3 2 5 3 4 3" xfId="49754" xr:uid="{E22BC3DD-05F3-4858-A07B-7064F8934BD4}"/>
    <cellStyle name="Normal 3 2 3 2 5 3 5" xfId="14334" xr:uid="{4E6276BE-8AA2-4FB1-AE96-242EC4C1E948}"/>
    <cellStyle name="Normal 3 2 3 2 5 3 6" xfId="28024" xr:uid="{B301FF4D-5D94-4511-9625-B9D47909BFB4}"/>
    <cellStyle name="Normal 3 2 3 2 5 3 7" xfId="42908" xr:uid="{BFDABBA6-C6D7-4D20-86CD-C9A2AAE2B5BB}"/>
    <cellStyle name="Normal 3 2 3 2 5 4" xfId="7488" xr:uid="{F2FABAF7-D347-479F-A1B6-DEB3A486FFF7}"/>
    <cellStyle name="Normal 3 2 3 2 5 4 2" xfId="9201" xr:uid="{5E0A3F40-2395-43F3-87CF-D663150B21AA}"/>
    <cellStyle name="Normal 3 2 3 2 5 4 2 2" xfId="12623" xr:uid="{BFDEEF67-153A-4230-B32D-35EEBAB6B754}"/>
    <cellStyle name="Normal 3 2 3 2 5 4 2 2 2" xfId="26313" xr:uid="{9C9FCD77-11A4-4C25-923B-CF85F92D996A}"/>
    <cellStyle name="Normal 3 2 3 2 5 4 2 2 2 2" xfId="40005" xr:uid="{1B175D9A-3787-4A35-BE47-B6A4A18765EB}"/>
    <cellStyle name="Normal 3 2 3 2 5 4 2 2 2 3" xfId="54889" xr:uid="{9385FCF7-9F83-43B2-BE39-269D85BF41B8}"/>
    <cellStyle name="Normal 3 2 3 2 5 4 2 2 3" xfId="19469" xr:uid="{271AC891-E335-4979-A788-821A92FFB9C4}"/>
    <cellStyle name="Normal 3 2 3 2 5 4 2 2 4" xfId="33159" xr:uid="{38723814-7562-4902-B037-13907FC97A70}"/>
    <cellStyle name="Normal 3 2 3 2 5 4 2 2 5" xfId="48043" xr:uid="{971DB04F-495C-4C36-8D3E-83D2E8549FA1}"/>
    <cellStyle name="Normal 3 2 3 2 5 4 2 3" xfId="22891" xr:uid="{250B25CC-2D32-468A-9BFE-C901C64629CE}"/>
    <cellStyle name="Normal 3 2 3 2 5 4 2 3 2" xfId="36583" xr:uid="{AF88ABA1-C0C2-4E54-9BD9-8C72ECBFC481}"/>
    <cellStyle name="Normal 3 2 3 2 5 4 2 3 3" xfId="51467" xr:uid="{9759A9BE-8F4C-4CF5-8305-EA7B43CB98C0}"/>
    <cellStyle name="Normal 3 2 3 2 5 4 2 4" xfId="16047" xr:uid="{BDA534D7-F198-45F2-9865-9119265DFD30}"/>
    <cellStyle name="Normal 3 2 3 2 5 4 2 5" xfId="29737" xr:uid="{3DA21D21-0D09-4943-8DB1-D1EED2C4A62F}"/>
    <cellStyle name="Normal 3 2 3 2 5 4 2 6" xfId="44621" xr:uid="{3C6B0D5C-B5FC-455C-9057-289F75BC9AD7}"/>
    <cellStyle name="Normal 3 2 3 2 5 4 3" xfId="10911" xr:uid="{3C2154C5-AC53-45D7-A5C4-6FB16E3F2530}"/>
    <cellStyle name="Normal 3 2 3 2 5 4 3 2" xfId="24601" xr:uid="{E93114D6-3DD4-4680-9E87-43A65158ADED}"/>
    <cellStyle name="Normal 3 2 3 2 5 4 3 2 2" xfId="38293" xr:uid="{04AD6AC1-17DD-4174-A246-5AAE78D95057}"/>
    <cellStyle name="Normal 3 2 3 2 5 4 3 2 3" xfId="53177" xr:uid="{E7B864AB-6965-4EA9-8C6E-9121CDB11E3B}"/>
    <cellStyle name="Normal 3 2 3 2 5 4 3 3" xfId="17757" xr:uid="{ADA1AFCB-1B29-4CAB-949B-CE0D7607282E}"/>
    <cellStyle name="Normal 3 2 3 2 5 4 3 4" xfId="31447" xr:uid="{CECB57FE-5A10-4938-9D2E-7687BE54B0F9}"/>
    <cellStyle name="Normal 3 2 3 2 5 4 3 5" xfId="46331" xr:uid="{7929EAD1-3687-458B-BC85-B22C3FC6C686}"/>
    <cellStyle name="Normal 3 2 3 2 5 4 4" xfId="21179" xr:uid="{90098907-E535-4749-BFF0-ECA43B17235E}"/>
    <cellStyle name="Normal 3 2 3 2 5 4 4 2" xfId="34871" xr:uid="{EFF155A4-BE84-4F95-AF96-F8D1E9E1F8FD}"/>
    <cellStyle name="Normal 3 2 3 2 5 4 4 3" xfId="49755" xr:uid="{C01777F5-5CE3-428C-B671-9C6481975E6B}"/>
    <cellStyle name="Normal 3 2 3 2 5 4 5" xfId="14335" xr:uid="{A0454163-9FE2-4560-A81C-6E8F897A351F}"/>
    <cellStyle name="Normal 3 2 3 2 5 4 6" xfId="28025" xr:uid="{2B1705F5-F631-4C7C-A450-127C1935DF67}"/>
    <cellStyle name="Normal 3 2 3 2 5 4 7" xfId="42909" xr:uid="{55AD9157-63EB-43A1-9FD4-30BD4A357CD2}"/>
    <cellStyle name="Normal 3 2 3 2 5 5" xfId="9197" xr:uid="{9042424E-377D-408C-A4EE-98822F67EA7B}"/>
    <cellStyle name="Normal 3 2 3 2 5 5 2" xfId="12619" xr:uid="{1D63EA90-3CC3-4E36-A6E8-EE4014047883}"/>
    <cellStyle name="Normal 3 2 3 2 5 5 2 2" xfId="26309" xr:uid="{C5D0667C-221B-4BC1-A574-9CF4EF3A80AF}"/>
    <cellStyle name="Normal 3 2 3 2 5 5 2 2 2" xfId="40001" xr:uid="{C9461B32-D220-412B-BE98-54E2C6826D3A}"/>
    <cellStyle name="Normal 3 2 3 2 5 5 2 2 3" xfId="54885" xr:uid="{E08B1469-C02C-4D2E-82FB-A028347DAE0F}"/>
    <cellStyle name="Normal 3 2 3 2 5 5 2 3" xfId="19465" xr:uid="{ADFF2D19-7028-44CF-ADF0-572AA9D71EC0}"/>
    <cellStyle name="Normal 3 2 3 2 5 5 2 4" xfId="33155" xr:uid="{764F4586-38DC-4154-9D5A-84FD4E0E994B}"/>
    <cellStyle name="Normal 3 2 3 2 5 5 2 5" xfId="48039" xr:uid="{158F7297-D7F7-4D51-8CC0-F0348350FD79}"/>
    <cellStyle name="Normal 3 2 3 2 5 5 3" xfId="22887" xr:uid="{BD642CD8-2361-4BFE-8C91-B4EF6D2C0F91}"/>
    <cellStyle name="Normal 3 2 3 2 5 5 3 2" xfId="36579" xr:uid="{BF2A3525-5C1F-4AD6-98EB-284FBCA56F33}"/>
    <cellStyle name="Normal 3 2 3 2 5 5 3 3" xfId="51463" xr:uid="{C0283E43-2C56-499D-8CDD-9E0EF3EF9BC2}"/>
    <cellStyle name="Normal 3 2 3 2 5 5 4" xfId="16043" xr:uid="{D4890A52-1489-4496-8C6C-B217DF237F3F}"/>
    <cellStyle name="Normal 3 2 3 2 5 5 5" xfId="29733" xr:uid="{6D381BAF-6D59-476A-9E19-6DCD0DEED08D}"/>
    <cellStyle name="Normal 3 2 3 2 5 5 6" xfId="44617" xr:uid="{919D1C18-FBB5-496F-A296-E6B3404440A9}"/>
    <cellStyle name="Normal 3 2 3 2 5 6" xfId="10907" xr:uid="{AE8476F6-ACCE-4DE8-89C0-B82D2705E381}"/>
    <cellStyle name="Normal 3 2 3 2 5 6 2" xfId="24597" xr:uid="{B53D7E50-A2A1-41C9-A110-9F2BD9DEC1A3}"/>
    <cellStyle name="Normal 3 2 3 2 5 6 2 2" xfId="38289" xr:uid="{4A0B46EF-B604-41B7-97A1-ECEE783C8F3C}"/>
    <cellStyle name="Normal 3 2 3 2 5 6 2 3" xfId="53173" xr:uid="{45FA033C-8324-4A03-A3F9-EAD1F1B545F6}"/>
    <cellStyle name="Normal 3 2 3 2 5 6 3" xfId="17753" xr:uid="{81A37F83-1019-4C42-A55A-6666C61E0DA2}"/>
    <cellStyle name="Normal 3 2 3 2 5 6 4" xfId="31443" xr:uid="{C38E0633-6335-4153-BAAB-58D100884981}"/>
    <cellStyle name="Normal 3 2 3 2 5 6 5" xfId="46327" xr:uid="{327E1269-35A5-4801-9D2C-997E854BB132}"/>
    <cellStyle name="Normal 3 2 3 2 5 7" xfId="21175" xr:uid="{82ADEC1A-AF67-4B5B-A051-1F0DB6083E4B}"/>
    <cellStyle name="Normal 3 2 3 2 5 7 2" xfId="34867" xr:uid="{6128B8C0-1454-4AF0-8A5B-37EC87EBE458}"/>
    <cellStyle name="Normal 3 2 3 2 5 7 3" xfId="49751" xr:uid="{512D701A-79FE-4EF6-B574-E69CB592C701}"/>
    <cellStyle name="Normal 3 2 3 2 5 8" xfId="14331" xr:uid="{E2907F35-8CA1-4ABE-A393-C62AA2832FC3}"/>
    <cellStyle name="Normal 3 2 3 2 5 9" xfId="28021" xr:uid="{A7FA1B91-299A-42AA-9AC4-3E0D342133D7}"/>
    <cellStyle name="Normal 3 2 3 2 6" xfId="7489" xr:uid="{7C46D522-0B37-418D-879E-5E7AA85489F3}"/>
    <cellStyle name="Normal 3 2 3 2 6 10" xfId="42910" xr:uid="{DF12C322-2C80-45A6-8C78-C60E2FD03C9E}"/>
    <cellStyle name="Normal 3 2 3 2 6 2" xfId="7490" xr:uid="{724AAB34-C7EA-46DD-8008-85EB18C806FE}"/>
    <cellStyle name="Normal 3 2 3 2 6 2 2" xfId="7491" xr:uid="{18F08E0F-EAF9-4D96-8FB1-8A513607C77E}"/>
    <cellStyle name="Normal 3 2 3 2 6 2 2 2" xfId="9204" xr:uid="{9F34B2DF-2BEE-4984-8CEE-2B2B0D259D45}"/>
    <cellStyle name="Normal 3 2 3 2 6 2 2 2 2" xfId="12626" xr:uid="{D243BA99-D464-4E39-8B80-EB65B19B99F6}"/>
    <cellStyle name="Normal 3 2 3 2 6 2 2 2 2 2" xfId="26316" xr:uid="{5EAF7524-38CE-4675-91D2-7F5B154FD0EA}"/>
    <cellStyle name="Normal 3 2 3 2 6 2 2 2 2 2 2" xfId="40008" xr:uid="{8250F79D-6EC5-4A37-9B1C-17F5AAE8F7B4}"/>
    <cellStyle name="Normal 3 2 3 2 6 2 2 2 2 2 3" xfId="54892" xr:uid="{11D0383C-E6E8-402F-94C7-34E14E028EDF}"/>
    <cellStyle name="Normal 3 2 3 2 6 2 2 2 2 3" xfId="19472" xr:uid="{85AA8827-17A3-4ABD-A7C4-1E627B4A2261}"/>
    <cellStyle name="Normal 3 2 3 2 6 2 2 2 2 4" xfId="33162" xr:uid="{A0493EC9-BEA1-4131-B8EA-A92769E544D2}"/>
    <cellStyle name="Normal 3 2 3 2 6 2 2 2 2 5" xfId="48046" xr:uid="{1AB54C51-3BD0-49F9-9D53-0015D04931CF}"/>
    <cellStyle name="Normal 3 2 3 2 6 2 2 2 3" xfId="22894" xr:uid="{8E1B4497-F8E9-4C54-AC22-56853645F1A8}"/>
    <cellStyle name="Normal 3 2 3 2 6 2 2 2 3 2" xfId="36586" xr:uid="{AA49A701-CCF3-4DCD-BA8C-182F758EB1E4}"/>
    <cellStyle name="Normal 3 2 3 2 6 2 2 2 3 3" xfId="51470" xr:uid="{AF850108-6202-4B25-B944-221CBA9710FA}"/>
    <cellStyle name="Normal 3 2 3 2 6 2 2 2 4" xfId="16050" xr:uid="{C0C1CDE4-2C39-4342-B965-E6474DA877FD}"/>
    <cellStyle name="Normal 3 2 3 2 6 2 2 2 5" xfId="29740" xr:uid="{681905FE-FEAB-4EF9-B8A7-09E684ED8A2B}"/>
    <cellStyle name="Normal 3 2 3 2 6 2 2 2 6" xfId="44624" xr:uid="{51266C01-60A8-4BD4-A334-D63144E947BB}"/>
    <cellStyle name="Normal 3 2 3 2 6 2 2 3" xfId="10914" xr:uid="{95AF28A0-A188-4479-8B02-E271A698DE4D}"/>
    <cellStyle name="Normal 3 2 3 2 6 2 2 3 2" xfId="24604" xr:uid="{62B19D50-1F76-499E-858D-DF968F0E6BF7}"/>
    <cellStyle name="Normal 3 2 3 2 6 2 2 3 2 2" xfId="38296" xr:uid="{11529C27-0842-4DEF-8506-A6660E8D1E44}"/>
    <cellStyle name="Normal 3 2 3 2 6 2 2 3 2 3" xfId="53180" xr:uid="{E260BB53-A3C6-4FBD-9935-F1C219A01426}"/>
    <cellStyle name="Normal 3 2 3 2 6 2 2 3 3" xfId="17760" xr:uid="{95A6987B-221E-4739-BDF4-1C64CB78194D}"/>
    <cellStyle name="Normal 3 2 3 2 6 2 2 3 4" xfId="31450" xr:uid="{DD3F2837-A30B-4304-84FC-ACD881C47CE0}"/>
    <cellStyle name="Normal 3 2 3 2 6 2 2 3 5" xfId="46334" xr:uid="{B57F71B4-34A9-4869-9913-CE2381AD5E64}"/>
    <cellStyle name="Normal 3 2 3 2 6 2 2 4" xfId="21182" xr:uid="{22C54662-6D2C-4A2B-A9BB-5A64787BB5B0}"/>
    <cellStyle name="Normal 3 2 3 2 6 2 2 4 2" xfId="34874" xr:uid="{22319D60-BBB1-4227-8F7B-323A89A0D9BB}"/>
    <cellStyle name="Normal 3 2 3 2 6 2 2 4 3" xfId="49758" xr:uid="{26FA0144-CDAD-4840-AE4A-C2E91BF66DA5}"/>
    <cellStyle name="Normal 3 2 3 2 6 2 2 5" xfId="14338" xr:uid="{FCE8B543-D083-40C8-95F9-A6118A67705A}"/>
    <cellStyle name="Normal 3 2 3 2 6 2 2 6" xfId="28028" xr:uid="{0017DAC4-7800-4DCB-9524-B39C5408FCAE}"/>
    <cellStyle name="Normal 3 2 3 2 6 2 2 7" xfId="42912" xr:uid="{720B78F4-283D-45BD-B553-D75E11A38E7E}"/>
    <cellStyle name="Normal 3 2 3 2 6 2 3" xfId="9203" xr:uid="{AFABE5EF-230A-42FF-9382-1D10083271AD}"/>
    <cellStyle name="Normal 3 2 3 2 6 2 3 2" xfId="12625" xr:uid="{3C2EF542-9679-4A6F-86CE-9EB7848E5F61}"/>
    <cellStyle name="Normal 3 2 3 2 6 2 3 2 2" xfId="26315" xr:uid="{7056CA2D-36F0-498C-8622-DCC9F1B5C85D}"/>
    <cellStyle name="Normal 3 2 3 2 6 2 3 2 2 2" xfId="40007" xr:uid="{AE8365AA-4ED9-4FE2-9F4A-4CA9F0988DA7}"/>
    <cellStyle name="Normal 3 2 3 2 6 2 3 2 2 3" xfId="54891" xr:uid="{4050790E-0FAB-4E22-A39B-0471C7E8C17D}"/>
    <cellStyle name="Normal 3 2 3 2 6 2 3 2 3" xfId="19471" xr:uid="{960029E1-B840-4415-B545-667F2D3465EA}"/>
    <cellStyle name="Normal 3 2 3 2 6 2 3 2 4" xfId="33161" xr:uid="{B0794C7D-2D67-42A4-B651-5C37F340287E}"/>
    <cellStyle name="Normal 3 2 3 2 6 2 3 2 5" xfId="48045" xr:uid="{7937E5A7-67F4-4A7C-B962-7AE8044AB5B5}"/>
    <cellStyle name="Normal 3 2 3 2 6 2 3 3" xfId="22893" xr:uid="{602B1559-23DF-46D5-8C2C-68934938146D}"/>
    <cellStyle name="Normal 3 2 3 2 6 2 3 3 2" xfId="36585" xr:uid="{971C1192-AB43-41F4-BF37-C6EFC36B9CD7}"/>
    <cellStyle name="Normal 3 2 3 2 6 2 3 3 3" xfId="51469" xr:uid="{764C85AE-36E9-470B-9211-7486AF777289}"/>
    <cellStyle name="Normal 3 2 3 2 6 2 3 4" xfId="16049" xr:uid="{C5B20273-A086-4EAD-870D-5C62026A7A5A}"/>
    <cellStyle name="Normal 3 2 3 2 6 2 3 5" xfId="29739" xr:uid="{23941B3D-DBE4-4402-A5A5-B6E4318E5DA4}"/>
    <cellStyle name="Normal 3 2 3 2 6 2 3 6" xfId="44623" xr:uid="{126CA7E8-432E-4252-8593-42D9F07AB393}"/>
    <cellStyle name="Normal 3 2 3 2 6 2 4" xfId="10913" xr:uid="{C2930C97-1C38-46ED-98C5-D891FE969280}"/>
    <cellStyle name="Normal 3 2 3 2 6 2 4 2" xfId="24603" xr:uid="{A5F640D8-9F44-48D2-B2EE-9DECB600FCEB}"/>
    <cellStyle name="Normal 3 2 3 2 6 2 4 2 2" xfId="38295" xr:uid="{D3BCFAFD-F710-44A4-9276-13A8E9B09234}"/>
    <cellStyle name="Normal 3 2 3 2 6 2 4 2 3" xfId="53179" xr:uid="{F716F265-8C2C-4393-AFC7-52E1A66C7C05}"/>
    <cellStyle name="Normal 3 2 3 2 6 2 4 3" xfId="17759" xr:uid="{7E7BA433-2D33-46E8-9E94-17DC60242B69}"/>
    <cellStyle name="Normal 3 2 3 2 6 2 4 4" xfId="31449" xr:uid="{D4197208-9615-4B66-A339-8D37CAFB6F01}"/>
    <cellStyle name="Normal 3 2 3 2 6 2 4 5" xfId="46333" xr:uid="{708F4D48-8C19-4A03-8157-2B393A93E6DD}"/>
    <cellStyle name="Normal 3 2 3 2 6 2 5" xfId="21181" xr:uid="{A171ADDD-DB1E-4BDC-A655-FE888D2EB6DB}"/>
    <cellStyle name="Normal 3 2 3 2 6 2 5 2" xfId="34873" xr:uid="{C8CC1CDF-BFEC-4997-B555-6ECF82A91942}"/>
    <cellStyle name="Normal 3 2 3 2 6 2 5 3" xfId="49757" xr:uid="{8A5BC661-FD44-4B5D-8F38-B610520DADD6}"/>
    <cellStyle name="Normal 3 2 3 2 6 2 6" xfId="14337" xr:uid="{A97C05ED-0720-4C63-BC29-2E2C81C04587}"/>
    <cellStyle name="Normal 3 2 3 2 6 2 7" xfId="28027" xr:uid="{1193A05E-2FF9-4D78-B2BF-E9E77613F793}"/>
    <cellStyle name="Normal 3 2 3 2 6 2 8" xfId="42911" xr:uid="{9636F3E9-955A-49EE-9C5D-4E73C4313AA6}"/>
    <cellStyle name="Normal 3 2 3 2 6 3" xfId="7492" xr:uid="{78751923-19B6-4626-84DD-73A06A466EBE}"/>
    <cellStyle name="Normal 3 2 3 2 6 3 2" xfId="9205" xr:uid="{A882AF4C-4AF1-420F-9997-94F0019850E8}"/>
    <cellStyle name="Normal 3 2 3 2 6 3 2 2" xfId="12627" xr:uid="{3BD9ADA0-A3AC-4022-8309-0F56D4124023}"/>
    <cellStyle name="Normal 3 2 3 2 6 3 2 2 2" xfId="26317" xr:uid="{6D9E64E6-62F3-4404-AC68-F90CFBE6B8E4}"/>
    <cellStyle name="Normal 3 2 3 2 6 3 2 2 2 2" xfId="40009" xr:uid="{CA85C0D4-0E6F-4275-9089-E89AB79AD58A}"/>
    <cellStyle name="Normal 3 2 3 2 6 3 2 2 2 3" xfId="54893" xr:uid="{25F64720-97A8-4E05-A5B5-6F2BE70CA34A}"/>
    <cellStyle name="Normal 3 2 3 2 6 3 2 2 3" xfId="19473" xr:uid="{9A83476F-D08E-4A6F-B715-709A37CE8E85}"/>
    <cellStyle name="Normal 3 2 3 2 6 3 2 2 4" xfId="33163" xr:uid="{AFADD954-BBA1-43BB-926F-31EA0EDE0F82}"/>
    <cellStyle name="Normal 3 2 3 2 6 3 2 2 5" xfId="48047" xr:uid="{04DA2B78-D9B7-4D57-9A81-81BB45C9C68F}"/>
    <cellStyle name="Normal 3 2 3 2 6 3 2 3" xfId="22895" xr:uid="{D570BB73-8B2F-455B-99E2-299F9561DCAE}"/>
    <cellStyle name="Normal 3 2 3 2 6 3 2 3 2" xfId="36587" xr:uid="{602284CB-9164-4582-B407-9AD6A75E1E4C}"/>
    <cellStyle name="Normal 3 2 3 2 6 3 2 3 3" xfId="51471" xr:uid="{1F50D982-9641-4E4B-8BFD-6AE7528DEA5B}"/>
    <cellStyle name="Normal 3 2 3 2 6 3 2 4" xfId="16051" xr:uid="{CED8ABBC-AE11-4CD2-A9DC-C7C7CD8CE4EC}"/>
    <cellStyle name="Normal 3 2 3 2 6 3 2 5" xfId="29741" xr:uid="{1CE46F36-E54B-46CD-9A64-A2B66E59F685}"/>
    <cellStyle name="Normal 3 2 3 2 6 3 2 6" xfId="44625" xr:uid="{49A05963-3081-493A-B5F6-93A49C6969B1}"/>
    <cellStyle name="Normal 3 2 3 2 6 3 3" xfId="10915" xr:uid="{AE245A1E-3BD2-4DB4-BB9A-77DB5253F6C9}"/>
    <cellStyle name="Normal 3 2 3 2 6 3 3 2" xfId="24605" xr:uid="{CC51458F-9ADD-499C-B28F-67B60EA04C5A}"/>
    <cellStyle name="Normal 3 2 3 2 6 3 3 2 2" xfId="38297" xr:uid="{4C5CFF8F-EBAA-42E2-9856-1F29E765F966}"/>
    <cellStyle name="Normal 3 2 3 2 6 3 3 2 3" xfId="53181" xr:uid="{50AB428A-8FE1-4104-9BD1-C27BD8FF5A52}"/>
    <cellStyle name="Normal 3 2 3 2 6 3 3 3" xfId="17761" xr:uid="{75186609-D109-4EA3-9A72-567AED6BCC3D}"/>
    <cellStyle name="Normal 3 2 3 2 6 3 3 4" xfId="31451" xr:uid="{2A685C9C-C20B-4183-82BF-7C9033F0A44F}"/>
    <cellStyle name="Normal 3 2 3 2 6 3 3 5" xfId="46335" xr:uid="{7B3EC0C1-4A71-4EB5-B9B3-4F459373A08D}"/>
    <cellStyle name="Normal 3 2 3 2 6 3 4" xfId="21183" xr:uid="{B3A0D847-F952-418C-83A0-42455AC00786}"/>
    <cellStyle name="Normal 3 2 3 2 6 3 4 2" xfId="34875" xr:uid="{E45CDF58-D530-41F3-AA61-0ACEA764572A}"/>
    <cellStyle name="Normal 3 2 3 2 6 3 4 3" xfId="49759" xr:uid="{D1017B66-E130-49AE-86E9-3047182D9E38}"/>
    <cellStyle name="Normal 3 2 3 2 6 3 5" xfId="14339" xr:uid="{5CD4BC7D-B1D7-4EFF-9A5F-21EC38E2656D}"/>
    <cellStyle name="Normal 3 2 3 2 6 3 6" xfId="28029" xr:uid="{B5E25254-1468-4E35-83F6-FA650FD16748}"/>
    <cellStyle name="Normal 3 2 3 2 6 3 7" xfId="42913" xr:uid="{9F586605-4990-48F2-91F6-B1037A3219F6}"/>
    <cellStyle name="Normal 3 2 3 2 6 4" xfId="7493" xr:uid="{46052770-07A9-4674-8B4D-8E5130400506}"/>
    <cellStyle name="Normal 3 2 3 2 6 4 2" xfId="9206" xr:uid="{CB2F92EC-868A-48A3-86A0-111E7640112C}"/>
    <cellStyle name="Normal 3 2 3 2 6 4 2 2" xfId="12628" xr:uid="{72EBD0EC-F7AB-416F-909E-5353070BD00A}"/>
    <cellStyle name="Normal 3 2 3 2 6 4 2 2 2" xfId="26318" xr:uid="{19B590C2-F055-4711-BAC5-AD0942B37A10}"/>
    <cellStyle name="Normal 3 2 3 2 6 4 2 2 2 2" xfId="40010" xr:uid="{C5705D00-B8F9-409A-812C-A7554AD73569}"/>
    <cellStyle name="Normal 3 2 3 2 6 4 2 2 2 3" xfId="54894" xr:uid="{56C8A202-E4CF-4783-8CB8-F3E844CA25CE}"/>
    <cellStyle name="Normal 3 2 3 2 6 4 2 2 3" xfId="19474" xr:uid="{A91576BC-8F87-4E69-87BD-646E98F2E469}"/>
    <cellStyle name="Normal 3 2 3 2 6 4 2 2 4" xfId="33164" xr:uid="{5F31D944-52D3-4DF7-980A-06026795E992}"/>
    <cellStyle name="Normal 3 2 3 2 6 4 2 2 5" xfId="48048" xr:uid="{B78ED8E2-CB53-4F45-AFBF-9D513A943EEA}"/>
    <cellStyle name="Normal 3 2 3 2 6 4 2 3" xfId="22896" xr:uid="{73FC6830-091E-42AC-9557-64962F71E0DB}"/>
    <cellStyle name="Normal 3 2 3 2 6 4 2 3 2" xfId="36588" xr:uid="{4F6DD8F1-2874-455E-9D74-27364F4B43A2}"/>
    <cellStyle name="Normal 3 2 3 2 6 4 2 3 3" xfId="51472" xr:uid="{30795435-E634-4EFD-8B5D-2E5F311109DA}"/>
    <cellStyle name="Normal 3 2 3 2 6 4 2 4" xfId="16052" xr:uid="{818218EB-9232-4646-B072-224AFCDBDC23}"/>
    <cellStyle name="Normal 3 2 3 2 6 4 2 5" xfId="29742" xr:uid="{FFA28C28-6938-42B9-AFEB-A29A291B94F5}"/>
    <cellStyle name="Normal 3 2 3 2 6 4 2 6" xfId="44626" xr:uid="{7532976E-A444-4829-8B94-D10265A2E654}"/>
    <cellStyle name="Normal 3 2 3 2 6 4 3" xfId="10916" xr:uid="{A61C6F69-E976-40F4-95CE-57F3A9D77C2C}"/>
    <cellStyle name="Normal 3 2 3 2 6 4 3 2" xfId="24606" xr:uid="{168A7258-BE02-4239-B38C-99DE84E3DA83}"/>
    <cellStyle name="Normal 3 2 3 2 6 4 3 2 2" xfId="38298" xr:uid="{8D4A2817-383A-4AD9-99D9-593ADF76E163}"/>
    <cellStyle name="Normal 3 2 3 2 6 4 3 2 3" xfId="53182" xr:uid="{36740959-14C1-472A-B549-ADCA6D7F8D56}"/>
    <cellStyle name="Normal 3 2 3 2 6 4 3 3" xfId="17762" xr:uid="{F4752776-AFE0-48E5-91BC-A8BD5655910F}"/>
    <cellStyle name="Normal 3 2 3 2 6 4 3 4" xfId="31452" xr:uid="{EDA714B7-3FA4-4501-8231-182FDD75C313}"/>
    <cellStyle name="Normal 3 2 3 2 6 4 3 5" xfId="46336" xr:uid="{722DC4F2-618E-4FB6-8D6E-A7B77921C959}"/>
    <cellStyle name="Normal 3 2 3 2 6 4 4" xfId="21184" xr:uid="{BCED6DDD-1FB3-4B2B-8AA3-A944EFFE9256}"/>
    <cellStyle name="Normal 3 2 3 2 6 4 4 2" xfId="34876" xr:uid="{B550B1E1-A1EB-402D-B100-1F0E41536508}"/>
    <cellStyle name="Normal 3 2 3 2 6 4 4 3" xfId="49760" xr:uid="{5D2F1088-6EAB-451D-B027-2687A32CBF6E}"/>
    <cellStyle name="Normal 3 2 3 2 6 4 5" xfId="14340" xr:uid="{7225C54D-C747-4800-981D-80D49EA169B9}"/>
    <cellStyle name="Normal 3 2 3 2 6 4 6" xfId="28030" xr:uid="{CCFFFC67-6F07-4F4C-BFF4-1223185E781E}"/>
    <cellStyle name="Normal 3 2 3 2 6 4 7" xfId="42914" xr:uid="{6837D40D-D567-46F2-8E3C-3C7D425E32A4}"/>
    <cellStyle name="Normal 3 2 3 2 6 5" xfId="9202" xr:uid="{85283FB6-FEA7-4561-839C-5021EBA4CE3F}"/>
    <cellStyle name="Normal 3 2 3 2 6 5 2" xfId="12624" xr:uid="{11C558C3-DE68-47B5-A6E2-A9A322CDF8BE}"/>
    <cellStyle name="Normal 3 2 3 2 6 5 2 2" xfId="26314" xr:uid="{5AA66B2D-3A2C-4241-8331-9D23BDC50677}"/>
    <cellStyle name="Normal 3 2 3 2 6 5 2 2 2" xfId="40006" xr:uid="{3805C7C2-B8FE-4889-BD52-7BA5D62BB201}"/>
    <cellStyle name="Normal 3 2 3 2 6 5 2 2 3" xfId="54890" xr:uid="{2A0BC596-2A5A-4014-9F59-E94EF18E5073}"/>
    <cellStyle name="Normal 3 2 3 2 6 5 2 3" xfId="19470" xr:uid="{9F993385-B998-4F14-B145-A54D2B0A52EA}"/>
    <cellStyle name="Normal 3 2 3 2 6 5 2 4" xfId="33160" xr:uid="{C3D6B16C-ADE4-4E54-BB0D-ED49A7EC799A}"/>
    <cellStyle name="Normal 3 2 3 2 6 5 2 5" xfId="48044" xr:uid="{0FBA275F-781E-4E43-9E66-819DE235C593}"/>
    <cellStyle name="Normal 3 2 3 2 6 5 3" xfId="22892" xr:uid="{EF0DFAF2-4407-478C-8AC2-851C6BCD9142}"/>
    <cellStyle name="Normal 3 2 3 2 6 5 3 2" xfId="36584" xr:uid="{EEEF503C-3948-4B28-8A0F-DFFD17973B18}"/>
    <cellStyle name="Normal 3 2 3 2 6 5 3 3" xfId="51468" xr:uid="{E437B11F-DCDF-4AA2-A5F5-6AF45228C94D}"/>
    <cellStyle name="Normal 3 2 3 2 6 5 4" xfId="16048" xr:uid="{1F2151FD-8819-4DAA-87FB-DCDF3E1F5B8E}"/>
    <cellStyle name="Normal 3 2 3 2 6 5 5" xfId="29738" xr:uid="{72094646-8800-43F1-AE39-D8CADC8FA926}"/>
    <cellStyle name="Normal 3 2 3 2 6 5 6" xfId="44622" xr:uid="{64014A28-E43A-4652-8719-C71152784BC2}"/>
    <cellStyle name="Normal 3 2 3 2 6 6" xfId="10912" xr:uid="{9C42D6C5-A4D7-4234-8E28-756BCCBCCA36}"/>
    <cellStyle name="Normal 3 2 3 2 6 6 2" xfId="24602" xr:uid="{2C6037DD-F0CB-48DC-931C-614D171936B8}"/>
    <cellStyle name="Normal 3 2 3 2 6 6 2 2" xfId="38294" xr:uid="{AE6104A3-4179-4390-BAC9-730317CB30A7}"/>
    <cellStyle name="Normal 3 2 3 2 6 6 2 3" xfId="53178" xr:uid="{62E7C793-4342-4871-BD9A-88666BDA789D}"/>
    <cellStyle name="Normal 3 2 3 2 6 6 3" xfId="17758" xr:uid="{891F3EC7-BB8A-4B41-ABF8-E8F97FC614A3}"/>
    <cellStyle name="Normal 3 2 3 2 6 6 4" xfId="31448" xr:uid="{88E85649-6538-4C71-932F-840F034213A3}"/>
    <cellStyle name="Normal 3 2 3 2 6 6 5" xfId="46332" xr:uid="{0D31288F-69D5-4C03-A46E-3756A1ACCA0F}"/>
    <cellStyle name="Normal 3 2 3 2 6 7" xfId="21180" xr:uid="{57ACF3FA-7629-45A5-BEAD-1B91A9511C04}"/>
    <cellStyle name="Normal 3 2 3 2 6 7 2" xfId="34872" xr:uid="{D49129ED-F30C-4552-B01A-30522313638E}"/>
    <cellStyle name="Normal 3 2 3 2 6 7 3" xfId="49756" xr:uid="{A7B54D34-D55A-4AC5-8A4C-41C69F4CEBDB}"/>
    <cellStyle name="Normal 3 2 3 2 6 8" xfId="14336" xr:uid="{4FFDC2B8-9667-4C29-997A-F3D528EADC01}"/>
    <cellStyle name="Normal 3 2 3 2 6 9" xfId="28026" xr:uid="{67B2EC54-342E-4FA4-A12E-C0C11B2683CB}"/>
    <cellStyle name="Normal 3 2 3 2 7" xfId="7494" xr:uid="{FAB4D492-4D4E-4F42-9FD4-9271726DA451}"/>
    <cellStyle name="Normal 3 2 3 2 7 2" xfId="7495" xr:uid="{C5C39D55-64CC-478D-B57D-53C71E30D60D}"/>
    <cellStyle name="Normal 3 2 3 2 7 2 2" xfId="9208" xr:uid="{216D1BDE-D6D6-4D45-A041-4F36607EC12F}"/>
    <cellStyle name="Normal 3 2 3 2 7 2 2 2" xfId="12630" xr:uid="{A29C6C1A-54ED-428E-83AB-B2FF51072DDC}"/>
    <cellStyle name="Normal 3 2 3 2 7 2 2 2 2" xfId="26320" xr:uid="{EE28EBAE-E87D-4E66-92EF-2DA7B17C8FB3}"/>
    <cellStyle name="Normal 3 2 3 2 7 2 2 2 2 2" xfId="40012" xr:uid="{A6C3F7FF-6863-4CF9-8926-1AAF56105856}"/>
    <cellStyle name="Normal 3 2 3 2 7 2 2 2 2 3" xfId="54896" xr:uid="{C5119458-32C1-4DB6-B4C0-D4D3F176D5CB}"/>
    <cellStyle name="Normal 3 2 3 2 7 2 2 2 3" xfId="19476" xr:uid="{EB7CC377-2EEC-4470-83D5-BB553794389D}"/>
    <cellStyle name="Normal 3 2 3 2 7 2 2 2 4" xfId="33166" xr:uid="{42D526C6-B7F9-4E97-AEC9-4619A63C4AFC}"/>
    <cellStyle name="Normal 3 2 3 2 7 2 2 2 5" xfId="48050" xr:uid="{EF3F976D-0B5E-4A94-A986-70C78B1CB58D}"/>
    <cellStyle name="Normal 3 2 3 2 7 2 2 3" xfId="22898" xr:uid="{48AD8025-DB8D-438B-83BF-ACAEC34D81AB}"/>
    <cellStyle name="Normal 3 2 3 2 7 2 2 3 2" xfId="36590" xr:uid="{30EF9EF6-A6E7-4F0C-8552-E2A4AEFAF4CA}"/>
    <cellStyle name="Normal 3 2 3 2 7 2 2 3 3" xfId="51474" xr:uid="{36FB86A7-427F-4FDF-B5E3-B7BEE338FE0B}"/>
    <cellStyle name="Normal 3 2 3 2 7 2 2 4" xfId="16054" xr:uid="{A8E097C6-E929-4149-BA50-7645EB227545}"/>
    <cellStyle name="Normal 3 2 3 2 7 2 2 5" xfId="29744" xr:uid="{CBEFE3DA-265F-4C14-AFE2-1193B7F3A7F8}"/>
    <cellStyle name="Normal 3 2 3 2 7 2 2 6" xfId="44628" xr:uid="{E4C79F83-2E31-49DF-B7A7-2DB2D63E954F}"/>
    <cellStyle name="Normal 3 2 3 2 7 2 3" xfId="10918" xr:uid="{B3389437-4AA0-4644-8BD3-A1F42B8254F7}"/>
    <cellStyle name="Normal 3 2 3 2 7 2 3 2" xfId="24608" xr:uid="{AC8C0AD7-BD7E-4259-ABD2-52E369E9DC15}"/>
    <cellStyle name="Normal 3 2 3 2 7 2 3 2 2" xfId="38300" xr:uid="{BF7AAA76-773D-4025-9093-227666FCCB56}"/>
    <cellStyle name="Normal 3 2 3 2 7 2 3 2 3" xfId="53184" xr:uid="{9A1A5257-4C3B-48C2-9854-8B7904CBE7A3}"/>
    <cellStyle name="Normal 3 2 3 2 7 2 3 3" xfId="17764" xr:uid="{8F3E0B60-1A45-471E-9EF0-F07DAFEFE7A1}"/>
    <cellStyle name="Normal 3 2 3 2 7 2 3 4" xfId="31454" xr:uid="{319DBA91-C9BF-4AAB-ACB8-56C593A23099}"/>
    <cellStyle name="Normal 3 2 3 2 7 2 3 5" xfId="46338" xr:uid="{E5E656B0-C719-4297-B9DA-1AC391A99B07}"/>
    <cellStyle name="Normal 3 2 3 2 7 2 4" xfId="21186" xr:uid="{8E75B295-6154-474D-917F-6AA046DC7147}"/>
    <cellStyle name="Normal 3 2 3 2 7 2 4 2" xfId="34878" xr:uid="{40CF7A81-DFA9-482D-9049-BF471A77EF96}"/>
    <cellStyle name="Normal 3 2 3 2 7 2 4 3" xfId="49762" xr:uid="{2354CAF0-2223-4CB1-915C-F85211C7519F}"/>
    <cellStyle name="Normal 3 2 3 2 7 2 5" xfId="14342" xr:uid="{C373586C-F44B-42BA-B4E5-4CD32FD5836C}"/>
    <cellStyle name="Normal 3 2 3 2 7 2 6" xfId="28032" xr:uid="{5D904472-161A-4FD5-B73C-1ED759B5028C}"/>
    <cellStyle name="Normal 3 2 3 2 7 2 7" xfId="42916" xr:uid="{B06C3950-09EC-45A1-8B7C-1C6714B8243E}"/>
    <cellStyle name="Normal 3 2 3 2 7 3" xfId="9207" xr:uid="{8005183F-5EF8-488A-B004-B1DE938B2276}"/>
    <cellStyle name="Normal 3 2 3 2 7 3 2" xfId="12629" xr:uid="{FEEC2D6C-81B0-4D55-9225-483D98BA400A}"/>
    <cellStyle name="Normal 3 2 3 2 7 3 2 2" xfId="26319" xr:uid="{9866B100-E64C-4CBA-88B2-9FC2D52631D1}"/>
    <cellStyle name="Normal 3 2 3 2 7 3 2 2 2" xfId="40011" xr:uid="{2688CDC3-1335-4699-A8C5-3B0603F3E3B6}"/>
    <cellStyle name="Normal 3 2 3 2 7 3 2 2 3" xfId="54895" xr:uid="{9B5A5DEE-4DE1-4672-B6CC-09D33FFF1B59}"/>
    <cellStyle name="Normal 3 2 3 2 7 3 2 3" xfId="19475" xr:uid="{91364086-412F-4B58-8D7B-0263DD38A0F6}"/>
    <cellStyle name="Normal 3 2 3 2 7 3 2 4" xfId="33165" xr:uid="{0600AD28-3C37-48F1-9009-AAFCE277314D}"/>
    <cellStyle name="Normal 3 2 3 2 7 3 2 5" xfId="48049" xr:uid="{8EA9AB3E-A6A5-4765-8EC0-1C1941B2B913}"/>
    <cellStyle name="Normal 3 2 3 2 7 3 3" xfId="22897" xr:uid="{FD65BEFE-8C8D-4FAF-A3FA-01CB3D764064}"/>
    <cellStyle name="Normal 3 2 3 2 7 3 3 2" xfId="36589" xr:uid="{3ABFA337-511B-4593-A4D5-F17656810FD9}"/>
    <cellStyle name="Normal 3 2 3 2 7 3 3 3" xfId="51473" xr:uid="{D77AE5FA-DC65-40F5-B7FB-1BC96A04757B}"/>
    <cellStyle name="Normal 3 2 3 2 7 3 4" xfId="16053" xr:uid="{7807227C-015E-441C-A04E-F2C31CC54DE5}"/>
    <cellStyle name="Normal 3 2 3 2 7 3 5" xfId="29743" xr:uid="{758D3FD3-ACC6-45B5-8C94-4BA39D43D086}"/>
    <cellStyle name="Normal 3 2 3 2 7 3 6" xfId="44627" xr:uid="{5BDF67E3-116A-4D01-AFE2-B287D104EF4C}"/>
    <cellStyle name="Normal 3 2 3 2 7 4" xfId="10917" xr:uid="{E6F3A5A1-2C65-474A-9F0A-4BA060520B31}"/>
    <cellStyle name="Normal 3 2 3 2 7 4 2" xfId="24607" xr:uid="{BA2185F1-9B9E-41E8-B01F-8081FEFE5745}"/>
    <cellStyle name="Normal 3 2 3 2 7 4 2 2" xfId="38299" xr:uid="{74511D48-B13F-406B-BF0B-2A4D276FD5AB}"/>
    <cellStyle name="Normal 3 2 3 2 7 4 2 3" xfId="53183" xr:uid="{E02B1E9A-4CFF-434E-A5DB-FD3E1AE0E6F8}"/>
    <cellStyle name="Normal 3 2 3 2 7 4 3" xfId="17763" xr:uid="{771C1CB6-C808-4046-B19C-8D9772A558DC}"/>
    <cellStyle name="Normal 3 2 3 2 7 4 4" xfId="31453" xr:uid="{8595205E-6A9B-4683-9CB9-203484D1E289}"/>
    <cellStyle name="Normal 3 2 3 2 7 4 5" xfId="46337" xr:uid="{50354E4D-6C90-4E80-A29E-F1F8E31AAB62}"/>
    <cellStyle name="Normal 3 2 3 2 7 5" xfId="21185" xr:uid="{498A95FD-38BD-4ED4-9D5F-8CF37A51D884}"/>
    <cellStyle name="Normal 3 2 3 2 7 5 2" xfId="34877" xr:uid="{831097DB-546D-4F2D-AC42-66C45CF5A252}"/>
    <cellStyle name="Normal 3 2 3 2 7 5 3" xfId="49761" xr:uid="{8F7BA695-926D-4364-A6AC-459D1EA3AB33}"/>
    <cellStyle name="Normal 3 2 3 2 7 6" xfId="14341" xr:uid="{DCB1A9D9-1E6D-42DF-A629-5AFB2874D333}"/>
    <cellStyle name="Normal 3 2 3 2 7 7" xfId="28031" xr:uid="{6BD46DF7-FD00-4F90-976F-BDF843255B9D}"/>
    <cellStyle name="Normal 3 2 3 2 7 8" xfId="42915" xr:uid="{B6812DBA-DE11-4204-8F2A-AC4BD98A8530}"/>
    <cellStyle name="Normal 3 2 3 2 8" xfId="7496" xr:uid="{9CD71594-971D-4027-B4D2-455CDB33293F}"/>
    <cellStyle name="Normal 3 2 3 2 8 2" xfId="9209" xr:uid="{57C10966-F8D1-439F-AF81-BAEAD1649E06}"/>
    <cellStyle name="Normal 3 2 3 2 8 2 2" xfId="12631" xr:uid="{875DA010-DDB5-439C-B102-A917DCF8E80D}"/>
    <cellStyle name="Normal 3 2 3 2 8 2 2 2" xfId="26321" xr:uid="{7C395273-D4D4-43A6-BEBE-B671B249A147}"/>
    <cellStyle name="Normal 3 2 3 2 8 2 2 2 2" xfId="40013" xr:uid="{71553580-9261-4099-B053-4F1D7DDF3410}"/>
    <cellStyle name="Normal 3 2 3 2 8 2 2 2 3" xfId="54897" xr:uid="{98C845F8-827A-447C-974A-935C770B8A36}"/>
    <cellStyle name="Normal 3 2 3 2 8 2 2 3" xfId="19477" xr:uid="{0366381C-7377-49EA-B62C-D665AAC2A752}"/>
    <cellStyle name="Normal 3 2 3 2 8 2 2 4" xfId="33167" xr:uid="{0BE4E9B0-556E-4CE4-B8A2-5E344C7C9D4F}"/>
    <cellStyle name="Normal 3 2 3 2 8 2 2 5" xfId="48051" xr:uid="{9C35F60C-8D24-4C1C-9E05-E996338D5579}"/>
    <cellStyle name="Normal 3 2 3 2 8 2 3" xfId="22899" xr:uid="{A7360DA9-62FF-4AA0-8210-B51ACEEE9E6E}"/>
    <cellStyle name="Normal 3 2 3 2 8 2 3 2" xfId="36591" xr:uid="{DCFD8368-FAB1-4B66-8928-E2679EDDFA0F}"/>
    <cellStyle name="Normal 3 2 3 2 8 2 3 3" xfId="51475" xr:uid="{2B281290-29F5-4A99-A293-F63AFDF8411B}"/>
    <cellStyle name="Normal 3 2 3 2 8 2 4" xfId="16055" xr:uid="{5E813F71-B5A4-4792-80B3-C5872034895A}"/>
    <cellStyle name="Normal 3 2 3 2 8 2 5" xfId="29745" xr:uid="{3CB7D7B3-1966-43AF-A6CB-CACB697BCD09}"/>
    <cellStyle name="Normal 3 2 3 2 8 2 6" xfId="44629" xr:uid="{7678A6CD-B1E7-49C0-AA5F-5E284BD48904}"/>
    <cellStyle name="Normal 3 2 3 2 8 3" xfId="10919" xr:uid="{CC302774-9241-4429-9DA4-4D583E942DF3}"/>
    <cellStyle name="Normal 3 2 3 2 8 3 2" xfId="24609" xr:uid="{E22AD643-2017-474F-9DE6-0BB2606E8C16}"/>
    <cellStyle name="Normal 3 2 3 2 8 3 2 2" xfId="38301" xr:uid="{223A3BA6-4674-40B3-B6D9-BA3FA5646C39}"/>
    <cellStyle name="Normal 3 2 3 2 8 3 2 3" xfId="53185" xr:uid="{A0031C64-C5DC-4042-B93C-38B57EEBD03E}"/>
    <cellStyle name="Normal 3 2 3 2 8 3 3" xfId="17765" xr:uid="{7E402552-FD1D-4D98-A951-46C6440E9D98}"/>
    <cellStyle name="Normal 3 2 3 2 8 3 4" xfId="31455" xr:uid="{D6EEBAF5-C1E2-426D-8990-3B83F95982FB}"/>
    <cellStyle name="Normal 3 2 3 2 8 3 5" xfId="46339" xr:uid="{3A3BCF59-B8AF-46FE-AC86-9DC4DE767BDC}"/>
    <cellStyle name="Normal 3 2 3 2 8 4" xfId="21187" xr:uid="{FC225C40-41AD-4DCE-AF51-D9E1E04DE79D}"/>
    <cellStyle name="Normal 3 2 3 2 8 4 2" xfId="34879" xr:uid="{05E0DCA3-3B8E-4A1C-968F-2DAF144EAD5A}"/>
    <cellStyle name="Normal 3 2 3 2 8 4 3" xfId="49763" xr:uid="{45F2C17F-13BF-4FC3-A564-00DBCDA6CDE6}"/>
    <cellStyle name="Normal 3 2 3 2 8 5" xfId="14343" xr:uid="{64DA8AF1-CBB3-4F3C-B664-DD2323E74415}"/>
    <cellStyle name="Normal 3 2 3 2 8 6" xfId="28033" xr:uid="{A00E45FA-6AAB-411C-A68C-E8D7EFA41E4A}"/>
    <cellStyle name="Normal 3 2 3 2 8 7" xfId="42917" xr:uid="{BAEC9AFC-FD95-45AA-9675-1882C061B452}"/>
    <cellStyle name="Normal 3 2 3 2 9" xfId="7497" xr:uid="{CCCD6CA7-484D-4BED-A608-ED21ACF6129F}"/>
    <cellStyle name="Normal 3 2 3 2 9 2" xfId="9210" xr:uid="{FFA5C1BF-841F-4D1D-80F4-2A3437598599}"/>
    <cellStyle name="Normal 3 2 3 2 9 2 2" xfId="12632" xr:uid="{EEBEB02B-8FD0-4EB2-AF31-78CA19FA4E4B}"/>
    <cellStyle name="Normal 3 2 3 2 9 2 2 2" xfId="26322" xr:uid="{0271165F-E853-4AC1-ACF7-2472826AC23F}"/>
    <cellStyle name="Normal 3 2 3 2 9 2 2 2 2" xfId="40014" xr:uid="{0EC6E9E5-A964-4793-9803-4D5D01FB1572}"/>
    <cellStyle name="Normal 3 2 3 2 9 2 2 2 3" xfId="54898" xr:uid="{6B7AB7F2-A58F-4DF1-9484-E686F1AFDF3E}"/>
    <cellStyle name="Normal 3 2 3 2 9 2 2 3" xfId="19478" xr:uid="{60CBBC42-ACDF-44E7-9798-8827C4634CDE}"/>
    <cellStyle name="Normal 3 2 3 2 9 2 2 4" xfId="33168" xr:uid="{D5C0DB56-4148-4040-BBEF-0839107C69C7}"/>
    <cellStyle name="Normal 3 2 3 2 9 2 2 5" xfId="48052" xr:uid="{427A74EF-C8FB-4ABE-AC95-64DDA9395723}"/>
    <cellStyle name="Normal 3 2 3 2 9 2 3" xfId="22900" xr:uid="{B0F9E07B-AE55-48A5-A6C7-2EF67B1DB74E}"/>
    <cellStyle name="Normal 3 2 3 2 9 2 3 2" xfId="36592" xr:uid="{7647EA94-B87C-48AA-B8F4-95E1EC816607}"/>
    <cellStyle name="Normal 3 2 3 2 9 2 3 3" xfId="51476" xr:uid="{529B67BD-2E4D-4523-888F-16CD7D5FF474}"/>
    <cellStyle name="Normal 3 2 3 2 9 2 4" xfId="16056" xr:uid="{AE88CBB5-36B3-4FF4-8288-40EEFBB5BBCB}"/>
    <cellStyle name="Normal 3 2 3 2 9 2 5" xfId="29746" xr:uid="{C3C40195-75C9-4A29-9688-12DEF64702C7}"/>
    <cellStyle name="Normal 3 2 3 2 9 2 6" xfId="44630" xr:uid="{A2D5F37A-F2AB-4FCA-88E5-20B6E81A129D}"/>
    <cellStyle name="Normal 3 2 3 2 9 3" xfId="10920" xr:uid="{DDF0DA23-F950-4E5E-A8CA-43E7DF4E88DA}"/>
    <cellStyle name="Normal 3 2 3 2 9 3 2" xfId="24610" xr:uid="{8E22E2D5-C041-4147-89A5-DBF785D2C2E8}"/>
    <cellStyle name="Normal 3 2 3 2 9 3 2 2" xfId="38302" xr:uid="{902304AE-7827-4727-9B66-29183401B143}"/>
    <cellStyle name="Normal 3 2 3 2 9 3 2 3" xfId="53186" xr:uid="{EA010F97-C808-45DB-9F0E-B0CAD17CDA6F}"/>
    <cellStyle name="Normal 3 2 3 2 9 3 3" xfId="17766" xr:uid="{D2D2AB48-18BD-4405-BE89-05A08DF2B073}"/>
    <cellStyle name="Normal 3 2 3 2 9 3 4" xfId="31456" xr:uid="{B2CEB145-A71C-4CA8-B8AB-F7ECB8DCD4D8}"/>
    <cellStyle name="Normal 3 2 3 2 9 3 5" xfId="46340" xr:uid="{65A01BC6-1A8B-4F34-9FE7-75F15DBF82E7}"/>
    <cellStyle name="Normal 3 2 3 2 9 4" xfId="21188" xr:uid="{2A8E0975-BAE1-471F-8B2A-0E660987C64E}"/>
    <cellStyle name="Normal 3 2 3 2 9 4 2" xfId="34880" xr:uid="{32F9B445-5C91-41DA-8458-CF788CB0FB83}"/>
    <cellStyle name="Normal 3 2 3 2 9 4 3" xfId="49764" xr:uid="{1F0A244C-4A71-4D7E-84E3-537954F6D3F5}"/>
    <cellStyle name="Normal 3 2 3 2 9 5" xfId="14344" xr:uid="{95C11768-FB5E-4148-A4D3-474AAA475EC2}"/>
    <cellStyle name="Normal 3 2 3 2 9 6" xfId="28034" xr:uid="{4D1451F5-75B8-4174-AFDF-19BEBCAA5F64}"/>
    <cellStyle name="Normal 3 2 3 2 9 7" xfId="42918" xr:uid="{7C4305D6-EA3D-43FC-9A0B-4F9855918462}"/>
    <cellStyle name="Normal 3 2 3 3" xfId="7498" xr:uid="{087A26B4-2159-48BE-AAD6-4546E6405558}"/>
    <cellStyle name="Normal 3 2 3 3 10" xfId="21189" xr:uid="{9AB28816-530A-4ED2-BB65-082D0DF5CBC1}"/>
    <cellStyle name="Normal 3 2 3 3 10 2" xfId="34881" xr:uid="{FA006437-5C6B-4349-B9B4-BD84A45AC14C}"/>
    <cellStyle name="Normal 3 2 3 3 10 3" xfId="49765" xr:uid="{3FA1A6FF-DA3D-44C9-AD73-446791AA3C87}"/>
    <cellStyle name="Normal 3 2 3 3 11" xfId="14345" xr:uid="{EF75374E-D895-4FCD-9503-0649377BFA86}"/>
    <cellStyle name="Normal 3 2 3 3 12" xfId="28035" xr:uid="{23710F31-129D-4E3A-8852-4A76F2F222DF}"/>
    <cellStyle name="Normal 3 2 3 3 13" xfId="42919" xr:uid="{DC601FFA-B220-44B8-95D4-76877585CCEC}"/>
    <cellStyle name="Normal 3 2 3 3 2" xfId="7499" xr:uid="{3A2402B1-61A2-48A5-B63F-75F5CF02F57F}"/>
    <cellStyle name="Normal 3 2 3 3 2 10" xfId="14346" xr:uid="{50486438-CF59-4761-BF77-7493CCE6854E}"/>
    <cellStyle name="Normal 3 2 3 3 2 11" xfId="28036" xr:uid="{628193DB-AC30-44BC-83F6-ADAC86C12581}"/>
    <cellStyle name="Normal 3 2 3 3 2 12" xfId="42920" xr:uid="{E0FA1C94-8EB9-4A52-BB10-7FFCA0A67DD7}"/>
    <cellStyle name="Normal 3 2 3 3 2 2" xfId="7500" xr:uid="{A0D865D1-C46E-43EF-A952-5ED52357B28F}"/>
    <cellStyle name="Normal 3 2 3 3 2 2 10" xfId="42921" xr:uid="{ED382594-8306-46D9-BDE2-62395B6C5DB3}"/>
    <cellStyle name="Normal 3 2 3 3 2 2 2" xfId="7501" xr:uid="{C1E7B981-BF69-4E7F-BF7B-AE6146ECAE7C}"/>
    <cellStyle name="Normal 3 2 3 3 2 2 2 2" xfId="7502" xr:uid="{15005DB5-A0B1-48BC-96E0-537CDC6860F1}"/>
    <cellStyle name="Normal 3 2 3 3 2 2 2 2 2" xfId="9215" xr:uid="{D470CE79-75F4-44C8-909A-1B05570C7E8C}"/>
    <cellStyle name="Normal 3 2 3 3 2 2 2 2 2 2" xfId="12637" xr:uid="{5A2E5656-B6C6-4964-B340-BF123B6BF9DE}"/>
    <cellStyle name="Normal 3 2 3 3 2 2 2 2 2 2 2" xfId="26327" xr:uid="{ED77C24D-F3DC-4D8B-A7B8-5875A4205D26}"/>
    <cellStyle name="Normal 3 2 3 3 2 2 2 2 2 2 2 2" xfId="40019" xr:uid="{BF00D0D3-5602-448B-BFBB-9066FFAE0279}"/>
    <cellStyle name="Normal 3 2 3 3 2 2 2 2 2 2 2 3" xfId="54903" xr:uid="{5958B7DC-6DAE-434C-A9DD-8140ED0052AE}"/>
    <cellStyle name="Normal 3 2 3 3 2 2 2 2 2 2 3" xfId="19483" xr:uid="{0D4529BF-4E85-447D-9D2A-68C9503FE6F3}"/>
    <cellStyle name="Normal 3 2 3 3 2 2 2 2 2 2 4" xfId="33173" xr:uid="{11DE3F47-736B-4028-892B-19887BE7ED53}"/>
    <cellStyle name="Normal 3 2 3 3 2 2 2 2 2 2 5" xfId="48057" xr:uid="{6293267A-6292-48DF-ADDB-DF8B3D957DBD}"/>
    <cellStyle name="Normal 3 2 3 3 2 2 2 2 2 3" xfId="22905" xr:uid="{B760896A-5446-47F3-B252-BA6BCF21E0B6}"/>
    <cellStyle name="Normal 3 2 3 3 2 2 2 2 2 3 2" xfId="36597" xr:uid="{0169E07C-F568-44DF-8C2B-9206FB33AE16}"/>
    <cellStyle name="Normal 3 2 3 3 2 2 2 2 2 3 3" xfId="51481" xr:uid="{293A9A10-A1BD-490C-BB26-3B1F51E10FED}"/>
    <cellStyle name="Normal 3 2 3 3 2 2 2 2 2 4" xfId="16061" xr:uid="{27386C89-9372-42D6-AD0A-7C9B75FDB60B}"/>
    <cellStyle name="Normal 3 2 3 3 2 2 2 2 2 5" xfId="29751" xr:uid="{CE9AE64C-331A-48AC-867B-3BDDC4C894AE}"/>
    <cellStyle name="Normal 3 2 3 3 2 2 2 2 2 6" xfId="44635" xr:uid="{C70599A8-8E9D-452B-BC15-B6C7838E7911}"/>
    <cellStyle name="Normal 3 2 3 3 2 2 2 2 3" xfId="10925" xr:uid="{E2829E43-EB89-41B2-89F5-3C41A8736D21}"/>
    <cellStyle name="Normal 3 2 3 3 2 2 2 2 3 2" xfId="24615" xr:uid="{EBC110B5-DCFF-4EC3-ADC5-58B822CB960B}"/>
    <cellStyle name="Normal 3 2 3 3 2 2 2 2 3 2 2" xfId="38307" xr:uid="{DBD31DEA-A442-4B4C-B0AE-1DAF7ABE06E3}"/>
    <cellStyle name="Normal 3 2 3 3 2 2 2 2 3 2 3" xfId="53191" xr:uid="{295D63DA-138F-41A1-8DDC-C5A000DDD025}"/>
    <cellStyle name="Normal 3 2 3 3 2 2 2 2 3 3" xfId="17771" xr:uid="{13DDB8DF-128C-4510-9428-6AF36AA4B01E}"/>
    <cellStyle name="Normal 3 2 3 3 2 2 2 2 3 4" xfId="31461" xr:uid="{A1B08DB3-AC7F-4400-937C-91D05DD3B84A}"/>
    <cellStyle name="Normal 3 2 3 3 2 2 2 2 3 5" xfId="46345" xr:uid="{A3829D0E-0B78-4A95-9BE2-5338472A4D75}"/>
    <cellStyle name="Normal 3 2 3 3 2 2 2 2 4" xfId="21193" xr:uid="{FB4B2FF1-8690-4482-A8C1-F2AADD1E44C6}"/>
    <cellStyle name="Normal 3 2 3 3 2 2 2 2 4 2" xfId="34885" xr:uid="{94E9BF5D-1FE8-41E1-B473-D16EE8AB564D}"/>
    <cellStyle name="Normal 3 2 3 3 2 2 2 2 4 3" xfId="49769" xr:uid="{D16C9EB7-E742-4D85-9E05-40035CA6EF53}"/>
    <cellStyle name="Normal 3 2 3 3 2 2 2 2 5" xfId="14349" xr:uid="{82398307-EC5B-4F81-8C35-508ED6CA7096}"/>
    <cellStyle name="Normal 3 2 3 3 2 2 2 2 6" xfId="28039" xr:uid="{AF437A74-A748-4E8E-BD80-DDE3CB7B5C76}"/>
    <cellStyle name="Normal 3 2 3 3 2 2 2 2 7" xfId="42923" xr:uid="{1982E13B-1FC1-494B-9D69-B96A66A2B3D2}"/>
    <cellStyle name="Normal 3 2 3 3 2 2 2 3" xfId="9214" xr:uid="{C6F690C3-BFCC-441F-940F-95CC14CFDF97}"/>
    <cellStyle name="Normal 3 2 3 3 2 2 2 3 2" xfId="12636" xr:uid="{89CEC15C-FB5A-41D8-BE46-A3571F1F28CF}"/>
    <cellStyle name="Normal 3 2 3 3 2 2 2 3 2 2" xfId="26326" xr:uid="{0C903B10-E2A1-495C-B271-86B91BAFA033}"/>
    <cellStyle name="Normal 3 2 3 3 2 2 2 3 2 2 2" xfId="40018" xr:uid="{30F5D432-FE7E-49F0-B8E8-A2D0A399A140}"/>
    <cellStyle name="Normal 3 2 3 3 2 2 2 3 2 2 3" xfId="54902" xr:uid="{31B41CC6-1E03-4EBD-B2A1-2998F52174A9}"/>
    <cellStyle name="Normal 3 2 3 3 2 2 2 3 2 3" xfId="19482" xr:uid="{F95A5313-EB5D-47CE-B9B0-3E87DF46604B}"/>
    <cellStyle name="Normal 3 2 3 3 2 2 2 3 2 4" xfId="33172" xr:uid="{6B955FED-0547-42DD-8297-D09AD1E85120}"/>
    <cellStyle name="Normal 3 2 3 3 2 2 2 3 2 5" xfId="48056" xr:uid="{E8EECFB6-65F7-41FD-A9F0-24131C82A9C3}"/>
    <cellStyle name="Normal 3 2 3 3 2 2 2 3 3" xfId="22904" xr:uid="{F6863C9A-C1DD-40FC-97BE-344A4BDD2CAA}"/>
    <cellStyle name="Normal 3 2 3 3 2 2 2 3 3 2" xfId="36596" xr:uid="{8389BBA7-2EED-428E-BE19-753F3BA997EB}"/>
    <cellStyle name="Normal 3 2 3 3 2 2 2 3 3 3" xfId="51480" xr:uid="{0BD07834-CA4B-4CF7-BE5F-DE9488325DF9}"/>
    <cellStyle name="Normal 3 2 3 3 2 2 2 3 4" xfId="16060" xr:uid="{00779321-9F20-4CB9-B4C3-A8D2276F1D8B}"/>
    <cellStyle name="Normal 3 2 3 3 2 2 2 3 5" xfId="29750" xr:uid="{2C072056-DC12-4AE5-B872-6135D90989E1}"/>
    <cellStyle name="Normal 3 2 3 3 2 2 2 3 6" xfId="44634" xr:uid="{A5A2A43D-66A3-4BD4-B572-D130C18E3483}"/>
    <cellStyle name="Normal 3 2 3 3 2 2 2 4" xfId="10924" xr:uid="{9D5A8B1F-B56F-417D-AA1D-1056501C1D10}"/>
    <cellStyle name="Normal 3 2 3 3 2 2 2 4 2" xfId="24614" xr:uid="{FFD4D187-A0A0-41F4-A5D9-A7DFA519B908}"/>
    <cellStyle name="Normal 3 2 3 3 2 2 2 4 2 2" xfId="38306" xr:uid="{1DC093B3-78B0-4BA0-A786-D487F3F78D65}"/>
    <cellStyle name="Normal 3 2 3 3 2 2 2 4 2 3" xfId="53190" xr:uid="{3BF5DEAE-051D-4C92-956D-0AAC299FD73A}"/>
    <cellStyle name="Normal 3 2 3 3 2 2 2 4 3" xfId="17770" xr:uid="{A2D5AD64-082B-438E-B585-A7AF39236D38}"/>
    <cellStyle name="Normal 3 2 3 3 2 2 2 4 4" xfId="31460" xr:uid="{43AAD484-8C09-4C23-A3F9-6C044B6BC63B}"/>
    <cellStyle name="Normal 3 2 3 3 2 2 2 4 5" xfId="46344" xr:uid="{C684E99F-A2CC-4273-8D9E-BD330FE5C54D}"/>
    <cellStyle name="Normal 3 2 3 3 2 2 2 5" xfId="21192" xr:uid="{033DECA9-89E0-4393-A6EF-53A0D73C1573}"/>
    <cellStyle name="Normal 3 2 3 3 2 2 2 5 2" xfId="34884" xr:uid="{BD62AF05-A594-4429-B5EC-FE0C7B4E568E}"/>
    <cellStyle name="Normal 3 2 3 3 2 2 2 5 3" xfId="49768" xr:uid="{186C02BE-8B2D-441C-9363-741DAC4AACE9}"/>
    <cellStyle name="Normal 3 2 3 3 2 2 2 6" xfId="14348" xr:uid="{1CD06486-3F86-4150-A94F-8204C23CB9D7}"/>
    <cellStyle name="Normal 3 2 3 3 2 2 2 7" xfId="28038" xr:uid="{070CFE84-80A7-4CA3-9857-FD54131C9E4E}"/>
    <cellStyle name="Normal 3 2 3 3 2 2 2 8" xfId="42922" xr:uid="{52D73159-50B8-4A73-B701-8109A279A424}"/>
    <cellStyle name="Normal 3 2 3 3 2 2 3" xfId="7503" xr:uid="{B7A437D1-FCD1-4E9F-82C2-D0D15F676545}"/>
    <cellStyle name="Normal 3 2 3 3 2 2 3 2" xfId="9216" xr:uid="{2B5F8B06-94D4-4D38-A4D4-5E9E512F2DC3}"/>
    <cellStyle name="Normal 3 2 3 3 2 2 3 2 2" xfId="12638" xr:uid="{2555FA2D-981A-408D-A50E-402A7C7BD795}"/>
    <cellStyle name="Normal 3 2 3 3 2 2 3 2 2 2" xfId="26328" xr:uid="{E987D41A-5042-400E-BE1A-A2E6832B4632}"/>
    <cellStyle name="Normal 3 2 3 3 2 2 3 2 2 2 2" xfId="40020" xr:uid="{B471CF06-1CCF-4C8D-B926-6DBDD850B183}"/>
    <cellStyle name="Normal 3 2 3 3 2 2 3 2 2 2 3" xfId="54904" xr:uid="{1ECC7551-F4B8-4BBB-92C7-00AD78CC813B}"/>
    <cellStyle name="Normal 3 2 3 3 2 2 3 2 2 3" xfId="19484" xr:uid="{E56BE1E6-2D96-4D53-9307-BB3EB7E2EEB3}"/>
    <cellStyle name="Normal 3 2 3 3 2 2 3 2 2 4" xfId="33174" xr:uid="{21030510-B929-4FB3-882B-E5744E05161B}"/>
    <cellStyle name="Normal 3 2 3 3 2 2 3 2 2 5" xfId="48058" xr:uid="{5B826EA1-7702-421C-8918-34D415A6B93D}"/>
    <cellStyle name="Normal 3 2 3 3 2 2 3 2 3" xfId="22906" xr:uid="{09B08701-74E4-4E27-8CDC-9F69D5794C13}"/>
    <cellStyle name="Normal 3 2 3 3 2 2 3 2 3 2" xfId="36598" xr:uid="{A8CF2625-10A8-434D-8D27-18614383E770}"/>
    <cellStyle name="Normal 3 2 3 3 2 2 3 2 3 3" xfId="51482" xr:uid="{BBFE4899-A619-4A2E-86F3-7517FD05F75D}"/>
    <cellStyle name="Normal 3 2 3 3 2 2 3 2 4" xfId="16062" xr:uid="{27A568BD-FF74-472B-A3E8-73030495EB03}"/>
    <cellStyle name="Normal 3 2 3 3 2 2 3 2 5" xfId="29752" xr:uid="{FA0947F9-B662-4BD1-97BE-F9B2006D33FF}"/>
    <cellStyle name="Normal 3 2 3 3 2 2 3 2 6" xfId="44636" xr:uid="{46A97331-1D4E-4DEA-96EB-A3E56E2E0967}"/>
    <cellStyle name="Normal 3 2 3 3 2 2 3 3" xfId="10926" xr:uid="{195AC8A1-9B2C-42CA-B3B9-3538A471A9F3}"/>
    <cellStyle name="Normal 3 2 3 3 2 2 3 3 2" xfId="24616" xr:uid="{2D3FB1E6-47B4-4EB4-AEF4-E0B40D9B1CCC}"/>
    <cellStyle name="Normal 3 2 3 3 2 2 3 3 2 2" xfId="38308" xr:uid="{E513BE2C-3049-4D8D-9509-C1957B04C614}"/>
    <cellStyle name="Normal 3 2 3 3 2 2 3 3 2 3" xfId="53192" xr:uid="{F9FFD3FD-BBF1-49B2-8963-C1BF7534CAA3}"/>
    <cellStyle name="Normal 3 2 3 3 2 2 3 3 3" xfId="17772" xr:uid="{C969519F-2A71-4688-938E-808885B0E87C}"/>
    <cellStyle name="Normal 3 2 3 3 2 2 3 3 4" xfId="31462" xr:uid="{D68AA952-B64E-4857-80CF-6A61F3ACC518}"/>
    <cellStyle name="Normal 3 2 3 3 2 2 3 3 5" xfId="46346" xr:uid="{EE86ED71-9CCC-4FBB-863B-64841C101951}"/>
    <cellStyle name="Normal 3 2 3 3 2 2 3 4" xfId="21194" xr:uid="{24EBBFB6-C809-4E9F-A556-2A719C673B7E}"/>
    <cellStyle name="Normal 3 2 3 3 2 2 3 4 2" xfId="34886" xr:uid="{9AE018BE-F8EB-489E-A23A-9DF581F90DC9}"/>
    <cellStyle name="Normal 3 2 3 3 2 2 3 4 3" xfId="49770" xr:uid="{611CB2D6-DCCB-4E0A-BF34-B68B73ABFABE}"/>
    <cellStyle name="Normal 3 2 3 3 2 2 3 5" xfId="14350" xr:uid="{1B84FD49-12EB-45C1-AD7E-8438925F0801}"/>
    <cellStyle name="Normal 3 2 3 3 2 2 3 6" xfId="28040" xr:uid="{C6D830C0-75E3-4C71-993B-9506C327236A}"/>
    <cellStyle name="Normal 3 2 3 3 2 2 3 7" xfId="42924" xr:uid="{0F806CF8-DB6B-440C-97F7-EE8D7E6C61BA}"/>
    <cellStyle name="Normal 3 2 3 3 2 2 4" xfId="7504" xr:uid="{2F1748D5-63BA-4984-8494-4C1062499AF2}"/>
    <cellStyle name="Normal 3 2 3 3 2 2 4 2" xfId="9217" xr:uid="{882D7E14-6AF3-46AB-8754-BC6E7743F77E}"/>
    <cellStyle name="Normal 3 2 3 3 2 2 4 2 2" xfId="12639" xr:uid="{F63A4904-90C5-41DB-89A3-7C30EDD5DDBF}"/>
    <cellStyle name="Normal 3 2 3 3 2 2 4 2 2 2" xfId="26329" xr:uid="{21F65A97-8FBB-4721-80A8-C1E04FBAB1B4}"/>
    <cellStyle name="Normal 3 2 3 3 2 2 4 2 2 2 2" xfId="40021" xr:uid="{C2CE21F5-5C0F-40AA-A3F1-3B5E5253A942}"/>
    <cellStyle name="Normal 3 2 3 3 2 2 4 2 2 2 3" xfId="54905" xr:uid="{16BF472C-24DB-4878-9EDA-BB82DFC42412}"/>
    <cellStyle name="Normal 3 2 3 3 2 2 4 2 2 3" xfId="19485" xr:uid="{9AD1169C-9FE1-48D6-9E22-88253622D329}"/>
    <cellStyle name="Normal 3 2 3 3 2 2 4 2 2 4" xfId="33175" xr:uid="{216BA02B-DE8C-4FA8-8D40-67A66A98EFB9}"/>
    <cellStyle name="Normal 3 2 3 3 2 2 4 2 2 5" xfId="48059" xr:uid="{EC005637-F0C2-474E-92DF-30B9D2C7EC77}"/>
    <cellStyle name="Normal 3 2 3 3 2 2 4 2 3" xfId="22907" xr:uid="{9CB2BC48-16C7-4BB0-99EF-7BBF803BF9EE}"/>
    <cellStyle name="Normal 3 2 3 3 2 2 4 2 3 2" xfId="36599" xr:uid="{8EE7D637-007B-4F38-9CBC-D2331CBA3D71}"/>
    <cellStyle name="Normal 3 2 3 3 2 2 4 2 3 3" xfId="51483" xr:uid="{B8F01712-99B9-424D-822A-53D55EFAFB24}"/>
    <cellStyle name="Normal 3 2 3 3 2 2 4 2 4" xfId="16063" xr:uid="{57BA30C6-DE89-4B93-8328-E9756574F954}"/>
    <cellStyle name="Normal 3 2 3 3 2 2 4 2 5" xfId="29753" xr:uid="{AEDB962E-3277-4EE3-AA8A-B0E32B0025B5}"/>
    <cellStyle name="Normal 3 2 3 3 2 2 4 2 6" xfId="44637" xr:uid="{D26BBF21-F18F-4F8E-8B2A-DCF818FDFDD3}"/>
    <cellStyle name="Normal 3 2 3 3 2 2 4 3" xfId="10927" xr:uid="{9B81A45F-FE4B-430F-B3B9-B09887E0066A}"/>
    <cellStyle name="Normal 3 2 3 3 2 2 4 3 2" xfId="24617" xr:uid="{39E960C3-F208-4ED0-922D-76DF9E70896B}"/>
    <cellStyle name="Normal 3 2 3 3 2 2 4 3 2 2" xfId="38309" xr:uid="{3DD5D8ED-B744-4B25-BA77-02D0A1617EC6}"/>
    <cellStyle name="Normal 3 2 3 3 2 2 4 3 2 3" xfId="53193" xr:uid="{4A3E6D5E-691E-467D-A803-919B20FBA360}"/>
    <cellStyle name="Normal 3 2 3 3 2 2 4 3 3" xfId="17773" xr:uid="{80C9F64D-E49C-4559-A6B2-C366C80DCE44}"/>
    <cellStyle name="Normal 3 2 3 3 2 2 4 3 4" xfId="31463" xr:uid="{1C0AF0AC-53E3-4A9D-9DBB-97872B92D7D2}"/>
    <cellStyle name="Normal 3 2 3 3 2 2 4 3 5" xfId="46347" xr:uid="{F68E1855-3332-44B2-ADA4-EA0A18CCA286}"/>
    <cellStyle name="Normal 3 2 3 3 2 2 4 4" xfId="21195" xr:uid="{EEB21E9A-02B2-49A9-971F-F300D25801B0}"/>
    <cellStyle name="Normal 3 2 3 3 2 2 4 4 2" xfId="34887" xr:uid="{A47FF3D4-0702-4B39-9466-765733A6BDF6}"/>
    <cellStyle name="Normal 3 2 3 3 2 2 4 4 3" xfId="49771" xr:uid="{A7F1481A-EDD0-4C55-AF8B-AF436D72FEF0}"/>
    <cellStyle name="Normal 3 2 3 3 2 2 4 5" xfId="14351" xr:uid="{AB8AD241-E603-46A7-928A-7AC499A221DB}"/>
    <cellStyle name="Normal 3 2 3 3 2 2 4 6" xfId="28041" xr:uid="{B9FDA065-AF2D-4DC7-976B-335B110623E4}"/>
    <cellStyle name="Normal 3 2 3 3 2 2 4 7" xfId="42925" xr:uid="{8F43CE97-E40B-4DD2-82D5-F5F2E08DC49D}"/>
    <cellStyle name="Normal 3 2 3 3 2 2 5" xfId="9213" xr:uid="{A5803A58-BA6E-42AF-87DE-8A6AD11E5926}"/>
    <cellStyle name="Normal 3 2 3 3 2 2 5 2" xfId="12635" xr:uid="{A7AF6859-4C1A-4A80-8A32-A38005C6ADFF}"/>
    <cellStyle name="Normal 3 2 3 3 2 2 5 2 2" xfId="26325" xr:uid="{56E2C74C-8C7A-4F05-9DB8-ECB0A911FBF3}"/>
    <cellStyle name="Normal 3 2 3 3 2 2 5 2 2 2" xfId="40017" xr:uid="{71D1A7B9-0889-43E9-AB32-8CA022AA83B8}"/>
    <cellStyle name="Normal 3 2 3 3 2 2 5 2 2 3" xfId="54901" xr:uid="{0120D8A5-3939-4C12-994E-CE80A0CF484F}"/>
    <cellStyle name="Normal 3 2 3 3 2 2 5 2 3" xfId="19481" xr:uid="{C58D94A3-0478-45D8-9E7E-43D56C743DC1}"/>
    <cellStyle name="Normal 3 2 3 3 2 2 5 2 4" xfId="33171" xr:uid="{176D8094-0240-4A4A-8925-F8F400103A53}"/>
    <cellStyle name="Normal 3 2 3 3 2 2 5 2 5" xfId="48055" xr:uid="{ADD917EB-DADD-4346-96ED-85E33E14127A}"/>
    <cellStyle name="Normal 3 2 3 3 2 2 5 3" xfId="22903" xr:uid="{4F877954-4D64-4F93-9065-8E10F099A1E2}"/>
    <cellStyle name="Normal 3 2 3 3 2 2 5 3 2" xfId="36595" xr:uid="{B4EED2E6-B4DB-48E5-8601-4F7352A051E1}"/>
    <cellStyle name="Normal 3 2 3 3 2 2 5 3 3" xfId="51479" xr:uid="{5F390087-F02A-4927-B800-3ECD1002012D}"/>
    <cellStyle name="Normal 3 2 3 3 2 2 5 4" xfId="16059" xr:uid="{7EC12CA9-C927-44B8-8468-3A52DB1A8DFD}"/>
    <cellStyle name="Normal 3 2 3 3 2 2 5 5" xfId="29749" xr:uid="{F66FEFC9-D309-40F3-87C4-2A14FF209166}"/>
    <cellStyle name="Normal 3 2 3 3 2 2 5 6" xfId="44633" xr:uid="{3F4F01FE-3B09-4D50-A3C2-A39C233CCA91}"/>
    <cellStyle name="Normal 3 2 3 3 2 2 6" xfId="10923" xr:uid="{FB74D64A-0F3B-48BA-B4D8-FEE807AFA3ED}"/>
    <cellStyle name="Normal 3 2 3 3 2 2 6 2" xfId="24613" xr:uid="{7CB0D5DA-0EDE-435B-8608-07AFD962F679}"/>
    <cellStyle name="Normal 3 2 3 3 2 2 6 2 2" xfId="38305" xr:uid="{FE1C8107-8B0F-43B1-A3EE-BA4B94B69541}"/>
    <cellStyle name="Normal 3 2 3 3 2 2 6 2 3" xfId="53189" xr:uid="{E0FCB74D-0752-4454-9E08-3BE2485947EE}"/>
    <cellStyle name="Normal 3 2 3 3 2 2 6 3" xfId="17769" xr:uid="{83A451EA-2AC9-41B2-933F-2E1A7C05216D}"/>
    <cellStyle name="Normal 3 2 3 3 2 2 6 4" xfId="31459" xr:uid="{8136EB41-E7CA-4A8E-80CF-75750716F556}"/>
    <cellStyle name="Normal 3 2 3 3 2 2 6 5" xfId="46343" xr:uid="{BDD0CF74-759C-4246-81A4-2BA9F4CB82CF}"/>
    <cellStyle name="Normal 3 2 3 3 2 2 7" xfId="21191" xr:uid="{1D63057F-F669-403A-B7D7-EF2295CA4B31}"/>
    <cellStyle name="Normal 3 2 3 3 2 2 7 2" xfId="34883" xr:uid="{184A35A7-135B-4093-A741-F9F4F1001E61}"/>
    <cellStyle name="Normal 3 2 3 3 2 2 7 3" xfId="49767" xr:uid="{6A567BF1-3F87-45ED-8118-76612BA7698D}"/>
    <cellStyle name="Normal 3 2 3 3 2 2 8" xfId="14347" xr:uid="{013A3D44-EAF5-452A-B312-8CC64C697B24}"/>
    <cellStyle name="Normal 3 2 3 3 2 2 9" xfId="28037" xr:uid="{2B9F80B6-A73A-4EF2-B0A1-CB854BF331E0}"/>
    <cellStyle name="Normal 3 2 3 3 2 3" xfId="7505" xr:uid="{E77CD8BA-35D9-4271-B90C-96EF018F3D2E}"/>
    <cellStyle name="Normal 3 2 3 3 2 3 10" xfId="42926" xr:uid="{30BB1F3A-A3C4-49D3-906C-D3E9F9B15724}"/>
    <cellStyle name="Normal 3 2 3 3 2 3 2" xfId="7506" xr:uid="{D1B327E4-B5B5-460A-AE66-713E5981BC19}"/>
    <cellStyle name="Normal 3 2 3 3 2 3 2 2" xfId="7507" xr:uid="{04E23564-9795-4F03-80D9-6527F622B078}"/>
    <cellStyle name="Normal 3 2 3 3 2 3 2 2 2" xfId="9220" xr:uid="{AEFA8FBE-E249-4F65-8323-A8FC170BF26D}"/>
    <cellStyle name="Normal 3 2 3 3 2 3 2 2 2 2" xfId="12642" xr:uid="{5227ECA7-B735-421F-94C1-492F6AF972A9}"/>
    <cellStyle name="Normal 3 2 3 3 2 3 2 2 2 2 2" xfId="26332" xr:uid="{3AE8A547-96CA-4021-812E-5FCB38DA00B6}"/>
    <cellStyle name="Normal 3 2 3 3 2 3 2 2 2 2 2 2" xfId="40024" xr:uid="{99B3780C-B56B-42D6-9417-EB7DD375A42B}"/>
    <cellStyle name="Normal 3 2 3 3 2 3 2 2 2 2 2 3" xfId="54908" xr:uid="{DBE86867-1D18-47CA-9B3F-08A473B2A761}"/>
    <cellStyle name="Normal 3 2 3 3 2 3 2 2 2 2 3" xfId="19488" xr:uid="{BA1B55D7-CFBB-4534-9F33-E37048E00D79}"/>
    <cellStyle name="Normal 3 2 3 3 2 3 2 2 2 2 4" xfId="33178" xr:uid="{9F16FCE5-37EE-4578-91EB-7D9B7FB1E934}"/>
    <cellStyle name="Normal 3 2 3 3 2 3 2 2 2 2 5" xfId="48062" xr:uid="{26B0F802-C857-41FA-BCCB-7D5E25F0D129}"/>
    <cellStyle name="Normal 3 2 3 3 2 3 2 2 2 3" xfId="22910" xr:uid="{2F8D0AD3-B4F1-4DB6-A964-5EBB760EAC69}"/>
    <cellStyle name="Normal 3 2 3 3 2 3 2 2 2 3 2" xfId="36602" xr:uid="{4E60C32B-206A-49E4-962C-095C2D8970E8}"/>
    <cellStyle name="Normal 3 2 3 3 2 3 2 2 2 3 3" xfId="51486" xr:uid="{087DDA4C-4AA6-4A1A-809D-C11EA7E6D8EB}"/>
    <cellStyle name="Normal 3 2 3 3 2 3 2 2 2 4" xfId="16066" xr:uid="{1C26B990-D2C9-4247-B3EE-AA36A5790FDB}"/>
    <cellStyle name="Normal 3 2 3 3 2 3 2 2 2 5" xfId="29756" xr:uid="{57DF8FF2-9EEF-49A4-94AD-9913C6E82B40}"/>
    <cellStyle name="Normal 3 2 3 3 2 3 2 2 2 6" xfId="44640" xr:uid="{3C49078F-458D-4561-91DE-DD42C9D19A6D}"/>
    <cellStyle name="Normal 3 2 3 3 2 3 2 2 3" xfId="10930" xr:uid="{22BAD2AF-0854-439B-B0F8-67F798F192CE}"/>
    <cellStyle name="Normal 3 2 3 3 2 3 2 2 3 2" xfId="24620" xr:uid="{B353C3CA-6543-4951-8975-FB5C1DADBA1C}"/>
    <cellStyle name="Normal 3 2 3 3 2 3 2 2 3 2 2" xfId="38312" xr:uid="{BBAD7314-DF80-4334-97FE-D8F6C14CC47F}"/>
    <cellStyle name="Normal 3 2 3 3 2 3 2 2 3 2 3" xfId="53196" xr:uid="{DDB9CEB9-A4FB-46B1-807F-3B26AC3B5938}"/>
    <cellStyle name="Normal 3 2 3 3 2 3 2 2 3 3" xfId="17776" xr:uid="{D2C907BA-17CE-45E0-A35A-DB765B9B60A7}"/>
    <cellStyle name="Normal 3 2 3 3 2 3 2 2 3 4" xfId="31466" xr:uid="{CFB39950-2000-485F-B366-CF44092C8254}"/>
    <cellStyle name="Normal 3 2 3 3 2 3 2 2 3 5" xfId="46350" xr:uid="{4E7F04CF-2E09-4BF2-AFA9-5F1763CE0A27}"/>
    <cellStyle name="Normal 3 2 3 3 2 3 2 2 4" xfId="21198" xr:uid="{6A59C12B-2E5A-4F80-A4F2-C2E32108A52D}"/>
    <cellStyle name="Normal 3 2 3 3 2 3 2 2 4 2" xfId="34890" xr:uid="{41679F81-3F5E-4DAF-A818-0688187CD134}"/>
    <cellStyle name="Normal 3 2 3 3 2 3 2 2 4 3" xfId="49774" xr:uid="{32454FC6-5146-4FDF-AFBE-1782785932F5}"/>
    <cellStyle name="Normal 3 2 3 3 2 3 2 2 5" xfId="14354" xr:uid="{939DC114-B8D2-44DE-8177-EF4BCFF0DEBF}"/>
    <cellStyle name="Normal 3 2 3 3 2 3 2 2 6" xfId="28044" xr:uid="{C6ECD926-3C00-4DE7-ABE5-E484E8054D3E}"/>
    <cellStyle name="Normal 3 2 3 3 2 3 2 2 7" xfId="42928" xr:uid="{1D4CCA7C-C26B-4D7D-AA1A-1EE922952326}"/>
    <cellStyle name="Normal 3 2 3 3 2 3 2 3" xfId="9219" xr:uid="{67C805A1-4C58-4B48-95C5-FC0F72D2BFEC}"/>
    <cellStyle name="Normal 3 2 3 3 2 3 2 3 2" xfId="12641" xr:uid="{BFAD1138-8CEE-44A7-B559-1B42CE91AF46}"/>
    <cellStyle name="Normal 3 2 3 3 2 3 2 3 2 2" xfId="26331" xr:uid="{0DDF1428-EDF2-4981-A4E1-7696DF5D861D}"/>
    <cellStyle name="Normal 3 2 3 3 2 3 2 3 2 2 2" xfId="40023" xr:uid="{881CDE33-0005-4A3C-B398-2B7D743EA054}"/>
    <cellStyle name="Normal 3 2 3 3 2 3 2 3 2 2 3" xfId="54907" xr:uid="{94D852BE-4671-43CA-854A-B4426786FBC8}"/>
    <cellStyle name="Normal 3 2 3 3 2 3 2 3 2 3" xfId="19487" xr:uid="{187C084C-AA89-45CA-9E9D-DF53BD2CF145}"/>
    <cellStyle name="Normal 3 2 3 3 2 3 2 3 2 4" xfId="33177" xr:uid="{CC37F162-C85D-4B88-BBE4-120E1F1CB504}"/>
    <cellStyle name="Normal 3 2 3 3 2 3 2 3 2 5" xfId="48061" xr:uid="{AB1EAB0F-C488-4DCD-9A7C-9CD6842C6D84}"/>
    <cellStyle name="Normal 3 2 3 3 2 3 2 3 3" xfId="22909" xr:uid="{28077D8A-916B-4E25-8E6A-39AD1CE4E928}"/>
    <cellStyle name="Normal 3 2 3 3 2 3 2 3 3 2" xfId="36601" xr:uid="{B7ED91AA-A72B-4570-9216-2A3F21987F1B}"/>
    <cellStyle name="Normal 3 2 3 3 2 3 2 3 3 3" xfId="51485" xr:uid="{BE454F11-5AFB-40B0-A235-9420E2FF2BDA}"/>
    <cellStyle name="Normal 3 2 3 3 2 3 2 3 4" xfId="16065" xr:uid="{95A2F26B-621C-4161-A567-052BA3EAC074}"/>
    <cellStyle name="Normal 3 2 3 3 2 3 2 3 5" xfId="29755" xr:uid="{E23329C3-87C5-4120-8797-A1112F209B6B}"/>
    <cellStyle name="Normal 3 2 3 3 2 3 2 3 6" xfId="44639" xr:uid="{65D03B71-F827-4C94-9BFA-C44886E43059}"/>
    <cellStyle name="Normal 3 2 3 3 2 3 2 4" xfId="10929" xr:uid="{F87D2BD0-C93E-4637-A755-78DC07A67FB5}"/>
    <cellStyle name="Normal 3 2 3 3 2 3 2 4 2" xfId="24619" xr:uid="{20CB0C28-C42A-4218-A4B4-1F0197AABB4E}"/>
    <cellStyle name="Normal 3 2 3 3 2 3 2 4 2 2" xfId="38311" xr:uid="{7A9EF718-2C9E-4EFB-BB79-27833645E52C}"/>
    <cellStyle name="Normal 3 2 3 3 2 3 2 4 2 3" xfId="53195" xr:uid="{DDFA8414-65F8-4AEE-9C93-87414A710C0C}"/>
    <cellStyle name="Normal 3 2 3 3 2 3 2 4 3" xfId="17775" xr:uid="{617BAA2F-A467-4AAC-8756-85AAF6E96F00}"/>
    <cellStyle name="Normal 3 2 3 3 2 3 2 4 4" xfId="31465" xr:uid="{F465DE3C-2D7C-42EF-BB3C-1C8124ECE909}"/>
    <cellStyle name="Normal 3 2 3 3 2 3 2 4 5" xfId="46349" xr:uid="{EA762087-5D52-4860-9018-F6E3DF7CB4A1}"/>
    <cellStyle name="Normal 3 2 3 3 2 3 2 5" xfId="21197" xr:uid="{6E614262-375B-4808-AF1A-AE4161CDE10D}"/>
    <cellStyle name="Normal 3 2 3 3 2 3 2 5 2" xfId="34889" xr:uid="{BB1A292D-27E0-464E-9151-5FC578A3A6BF}"/>
    <cellStyle name="Normal 3 2 3 3 2 3 2 5 3" xfId="49773" xr:uid="{A1C4C022-A0EE-43E4-9E07-FBE3012AC3B3}"/>
    <cellStyle name="Normal 3 2 3 3 2 3 2 6" xfId="14353" xr:uid="{8EB8B062-407A-4AF9-B6B8-DB537374A68C}"/>
    <cellStyle name="Normal 3 2 3 3 2 3 2 7" xfId="28043" xr:uid="{059F0DCC-BB4D-4F79-BC05-1904A2322497}"/>
    <cellStyle name="Normal 3 2 3 3 2 3 2 8" xfId="42927" xr:uid="{36B3183B-038D-4847-A823-E7E0F907513F}"/>
    <cellStyle name="Normal 3 2 3 3 2 3 3" xfId="7508" xr:uid="{5793A40B-100B-4F0D-B0CF-16C4EA21CFC7}"/>
    <cellStyle name="Normal 3 2 3 3 2 3 3 2" xfId="9221" xr:uid="{DC28CEA4-8D17-457B-9301-B8C965E1C397}"/>
    <cellStyle name="Normal 3 2 3 3 2 3 3 2 2" xfId="12643" xr:uid="{38653498-7970-4ECF-BEC8-A278FF32CBF0}"/>
    <cellStyle name="Normal 3 2 3 3 2 3 3 2 2 2" xfId="26333" xr:uid="{F9DE372C-A37E-4FAC-B3FF-3574E1EC8A32}"/>
    <cellStyle name="Normal 3 2 3 3 2 3 3 2 2 2 2" xfId="40025" xr:uid="{73E16470-4725-4F4A-9750-4C3EA37863D4}"/>
    <cellStyle name="Normal 3 2 3 3 2 3 3 2 2 2 3" xfId="54909" xr:uid="{CC43B77B-868A-4EE2-AF25-73319EA86C2F}"/>
    <cellStyle name="Normal 3 2 3 3 2 3 3 2 2 3" xfId="19489" xr:uid="{D66D6FE4-E78D-4BF2-B8CC-5290E57BB1BD}"/>
    <cellStyle name="Normal 3 2 3 3 2 3 3 2 2 4" xfId="33179" xr:uid="{8F2F3B6D-432F-4840-9168-47F3C921D17D}"/>
    <cellStyle name="Normal 3 2 3 3 2 3 3 2 2 5" xfId="48063" xr:uid="{1CF725CB-E950-46B6-80E8-1AD0F7C1A05A}"/>
    <cellStyle name="Normal 3 2 3 3 2 3 3 2 3" xfId="22911" xr:uid="{C0F55173-4B78-430E-BE3D-2EDB7C91EAE3}"/>
    <cellStyle name="Normal 3 2 3 3 2 3 3 2 3 2" xfId="36603" xr:uid="{DB5DAF12-E79E-487D-8FDC-0E689CC47734}"/>
    <cellStyle name="Normal 3 2 3 3 2 3 3 2 3 3" xfId="51487" xr:uid="{EBCC679A-A02B-4772-8C3D-1602F459E229}"/>
    <cellStyle name="Normal 3 2 3 3 2 3 3 2 4" xfId="16067" xr:uid="{391F48FC-0D3A-455E-AE18-44FDAF6C14E0}"/>
    <cellStyle name="Normal 3 2 3 3 2 3 3 2 5" xfId="29757" xr:uid="{C8D858C6-AE69-4C16-8481-F62B45A80F5F}"/>
    <cellStyle name="Normal 3 2 3 3 2 3 3 2 6" xfId="44641" xr:uid="{338F0E5D-AB1E-4F5F-8769-BF6042C91F1D}"/>
    <cellStyle name="Normal 3 2 3 3 2 3 3 3" xfId="10931" xr:uid="{587031C3-F581-4A3A-8F68-84171E5C52E3}"/>
    <cellStyle name="Normal 3 2 3 3 2 3 3 3 2" xfId="24621" xr:uid="{208BA7EA-8A83-4AC2-81CE-C8DE0F269AE0}"/>
    <cellStyle name="Normal 3 2 3 3 2 3 3 3 2 2" xfId="38313" xr:uid="{8F8E6873-A300-46EF-9659-C820959E4DEC}"/>
    <cellStyle name="Normal 3 2 3 3 2 3 3 3 2 3" xfId="53197" xr:uid="{48F4EE2C-FEBA-4F28-8FCB-83445AFB65DA}"/>
    <cellStyle name="Normal 3 2 3 3 2 3 3 3 3" xfId="17777" xr:uid="{3A795D02-23CD-4A65-944B-DFD34322977F}"/>
    <cellStyle name="Normal 3 2 3 3 2 3 3 3 4" xfId="31467" xr:uid="{B05B6612-B92E-461E-92E9-3ACA340B90BC}"/>
    <cellStyle name="Normal 3 2 3 3 2 3 3 3 5" xfId="46351" xr:uid="{0367398E-1F53-4EFE-8C9D-220DFA61B51D}"/>
    <cellStyle name="Normal 3 2 3 3 2 3 3 4" xfId="21199" xr:uid="{CF9BE334-0790-46BE-92FD-8DF2AFEB3DE9}"/>
    <cellStyle name="Normal 3 2 3 3 2 3 3 4 2" xfId="34891" xr:uid="{A7D5AF3C-D744-4A23-8A20-1E4271112953}"/>
    <cellStyle name="Normal 3 2 3 3 2 3 3 4 3" xfId="49775" xr:uid="{24F8D9D9-4E50-448A-B7D3-3D49714781D4}"/>
    <cellStyle name="Normal 3 2 3 3 2 3 3 5" xfId="14355" xr:uid="{8EF574C2-EF49-4F1E-A8C2-04DE3CE38ECE}"/>
    <cellStyle name="Normal 3 2 3 3 2 3 3 6" xfId="28045" xr:uid="{AB0D93D0-3039-46B6-AAF7-92ED4D3F8B7C}"/>
    <cellStyle name="Normal 3 2 3 3 2 3 3 7" xfId="42929" xr:uid="{A18DBC59-AAA7-4E0F-8CD7-5B19D82AF2AE}"/>
    <cellStyle name="Normal 3 2 3 3 2 3 4" xfId="7509" xr:uid="{15175642-1111-4665-8E55-E2E87EC793F9}"/>
    <cellStyle name="Normal 3 2 3 3 2 3 4 2" xfId="9222" xr:uid="{678E60FE-4EF7-4611-B78E-763AD4885669}"/>
    <cellStyle name="Normal 3 2 3 3 2 3 4 2 2" xfId="12644" xr:uid="{CE0AB6F1-79E5-4D91-94DA-3EB0381825E6}"/>
    <cellStyle name="Normal 3 2 3 3 2 3 4 2 2 2" xfId="26334" xr:uid="{B3A3528E-4266-4D02-AF9D-A1C600C1713C}"/>
    <cellStyle name="Normal 3 2 3 3 2 3 4 2 2 2 2" xfId="40026" xr:uid="{2AB61BE2-F05C-4AE4-8505-FA90F6BFECB6}"/>
    <cellStyle name="Normal 3 2 3 3 2 3 4 2 2 2 3" xfId="54910" xr:uid="{C771F46F-46C3-4E3F-B38D-249160A545DC}"/>
    <cellStyle name="Normal 3 2 3 3 2 3 4 2 2 3" xfId="19490" xr:uid="{24A28624-7ACD-43FF-9B0B-97F5F6FCB5B2}"/>
    <cellStyle name="Normal 3 2 3 3 2 3 4 2 2 4" xfId="33180" xr:uid="{53431FEE-8418-49DD-B926-7D10B1184F64}"/>
    <cellStyle name="Normal 3 2 3 3 2 3 4 2 2 5" xfId="48064" xr:uid="{B793884F-AD72-4F5B-905F-39BBEE3FFFE0}"/>
    <cellStyle name="Normal 3 2 3 3 2 3 4 2 3" xfId="22912" xr:uid="{8BF60494-1005-4D27-9B18-565DF3114933}"/>
    <cellStyle name="Normal 3 2 3 3 2 3 4 2 3 2" xfId="36604" xr:uid="{0A06ABA2-0225-4E98-8727-43E7DCD26A83}"/>
    <cellStyle name="Normal 3 2 3 3 2 3 4 2 3 3" xfId="51488" xr:uid="{08BA5A7B-CCE9-4E0A-B072-16E320DBC80E}"/>
    <cellStyle name="Normal 3 2 3 3 2 3 4 2 4" xfId="16068" xr:uid="{3A975CDE-FF48-4402-A8FE-A3FCC7908541}"/>
    <cellStyle name="Normal 3 2 3 3 2 3 4 2 5" xfId="29758" xr:uid="{7162B1BB-D4D8-459C-9FD4-E9FEEC2E502C}"/>
    <cellStyle name="Normal 3 2 3 3 2 3 4 2 6" xfId="44642" xr:uid="{2FE47633-E068-48CD-9D2C-DCAB4FBB31FB}"/>
    <cellStyle name="Normal 3 2 3 3 2 3 4 3" xfId="10932" xr:uid="{A4367ABB-FD42-42B9-B740-4875FD24BDF9}"/>
    <cellStyle name="Normal 3 2 3 3 2 3 4 3 2" xfId="24622" xr:uid="{C04A6A4F-587C-4A68-9FB5-E7F7A9C1DD1C}"/>
    <cellStyle name="Normal 3 2 3 3 2 3 4 3 2 2" xfId="38314" xr:uid="{00CE5461-0053-4B16-B3A9-2C7CF7A1571C}"/>
    <cellStyle name="Normal 3 2 3 3 2 3 4 3 2 3" xfId="53198" xr:uid="{9668E6C0-EAFD-44B1-B29B-C42E966DFFB2}"/>
    <cellStyle name="Normal 3 2 3 3 2 3 4 3 3" xfId="17778" xr:uid="{27CD92E8-161E-4094-8C45-29BFC3034E94}"/>
    <cellStyle name="Normal 3 2 3 3 2 3 4 3 4" xfId="31468" xr:uid="{FA5029FA-250B-44BA-8BB9-6E3CC03E89D6}"/>
    <cellStyle name="Normal 3 2 3 3 2 3 4 3 5" xfId="46352" xr:uid="{0C0CC1DD-7231-400F-9665-5F77A2665732}"/>
    <cellStyle name="Normal 3 2 3 3 2 3 4 4" xfId="21200" xr:uid="{FF8ECD98-56C7-4DFC-824F-23E2A725A38E}"/>
    <cellStyle name="Normal 3 2 3 3 2 3 4 4 2" xfId="34892" xr:uid="{222E9E5E-4960-493A-84C9-24824C8A2F17}"/>
    <cellStyle name="Normal 3 2 3 3 2 3 4 4 3" xfId="49776" xr:uid="{4B174BF5-216D-4DB3-9E5A-F85619756BD1}"/>
    <cellStyle name="Normal 3 2 3 3 2 3 4 5" xfId="14356" xr:uid="{41A39088-D453-42BD-A105-C23BADDBDFC3}"/>
    <cellStyle name="Normal 3 2 3 3 2 3 4 6" xfId="28046" xr:uid="{AC37508A-619F-4134-8B4D-549399CDE2CF}"/>
    <cellStyle name="Normal 3 2 3 3 2 3 4 7" xfId="42930" xr:uid="{81C0CD2A-29E8-40F4-9B68-322C991EF297}"/>
    <cellStyle name="Normal 3 2 3 3 2 3 5" xfId="9218" xr:uid="{35AAFFC9-F0BC-4542-83F0-F9B39357CF99}"/>
    <cellStyle name="Normal 3 2 3 3 2 3 5 2" xfId="12640" xr:uid="{37CC6191-9F3B-4CD4-B9E3-8C26496F7C00}"/>
    <cellStyle name="Normal 3 2 3 3 2 3 5 2 2" xfId="26330" xr:uid="{C712DB23-A2AC-4F30-A36D-58E8C219F1B8}"/>
    <cellStyle name="Normal 3 2 3 3 2 3 5 2 2 2" xfId="40022" xr:uid="{A2209116-0051-4D9F-941E-31CCCD96AA93}"/>
    <cellStyle name="Normal 3 2 3 3 2 3 5 2 2 3" xfId="54906" xr:uid="{76CA6362-1C45-4E49-92B0-7BA0131865E7}"/>
    <cellStyle name="Normal 3 2 3 3 2 3 5 2 3" xfId="19486" xr:uid="{B6904165-9A09-44FE-821F-7ED055B3DF2B}"/>
    <cellStyle name="Normal 3 2 3 3 2 3 5 2 4" xfId="33176" xr:uid="{F5EE5320-6629-419F-8F93-0658F17AB330}"/>
    <cellStyle name="Normal 3 2 3 3 2 3 5 2 5" xfId="48060" xr:uid="{C0059582-AFA5-45F8-B219-4B2A7BF5679B}"/>
    <cellStyle name="Normal 3 2 3 3 2 3 5 3" xfId="22908" xr:uid="{8EDCA437-2456-453D-AEBD-E0B6FDBBF330}"/>
    <cellStyle name="Normal 3 2 3 3 2 3 5 3 2" xfId="36600" xr:uid="{46DABE71-1A23-4E50-8E3D-D9E0D978350B}"/>
    <cellStyle name="Normal 3 2 3 3 2 3 5 3 3" xfId="51484" xr:uid="{BE05ACD2-0B2B-40F7-8CAB-F88AC035BAA1}"/>
    <cellStyle name="Normal 3 2 3 3 2 3 5 4" xfId="16064" xr:uid="{A3F378C3-CEBE-4345-B709-E6E3BEE37507}"/>
    <cellStyle name="Normal 3 2 3 3 2 3 5 5" xfId="29754" xr:uid="{0FF3DB82-3702-4C11-A90D-391F6671092F}"/>
    <cellStyle name="Normal 3 2 3 3 2 3 5 6" xfId="44638" xr:uid="{FB010813-7B04-46CA-A93C-D8709240CB27}"/>
    <cellStyle name="Normal 3 2 3 3 2 3 6" xfId="10928" xr:uid="{1EEC5EE9-408B-4B25-B2D9-87CC7EF38A5F}"/>
    <cellStyle name="Normal 3 2 3 3 2 3 6 2" xfId="24618" xr:uid="{A2245701-12FD-44EC-8F0D-B05F05347BDC}"/>
    <cellStyle name="Normal 3 2 3 3 2 3 6 2 2" xfId="38310" xr:uid="{92BEE37C-A9C3-40E5-A837-C3713690211D}"/>
    <cellStyle name="Normal 3 2 3 3 2 3 6 2 3" xfId="53194" xr:uid="{1D9AE237-814A-4C83-8232-778FC5A7789D}"/>
    <cellStyle name="Normal 3 2 3 3 2 3 6 3" xfId="17774" xr:uid="{31B0515D-A381-41CF-B060-D15DFD3200EB}"/>
    <cellStyle name="Normal 3 2 3 3 2 3 6 4" xfId="31464" xr:uid="{FFCE465C-A94F-4D28-BE62-03EFFC5A5CEA}"/>
    <cellStyle name="Normal 3 2 3 3 2 3 6 5" xfId="46348" xr:uid="{B63E7736-678D-4395-98D1-EF8112E90327}"/>
    <cellStyle name="Normal 3 2 3 3 2 3 7" xfId="21196" xr:uid="{A8F504AA-D683-4A1F-BB16-FE866B09393D}"/>
    <cellStyle name="Normal 3 2 3 3 2 3 7 2" xfId="34888" xr:uid="{32699DE6-96DB-4D16-962C-3A7305282A36}"/>
    <cellStyle name="Normal 3 2 3 3 2 3 7 3" xfId="49772" xr:uid="{5AA8BA37-0DEB-4C51-8C57-5F00A070B0CC}"/>
    <cellStyle name="Normal 3 2 3 3 2 3 8" xfId="14352" xr:uid="{4AEB7D96-0201-4024-8C78-4AC658ECB68B}"/>
    <cellStyle name="Normal 3 2 3 3 2 3 9" xfId="28042" xr:uid="{52AF60F4-F2F3-417F-B317-82DEF8F06197}"/>
    <cellStyle name="Normal 3 2 3 3 2 4" xfId="7510" xr:uid="{DB7C8BE1-A77D-443C-851B-A72D41381AF1}"/>
    <cellStyle name="Normal 3 2 3 3 2 4 2" xfId="7511" xr:uid="{B5FF56F2-234A-497F-99BF-9C85745E4249}"/>
    <cellStyle name="Normal 3 2 3 3 2 4 2 2" xfId="9224" xr:uid="{4F4FEA64-4176-4529-9D07-684CC7F6511A}"/>
    <cellStyle name="Normal 3 2 3 3 2 4 2 2 2" xfId="12646" xr:uid="{26D266E8-6409-4D88-A70D-EC78979ACCC2}"/>
    <cellStyle name="Normal 3 2 3 3 2 4 2 2 2 2" xfId="26336" xr:uid="{CC1F78DE-F58C-46A8-93E8-D635B43520EE}"/>
    <cellStyle name="Normal 3 2 3 3 2 4 2 2 2 2 2" xfId="40028" xr:uid="{CD2B9B8A-6BC3-4F89-A5F0-BABD4D351D1C}"/>
    <cellStyle name="Normal 3 2 3 3 2 4 2 2 2 2 3" xfId="54912" xr:uid="{3A9E2B15-57E7-4764-8510-8B79597E1F71}"/>
    <cellStyle name="Normal 3 2 3 3 2 4 2 2 2 3" xfId="19492" xr:uid="{6B01D8AE-7404-435F-A3DB-651546970D45}"/>
    <cellStyle name="Normal 3 2 3 3 2 4 2 2 2 4" xfId="33182" xr:uid="{19F34F7D-F8EC-48C8-9B0D-7E25AC204D2B}"/>
    <cellStyle name="Normal 3 2 3 3 2 4 2 2 2 5" xfId="48066" xr:uid="{1AB6966B-D7B7-465C-B0BA-6C5B1041EE83}"/>
    <cellStyle name="Normal 3 2 3 3 2 4 2 2 3" xfId="22914" xr:uid="{7C5CE6DE-DCC3-435F-9962-9A19420BE330}"/>
    <cellStyle name="Normal 3 2 3 3 2 4 2 2 3 2" xfId="36606" xr:uid="{A6AE8EC3-3693-470F-8454-D0830DCFF541}"/>
    <cellStyle name="Normal 3 2 3 3 2 4 2 2 3 3" xfId="51490" xr:uid="{DC260C96-8D2A-4466-9B90-223D71006ED8}"/>
    <cellStyle name="Normal 3 2 3 3 2 4 2 2 4" xfId="16070" xr:uid="{30BD3BE3-E95F-469F-8210-DDDCF2DAFC9E}"/>
    <cellStyle name="Normal 3 2 3 3 2 4 2 2 5" xfId="29760" xr:uid="{157548F3-854A-4170-A53E-463A00948C8A}"/>
    <cellStyle name="Normal 3 2 3 3 2 4 2 2 6" xfId="44644" xr:uid="{63B2974D-C417-4ED2-9DA8-B36925E4E121}"/>
    <cellStyle name="Normal 3 2 3 3 2 4 2 3" xfId="10934" xr:uid="{83C6B628-C952-4178-A9F1-E7A9BA6A25B3}"/>
    <cellStyle name="Normal 3 2 3 3 2 4 2 3 2" xfId="24624" xr:uid="{7BDBE580-DCB5-4C14-85E1-AD78BFE7E219}"/>
    <cellStyle name="Normal 3 2 3 3 2 4 2 3 2 2" xfId="38316" xr:uid="{EDEC8C7C-4924-40D5-989E-BA053E276863}"/>
    <cellStyle name="Normal 3 2 3 3 2 4 2 3 2 3" xfId="53200" xr:uid="{EA8AB0D8-6397-4FEB-AF32-83ED1401FC41}"/>
    <cellStyle name="Normal 3 2 3 3 2 4 2 3 3" xfId="17780" xr:uid="{D66013CE-6AD3-410C-8871-730D5FFDFF78}"/>
    <cellStyle name="Normal 3 2 3 3 2 4 2 3 4" xfId="31470" xr:uid="{ED957059-EA65-4F7B-A9DE-12D5568947A6}"/>
    <cellStyle name="Normal 3 2 3 3 2 4 2 3 5" xfId="46354" xr:uid="{59A56811-7C16-442C-A201-E60B0A1ABA13}"/>
    <cellStyle name="Normal 3 2 3 3 2 4 2 4" xfId="21202" xr:uid="{5B3C0B17-F40A-47E4-A8BD-398F57D60948}"/>
    <cellStyle name="Normal 3 2 3 3 2 4 2 4 2" xfId="34894" xr:uid="{3FF1F3C0-9B82-4BD3-AD34-868CC2072297}"/>
    <cellStyle name="Normal 3 2 3 3 2 4 2 4 3" xfId="49778" xr:uid="{EE1FD60F-E432-49D1-A97B-0FD23351F0D7}"/>
    <cellStyle name="Normal 3 2 3 3 2 4 2 5" xfId="14358" xr:uid="{1886D717-7409-4C7C-9A69-C18530129F5B}"/>
    <cellStyle name="Normal 3 2 3 3 2 4 2 6" xfId="28048" xr:uid="{FE4194AE-5D3F-4606-8646-12B43AA6A6A9}"/>
    <cellStyle name="Normal 3 2 3 3 2 4 2 7" xfId="42932" xr:uid="{42CD1461-CAC0-4515-9844-DD7B18A96E4C}"/>
    <cellStyle name="Normal 3 2 3 3 2 4 3" xfId="9223" xr:uid="{E3871ED4-C81C-4C38-84FC-334421C6745C}"/>
    <cellStyle name="Normal 3 2 3 3 2 4 3 2" xfId="12645" xr:uid="{C199DFCF-0EDA-48E5-965D-F6EF87DE33D2}"/>
    <cellStyle name="Normal 3 2 3 3 2 4 3 2 2" xfId="26335" xr:uid="{B7C7DCE7-AFC6-490C-92F1-632A7C1636C4}"/>
    <cellStyle name="Normal 3 2 3 3 2 4 3 2 2 2" xfId="40027" xr:uid="{143D5426-F4FC-4059-AE78-2B635EDD0FDD}"/>
    <cellStyle name="Normal 3 2 3 3 2 4 3 2 2 3" xfId="54911" xr:uid="{0C11FBE3-01B2-4981-8763-CC7A81A89D74}"/>
    <cellStyle name="Normal 3 2 3 3 2 4 3 2 3" xfId="19491" xr:uid="{E7BAE15F-0953-4A63-AC4E-3E1DBD1FF48D}"/>
    <cellStyle name="Normal 3 2 3 3 2 4 3 2 4" xfId="33181" xr:uid="{6C7A1685-FFDC-4734-AF40-50989D8E685E}"/>
    <cellStyle name="Normal 3 2 3 3 2 4 3 2 5" xfId="48065" xr:uid="{FA6FF407-ECEE-409B-BEE5-239AF59139AE}"/>
    <cellStyle name="Normal 3 2 3 3 2 4 3 3" xfId="22913" xr:uid="{6C7E9641-499E-484D-BC2E-11286E48C92C}"/>
    <cellStyle name="Normal 3 2 3 3 2 4 3 3 2" xfId="36605" xr:uid="{B7CFF7B0-FBFB-4303-A23D-C21DB8380F66}"/>
    <cellStyle name="Normal 3 2 3 3 2 4 3 3 3" xfId="51489" xr:uid="{8F17808E-F7BC-4363-BAA3-6C20CF6F917B}"/>
    <cellStyle name="Normal 3 2 3 3 2 4 3 4" xfId="16069" xr:uid="{EC3BA80F-4EA9-4AF3-9F21-B8FFE8A8586F}"/>
    <cellStyle name="Normal 3 2 3 3 2 4 3 5" xfId="29759" xr:uid="{CC581041-F7C7-454C-B94D-F9A1DCC4F05D}"/>
    <cellStyle name="Normal 3 2 3 3 2 4 3 6" xfId="44643" xr:uid="{90DD2323-1109-4262-9425-154E224DDEF9}"/>
    <cellStyle name="Normal 3 2 3 3 2 4 4" xfId="10933" xr:uid="{479C1162-68C8-4E9B-B389-8072068E1B79}"/>
    <cellStyle name="Normal 3 2 3 3 2 4 4 2" xfId="24623" xr:uid="{CC9C8B17-3FD9-4FD6-B92C-4309DD2F0687}"/>
    <cellStyle name="Normal 3 2 3 3 2 4 4 2 2" xfId="38315" xr:uid="{793E30E4-DC17-4457-A06F-14233AB7D9E7}"/>
    <cellStyle name="Normal 3 2 3 3 2 4 4 2 3" xfId="53199" xr:uid="{80D89B4E-E716-4FD2-B31B-96BBB79D63B0}"/>
    <cellStyle name="Normal 3 2 3 3 2 4 4 3" xfId="17779" xr:uid="{4FE8303F-1C7B-43D3-A3DB-2EC4A2EF8549}"/>
    <cellStyle name="Normal 3 2 3 3 2 4 4 4" xfId="31469" xr:uid="{DE28B3EB-3EBD-41C0-8188-C985B9825F1D}"/>
    <cellStyle name="Normal 3 2 3 3 2 4 4 5" xfId="46353" xr:uid="{D029D7B9-43B6-4656-83D5-8C515DD1DB66}"/>
    <cellStyle name="Normal 3 2 3 3 2 4 5" xfId="21201" xr:uid="{50BAF5A9-4475-4028-970C-67673F13015C}"/>
    <cellStyle name="Normal 3 2 3 3 2 4 5 2" xfId="34893" xr:uid="{13BC9E20-B5EF-448E-B45A-7C92B6B0037C}"/>
    <cellStyle name="Normal 3 2 3 3 2 4 5 3" xfId="49777" xr:uid="{4B5AEB6E-56DA-40A5-8A27-15102A4FFD94}"/>
    <cellStyle name="Normal 3 2 3 3 2 4 6" xfId="14357" xr:uid="{97DE72E6-3FFF-43E6-ACD1-0414620BD309}"/>
    <cellStyle name="Normal 3 2 3 3 2 4 7" xfId="28047" xr:uid="{A9CFB8C5-C3B5-4179-A731-5062D761E63B}"/>
    <cellStyle name="Normal 3 2 3 3 2 4 8" xfId="42931" xr:uid="{B7305ADB-837D-4A4E-9043-A4631DF024BB}"/>
    <cellStyle name="Normal 3 2 3 3 2 5" xfId="7512" xr:uid="{CFD0B5DD-8986-4F11-B9B6-81F1952BD09E}"/>
    <cellStyle name="Normal 3 2 3 3 2 5 2" xfId="9225" xr:uid="{7EFF8FF4-6BCE-4096-AC80-85EAA4D1E041}"/>
    <cellStyle name="Normal 3 2 3 3 2 5 2 2" xfId="12647" xr:uid="{2F0E8199-5068-4547-8332-5D233AE5A9AA}"/>
    <cellStyle name="Normal 3 2 3 3 2 5 2 2 2" xfId="26337" xr:uid="{3FA293EF-4609-4757-BA27-11AD5CBACBBB}"/>
    <cellStyle name="Normal 3 2 3 3 2 5 2 2 2 2" xfId="40029" xr:uid="{03E2BD0C-0CB1-4F1D-9E5A-F413E8991E24}"/>
    <cellStyle name="Normal 3 2 3 3 2 5 2 2 2 3" xfId="54913" xr:uid="{C15DCD5E-9A6C-4920-BD57-62FA3EF9B770}"/>
    <cellStyle name="Normal 3 2 3 3 2 5 2 2 3" xfId="19493" xr:uid="{0E5BB92F-8E88-46C9-AB7F-D74F89DFE731}"/>
    <cellStyle name="Normal 3 2 3 3 2 5 2 2 4" xfId="33183" xr:uid="{98CB97E6-D25C-478F-A0CD-0EA0846C0469}"/>
    <cellStyle name="Normal 3 2 3 3 2 5 2 2 5" xfId="48067" xr:uid="{2BF1018D-ED9B-439A-9804-EE20673A3DE2}"/>
    <cellStyle name="Normal 3 2 3 3 2 5 2 3" xfId="22915" xr:uid="{C9766114-EDE1-4A9C-9A74-727D6797847C}"/>
    <cellStyle name="Normal 3 2 3 3 2 5 2 3 2" xfId="36607" xr:uid="{C3A66A47-65EF-4862-B2BD-31974BA0D7A7}"/>
    <cellStyle name="Normal 3 2 3 3 2 5 2 3 3" xfId="51491" xr:uid="{79C210BE-79E1-452E-A769-D5F637621B18}"/>
    <cellStyle name="Normal 3 2 3 3 2 5 2 4" xfId="16071" xr:uid="{1083EC13-9A82-4294-BDD8-02130D705C03}"/>
    <cellStyle name="Normal 3 2 3 3 2 5 2 5" xfId="29761" xr:uid="{057C283D-31A9-4CE2-AD8C-ACAB9C3403F4}"/>
    <cellStyle name="Normal 3 2 3 3 2 5 2 6" xfId="44645" xr:uid="{8625E91E-61DA-46BA-BA0E-F0694203EFC6}"/>
    <cellStyle name="Normal 3 2 3 3 2 5 3" xfId="10935" xr:uid="{176E11FA-C2A7-4BBE-ADF3-49D9D820EF07}"/>
    <cellStyle name="Normal 3 2 3 3 2 5 3 2" xfId="24625" xr:uid="{490EC5F8-71A7-469D-B11A-052C52901F38}"/>
    <cellStyle name="Normal 3 2 3 3 2 5 3 2 2" xfId="38317" xr:uid="{C4E86CC8-7E1E-4614-8FDD-447706C6ED7F}"/>
    <cellStyle name="Normal 3 2 3 3 2 5 3 2 3" xfId="53201" xr:uid="{8CD1C38E-942B-4044-9BCB-EAD495DA3DE9}"/>
    <cellStyle name="Normal 3 2 3 3 2 5 3 3" xfId="17781" xr:uid="{A39BCC03-824D-41AD-B8FE-F5E83DC1547E}"/>
    <cellStyle name="Normal 3 2 3 3 2 5 3 4" xfId="31471" xr:uid="{7FE814CA-1F01-48C9-996D-9B84BC14487A}"/>
    <cellStyle name="Normal 3 2 3 3 2 5 3 5" xfId="46355" xr:uid="{5CC1746E-6BC5-4DF3-93B7-DD3ED226196D}"/>
    <cellStyle name="Normal 3 2 3 3 2 5 4" xfId="21203" xr:uid="{DFF69639-0E3D-46F4-B033-8F52EE45F470}"/>
    <cellStyle name="Normal 3 2 3 3 2 5 4 2" xfId="34895" xr:uid="{BBE4FEE7-A0FD-4933-8AC9-6AEA4F22B077}"/>
    <cellStyle name="Normal 3 2 3 3 2 5 4 3" xfId="49779" xr:uid="{F698C41D-A738-4066-9BAB-A1872D7BDDF3}"/>
    <cellStyle name="Normal 3 2 3 3 2 5 5" xfId="14359" xr:uid="{3463C1BE-7F11-4AC4-A0D3-A66FD0461839}"/>
    <cellStyle name="Normal 3 2 3 3 2 5 6" xfId="28049" xr:uid="{414B37A0-8426-445E-AF04-0864C1C6A43E}"/>
    <cellStyle name="Normal 3 2 3 3 2 5 7" xfId="42933" xr:uid="{2DA16D2A-9C07-4F50-A779-CD8658CC832A}"/>
    <cellStyle name="Normal 3 2 3 3 2 6" xfId="7513" xr:uid="{FC0D5186-F515-4707-BA80-FE22C43A8DC2}"/>
    <cellStyle name="Normal 3 2 3 3 2 6 2" xfId="9226" xr:uid="{BCF3C150-1695-45AD-AFB3-4D237E2D9D1E}"/>
    <cellStyle name="Normal 3 2 3 3 2 6 2 2" xfId="12648" xr:uid="{BCF449AD-8780-481E-B0A3-871D488032CD}"/>
    <cellStyle name="Normal 3 2 3 3 2 6 2 2 2" xfId="26338" xr:uid="{4BAE400A-85CF-438C-AADC-5BDC5B5BFF6A}"/>
    <cellStyle name="Normal 3 2 3 3 2 6 2 2 2 2" xfId="40030" xr:uid="{420C85AC-EFBC-4E25-A51E-55750837313D}"/>
    <cellStyle name="Normal 3 2 3 3 2 6 2 2 2 3" xfId="54914" xr:uid="{BE2E51E5-F26F-41F3-94A4-9F99580DFCF2}"/>
    <cellStyle name="Normal 3 2 3 3 2 6 2 2 3" xfId="19494" xr:uid="{B39B0876-8A2B-4E80-97E0-19FE6CF04697}"/>
    <cellStyle name="Normal 3 2 3 3 2 6 2 2 4" xfId="33184" xr:uid="{0FF8F491-CAA7-4761-BF1F-0DB9257F768D}"/>
    <cellStyle name="Normal 3 2 3 3 2 6 2 2 5" xfId="48068" xr:uid="{56802610-AE20-4553-AB5F-EF2B818294EC}"/>
    <cellStyle name="Normal 3 2 3 3 2 6 2 3" xfId="22916" xr:uid="{0824CF20-1D9F-4DF6-B389-4B94D46C60B7}"/>
    <cellStyle name="Normal 3 2 3 3 2 6 2 3 2" xfId="36608" xr:uid="{19817CF7-7FC4-49F4-A316-3C2425EB09FF}"/>
    <cellStyle name="Normal 3 2 3 3 2 6 2 3 3" xfId="51492" xr:uid="{4AC9B271-BFF1-4A0E-BCEE-2C6571E96A15}"/>
    <cellStyle name="Normal 3 2 3 3 2 6 2 4" xfId="16072" xr:uid="{E1C62CF2-1012-414B-9073-7C828D727246}"/>
    <cellStyle name="Normal 3 2 3 3 2 6 2 5" xfId="29762" xr:uid="{217AE5FA-4B38-4681-B6A1-E61493B01157}"/>
    <cellStyle name="Normal 3 2 3 3 2 6 2 6" xfId="44646" xr:uid="{A1C65291-DF70-4E8C-9775-5A0BCCC9FEEA}"/>
    <cellStyle name="Normal 3 2 3 3 2 6 3" xfId="10936" xr:uid="{DEA61915-BCD7-4ACB-ACF5-191D3E5AB468}"/>
    <cellStyle name="Normal 3 2 3 3 2 6 3 2" xfId="24626" xr:uid="{63E9F450-5CA5-4797-A379-C2A3A30D1D9E}"/>
    <cellStyle name="Normal 3 2 3 3 2 6 3 2 2" xfId="38318" xr:uid="{13176C78-9FA2-41F2-BDF2-739D27230772}"/>
    <cellStyle name="Normal 3 2 3 3 2 6 3 2 3" xfId="53202" xr:uid="{52765A3B-5532-424C-9AEC-B1C7FE7A1F6E}"/>
    <cellStyle name="Normal 3 2 3 3 2 6 3 3" xfId="17782" xr:uid="{9FD7658E-D544-41F1-A732-D62F22C0CE50}"/>
    <cellStyle name="Normal 3 2 3 3 2 6 3 4" xfId="31472" xr:uid="{69642472-43B1-4546-8B57-0640C641ACFE}"/>
    <cellStyle name="Normal 3 2 3 3 2 6 3 5" xfId="46356" xr:uid="{36F47E10-EC98-47EF-94ED-5B5B6B5AC4AE}"/>
    <cellStyle name="Normal 3 2 3 3 2 6 4" xfId="21204" xr:uid="{283F27DC-759E-47AD-B70E-1331FA768A25}"/>
    <cellStyle name="Normal 3 2 3 3 2 6 4 2" xfId="34896" xr:uid="{A375B8C2-5570-4FC8-9B80-7ACA2D185B50}"/>
    <cellStyle name="Normal 3 2 3 3 2 6 4 3" xfId="49780" xr:uid="{5C7DE7EC-D890-4B65-BC57-F38074F9F692}"/>
    <cellStyle name="Normal 3 2 3 3 2 6 5" xfId="14360" xr:uid="{7B246DAB-CF2E-4062-8929-165AA0BADDAF}"/>
    <cellStyle name="Normal 3 2 3 3 2 6 6" xfId="28050" xr:uid="{65FEF701-E284-40F1-8BE4-4BECDA09EC28}"/>
    <cellStyle name="Normal 3 2 3 3 2 6 7" xfId="42934" xr:uid="{A0246C92-34BD-4343-98C9-7D80AD09C915}"/>
    <cellStyle name="Normal 3 2 3 3 2 7" xfId="9212" xr:uid="{2A8AA672-145D-4440-AB1B-20748A2A809C}"/>
    <cellStyle name="Normal 3 2 3 3 2 7 2" xfId="12634" xr:uid="{E73118AB-AD3B-4777-8739-5FAE22E31A22}"/>
    <cellStyle name="Normal 3 2 3 3 2 7 2 2" xfId="26324" xr:uid="{FB86C0D1-7B7F-4228-B2EA-CCAE949DF7EF}"/>
    <cellStyle name="Normal 3 2 3 3 2 7 2 2 2" xfId="40016" xr:uid="{233405A1-0F62-44D6-AD78-C635879BDB85}"/>
    <cellStyle name="Normal 3 2 3 3 2 7 2 2 3" xfId="54900" xr:uid="{6A92BE06-67F4-4967-93E8-523066D100B1}"/>
    <cellStyle name="Normal 3 2 3 3 2 7 2 3" xfId="19480" xr:uid="{84CDC29E-912E-4E4F-BA6B-BB46D0060CC9}"/>
    <cellStyle name="Normal 3 2 3 3 2 7 2 4" xfId="33170" xr:uid="{49370354-CA8A-4D3C-9677-0810FD602EB1}"/>
    <cellStyle name="Normal 3 2 3 3 2 7 2 5" xfId="48054" xr:uid="{EC7C473C-8230-4F2B-ABCA-5196A18FB46E}"/>
    <cellStyle name="Normal 3 2 3 3 2 7 3" xfId="22902" xr:uid="{822395CC-120C-4D36-9E41-A0EA7C6CB768}"/>
    <cellStyle name="Normal 3 2 3 3 2 7 3 2" xfId="36594" xr:uid="{D1EEB6B8-2832-4ECA-8C79-87185F96F96B}"/>
    <cellStyle name="Normal 3 2 3 3 2 7 3 3" xfId="51478" xr:uid="{D9A507E7-7B9C-424D-B802-08595ACF60B8}"/>
    <cellStyle name="Normal 3 2 3 3 2 7 4" xfId="16058" xr:uid="{445D10D5-3F44-4D6E-A4B8-6145ACBFD117}"/>
    <cellStyle name="Normal 3 2 3 3 2 7 5" xfId="29748" xr:uid="{4BF58942-1F18-48DA-86F0-6D57C60B48F9}"/>
    <cellStyle name="Normal 3 2 3 3 2 7 6" xfId="44632" xr:uid="{7A73D543-E466-4521-8916-4409A71CD52A}"/>
    <cellStyle name="Normal 3 2 3 3 2 8" xfId="10922" xr:uid="{506E5A50-F11E-4ABC-8C48-E164A79825FC}"/>
    <cellStyle name="Normal 3 2 3 3 2 8 2" xfId="24612" xr:uid="{A35CBA33-5CD6-45FD-B21D-80682189DB09}"/>
    <cellStyle name="Normal 3 2 3 3 2 8 2 2" xfId="38304" xr:uid="{CF4A7347-B3C0-496C-A90C-8562F674BA13}"/>
    <cellStyle name="Normal 3 2 3 3 2 8 2 3" xfId="53188" xr:uid="{F017D426-FEB6-41BE-9E6B-8319081DF4B1}"/>
    <cellStyle name="Normal 3 2 3 3 2 8 3" xfId="17768" xr:uid="{1D33D237-03ED-4051-BD76-7D08AC8FD758}"/>
    <cellStyle name="Normal 3 2 3 3 2 8 4" xfId="31458" xr:uid="{C5E2ABE9-C3D4-4C74-A459-05A134C734EB}"/>
    <cellStyle name="Normal 3 2 3 3 2 8 5" xfId="46342" xr:uid="{025A156A-FAA2-4467-98E9-B287B7A0B624}"/>
    <cellStyle name="Normal 3 2 3 3 2 9" xfId="21190" xr:uid="{708732C9-0BC1-48DF-9289-9F3DF09FBE8E}"/>
    <cellStyle name="Normal 3 2 3 3 2 9 2" xfId="34882" xr:uid="{823758B5-DBBE-446C-8CAF-1C6F82DB4FCA}"/>
    <cellStyle name="Normal 3 2 3 3 2 9 3" xfId="49766" xr:uid="{682531DA-FCE7-4D3E-9636-41157F381266}"/>
    <cellStyle name="Normal 3 2 3 3 3" xfId="7514" xr:uid="{7ED6F958-4F6E-4328-A20D-412FCE17547A}"/>
    <cellStyle name="Normal 3 2 3 3 3 10" xfId="42935" xr:uid="{6851EE5D-9C3D-4E38-932A-6C2501AEF972}"/>
    <cellStyle name="Normal 3 2 3 3 3 2" xfId="7515" xr:uid="{E6058D7D-95FD-4731-B639-8798B3623DDD}"/>
    <cellStyle name="Normal 3 2 3 3 3 2 2" xfId="7516" xr:uid="{746ADFA6-721D-437C-9905-F56A1B0DCA7F}"/>
    <cellStyle name="Normal 3 2 3 3 3 2 2 2" xfId="9229" xr:uid="{A1C9CF50-0F2F-4829-8A70-5EF3BA1B174B}"/>
    <cellStyle name="Normal 3 2 3 3 3 2 2 2 2" xfId="12651" xr:uid="{8E1E3DDB-34D7-41C7-B6F1-FC131C9625EE}"/>
    <cellStyle name="Normal 3 2 3 3 3 2 2 2 2 2" xfId="26341" xr:uid="{06DFE8E6-0B05-4D28-8034-320696159EB1}"/>
    <cellStyle name="Normal 3 2 3 3 3 2 2 2 2 2 2" xfId="40033" xr:uid="{7AB7E70C-127E-44AC-8E76-221E6AE5DF49}"/>
    <cellStyle name="Normal 3 2 3 3 3 2 2 2 2 2 3" xfId="54917" xr:uid="{16207B15-9317-4A5C-8F03-88571A1B768A}"/>
    <cellStyle name="Normal 3 2 3 3 3 2 2 2 2 3" xfId="19497" xr:uid="{66E690DE-983B-494B-BD5F-69646DABB074}"/>
    <cellStyle name="Normal 3 2 3 3 3 2 2 2 2 4" xfId="33187" xr:uid="{8D71EBF9-3233-4DB1-BA49-73B8894E8486}"/>
    <cellStyle name="Normal 3 2 3 3 3 2 2 2 2 5" xfId="48071" xr:uid="{E1FFD092-AEBA-4049-93DF-24F9470CECCE}"/>
    <cellStyle name="Normal 3 2 3 3 3 2 2 2 3" xfId="22919" xr:uid="{4E1D0BF1-58E3-4BE2-9831-ADDFD7B68450}"/>
    <cellStyle name="Normal 3 2 3 3 3 2 2 2 3 2" xfId="36611" xr:uid="{C00C99F6-1014-4E72-9D0A-B34153803D09}"/>
    <cellStyle name="Normal 3 2 3 3 3 2 2 2 3 3" xfId="51495" xr:uid="{0C3065C6-EBDE-46E3-BF60-FDF544335F40}"/>
    <cellStyle name="Normal 3 2 3 3 3 2 2 2 4" xfId="16075" xr:uid="{EA64690F-21ED-4936-AEB3-0D0083CB5B1E}"/>
    <cellStyle name="Normal 3 2 3 3 3 2 2 2 5" xfId="29765" xr:uid="{54D5FC28-0DC9-4053-9171-63F44533C3FF}"/>
    <cellStyle name="Normal 3 2 3 3 3 2 2 2 6" xfId="44649" xr:uid="{83ACAA7D-B52B-40E6-B977-E6E66EC8CD02}"/>
    <cellStyle name="Normal 3 2 3 3 3 2 2 3" xfId="10939" xr:uid="{E3874259-6F44-4241-89E9-F824C7D6ABB3}"/>
    <cellStyle name="Normal 3 2 3 3 3 2 2 3 2" xfId="24629" xr:uid="{BDF2FBAB-AFBE-4DEA-B709-BBC20DBF3A4C}"/>
    <cellStyle name="Normal 3 2 3 3 3 2 2 3 2 2" xfId="38321" xr:uid="{66FBC61B-7CC8-48D2-8DEA-CAB3FF6ED52D}"/>
    <cellStyle name="Normal 3 2 3 3 3 2 2 3 2 3" xfId="53205" xr:uid="{1BB688F5-4C4D-440E-B7FD-0AB5E61432AB}"/>
    <cellStyle name="Normal 3 2 3 3 3 2 2 3 3" xfId="17785" xr:uid="{6AB7DC85-C30B-486D-B6F0-E4BAA2DD0777}"/>
    <cellStyle name="Normal 3 2 3 3 3 2 2 3 4" xfId="31475" xr:uid="{C5550D0F-7370-40BE-A2A9-612A7EF45A1D}"/>
    <cellStyle name="Normal 3 2 3 3 3 2 2 3 5" xfId="46359" xr:uid="{9BACD72C-AA8B-49ED-8D53-2E07FE66C8F4}"/>
    <cellStyle name="Normal 3 2 3 3 3 2 2 4" xfId="21207" xr:uid="{8E7FABC0-08F9-4935-8512-5F63E5F574D8}"/>
    <cellStyle name="Normal 3 2 3 3 3 2 2 4 2" xfId="34899" xr:uid="{F13FF939-9C96-41D9-AD9F-F9BEC2DAC27D}"/>
    <cellStyle name="Normal 3 2 3 3 3 2 2 4 3" xfId="49783" xr:uid="{D78868C9-E53A-40BA-B890-0C2A50978ABD}"/>
    <cellStyle name="Normal 3 2 3 3 3 2 2 5" xfId="14363" xr:uid="{48EE24C7-7AFD-4053-8E30-6B3CF82D748E}"/>
    <cellStyle name="Normal 3 2 3 3 3 2 2 6" xfId="28053" xr:uid="{4568FCE0-D29C-40DB-9085-EA3DF30A0584}"/>
    <cellStyle name="Normal 3 2 3 3 3 2 2 7" xfId="42937" xr:uid="{FBA46D96-AB1F-4C77-8EA6-A62BF472D074}"/>
    <cellStyle name="Normal 3 2 3 3 3 2 3" xfId="9228" xr:uid="{9CF32110-E091-4725-9F4C-FDC0F1C76DC2}"/>
    <cellStyle name="Normal 3 2 3 3 3 2 3 2" xfId="12650" xr:uid="{A8D51554-EDD3-4A78-8ACC-CFEB93C55D79}"/>
    <cellStyle name="Normal 3 2 3 3 3 2 3 2 2" xfId="26340" xr:uid="{31E38FAA-9218-4BDC-ACE9-82B88921C5FC}"/>
    <cellStyle name="Normal 3 2 3 3 3 2 3 2 2 2" xfId="40032" xr:uid="{B9AE19F0-6A0C-4AC0-ADB8-C0E064CC3EE1}"/>
    <cellStyle name="Normal 3 2 3 3 3 2 3 2 2 3" xfId="54916" xr:uid="{6CACAD61-E5A8-43B7-A43F-D9C09D79D28B}"/>
    <cellStyle name="Normal 3 2 3 3 3 2 3 2 3" xfId="19496" xr:uid="{72FDD941-F575-440A-84A2-36796618CAE2}"/>
    <cellStyle name="Normal 3 2 3 3 3 2 3 2 4" xfId="33186" xr:uid="{20CCB1ED-D6FD-46FC-A29C-68C786A2FB70}"/>
    <cellStyle name="Normal 3 2 3 3 3 2 3 2 5" xfId="48070" xr:uid="{C8035176-266C-49BA-B5D6-AC3AC8D999E1}"/>
    <cellStyle name="Normal 3 2 3 3 3 2 3 3" xfId="22918" xr:uid="{1BFB3746-85DA-4F8B-92C4-AF902ABE7FBB}"/>
    <cellStyle name="Normal 3 2 3 3 3 2 3 3 2" xfId="36610" xr:uid="{9EE40034-949D-4512-ACAA-EED9ACF3B46E}"/>
    <cellStyle name="Normal 3 2 3 3 3 2 3 3 3" xfId="51494" xr:uid="{506A963E-5B74-42A2-9E75-4580C869E42A}"/>
    <cellStyle name="Normal 3 2 3 3 3 2 3 4" xfId="16074" xr:uid="{04E44AE9-0A9B-4AF0-B36A-B17A8DA5DCC5}"/>
    <cellStyle name="Normal 3 2 3 3 3 2 3 5" xfId="29764" xr:uid="{51699676-8170-4BBC-AFBE-D9911C2305F9}"/>
    <cellStyle name="Normal 3 2 3 3 3 2 3 6" xfId="44648" xr:uid="{3A578607-D6FA-4F95-AC42-943567B9E041}"/>
    <cellStyle name="Normal 3 2 3 3 3 2 4" xfId="10938" xr:uid="{14E4C1BD-FB0F-421E-9B48-9BB46EE32536}"/>
    <cellStyle name="Normal 3 2 3 3 3 2 4 2" xfId="24628" xr:uid="{8DDF2FBB-8A46-44B8-AE48-51CBF73887C3}"/>
    <cellStyle name="Normal 3 2 3 3 3 2 4 2 2" xfId="38320" xr:uid="{578738E2-0E55-4277-94E8-46376E1D5724}"/>
    <cellStyle name="Normal 3 2 3 3 3 2 4 2 3" xfId="53204" xr:uid="{6A871629-2AEF-4150-B883-BF1706F02812}"/>
    <cellStyle name="Normal 3 2 3 3 3 2 4 3" xfId="17784" xr:uid="{60C150D9-53E5-40BE-96BF-FC132321CE3E}"/>
    <cellStyle name="Normal 3 2 3 3 3 2 4 4" xfId="31474" xr:uid="{B0DF86E8-5DCD-49CC-9847-E23523C6BC3C}"/>
    <cellStyle name="Normal 3 2 3 3 3 2 4 5" xfId="46358" xr:uid="{74265C45-56BD-4EE5-9523-D849A68070C1}"/>
    <cellStyle name="Normal 3 2 3 3 3 2 5" xfId="21206" xr:uid="{2054D80B-AAB0-4393-A713-B4A964DC60CF}"/>
    <cellStyle name="Normal 3 2 3 3 3 2 5 2" xfId="34898" xr:uid="{FC9F4634-D19F-4D04-90AB-668E0499C330}"/>
    <cellStyle name="Normal 3 2 3 3 3 2 5 3" xfId="49782" xr:uid="{9C48541D-CB4A-47FB-9B3E-690681D1CE7E}"/>
    <cellStyle name="Normal 3 2 3 3 3 2 6" xfId="14362" xr:uid="{C411BE19-ACB2-40DA-9D5B-4FFB49025698}"/>
    <cellStyle name="Normal 3 2 3 3 3 2 7" xfId="28052" xr:uid="{0BED9777-E99C-43BF-9278-D1E33D520EEF}"/>
    <cellStyle name="Normal 3 2 3 3 3 2 8" xfId="42936" xr:uid="{89B127E2-9335-446E-9D4D-DE7F439B07EC}"/>
    <cellStyle name="Normal 3 2 3 3 3 3" xfId="7517" xr:uid="{C3A46719-2012-4682-AF78-57E58DC879C2}"/>
    <cellStyle name="Normal 3 2 3 3 3 3 2" xfId="9230" xr:uid="{CFE964B0-B029-430F-B1EF-00E1DCB9B5D0}"/>
    <cellStyle name="Normal 3 2 3 3 3 3 2 2" xfId="12652" xr:uid="{07729C82-A1C4-42BF-B7A9-8F99D116E2CC}"/>
    <cellStyle name="Normal 3 2 3 3 3 3 2 2 2" xfId="26342" xr:uid="{93AD5621-D400-4FE3-9906-D2A59CDA140B}"/>
    <cellStyle name="Normal 3 2 3 3 3 3 2 2 2 2" xfId="40034" xr:uid="{3C97A7AF-B4BD-42A7-BBAE-484CE00DF7A6}"/>
    <cellStyle name="Normal 3 2 3 3 3 3 2 2 2 3" xfId="54918" xr:uid="{E39DAB7B-CBBF-45A4-9FB2-A1819A4248A9}"/>
    <cellStyle name="Normal 3 2 3 3 3 3 2 2 3" xfId="19498" xr:uid="{BDA9F9EF-3571-4A31-86FD-297F2373F921}"/>
    <cellStyle name="Normal 3 2 3 3 3 3 2 2 4" xfId="33188" xr:uid="{E2EEFD0C-C1F9-448A-A9E1-F8B18428F0EF}"/>
    <cellStyle name="Normal 3 2 3 3 3 3 2 2 5" xfId="48072" xr:uid="{E0C38ED8-4202-4638-BFE7-CBAB93E1207E}"/>
    <cellStyle name="Normal 3 2 3 3 3 3 2 3" xfId="22920" xr:uid="{A49CA30F-8C0E-4A7C-BDA0-3E5A4D111288}"/>
    <cellStyle name="Normal 3 2 3 3 3 3 2 3 2" xfId="36612" xr:uid="{297EF206-3AAB-4C52-8F66-25B5DBC3B9B6}"/>
    <cellStyle name="Normal 3 2 3 3 3 3 2 3 3" xfId="51496" xr:uid="{5C6E7180-2446-4E2B-B00F-21C1346268C2}"/>
    <cellStyle name="Normal 3 2 3 3 3 3 2 4" xfId="16076" xr:uid="{F527C7AD-4C63-4AD5-A67C-89255C3CD72B}"/>
    <cellStyle name="Normal 3 2 3 3 3 3 2 5" xfId="29766" xr:uid="{0B0745F8-62B9-4D76-8962-47A6D9986A2C}"/>
    <cellStyle name="Normal 3 2 3 3 3 3 2 6" xfId="44650" xr:uid="{B836D049-9406-4A62-BD7A-15BA77DD4A0D}"/>
    <cellStyle name="Normal 3 2 3 3 3 3 3" xfId="10940" xr:uid="{121337E4-CD0B-4576-B936-D3832AA59674}"/>
    <cellStyle name="Normal 3 2 3 3 3 3 3 2" xfId="24630" xr:uid="{98F0E863-B86C-4AE9-AF3C-F2B69193D80C}"/>
    <cellStyle name="Normal 3 2 3 3 3 3 3 2 2" xfId="38322" xr:uid="{B33EC96C-0FD3-4152-8DAF-8DAE6CAB3EC8}"/>
    <cellStyle name="Normal 3 2 3 3 3 3 3 2 3" xfId="53206" xr:uid="{E28BB03C-1D7B-4119-BF23-F0EC4BA57D62}"/>
    <cellStyle name="Normal 3 2 3 3 3 3 3 3" xfId="17786" xr:uid="{3032688A-D78E-49FD-9A00-6F36D7A7E194}"/>
    <cellStyle name="Normal 3 2 3 3 3 3 3 4" xfId="31476" xr:uid="{9EB5F221-28BF-4F26-9631-CBAFC12E9D10}"/>
    <cellStyle name="Normal 3 2 3 3 3 3 3 5" xfId="46360" xr:uid="{6A8DF348-301B-4C90-90B8-FE8E87EEA32E}"/>
    <cellStyle name="Normal 3 2 3 3 3 3 4" xfId="21208" xr:uid="{349107DD-DB50-4A6F-9D7F-294887BFC81D}"/>
    <cellStyle name="Normal 3 2 3 3 3 3 4 2" xfId="34900" xr:uid="{BDF94855-EECA-4EAC-9A74-2DB603383A38}"/>
    <cellStyle name="Normal 3 2 3 3 3 3 4 3" xfId="49784" xr:uid="{E1AC4FA8-7575-42E3-A446-2312EF09CAA3}"/>
    <cellStyle name="Normal 3 2 3 3 3 3 5" xfId="14364" xr:uid="{CC75B844-5D2D-49C0-BC83-D01FDA6AFD47}"/>
    <cellStyle name="Normal 3 2 3 3 3 3 6" xfId="28054" xr:uid="{1AC1B44B-F29C-4B0F-80C9-2838BFED0683}"/>
    <cellStyle name="Normal 3 2 3 3 3 3 7" xfId="42938" xr:uid="{77B1BFE7-68F2-4AEB-8D33-C6C258E337AD}"/>
    <cellStyle name="Normal 3 2 3 3 3 4" xfId="7518" xr:uid="{CCB3351D-1938-449B-8BA2-4BCC430A86BA}"/>
    <cellStyle name="Normal 3 2 3 3 3 4 2" xfId="9231" xr:uid="{2C06C924-A542-40BB-880B-3C27A5AE61AE}"/>
    <cellStyle name="Normal 3 2 3 3 3 4 2 2" xfId="12653" xr:uid="{3F8280C5-DC35-4414-A1B7-77F869E4D64B}"/>
    <cellStyle name="Normal 3 2 3 3 3 4 2 2 2" xfId="26343" xr:uid="{1AE0344A-77E5-467C-8A61-88EE4C2487A7}"/>
    <cellStyle name="Normal 3 2 3 3 3 4 2 2 2 2" xfId="40035" xr:uid="{240E359C-18D7-47EF-9497-F9F5191723BB}"/>
    <cellStyle name="Normal 3 2 3 3 3 4 2 2 2 3" xfId="54919" xr:uid="{5F3A7DB1-4EC9-4163-8F45-9D759BF3D5D6}"/>
    <cellStyle name="Normal 3 2 3 3 3 4 2 2 3" xfId="19499" xr:uid="{0D4898C6-810D-4EFA-84B3-6926B4725BC0}"/>
    <cellStyle name="Normal 3 2 3 3 3 4 2 2 4" xfId="33189" xr:uid="{F668D06A-F7F8-4EAE-9D6A-660AFB961F80}"/>
    <cellStyle name="Normal 3 2 3 3 3 4 2 2 5" xfId="48073" xr:uid="{495CA8A1-BEAF-4F1A-9276-5535758C9567}"/>
    <cellStyle name="Normal 3 2 3 3 3 4 2 3" xfId="22921" xr:uid="{26A0C6FD-0C1C-4994-8594-DD57D67DC55A}"/>
    <cellStyle name="Normal 3 2 3 3 3 4 2 3 2" xfId="36613" xr:uid="{E5C92BC4-78F2-4008-A70C-EA1F0DE99BE1}"/>
    <cellStyle name="Normal 3 2 3 3 3 4 2 3 3" xfId="51497" xr:uid="{AD47EB7B-85D0-4BC6-B0FB-527907F7A49C}"/>
    <cellStyle name="Normal 3 2 3 3 3 4 2 4" xfId="16077" xr:uid="{1F34AFB1-B4CC-47A4-8526-BF0D7EDBC768}"/>
    <cellStyle name="Normal 3 2 3 3 3 4 2 5" xfId="29767" xr:uid="{9A2E44CE-D02A-414E-AF44-522935334E38}"/>
    <cellStyle name="Normal 3 2 3 3 3 4 2 6" xfId="44651" xr:uid="{84DC1F7A-C9F7-4F30-B138-D5D40BBF455A}"/>
    <cellStyle name="Normal 3 2 3 3 3 4 3" xfId="10941" xr:uid="{C9D8CFCC-F17E-481C-97C6-4C94113466D7}"/>
    <cellStyle name="Normal 3 2 3 3 3 4 3 2" xfId="24631" xr:uid="{AE71F2A1-4C32-46BC-9F4C-2CD748B22DD7}"/>
    <cellStyle name="Normal 3 2 3 3 3 4 3 2 2" xfId="38323" xr:uid="{4C45C7F9-F7D1-48F9-88CD-99FD22FEC04E}"/>
    <cellStyle name="Normal 3 2 3 3 3 4 3 2 3" xfId="53207" xr:uid="{E8CD3E81-817F-4AF2-919F-55A73D35C53B}"/>
    <cellStyle name="Normal 3 2 3 3 3 4 3 3" xfId="17787" xr:uid="{AC52F655-7405-4DED-91C9-C37EA3E793A7}"/>
    <cellStyle name="Normal 3 2 3 3 3 4 3 4" xfId="31477" xr:uid="{12ED8172-ECB1-4E0C-9520-50372DE1C3FD}"/>
    <cellStyle name="Normal 3 2 3 3 3 4 3 5" xfId="46361" xr:uid="{CBB491A6-6068-40D6-8866-E4C82D62DCA8}"/>
    <cellStyle name="Normal 3 2 3 3 3 4 4" xfId="21209" xr:uid="{8527A87B-C671-4448-8887-C6CB58CD75AE}"/>
    <cellStyle name="Normal 3 2 3 3 3 4 4 2" xfId="34901" xr:uid="{472098CF-49A2-4017-91A4-C0AB4FE6B069}"/>
    <cellStyle name="Normal 3 2 3 3 3 4 4 3" xfId="49785" xr:uid="{3DDBD2AA-A787-4A87-975F-496EB788EB1B}"/>
    <cellStyle name="Normal 3 2 3 3 3 4 5" xfId="14365" xr:uid="{763B2C7C-C7F0-462C-A47F-C0A94403123D}"/>
    <cellStyle name="Normal 3 2 3 3 3 4 6" xfId="28055" xr:uid="{904C8A87-16B4-4462-93B0-E450578E6680}"/>
    <cellStyle name="Normal 3 2 3 3 3 4 7" xfId="42939" xr:uid="{E71D7603-30CE-471F-9740-2AF5D3668451}"/>
    <cellStyle name="Normal 3 2 3 3 3 5" xfId="9227" xr:uid="{B9B72A60-D7C6-492F-AB25-0D32C12C813C}"/>
    <cellStyle name="Normal 3 2 3 3 3 5 2" xfId="12649" xr:uid="{509D2A57-F1CA-46DE-91E7-D6087BF8286C}"/>
    <cellStyle name="Normal 3 2 3 3 3 5 2 2" xfId="26339" xr:uid="{D9C20113-D04F-4869-A0A1-3969AC6DDED5}"/>
    <cellStyle name="Normal 3 2 3 3 3 5 2 2 2" xfId="40031" xr:uid="{C4769809-D8E0-4DBB-8B92-E14D9C1B25AA}"/>
    <cellStyle name="Normal 3 2 3 3 3 5 2 2 3" xfId="54915" xr:uid="{85680035-C038-4C44-AF5D-5C7831E7DA6E}"/>
    <cellStyle name="Normal 3 2 3 3 3 5 2 3" xfId="19495" xr:uid="{B94655AE-DE07-464E-BA20-9F1C7B85B8A4}"/>
    <cellStyle name="Normal 3 2 3 3 3 5 2 4" xfId="33185" xr:uid="{AD33C9C0-0EDF-4985-9E66-0B964738F215}"/>
    <cellStyle name="Normal 3 2 3 3 3 5 2 5" xfId="48069" xr:uid="{C48A8607-9963-4CD1-BC31-98BB3615E96B}"/>
    <cellStyle name="Normal 3 2 3 3 3 5 3" xfId="22917" xr:uid="{D59C62DE-98EE-41C6-B414-42669106D5A2}"/>
    <cellStyle name="Normal 3 2 3 3 3 5 3 2" xfId="36609" xr:uid="{64A078BD-2BA6-49E5-850E-F3E54211E620}"/>
    <cellStyle name="Normal 3 2 3 3 3 5 3 3" xfId="51493" xr:uid="{FEA9C6BF-152D-47FF-AD2C-CEB0AC8D5E68}"/>
    <cellStyle name="Normal 3 2 3 3 3 5 4" xfId="16073" xr:uid="{DDC501A3-B47B-4C3C-BEC8-FDF850B199F7}"/>
    <cellStyle name="Normal 3 2 3 3 3 5 5" xfId="29763" xr:uid="{3D2AC654-6DE0-42EB-ABA0-E49FFD360F88}"/>
    <cellStyle name="Normal 3 2 3 3 3 5 6" xfId="44647" xr:uid="{4D1A99FC-1E38-4907-BD97-6AF867E1052B}"/>
    <cellStyle name="Normal 3 2 3 3 3 6" xfId="10937" xr:uid="{E080316A-65F5-4710-9973-F0E9A272381C}"/>
    <cellStyle name="Normal 3 2 3 3 3 6 2" xfId="24627" xr:uid="{6B7DAA12-7B73-4DE7-A8B3-CFA2E3FD1C58}"/>
    <cellStyle name="Normal 3 2 3 3 3 6 2 2" xfId="38319" xr:uid="{CEAF847F-2054-40B8-AE33-90D272D272AC}"/>
    <cellStyle name="Normal 3 2 3 3 3 6 2 3" xfId="53203" xr:uid="{6A74BDE0-55D1-4C0C-B3DB-5764327D1CA1}"/>
    <cellStyle name="Normal 3 2 3 3 3 6 3" xfId="17783" xr:uid="{0D30F7C0-6CE4-4FAF-8F54-302A8CFC9484}"/>
    <cellStyle name="Normal 3 2 3 3 3 6 4" xfId="31473" xr:uid="{F7A85139-3812-4BF9-A508-557EE5AE1FC9}"/>
    <cellStyle name="Normal 3 2 3 3 3 6 5" xfId="46357" xr:uid="{68712149-2A56-401A-9931-6FE1517FF8D4}"/>
    <cellStyle name="Normal 3 2 3 3 3 7" xfId="21205" xr:uid="{F647878C-F617-4044-9E24-E87A47720FA5}"/>
    <cellStyle name="Normal 3 2 3 3 3 7 2" xfId="34897" xr:uid="{28AF9F6E-8F90-43CD-A2E2-C94B1043FBC2}"/>
    <cellStyle name="Normal 3 2 3 3 3 7 3" xfId="49781" xr:uid="{0C172122-13B4-4B7D-BA00-6C22E5B74EB4}"/>
    <cellStyle name="Normal 3 2 3 3 3 8" xfId="14361" xr:uid="{20847058-EF79-4BE5-964B-E0A7414BE64E}"/>
    <cellStyle name="Normal 3 2 3 3 3 9" xfId="28051" xr:uid="{4E98FDDC-14CB-43BE-8377-CBCEC0B3EC9D}"/>
    <cellStyle name="Normal 3 2 3 3 4" xfId="7519" xr:uid="{DFDFB540-7128-44F7-B46D-F2D8ECED4DDE}"/>
    <cellStyle name="Normal 3 2 3 3 4 10" xfId="42940" xr:uid="{8EA29E46-A352-4CD1-A0A3-0498B1A121A5}"/>
    <cellStyle name="Normal 3 2 3 3 4 2" xfId="7520" xr:uid="{488D9E75-8C1F-4BAF-8C04-2F621C724159}"/>
    <cellStyle name="Normal 3 2 3 3 4 2 2" xfId="7521" xr:uid="{80CA27D7-DBD6-494B-AEA5-E8E03C360B46}"/>
    <cellStyle name="Normal 3 2 3 3 4 2 2 2" xfId="9234" xr:uid="{428A3B36-61AA-4CB6-8B42-47AB6A97D740}"/>
    <cellStyle name="Normal 3 2 3 3 4 2 2 2 2" xfId="12656" xr:uid="{35EEAA9E-D7DD-4384-8C09-6D24EDBB370C}"/>
    <cellStyle name="Normal 3 2 3 3 4 2 2 2 2 2" xfId="26346" xr:uid="{AC212EC1-CC6B-42CA-A33B-92F2C812B93C}"/>
    <cellStyle name="Normal 3 2 3 3 4 2 2 2 2 2 2" xfId="40038" xr:uid="{44CB5B82-1D77-493B-B943-E4EC5D3737E2}"/>
    <cellStyle name="Normal 3 2 3 3 4 2 2 2 2 2 3" xfId="54922" xr:uid="{6EC711DD-19FB-4C0D-95E0-002CEA9C5B7D}"/>
    <cellStyle name="Normal 3 2 3 3 4 2 2 2 2 3" xfId="19502" xr:uid="{44EC382D-597D-4303-B65F-53CE76AFD557}"/>
    <cellStyle name="Normal 3 2 3 3 4 2 2 2 2 4" xfId="33192" xr:uid="{D2848FDD-1428-40A0-A30E-AE44DFB5CF89}"/>
    <cellStyle name="Normal 3 2 3 3 4 2 2 2 2 5" xfId="48076" xr:uid="{D4D46A87-A1A5-42A0-AFF4-E9CE1005677F}"/>
    <cellStyle name="Normal 3 2 3 3 4 2 2 2 3" xfId="22924" xr:uid="{DEBF1F71-3AFF-4E4F-8494-A67C500DB223}"/>
    <cellStyle name="Normal 3 2 3 3 4 2 2 2 3 2" xfId="36616" xr:uid="{6BE8AA39-BAD0-4203-AA45-8A37D831B56C}"/>
    <cellStyle name="Normal 3 2 3 3 4 2 2 2 3 3" xfId="51500" xr:uid="{CE975F9E-D92F-43EB-9B84-5349A2B704D0}"/>
    <cellStyle name="Normal 3 2 3 3 4 2 2 2 4" xfId="16080" xr:uid="{8FC28E77-B2FF-4DE5-AA10-248A8CA9D253}"/>
    <cellStyle name="Normal 3 2 3 3 4 2 2 2 5" xfId="29770" xr:uid="{90E65F29-3810-46A9-9396-64B5933AC2A5}"/>
    <cellStyle name="Normal 3 2 3 3 4 2 2 2 6" xfId="44654" xr:uid="{AA50AB1E-3381-44A2-9450-A64FE411C588}"/>
    <cellStyle name="Normal 3 2 3 3 4 2 2 3" xfId="10944" xr:uid="{01E1251F-50FD-4398-BAA5-6CA9AF22005D}"/>
    <cellStyle name="Normal 3 2 3 3 4 2 2 3 2" xfId="24634" xr:uid="{88BDDB7F-4B73-4CE4-857B-C038C8C2AD73}"/>
    <cellStyle name="Normal 3 2 3 3 4 2 2 3 2 2" xfId="38326" xr:uid="{E7DBD661-92DC-4D81-B17C-5F944B765368}"/>
    <cellStyle name="Normal 3 2 3 3 4 2 2 3 2 3" xfId="53210" xr:uid="{0839BCDD-C7D2-448E-A018-DE14BB3F7403}"/>
    <cellStyle name="Normal 3 2 3 3 4 2 2 3 3" xfId="17790" xr:uid="{76D7E3DE-4DB6-4479-9513-23D8BC4F76D2}"/>
    <cellStyle name="Normal 3 2 3 3 4 2 2 3 4" xfId="31480" xr:uid="{4B646C9E-9EF2-453F-A54C-A028ACC8D0C7}"/>
    <cellStyle name="Normal 3 2 3 3 4 2 2 3 5" xfId="46364" xr:uid="{DB4EAC80-69C8-4C56-8111-A8B4A79E4569}"/>
    <cellStyle name="Normal 3 2 3 3 4 2 2 4" xfId="21212" xr:uid="{898BEB09-BCA4-4F4B-8250-ABA6318024B9}"/>
    <cellStyle name="Normal 3 2 3 3 4 2 2 4 2" xfId="34904" xr:uid="{F4A50D61-3E9D-4276-B635-7FCD2C6074FC}"/>
    <cellStyle name="Normal 3 2 3 3 4 2 2 4 3" xfId="49788" xr:uid="{6A947E98-07E2-412B-B276-627BA72AF829}"/>
    <cellStyle name="Normal 3 2 3 3 4 2 2 5" xfId="14368" xr:uid="{72CB9A89-33E1-41E6-8703-4F574583EE86}"/>
    <cellStyle name="Normal 3 2 3 3 4 2 2 6" xfId="28058" xr:uid="{0C125915-168D-4FBD-88E1-4B777CADD57C}"/>
    <cellStyle name="Normal 3 2 3 3 4 2 2 7" xfId="42942" xr:uid="{B484C8AF-49A3-45D7-A0F7-7327C8D082DE}"/>
    <cellStyle name="Normal 3 2 3 3 4 2 3" xfId="9233" xr:uid="{A3DE7428-D740-4E02-9A9B-F939CEC5DC9F}"/>
    <cellStyle name="Normal 3 2 3 3 4 2 3 2" xfId="12655" xr:uid="{40D66004-C3F0-4A12-83AD-73848DB788FF}"/>
    <cellStyle name="Normal 3 2 3 3 4 2 3 2 2" xfId="26345" xr:uid="{C6760CED-6AA5-46AF-84EB-5BB5ACC9EAC3}"/>
    <cellStyle name="Normal 3 2 3 3 4 2 3 2 2 2" xfId="40037" xr:uid="{AEC67909-D749-4695-899B-33DEBC53B77B}"/>
    <cellStyle name="Normal 3 2 3 3 4 2 3 2 2 3" xfId="54921" xr:uid="{463FBE98-2350-45E9-A8AB-0123C9E74C7C}"/>
    <cellStyle name="Normal 3 2 3 3 4 2 3 2 3" xfId="19501" xr:uid="{E56D3C35-0148-4003-9A04-A3236FB18608}"/>
    <cellStyle name="Normal 3 2 3 3 4 2 3 2 4" xfId="33191" xr:uid="{B12912CF-E5BB-4150-9F06-FE2A6D5936F1}"/>
    <cellStyle name="Normal 3 2 3 3 4 2 3 2 5" xfId="48075" xr:uid="{019673C3-1976-4D5E-A64B-446F10FD45DB}"/>
    <cellStyle name="Normal 3 2 3 3 4 2 3 3" xfId="22923" xr:uid="{2211E446-5FE3-4696-8936-E24CC80AE755}"/>
    <cellStyle name="Normal 3 2 3 3 4 2 3 3 2" xfId="36615" xr:uid="{72495ED6-67C0-4E29-9DEE-4CDE7C2DF49A}"/>
    <cellStyle name="Normal 3 2 3 3 4 2 3 3 3" xfId="51499" xr:uid="{31262E65-401A-41A3-826D-9BC25E7F61BC}"/>
    <cellStyle name="Normal 3 2 3 3 4 2 3 4" xfId="16079" xr:uid="{398827C5-D593-4E01-A24A-39EB48AA16FE}"/>
    <cellStyle name="Normal 3 2 3 3 4 2 3 5" xfId="29769" xr:uid="{C2A54D56-1592-45AF-94DA-316A7E6EDD92}"/>
    <cellStyle name="Normal 3 2 3 3 4 2 3 6" xfId="44653" xr:uid="{6A9CA008-545F-4307-BFFF-83171A5759D4}"/>
    <cellStyle name="Normal 3 2 3 3 4 2 4" xfId="10943" xr:uid="{A59DECFF-D7BB-4442-ACD0-BE3AB7B56AB1}"/>
    <cellStyle name="Normal 3 2 3 3 4 2 4 2" xfId="24633" xr:uid="{32A8391E-455F-496E-82B7-94CB204639D5}"/>
    <cellStyle name="Normal 3 2 3 3 4 2 4 2 2" xfId="38325" xr:uid="{1DD0AC2E-229C-407C-A09D-140DB07F32A6}"/>
    <cellStyle name="Normal 3 2 3 3 4 2 4 2 3" xfId="53209" xr:uid="{FB2A4A5E-642C-496B-9626-4BC2ECB616A0}"/>
    <cellStyle name="Normal 3 2 3 3 4 2 4 3" xfId="17789" xr:uid="{6AA922CE-AC56-4CD6-8392-D8C169D33D79}"/>
    <cellStyle name="Normal 3 2 3 3 4 2 4 4" xfId="31479" xr:uid="{78E65801-585B-46ED-A6C3-783BF311D194}"/>
    <cellStyle name="Normal 3 2 3 3 4 2 4 5" xfId="46363" xr:uid="{A6C72B73-217D-467D-BF9A-567C0D28A834}"/>
    <cellStyle name="Normal 3 2 3 3 4 2 5" xfId="21211" xr:uid="{296C4EEB-49AE-433A-BF8B-A0A566EBD31A}"/>
    <cellStyle name="Normal 3 2 3 3 4 2 5 2" xfId="34903" xr:uid="{0C8599EC-8771-4BAE-9210-9BCC111D814F}"/>
    <cellStyle name="Normal 3 2 3 3 4 2 5 3" xfId="49787" xr:uid="{99A98C62-9BB4-4D0F-9B35-7877216B6FB0}"/>
    <cellStyle name="Normal 3 2 3 3 4 2 6" xfId="14367" xr:uid="{AB9C8FE9-3EB9-4BF0-AA8D-43BEA221F736}"/>
    <cellStyle name="Normal 3 2 3 3 4 2 7" xfId="28057" xr:uid="{DFF2E0C2-FCC2-4642-B080-C8F81E504102}"/>
    <cellStyle name="Normal 3 2 3 3 4 2 8" xfId="42941" xr:uid="{A562DF81-C690-4E42-AD30-B656EA19C524}"/>
    <cellStyle name="Normal 3 2 3 3 4 3" xfId="7522" xr:uid="{15CC941D-C934-45B9-A01F-67CC236D4177}"/>
    <cellStyle name="Normal 3 2 3 3 4 3 2" xfId="9235" xr:uid="{D4C06C97-844B-43EA-BE44-B166E1E41037}"/>
    <cellStyle name="Normal 3 2 3 3 4 3 2 2" xfId="12657" xr:uid="{606F09E7-BA33-4259-931B-C43167D16236}"/>
    <cellStyle name="Normal 3 2 3 3 4 3 2 2 2" xfId="26347" xr:uid="{70627F58-F46A-41C5-BA77-FC8EC8DE9754}"/>
    <cellStyle name="Normal 3 2 3 3 4 3 2 2 2 2" xfId="40039" xr:uid="{02600E46-CC84-484D-AF44-26570BFFA244}"/>
    <cellStyle name="Normal 3 2 3 3 4 3 2 2 2 3" xfId="54923" xr:uid="{CBC88AFF-2B9E-4E11-BCD5-CE7010CCB4C8}"/>
    <cellStyle name="Normal 3 2 3 3 4 3 2 2 3" xfId="19503" xr:uid="{A9C47277-F8B9-46DB-984D-0D8135EDF00D}"/>
    <cellStyle name="Normal 3 2 3 3 4 3 2 2 4" xfId="33193" xr:uid="{99E58CF8-AAEE-45AD-AB94-C2B9DACC8F69}"/>
    <cellStyle name="Normal 3 2 3 3 4 3 2 2 5" xfId="48077" xr:uid="{8CB739D3-86C4-4308-8122-621EACF5C5EE}"/>
    <cellStyle name="Normal 3 2 3 3 4 3 2 3" xfId="22925" xr:uid="{6CF38BA9-905A-4622-94A0-3C9B070D47DB}"/>
    <cellStyle name="Normal 3 2 3 3 4 3 2 3 2" xfId="36617" xr:uid="{9684976F-37C4-439F-A3D8-C588E138D33F}"/>
    <cellStyle name="Normal 3 2 3 3 4 3 2 3 3" xfId="51501" xr:uid="{2A53D11F-CD16-4CAF-A4EB-1F6F43A82F8D}"/>
    <cellStyle name="Normal 3 2 3 3 4 3 2 4" xfId="16081" xr:uid="{D58BD5A8-C668-4E0B-AB1A-409EB15AA7C1}"/>
    <cellStyle name="Normal 3 2 3 3 4 3 2 5" xfId="29771" xr:uid="{E1B7B525-5CFD-41B3-8ADD-99EA3E3FD5AA}"/>
    <cellStyle name="Normal 3 2 3 3 4 3 2 6" xfId="44655" xr:uid="{E35D26F0-E3CF-4665-86EF-798655C3A469}"/>
    <cellStyle name="Normal 3 2 3 3 4 3 3" xfId="10945" xr:uid="{34CF94E3-1861-4AC6-BA50-3F99B8AFE185}"/>
    <cellStyle name="Normal 3 2 3 3 4 3 3 2" xfId="24635" xr:uid="{DFC14CF2-584B-430C-A71B-81E9584BE964}"/>
    <cellStyle name="Normal 3 2 3 3 4 3 3 2 2" xfId="38327" xr:uid="{7375B7BD-DCFE-48DE-B0CE-FF896B1BDF6E}"/>
    <cellStyle name="Normal 3 2 3 3 4 3 3 2 3" xfId="53211" xr:uid="{3840D6F8-2EB7-4E15-954D-89993C1FD4CC}"/>
    <cellStyle name="Normal 3 2 3 3 4 3 3 3" xfId="17791" xr:uid="{757D1A32-85AB-4080-8BF5-8ED25A1EEC4F}"/>
    <cellStyle name="Normal 3 2 3 3 4 3 3 4" xfId="31481" xr:uid="{6BA8A5EC-E4F4-43DD-BFCD-36A4C98024C4}"/>
    <cellStyle name="Normal 3 2 3 3 4 3 3 5" xfId="46365" xr:uid="{D263A8BA-FB4B-4C26-B4C4-A0B433915B00}"/>
    <cellStyle name="Normal 3 2 3 3 4 3 4" xfId="21213" xr:uid="{955F738E-3537-4B83-96A1-3D6508877687}"/>
    <cellStyle name="Normal 3 2 3 3 4 3 4 2" xfId="34905" xr:uid="{62654CC1-50D9-4F00-B7C7-1D6F74911022}"/>
    <cellStyle name="Normal 3 2 3 3 4 3 4 3" xfId="49789" xr:uid="{ADC229F3-4E8F-47B9-89C1-0DA974033721}"/>
    <cellStyle name="Normal 3 2 3 3 4 3 5" xfId="14369" xr:uid="{99938948-4FA5-483D-90CD-78FE93DFF85F}"/>
    <cellStyle name="Normal 3 2 3 3 4 3 6" xfId="28059" xr:uid="{CCA8AB7D-D4DE-4D29-91ED-78A044AABF83}"/>
    <cellStyle name="Normal 3 2 3 3 4 3 7" xfId="42943" xr:uid="{22315B12-00F6-4990-B729-9E1B9B56BDED}"/>
    <cellStyle name="Normal 3 2 3 3 4 4" xfId="7523" xr:uid="{6445FD02-62EE-4A46-802A-DD7B8128BFFE}"/>
    <cellStyle name="Normal 3 2 3 3 4 4 2" xfId="9236" xr:uid="{415FE00C-1AD8-4634-A0E2-D43D5A173D3F}"/>
    <cellStyle name="Normal 3 2 3 3 4 4 2 2" xfId="12658" xr:uid="{1C20DC97-73A7-40DE-9053-ADA75C321069}"/>
    <cellStyle name="Normal 3 2 3 3 4 4 2 2 2" xfId="26348" xr:uid="{7DE3D75E-7E5D-41DB-B836-D497F8D7C93C}"/>
    <cellStyle name="Normal 3 2 3 3 4 4 2 2 2 2" xfId="40040" xr:uid="{23A350D9-B412-40B1-A989-026E5AA59242}"/>
    <cellStyle name="Normal 3 2 3 3 4 4 2 2 2 3" xfId="54924" xr:uid="{C9FBD47C-5E88-4F7C-8B9E-52A5A7080413}"/>
    <cellStyle name="Normal 3 2 3 3 4 4 2 2 3" xfId="19504" xr:uid="{2AE3774A-35F6-424B-8230-EFB30C06B256}"/>
    <cellStyle name="Normal 3 2 3 3 4 4 2 2 4" xfId="33194" xr:uid="{77F0DC51-9F83-4BA4-9F28-03037C9FEAD6}"/>
    <cellStyle name="Normal 3 2 3 3 4 4 2 2 5" xfId="48078" xr:uid="{BAE6D3FA-E829-4EEC-814B-4B271ADCD96E}"/>
    <cellStyle name="Normal 3 2 3 3 4 4 2 3" xfId="22926" xr:uid="{F8996C63-9FD7-47C8-A0C6-FEDC6149D06C}"/>
    <cellStyle name="Normal 3 2 3 3 4 4 2 3 2" xfId="36618" xr:uid="{354F3B9B-75D4-40EA-9E29-FE96C845A4A5}"/>
    <cellStyle name="Normal 3 2 3 3 4 4 2 3 3" xfId="51502" xr:uid="{A91D7FBB-3D96-42FE-8BC8-DBDDC4CBF99D}"/>
    <cellStyle name="Normal 3 2 3 3 4 4 2 4" xfId="16082" xr:uid="{4C2A5DDD-04A8-4A88-8B4F-1063415E3661}"/>
    <cellStyle name="Normal 3 2 3 3 4 4 2 5" xfId="29772" xr:uid="{5ACA4FA1-29D4-49D0-83B0-5B4D68D61E7C}"/>
    <cellStyle name="Normal 3 2 3 3 4 4 2 6" xfId="44656" xr:uid="{27E15086-CCFE-4E56-BB29-D132E1868179}"/>
    <cellStyle name="Normal 3 2 3 3 4 4 3" xfId="10946" xr:uid="{00C3459B-31A9-4F4A-8257-077E1420F93B}"/>
    <cellStyle name="Normal 3 2 3 3 4 4 3 2" xfId="24636" xr:uid="{20C40B87-461C-4A51-9D55-EC7E64728366}"/>
    <cellStyle name="Normal 3 2 3 3 4 4 3 2 2" xfId="38328" xr:uid="{7EE62B76-5542-4119-BB0F-6590F29540B2}"/>
    <cellStyle name="Normal 3 2 3 3 4 4 3 2 3" xfId="53212" xr:uid="{777D4A19-A0F4-4AB3-B85B-DF804C287E27}"/>
    <cellStyle name="Normal 3 2 3 3 4 4 3 3" xfId="17792" xr:uid="{0B8AAD1D-4966-42D1-BA6A-937FED62ECA6}"/>
    <cellStyle name="Normal 3 2 3 3 4 4 3 4" xfId="31482" xr:uid="{98AC6C7F-18C8-44E5-9BB3-2E43C7EF4AFD}"/>
    <cellStyle name="Normal 3 2 3 3 4 4 3 5" xfId="46366" xr:uid="{40B4B8C9-CE55-4228-BBC3-A1C6B756FF72}"/>
    <cellStyle name="Normal 3 2 3 3 4 4 4" xfId="21214" xr:uid="{8A55B64E-5598-4002-A2CB-AC38DD602F0D}"/>
    <cellStyle name="Normal 3 2 3 3 4 4 4 2" xfId="34906" xr:uid="{EA2DF45D-56F8-4AE4-B246-7F9ED748CDF5}"/>
    <cellStyle name="Normal 3 2 3 3 4 4 4 3" xfId="49790" xr:uid="{1DF2D8BB-BC06-49C8-B3DA-0D376F5FC1FF}"/>
    <cellStyle name="Normal 3 2 3 3 4 4 5" xfId="14370" xr:uid="{3E78B494-5D6D-48EB-9DA2-546BEF3D6A05}"/>
    <cellStyle name="Normal 3 2 3 3 4 4 6" xfId="28060" xr:uid="{45A50C35-03D4-41C4-99EC-A4FFBDEB2FB5}"/>
    <cellStyle name="Normal 3 2 3 3 4 4 7" xfId="42944" xr:uid="{0ECF8038-F430-4BD2-AE7D-075A7B60DB7F}"/>
    <cellStyle name="Normal 3 2 3 3 4 5" xfId="9232" xr:uid="{7F70B358-C1C2-400F-B166-137DD09D2C2A}"/>
    <cellStyle name="Normal 3 2 3 3 4 5 2" xfId="12654" xr:uid="{BAEB5A70-95BE-4250-95DB-8066CD4B2DDD}"/>
    <cellStyle name="Normal 3 2 3 3 4 5 2 2" xfId="26344" xr:uid="{3E2E51A2-6D39-454D-B88B-59CEED71A64F}"/>
    <cellStyle name="Normal 3 2 3 3 4 5 2 2 2" xfId="40036" xr:uid="{603D30C6-594A-486E-B35C-26F38CFEF177}"/>
    <cellStyle name="Normal 3 2 3 3 4 5 2 2 3" xfId="54920" xr:uid="{8B213C0F-2844-457A-B3CA-39DE73E5590A}"/>
    <cellStyle name="Normal 3 2 3 3 4 5 2 3" xfId="19500" xr:uid="{691A5EE4-B95E-4D37-AB7B-391885587A6E}"/>
    <cellStyle name="Normal 3 2 3 3 4 5 2 4" xfId="33190" xr:uid="{A2965BF6-DBFF-41F3-B629-743DB4B4175A}"/>
    <cellStyle name="Normal 3 2 3 3 4 5 2 5" xfId="48074" xr:uid="{6C1F87E9-6753-4E57-98E0-BB58122F5DD5}"/>
    <cellStyle name="Normal 3 2 3 3 4 5 3" xfId="22922" xr:uid="{E05CEC56-4909-43F6-AC57-88B683171702}"/>
    <cellStyle name="Normal 3 2 3 3 4 5 3 2" xfId="36614" xr:uid="{219226D0-3401-42DE-96C0-1CEE377B344E}"/>
    <cellStyle name="Normal 3 2 3 3 4 5 3 3" xfId="51498" xr:uid="{211E9D99-0E53-4600-8444-E752A380F11D}"/>
    <cellStyle name="Normal 3 2 3 3 4 5 4" xfId="16078" xr:uid="{6B5F7CF8-240F-4160-AC89-6436B397F4ED}"/>
    <cellStyle name="Normal 3 2 3 3 4 5 5" xfId="29768" xr:uid="{387AE11E-BEDE-4B23-87A7-1D858EC7C07D}"/>
    <cellStyle name="Normal 3 2 3 3 4 5 6" xfId="44652" xr:uid="{F4173459-A75E-4EAA-B7C2-BC6CF6F7818F}"/>
    <cellStyle name="Normal 3 2 3 3 4 6" xfId="10942" xr:uid="{AC10D832-0097-42C4-BF09-2821290FACB2}"/>
    <cellStyle name="Normal 3 2 3 3 4 6 2" xfId="24632" xr:uid="{29D7293D-3754-4ADF-80F9-65451358FC93}"/>
    <cellStyle name="Normal 3 2 3 3 4 6 2 2" xfId="38324" xr:uid="{28F65831-EE24-49E4-BF56-33436DFF1290}"/>
    <cellStyle name="Normal 3 2 3 3 4 6 2 3" xfId="53208" xr:uid="{668D16BF-12F2-49BF-A668-2B789EB9D2D9}"/>
    <cellStyle name="Normal 3 2 3 3 4 6 3" xfId="17788" xr:uid="{DE4A5B73-69A3-4F47-9AB0-D9A3984AF11A}"/>
    <cellStyle name="Normal 3 2 3 3 4 6 4" xfId="31478" xr:uid="{8311B3AC-9171-4624-8F0F-CA16A7D34881}"/>
    <cellStyle name="Normal 3 2 3 3 4 6 5" xfId="46362" xr:uid="{2FCC0935-B8B9-462F-8449-AABAF09004DD}"/>
    <cellStyle name="Normal 3 2 3 3 4 7" xfId="21210" xr:uid="{65F9CEA5-AD94-4B11-B32D-421C5B6A4BD3}"/>
    <cellStyle name="Normal 3 2 3 3 4 7 2" xfId="34902" xr:uid="{CACD9061-43EC-4E5F-B92F-EA6F46CF48B5}"/>
    <cellStyle name="Normal 3 2 3 3 4 7 3" xfId="49786" xr:uid="{A3A299B4-5387-4EEE-B0C3-9228C3A78E45}"/>
    <cellStyle name="Normal 3 2 3 3 4 8" xfId="14366" xr:uid="{A7F33E03-01CF-4335-9E02-C3A6AA519CE0}"/>
    <cellStyle name="Normal 3 2 3 3 4 9" xfId="28056" xr:uid="{3E793BBC-6053-417C-9801-91A8860F3A4D}"/>
    <cellStyle name="Normal 3 2 3 3 5" xfId="7524" xr:uid="{AF3714FD-5448-4AB4-8281-B8BF39A2A7DA}"/>
    <cellStyle name="Normal 3 2 3 3 5 2" xfId="7525" xr:uid="{6589F518-D41D-4111-8AD7-857F7D1C7D87}"/>
    <cellStyle name="Normal 3 2 3 3 5 2 2" xfId="9238" xr:uid="{C0CCAA69-D667-4E7A-A34A-17CF246F72C7}"/>
    <cellStyle name="Normal 3 2 3 3 5 2 2 2" xfId="12660" xr:uid="{1382A5CE-D4CB-4FB1-A424-76EAF2499ABC}"/>
    <cellStyle name="Normal 3 2 3 3 5 2 2 2 2" xfId="26350" xr:uid="{D402AD4E-27DC-4E83-88F3-BAB40EAEBF21}"/>
    <cellStyle name="Normal 3 2 3 3 5 2 2 2 2 2" xfId="40042" xr:uid="{5E62B7A6-62F9-40C1-857B-D9B94C076EEB}"/>
    <cellStyle name="Normal 3 2 3 3 5 2 2 2 2 3" xfId="54926" xr:uid="{342A2B8A-C396-45AE-9492-A2EBFAB4523B}"/>
    <cellStyle name="Normal 3 2 3 3 5 2 2 2 3" xfId="19506" xr:uid="{CB9A010B-29F1-4095-8814-6F0E40BFD5B1}"/>
    <cellStyle name="Normal 3 2 3 3 5 2 2 2 4" xfId="33196" xr:uid="{03565C6D-67B8-42B5-8EE4-52BA88FEC09F}"/>
    <cellStyle name="Normal 3 2 3 3 5 2 2 2 5" xfId="48080" xr:uid="{3D0C1438-FA87-4285-B7F1-FA40FB21CD94}"/>
    <cellStyle name="Normal 3 2 3 3 5 2 2 3" xfId="22928" xr:uid="{89A10661-7AF1-4BCE-B796-67289E5527AB}"/>
    <cellStyle name="Normal 3 2 3 3 5 2 2 3 2" xfId="36620" xr:uid="{3D1A4395-229B-428A-9BFA-9499C89CAC3E}"/>
    <cellStyle name="Normal 3 2 3 3 5 2 2 3 3" xfId="51504" xr:uid="{708CAB92-2B6C-41CB-A256-8F9222C4F0E7}"/>
    <cellStyle name="Normal 3 2 3 3 5 2 2 4" xfId="16084" xr:uid="{70D76312-3011-4994-A17C-0473E2A12A6A}"/>
    <cellStyle name="Normal 3 2 3 3 5 2 2 5" xfId="29774" xr:uid="{DE0FAD68-80A8-40FB-9E4D-44A484BBEB1D}"/>
    <cellStyle name="Normal 3 2 3 3 5 2 2 6" xfId="44658" xr:uid="{8BC41000-CA4F-4261-A356-6B517CB900C4}"/>
    <cellStyle name="Normal 3 2 3 3 5 2 3" xfId="10948" xr:uid="{D99188D5-7E52-4105-9403-22BC1781FBCC}"/>
    <cellStyle name="Normal 3 2 3 3 5 2 3 2" xfId="24638" xr:uid="{3DE6968A-9C8D-4467-BE4B-DB139152788D}"/>
    <cellStyle name="Normal 3 2 3 3 5 2 3 2 2" xfId="38330" xr:uid="{4B95AD3B-1A3B-4B96-B205-EC44CFFE6274}"/>
    <cellStyle name="Normal 3 2 3 3 5 2 3 2 3" xfId="53214" xr:uid="{8C32B8A1-D9C4-4DE2-8B7F-D3380D558582}"/>
    <cellStyle name="Normal 3 2 3 3 5 2 3 3" xfId="17794" xr:uid="{652CB83E-97C6-4C7A-BEDF-ACCC0549A64B}"/>
    <cellStyle name="Normal 3 2 3 3 5 2 3 4" xfId="31484" xr:uid="{43533A34-22BF-4D43-BA44-09D12E4EFE4F}"/>
    <cellStyle name="Normal 3 2 3 3 5 2 3 5" xfId="46368" xr:uid="{B86CB3D9-2297-4148-889A-BFD9B73DDC38}"/>
    <cellStyle name="Normal 3 2 3 3 5 2 4" xfId="21216" xr:uid="{1F45C702-8DA5-47AB-97EB-49E2C7EA34A8}"/>
    <cellStyle name="Normal 3 2 3 3 5 2 4 2" xfId="34908" xr:uid="{F3E4AFE8-C864-4B12-9073-32B28AF12415}"/>
    <cellStyle name="Normal 3 2 3 3 5 2 4 3" xfId="49792" xr:uid="{EE8BBE2C-A22E-4714-9B3A-6B4E55DCD929}"/>
    <cellStyle name="Normal 3 2 3 3 5 2 5" xfId="14372" xr:uid="{FD369D52-FC8C-4C2A-980C-A6BB1E8AE07A}"/>
    <cellStyle name="Normal 3 2 3 3 5 2 6" xfId="28062" xr:uid="{482385C3-DB31-4DFF-9205-2F8FFDD4F004}"/>
    <cellStyle name="Normal 3 2 3 3 5 2 7" xfId="42946" xr:uid="{DCEBFA4D-850E-4997-B62A-D971251EE522}"/>
    <cellStyle name="Normal 3 2 3 3 5 3" xfId="9237" xr:uid="{CB890E78-B357-48B6-B85D-CC583E6B037B}"/>
    <cellStyle name="Normal 3 2 3 3 5 3 2" xfId="12659" xr:uid="{481A3E2C-F8D9-4CD3-8199-91FDE367F99D}"/>
    <cellStyle name="Normal 3 2 3 3 5 3 2 2" xfId="26349" xr:uid="{EC3620A9-6452-4DB6-83CD-4AA0B37286B2}"/>
    <cellStyle name="Normal 3 2 3 3 5 3 2 2 2" xfId="40041" xr:uid="{9FB6FFF9-6CDD-4DA7-A6B1-50FFEEAC0548}"/>
    <cellStyle name="Normal 3 2 3 3 5 3 2 2 3" xfId="54925" xr:uid="{2E033C88-77D8-41E1-868A-84A90FE1CCF5}"/>
    <cellStyle name="Normal 3 2 3 3 5 3 2 3" xfId="19505" xr:uid="{B827AF1B-75EE-45E4-951C-8020BE0A9194}"/>
    <cellStyle name="Normal 3 2 3 3 5 3 2 4" xfId="33195" xr:uid="{53515859-096D-410F-90F9-2C85CC152FF7}"/>
    <cellStyle name="Normal 3 2 3 3 5 3 2 5" xfId="48079" xr:uid="{E73F2496-3582-4D29-A244-3E03EBFD8126}"/>
    <cellStyle name="Normal 3 2 3 3 5 3 3" xfId="22927" xr:uid="{E0C33DBD-2169-4CEB-975A-836F93E26CB1}"/>
    <cellStyle name="Normal 3 2 3 3 5 3 3 2" xfId="36619" xr:uid="{692E4B26-5B7A-4046-A64B-D9899B9F5492}"/>
    <cellStyle name="Normal 3 2 3 3 5 3 3 3" xfId="51503" xr:uid="{662DA360-3FAB-408A-91B1-9B02062C5B11}"/>
    <cellStyle name="Normal 3 2 3 3 5 3 4" xfId="16083" xr:uid="{6DB9BC51-7F55-430B-89D2-CCE747F50AC1}"/>
    <cellStyle name="Normal 3 2 3 3 5 3 5" xfId="29773" xr:uid="{6E9B9B12-630C-4B8A-9161-F09A63082B05}"/>
    <cellStyle name="Normal 3 2 3 3 5 3 6" xfId="44657" xr:uid="{539E76B4-2282-4127-B9A0-AF3113382B01}"/>
    <cellStyle name="Normal 3 2 3 3 5 4" xfId="10947" xr:uid="{E3E01498-66F7-42C4-9D89-B175BE94315B}"/>
    <cellStyle name="Normal 3 2 3 3 5 4 2" xfId="24637" xr:uid="{5D37205F-4A93-4B30-A302-0E849DFC1014}"/>
    <cellStyle name="Normal 3 2 3 3 5 4 2 2" xfId="38329" xr:uid="{C0320E31-91CF-474A-B261-6B8805FC1496}"/>
    <cellStyle name="Normal 3 2 3 3 5 4 2 3" xfId="53213" xr:uid="{67BAE53F-3DE7-48F7-8D4B-FE6A27DE4444}"/>
    <cellStyle name="Normal 3 2 3 3 5 4 3" xfId="17793" xr:uid="{6CDCD4B4-B1CB-4BC6-B7AB-0013F718FC5C}"/>
    <cellStyle name="Normal 3 2 3 3 5 4 4" xfId="31483" xr:uid="{E08F260D-6CF4-40E9-9E81-AE4EA8472F5C}"/>
    <cellStyle name="Normal 3 2 3 3 5 4 5" xfId="46367" xr:uid="{3D1CA1DD-BC79-41EC-982C-C4323402ECD0}"/>
    <cellStyle name="Normal 3 2 3 3 5 5" xfId="21215" xr:uid="{6EB3F337-0DDE-4A91-B6E5-8217B1459968}"/>
    <cellStyle name="Normal 3 2 3 3 5 5 2" xfId="34907" xr:uid="{8E0305B6-65AD-4045-9FC4-EA99FF24EC1E}"/>
    <cellStyle name="Normal 3 2 3 3 5 5 3" xfId="49791" xr:uid="{36CCAF1E-2774-4219-8396-1E7EBD516C90}"/>
    <cellStyle name="Normal 3 2 3 3 5 6" xfId="14371" xr:uid="{86ED2226-9632-4E8C-8573-9C3A0D16204E}"/>
    <cellStyle name="Normal 3 2 3 3 5 7" xfId="28061" xr:uid="{AF1CFBBC-BB08-4947-95CC-C6AC1BE0C4B5}"/>
    <cellStyle name="Normal 3 2 3 3 5 8" xfId="42945" xr:uid="{CF6AF309-4B0C-491D-8045-F2E89F739BBE}"/>
    <cellStyle name="Normal 3 2 3 3 6" xfId="7526" xr:uid="{DAEE51B5-EB65-4865-8188-C81352F5E7E2}"/>
    <cellStyle name="Normal 3 2 3 3 6 2" xfId="9239" xr:uid="{F3AA1B3F-CDBB-4156-AEDF-63D51E7A4249}"/>
    <cellStyle name="Normal 3 2 3 3 6 2 2" xfId="12661" xr:uid="{4DDE94D5-2A95-40FF-9B62-6FE79056BE83}"/>
    <cellStyle name="Normal 3 2 3 3 6 2 2 2" xfId="26351" xr:uid="{E1A292E4-0051-41BF-A7BA-8128F6876E71}"/>
    <cellStyle name="Normal 3 2 3 3 6 2 2 2 2" xfId="40043" xr:uid="{E0B91ECC-FE26-4653-ADE1-E3A7700F38D8}"/>
    <cellStyle name="Normal 3 2 3 3 6 2 2 2 3" xfId="54927" xr:uid="{B467F82F-6ED3-4F9B-BEA9-6537064B2A45}"/>
    <cellStyle name="Normal 3 2 3 3 6 2 2 3" xfId="19507" xr:uid="{06C73920-16BE-4DD2-B8EE-D96D58799B46}"/>
    <cellStyle name="Normal 3 2 3 3 6 2 2 4" xfId="33197" xr:uid="{7A9C9643-C32A-4486-A9F7-44F30E842204}"/>
    <cellStyle name="Normal 3 2 3 3 6 2 2 5" xfId="48081" xr:uid="{9BDA559E-8C78-48BC-BCF9-70AF40E39C92}"/>
    <cellStyle name="Normal 3 2 3 3 6 2 3" xfId="22929" xr:uid="{0D2336EE-2E87-4017-A160-6606486AC41B}"/>
    <cellStyle name="Normal 3 2 3 3 6 2 3 2" xfId="36621" xr:uid="{67E51624-FFBA-47A1-AD7B-529E1E7CBB9B}"/>
    <cellStyle name="Normal 3 2 3 3 6 2 3 3" xfId="51505" xr:uid="{50A56A36-B6C7-4CBA-9ECB-C59F87D4B472}"/>
    <cellStyle name="Normal 3 2 3 3 6 2 4" xfId="16085" xr:uid="{4A26F68F-E433-44C4-B442-DFB4F35CB770}"/>
    <cellStyle name="Normal 3 2 3 3 6 2 5" xfId="29775" xr:uid="{DB492364-8F16-460D-8010-D699E535AAD8}"/>
    <cellStyle name="Normal 3 2 3 3 6 2 6" xfId="44659" xr:uid="{F04B4A4B-144C-4FAC-B379-6F8870012F0B}"/>
    <cellStyle name="Normal 3 2 3 3 6 3" xfId="10949" xr:uid="{684ADC11-D4AB-4C95-AA0D-EDE4402E5A02}"/>
    <cellStyle name="Normal 3 2 3 3 6 3 2" xfId="24639" xr:uid="{C7CB1C4B-D785-49E6-B5F3-6D6FBC9BAC88}"/>
    <cellStyle name="Normal 3 2 3 3 6 3 2 2" xfId="38331" xr:uid="{21832E28-D05B-4245-AF99-A5BDA105D184}"/>
    <cellStyle name="Normal 3 2 3 3 6 3 2 3" xfId="53215" xr:uid="{EF8BDBC9-4C1A-4CDE-B9B9-F43AF63183FD}"/>
    <cellStyle name="Normal 3 2 3 3 6 3 3" xfId="17795" xr:uid="{555B869A-2A55-403F-AB8D-F83C5E96FFB8}"/>
    <cellStyle name="Normal 3 2 3 3 6 3 4" xfId="31485" xr:uid="{1D536444-F316-404B-B287-4BD6C19C8EE5}"/>
    <cellStyle name="Normal 3 2 3 3 6 3 5" xfId="46369" xr:uid="{66A6D8BA-6EA5-4252-804F-001C4F820F2D}"/>
    <cellStyle name="Normal 3 2 3 3 6 4" xfId="21217" xr:uid="{BA05F1AE-D2D5-47DD-AB5F-00A5C254D7A9}"/>
    <cellStyle name="Normal 3 2 3 3 6 4 2" xfId="34909" xr:uid="{A2AA351F-FB58-4F9C-8F4A-949945D3A450}"/>
    <cellStyle name="Normal 3 2 3 3 6 4 3" xfId="49793" xr:uid="{1EA17E97-B0F5-45F4-A0E3-448D00A989B5}"/>
    <cellStyle name="Normal 3 2 3 3 6 5" xfId="14373" xr:uid="{D86D14A4-F12B-4EC7-966C-9C810E49A57A}"/>
    <cellStyle name="Normal 3 2 3 3 6 6" xfId="28063" xr:uid="{D9D06A77-ACFB-45CF-A32A-402525608145}"/>
    <cellStyle name="Normal 3 2 3 3 6 7" xfId="42947" xr:uid="{817BB12F-931F-4E32-B76C-287E3D657A30}"/>
    <cellStyle name="Normal 3 2 3 3 7" xfId="7527" xr:uid="{2AE852F7-278B-4B36-A15A-FE56A708B71E}"/>
    <cellStyle name="Normal 3 2 3 3 7 2" xfId="9240" xr:uid="{8BD39573-DBC6-46C1-BB2A-E7AA6E5D6236}"/>
    <cellStyle name="Normal 3 2 3 3 7 2 2" xfId="12662" xr:uid="{99495B8C-5D90-4AD4-80C7-38FCF35C3E10}"/>
    <cellStyle name="Normal 3 2 3 3 7 2 2 2" xfId="26352" xr:uid="{392093F5-1F3A-48CD-91C6-4D92BD4A7339}"/>
    <cellStyle name="Normal 3 2 3 3 7 2 2 2 2" xfId="40044" xr:uid="{5B17C635-E9FB-4D60-B560-99DE823E3699}"/>
    <cellStyle name="Normal 3 2 3 3 7 2 2 2 3" xfId="54928" xr:uid="{BDFDBCBB-780B-4A61-8CF5-F1A6D532D82E}"/>
    <cellStyle name="Normal 3 2 3 3 7 2 2 3" xfId="19508" xr:uid="{7C14CAA1-F1FC-472F-AC56-A0807EED586F}"/>
    <cellStyle name="Normal 3 2 3 3 7 2 2 4" xfId="33198" xr:uid="{5E51F904-A6FC-47BC-8DB2-DA12A592D868}"/>
    <cellStyle name="Normal 3 2 3 3 7 2 2 5" xfId="48082" xr:uid="{64F78205-35A6-407A-AD8A-ED43FD96AF12}"/>
    <cellStyle name="Normal 3 2 3 3 7 2 3" xfId="22930" xr:uid="{9B1FCEC0-4E25-4B0E-864B-D4E658910B79}"/>
    <cellStyle name="Normal 3 2 3 3 7 2 3 2" xfId="36622" xr:uid="{73E769C1-24C7-4B59-A61B-CC9FE882926F}"/>
    <cellStyle name="Normal 3 2 3 3 7 2 3 3" xfId="51506" xr:uid="{C4548205-A0C9-42E4-86C4-30C042C0885E}"/>
    <cellStyle name="Normal 3 2 3 3 7 2 4" xfId="16086" xr:uid="{EB534060-9B6E-46B3-B7C9-50E0A7418211}"/>
    <cellStyle name="Normal 3 2 3 3 7 2 5" xfId="29776" xr:uid="{FE177654-0719-43B3-8646-40FA81C286BD}"/>
    <cellStyle name="Normal 3 2 3 3 7 2 6" xfId="44660" xr:uid="{05A5ED71-C335-4D01-8939-9667861F91CC}"/>
    <cellStyle name="Normal 3 2 3 3 7 3" xfId="10950" xr:uid="{62792147-03A5-4533-BBCC-60DDF9985540}"/>
    <cellStyle name="Normal 3 2 3 3 7 3 2" xfId="24640" xr:uid="{50ED6874-B8D5-42EE-A076-DE4DC6C24F28}"/>
    <cellStyle name="Normal 3 2 3 3 7 3 2 2" xfId="38332" xr:uid="{EBF74D65-6C71-499C-BA99-34103C81BFBD}"/>
    <cellStyle name="Normal 3 2 3 3 7 3 2 3" xfId="53216" xr:uid="{E900796A-A4F0-4C98-9C88-C2462505BAA2}"/>
    <cellStyle name="Normal 3 2 3 3 7 3 3" xfId="17796" xr:uid="{F9A718FF-C4FD-4448-BE5B-EBCBC5FCBF99}"/>
    <cellStyle name="Normal 3 2 3 3 7 3 4" xfId="31486" xr:uid="{3C2BFD84-15E7-48D4-AF71-38065B664763}"/>
    <cellStyle name="Normal 3 2 3 3 7 3 5" xfId="46370" xr:uid="{443B2341-34DF-480D-96FC-E475492E536D}"/>
    <cellStyle name="Normal 3 2 3 3 7 4" xfId="21218" xr:uid="{BD0917B1-E61E-4DEB-B8F4-8794AC6D75BB}"/>
    <cellStyle name="Normal 3 2 3 3 7 4 2" xfId="34910" xr:uid="{A15791E8-0795-4A8C-B794-21261FD0A012}"/>
    <cellStyle name="Normal 3 2 3 3 7 4 3" xfId="49794" xr:uid="{03E9C1CD-E98A-47ED-8A6D-BA9A6049CE27}"/>
    <cellStyle name="Normal 3 2 3 3 7 5" xfId="14374" xr:uid="{ED174AB4-7B87-463E-B197-AC0F5DF47E94}"/>
    <cellStyle name="Normal 3 2 3 3 7 6" xfId="28064" xr:uid="{00560B6B-CB30-47A4-A264-42D794CECE58}"/>
    <cellStyle name="Normal 3 2 3 3 7 7" xfId="42948" xr:uid="{C01B358C-31DA-4B33-B28C-805EC3FE279F}"/>
    <cellStyle name="Normal 3 2 3 3 8" xfId="9211" xr:uid="{80E7C5BB-FF71-4D16-BDDE-6B0247D5B59D}"/>
    <cellStyle name="Normal 3 2 3 3 8 2" xfId="12633" xr:uid="{C94B3887-13D1-4F31-B91A-A5882F4C8A6F}"/>
    <cellStyle name="Normal 3 2 3 3 8 2 2" xfId="26323" xr:uid="{B8C91F42-9633-40F1-B994-B128C54BBBA3}"/>
    <cellStyle name="Normal 3 2 3 3 8 2 2 2" xfId="40015" xr:uid="{BCD38A30-B50E-46CC-BF2F-94269AAB76F7}"/>
    <cellStyle name="Normal 3 2 3 3 8 2 2 3" xfId="54899" xr:uid="{97B19753-CC63-47A8-9EA7-92B5E4625512}"/>
    <cellStyle name="Normal 3 2 3 3 8 2 3" xfId="19479" xr:uid="{C979067B-1DC0-43D7-9ED4-567177BCB93D}"/>
    <cellStyle name="Normal 3 2 3 3 8 2 4" xfId="33169" xr:uid="{99D7D892-D53E-4600-BCE0-35C32C78EB7F}"/>
    <cellStyle name="Normal 3 2 3 3 8 2 5" xfId="48053" xr:uid="{BFEAF93B-EA83-4C1D-A471-573CE89DDAB3}"/>
    <cellStyle name="Normal 3 2 3 3 8 3" xfId="22901" xr:uid="{FEDC4870-50A3-4F67-8200-B897BC96464B}"/>
    <cellStyle name="Normal 3 2 3 3 8 3 2" xfId="36593" xr:uid="{EE9FC8E0-58A5-4D1F-B416-DD035AEEB9BE}"/>
    <cellStyle name="Normal 3 2 3 3 8 3 3" xfId="51477" xr:uid="{88B2122F-10C8-44AE-9F6B-FCEF7CA4F83B}"/>
    <cellStyle name="Normal 3 2 3 3 8 4" xfId="16057" xr:uid="{78939493-EC12-4B08-8DA3-7FC12F4A8B4C}"/>
    <cellStyle name="Normal 3 2 3 3 8 5" xfId="29747" xr:uid="{8BEF3CA1-3A1F-4000-A695-3D216648EC6E}"/>
    <cellStyle name="Normal 3 2 3 3 8 6" xfId="44631" xr:uid="{37782122-2326-4FAC-B276-C3BE51377DB2}"/>
    <cellStyle name="Normal 3 2 3 3 9" xfId="10921" xr:uid="{52FF5D5F-81F7-4405-89D0-42FEE4EB9EEC}"/>
    <cellStyle name="Normal 3 2 3 3 9 2" xfId="24611" xr:uid="{ADA549F1-7ECA-41DF-9FA2-E85A0C9AEEC9}"/>
    <cellStyle name="Normal 3 2 3 3 9 2 2" xfId="38303" xr:uid="{E6199E8C-ADE0-4439-A693-E649994CB300}"/>
    <cellStyle name="Normal 3 2 3 3 9 2 3" xfId="53187" xr:uid="{7C182962-315D-43EA-AED0-B95B4D99A31A}"/>
    <cellStyle name="Normal 3 2 3 3 9 3" xfId="17767" xr:uid="{188DF6C7-DA2A-4FEA-9DB7-68D3C1CD12AF}"/>
    <cellStyle name="Normal 3 2 3 3 9 4" xfId="31457" xr:uid="{D24459BA-9DBF-43F2-A162-5CFDB16C1E5A}"/>
    <cellStyle name="Normal 3 2 3 3 9 5" xfId="46341" xr:uid="{C0BBE773-5A40-41F9-877F-D98698B015DF}"/>
    <cellStyle name="Normal 3 2 3 4" xfId="7528" xr:uid="{28FE88DE-4294-40A6-8AEA-15775B5F69E1}"/>
    <cellStyle name="Normal 3 2 3 4 10" xfId="14375" xr:uid="{2CA71695-A460-4248-A6C1-30BD245D56F9}"/>
    <cellStyle name="Normal 3 2 3 4 11" xfId="28065" xr:uid="{00BE9BFC-0C6E-4878-83E3-DB4CC0542EF1}"/>
    <cellStyle name="Normal 3 2 3 4 12" xfId="42949" xr:uid="{819E85BB-33E3-4E64-8B00-F9514B0053D5}"/>
    <cellStyle name="Normal 3 2 3 4 2" xfId="7529" xr:uid="{D4D7F232-0869-4774-81F0-23FF4D0CBBE6}"/>
    <cellStyle name="Normal 3 2 3 4 2 10" xfId="42950" xr:uid="{0BF34EC3-CF7D-4993-A64A-24752D2023F7}"/>
    <cellStyle name="Normal 3 2 3 4 2 2" xfId="7530" xr:uid="{C630214B-16C0-4CF5-B60B-774E4BBEB43A}"/>
    <cellStyle name="Normal 3 2 3 4 2 2 2" xfId="7531" xr:uid="{955E1A13-B47F-438E-A44A-17FDD4FC85D4}"/>
    <cellStyle name="Normal 3 2 3 4 2 2 2 2" xfId="9244" xr:uid="{FE676D01-BAC5-4F33-A603-7066969A1887}"/>
    <cellStyle name="Normal 3 2 3 4 2 2 2 2 2" xfId="12666" xr:uid="{82ED582F-5687-4A92-8BE6-CE8653572F61}"/>
    <cellStyle name="Normal 3 2 3 4 2 2 2 2 2 2" xfId="26356" xr:uid="{D92C63EB-A956-4502-8B4F-4C16A2F2F9A7}"/>
    <cellStyle name="Normal 3 2 3 4 2 2 2 2 2 2 2" xfId="40048" xr:uid="{0C9C4975-57A6-42BC-8109-AB04D45DC2DE}"/>
    <cellStyle name="Normal 3 2 3 4 2 2 2 2 2 2 3" xfId="54932" xr:uid="{F7D76666-0A43-494C-8DFB-CE4A4226011A}"/>
    <cellStyle name="Normal 3 2 3 4 2 2 2 2 2 3" xfId="19512" xr:uid="{81566F8D-C2D6-4A5B-BBA3-4F86EFC300F0}"/>
    <cellStyle name="Normal 3 2 3 4 2 2 2 2 2 4" xfId="33202" xr:uid="{DEE2FB17-94B4-4CA7-A1B9-6A0164685C90}"/>
    <cellStyle name="Normal 3 2 3 4 2 2 2 2 2 5" xfId="48086" xr:uid="{27D57FC4-1328-490E-95FB-65A014C2154A}"/>
    <cellStyle name="Normal 3 2 3 4 2 2 2 2 3" xfId="22934" xr:uid="{60CDD38D-8BB3-43DD-92CC-8FF3568A9319}"/>
    <cellStyle name="Normal 3 2 3 4 2 2 2 2 3 2" xfId="36626" xr:uid="{EFC1572C-1B39-4538-AC6D-58A8710AD938}"/>
    <cellStyle name="Normal 3 2 3 4 2 2 2 2 3 3" xfId="51510" xr:uid="{4E6541B6-9BAB-4F8E-8779-9B03AAA12FE0}"/>
    <cellStyle name="Normal 3 2 3 4 2 2 2 2 4" xfId="16090" xr:uid="{E2155605-96AD-4BBF-BECA-55B504440C2B}"/>
    <cellStyle name="Normal 3 2 3 4 2 2 2 2 5" xfId="29780" xr:uid="{9A786EAD-06AA-4922-97DD-CA04F1748A43}"/>
    <cellStyle name="Normal 3 2 3 4 2 2 2 2 6" xfId="44664" xr:uid="{66B1A140-7C72-43BE-9573-015DB1116C77}"/>
    <cellStyle name="Normal 3 2 3 4 2 2 2 3" xfId="10954" xr:uid="{864F17B2-8AF4-4A4D-944F-730B52B27FF1}"/>
    <cellStyle name="Normal 3 2 3 4 2 2 2 3 2" xfId="24644" xr:uid="{2B492EC1-F78C-455D-993F-8F0C600EEBE1}"/>
    <cellStyle name="Normal 3 2 3 4 2 2 2 3 2 2" xfId="38336" xr:uid="{790BF520-69CC-4EDC-85EF-5562278B93B1}"/>
    <cellStyle name="Normal 3 2 3 4 2 2 2 3 2 3" xfId="53220" xr:uid="{87A274D8-8330-4CCC-8C8E-5FC6F446B308}"/>
    <cellStyle name="Normal 3 2 3 4 2 2 2 3 3" xfId="17800" xr:uid="{9FBA9E2E-4AF2-4A1B-B1F3-AB4596AB480B}"/>
    <cellStyle name="Normal 3 2 3 4 2 2 2 3 4" xfId="31490" xr:uid="{6C36DBBB-FDBA-48D9-8836-458514C2BBA4}"/>
    <cellStyle name="Normal 3 2 3 4 2 2 2 3 5" xfId="46374" xr:uid="{3063C691-8564-4F1D-A76C-CA12DDF6ACE2}"/>
    <cellStyle name="Normal 3 2 3 4 2 2 2 4" xfId="21222" xr:uid="{DE24FB74-FF5C-4242-8CC4-79AFCF1F69CA}"/>
    <cellStyle name="Normal 3 2 3 4 2 2 2 4 2" xfId="34914" xr:uid="{25939E6A-5835-403B-94AA-E24C142BAF6F}"/>
    <cellStyle name="Normal 3 2 3 4 2 2 2 4 3" xfId="49798" xr:uid="{C24B2312-BB54-4D2D-914B-7A2D54BFDD2D}"/>
    <cellStyle name="Normal 3 2 3 4 2 2 2 5" xfId="14378" xr:uid="{AD211E85-40E8-40AC-A0FC-42796B04F9DE}"/>
    <cellStyle name="Normal 3 2 3 4 2 2 2 6" xfId="28068" xr:uid="{7B5991D2-DB6D-4FB8-974F-B6606DBA97E6}"/>
    <cellStyle name="Normal 3 2 3 4 2 2 2 7" xfId="42952" xr:uid="{3EDBFD00-38D1-4734-852C-015C81B00475}"/>
    <cellStyle name="Normal 3 2 3 4 2 2 3" xfId="9243" xr:uid="{6EC87542-91CB-4AE9-98BC-910EA33E46A8}"/>
    <cellStyle name="Normal 3 2 3 4 2 2 3 2" xfId="12665" xr:uid="{8FDFA9A6-E6B4-4340-8C9D-8997ABB367BE}"/>
    <cellStyle name="Normal 3 2 3 4 2 2 3 2 2" xfId="26355" xr:uid="{EC707874-F866-451C-B491-52AAEBDA1BE2}"/>
    <cellStyle name="Normal 3 2 3 4 2 2 3 2 2 2" xfId="40047" xr:uid="{C53CD2AE-D6CB-4304-9FF3-145FED19FE6A}"/>
    <cellStyle name="Normal 3 2 3 4 2 2 3 2 2 3" xfId="54931" xr:uid="{D824CB4B-8AA5-4532-B65B-D8B0FC1CFF76}"/>
    <cellStyle name="Normal 3 2 3 4 2 2 3 2 3" xfId="19511" xr:uid="{03849637-E67D-4932-BEFC-ED84B9C83FD7}"/>
    <cellStyle name="Normal 3 2 3 4 2 2 3 2 4" xfId="33201" xr:uid="{040F8665-CB62-4900-B20A-96312FAEDA63}"/>
    <cellStyle name="Normal 3 2 3 4 2 2 3 2 5" xfId="48085" xr:uid="{27BE8565-D00C-4A7C-8827-5D682EDA29F6}"/>
    <cellStyle name="Normal 3 2 3 4 2 2 3 3" xfId="22933" xr:uid="{06BE79E6-E636-4C84-AB9E-203AAAF817E5}"/>
    <cellStyle name="Normal 3 2 3 4 2 2 3 3 2" xfId="36625" xr:uid="{867CE00F-0E9E-4071-9B26-F4D1AF43F2A3}"/>
    <cellStyle name="Normal 3 2 3 4 2 2 3 3 3" xfId="51509" xr:uid="{E861354E-8944-44D7-90B7-2A45626409E3}"/>
    <cellStyle name="Normal 3 2 3 4 2 2 3 4" xfId="16089" xr:uid="{DF87A6C8-C973-487F-8DF3-F45EF066E997}"/>
    <cellStyle name="Normal 3 2 3 4 2 2 3 5" xfId="29779" xr:uid="{04BC38C3-5776-400E-9921-7AC03F4B2727}"/>
    <cellStyle name="Normal 3 2 3 4 2 2 3 6" xfId="44663" xr:uid="{A093DB66-AD05-4442-B4AF-AD0450CCBD94}"/>
    <cellStyle name="Normal 3 2 3 4 2 2 4" xfId="10953" xr:uid="{9A4BE405-361C-4005-8EC6-95517337C055}"/>
    <cellStyle name="Normal 3 2 3 4 2 2 4 2" xfId="24643" xr:uid="{2DECC265-4A1C-4A1A-98A1-6E0876B61378}"/>
    <cellStyle name="Normal 3 2 3 4 2 2 4 2 2" xfId="38335" xr:uid="{EB3DF5DD-2EB5-45A9-830F-149C7DCECFBD}"/>
    <cellStyle name="Normal 3 2 3 4 2 2 4 2 3" xfId="53219" xr:uid="{8776894B-781C-4684-ACB7-BD408226373F}"/>
    <cellStyle name="Normal 3 2 3 4 2 2 4 3" xfId="17799" xr:uid="{C586ADF9-071D-4D8D-9ABF-12DC28258A18}"/>
    <cellStyle name="Normal 3 2 3 4 2 2 4 4" xfId="31489" xr:uid="{F20770D1-AF10-4759-9DF7-4433A4D799B1}"/>
    <cellStyle name="Normal 3 2 3 4 2 2 4 5" xfId="46373" xr:uid="{78DC51CC-687D-4C80-8C76-743265BC8399}"/>
    <cellStyle name="Normal 3 2 3 4 2 2 5" xfId="21221" xr:uid="{E24B31D1-AA98-47B2-AFAC-545E9557C7B2}"/>
    <cellStyle name="Normal 3 2 3 4 2 2 5 2" xfId="34913" xr:uid="{768739B0-A509-4A04-BAEC-65C1334B0D53}"/>
    <cellStyle name="Normal 3 2 3 4 2 2 5 3" xfId="49797" xr:uid="{1FD75CC4-D8C6-47DD-8B3D-744CDD5945B8}"/>
    <cellStyle name="Normal 3 2 3 4 2 2 6" xfId="14377" xr:uid="{B4145FFC-D2C9-421F-BE2C-710E1FCDC6EB}"/>
    <cellStyle name="Normal 3 2 3 4 2 2 7" xfId="28067" xr:uid="{FFF16579-8C56-4785-A38F-D6E3A1E6A602}"/>
    <cellStyle name="Normal 3 2 3 4 2 2 8" xfId="42951" xr:uid="{5CB17223-EB5F-4637-B16F-24A9AD334376}"/>
    <cellStyle name="Normal 3 2 3 4 2 3" xfId="7532" xr:uid="{A04B9BE7-49AA-4A7F-92B3-5AAB33BF009F}"/>
    <cellStyle name="Normal 3 2 3 4 2 3 2" xfId="9245" xr:uid="{2BAF658C-CE87-4CE2-897C-A30F35D04E6E}"/>
    <cellStyle name="Normal 3 2 3 4 2 3 2 2" xfId="12667" xr:uid="{0B2B2E81-8144-4B3A-A9B2-7E3654A16EF0}"/>
    <cellStyle name="Normal 3 2 3 4 2 3 2 2 2" xfId="26357" xr:uid="{2B802C4E-40E2-4965-84C4-2848592F785A}"/>
    <cellStyle name="Normal 3 2 3 4 2 3 2 2 2 2" xfId="40049" xr:uid="{24C9C685-CA27-4AA5-8AFE-3C953100FD8C}"/>
    <cellStyle name="Normal 3 2 3 4 2 3 2 2 2 3" xfId="54933" xr:uid="{65DFFAF0-8C22-4F59-8EFA-FB2F820F065B}"/>
    <cellStyle name="Normal 3 2 3 4 2 3 2 2 3" xfId="19513" xr:uid="{E8AB858B-0C86-4578-B2DA-63683B45A931}"/>
    <cellStyle name="Normal 3 2 3 4 2 3 2 2 4" xfId="33203" xr:uid="{1AC49A24-D66B-4DEA-B587-B8C41B47B160}"/>
    <cellStyle name="Normal 3 2 3 4 2 3 2 2 5" xfId="48087" xr:uid="{2C08B4B0-C4F5-40F8-AD9D-EC6A011D2B72}"/>
    <cellStyle name="Normal 3 2 3 4 2 3 2 3" xfId="22935" xr:uid="{28C0930F-ACC5-4543-9535-4A1B089150CF}"/>
    <cellStyle name="Normal 3 2 3 4 2 3 2 3 2" xfId="36627" xr:uid="{34C46E5C-68F1-4B76-B07C-693FBCA98D40}"/>
    <cellStyle name="Normal 3 2 3 4 2 3 2 3 3" xfId="51511" xr:uid="{43BB369F-4F6C-4504-9809-FAD290CB3AEB}"/>
    <cellStyle name="Normal 3 2 3 4 2 3 2 4" xfId="16091" xr:uid="{EBE6FAAF-9C7C-4D60-9133-CE62BB66464D}"/>
    <cellStyle name="Normal 3 2 3 4 2 3 2 5" xfId="29781" xr:uid="{A870F349-2C3C-4E53-993D-8817F5805760}"/>
    <cellStyle name="Normal 3 2 3 4 2 3 2 6" xfId="44665" xr:uid="{0A27F4C2-0322-4784-9623-99F2A7404125}"/>
    <cellStyle name="Normal 3 2 3 4 2 3 3" xfId="10955" xr:uid="{49DE8A1F-6BBA-484B-9115-777B2EBAC339}"/>
    <cellStyle name="Normal 3 2 3 4 2 3 3 2" xfId="24645" xr:uid="{FD8324AA-C62C-4887-94CF-F4ED56C2ABAB}"/>
    <cellStyle name="Normal 3 2 3 4 2 3 3 2 2" xfId="38337" xr:uid="{D4EA62EC-30D8-4057-A40D-960196D5A3F0}"/>
    <cellStyle name="Normal 3 2 3 4 2 3 3 2 3" xfId="53221" xr:uid="{1253BDC7-73AB-46D2-B7C5-6309822C8672}"/>
    <cellStyle name="Normal 3 2 3 4 2 3 3 3" xfId="17801" xr:uid="{35C82BB3-8214-4C9C-AA26-E5F4A03BF127}"/>
    <cellStyle name="Normal 3 2 3 4 2 3 3 4" xfId="31491" xr:uid="{BD38E6B4-9B71-4D82-8394-9938EFFED009}"/>
    <cellStyle name="Normal 3 2 3 4 2 3 3 5" xfId="46375" xr:uid="{D4ABFA7D-7DCA-4197-92DF-D895FD2DBDB5}"/>
    <cellStyle name="Normal 3 2 3 4 2 3 4" xfId="21223" xr:uid="{AC4C9030-BDC2-4CB3-82AE-D2E915BCEA6C}"/>
    <cellStyle name="Normal 3 2 3 4 2 3 4 2" xfId="34915" xr:uid="{9A5743B0-0E9B-4E7E-87CB-597B755BF5D4}"/>
    <cellStyle name="Normal 3 2 3 4 2 3 4 3" xfId="49799" xr:uid="{D957CC79-D170-46A6-9FDB-F83B49E527D4}"/>
    <cellStyle name="Normal 3 2 3 4 2 3 5" xfId="14379" xr:uid="{E190B13C-49FC-4DD9-AC1C-16BE48DE6A4E}"/>
    <cellStyle name="Normal 3 2 3 4 2 3 6" xfId="28069" xr:uid="{B3EE457D-4ED1-4A35-A5C8-11A394CE3B9D}"/>
    <cellStyle name="Normal 3 2 3 4 2 3 7" xfId="42953" xr:uid="{BA06864A-EF91-4F34-8CB1-07B197F280CE}"/>
    <cellStyle name="Normal 3 2 3 4 2 4" xfId="7533" xr:uid="{D76C4C91-D29B-4902-B085-AA2A9D54861E}"/>
    <cellStyle name="Normal 3 2 3 4 2 4 2" xfId="9246" xr:uid="{7EFFE215-C346-458F-9C28-B91AE7DAB482}"/>
    <cellStyle name="Normal 3 2 3 4 2 4 2 2" xfId="12668" xr:uid="{132C2883-95D8-45F3-8C4F-36D8AC1401D3}"/>
    <cellStyle name="Normal 3 2 3 4 2 4 2 2 2" xfId="26358" xr:uid="{32F409B0-CF83-43D9-B34A-A0212449948A}"/>
    <cellStyle name="Normal 3 2 3 4 2 4 2 2 2 2" xfId="40050" xr:uid="{44A2483E-F6B4-4080-B376-C67A5C0EEA22}"/>
    <cellStyle name="Normal 3 2 3 4 2 4 2 2 2 3" xfId="54934" xr:uid="{5858C177-E3C7-482C-BC2B-910DEDBA69BD}"/>
    <cellStyle name="Normal 3 2 3 4 2 4 2 2 3" xfId="19514" xr:uid="{9BC05836-33F9-41C4-93EA-4EF23A24C38C}"/>
    <cellStyle name="Normal 3 2 3 4 2 4 2 2 4" xfId="33204" xr:uid="{0CFBC480-DDAC-4527-A252-2DCC70F47C72}"/>
    <cellStyle name="Normal 3 2 3 4 2 4 2 2 5" xfId="48088" xr:uid="{A0EBCF16-BB18-421C-B08D-953E545C9E6F}"/>
    <cellStyle name="Normal 3 2 3 4 2 4 2 3" xfId="22936" xr:uid="{9BDCF959-D51C-464B-BBCE-B395D7A26956}"/>
    <cellStyle name="Normal 3 2 3 4 2 4 2 3 2" xfId="36628" xr:uid="{1D5A5FEA-0947-435E-B4B4-6839E7581FF0}"/>
    <cellStyle name="Normal 3 2 3 4 2 4 2 3 3" xfId="51512" xr:uid="{7097D8E5-5A7C-4F29-89C5-7F9879251CF3}"/>
    <cellStyle name="Normal 3 2 3 4 2 4 2 4" xfId="16092" xr:uid="{65C2FDD2-5157-4F72-8634-6C2EFACFE177}"/>
    <cellStyle name="Normal 3 2 3 4 2 4 2 5" xfId="29782" xr:uid="{3361007E-DF65-4310-A24D-9E9A71943D71}"/>
    <cellStyle name="Normal 3 2 3 4 2 4 2 6" xfId="44666" xr:uid="{B3D57FC3-210A-48B3-ADC6-6BB7E5F57332}"/>
    <cellStyle name="Normal 3 2 3 4 2 4 3" xfId="10956" xr:uid="{2542BA98-0A9E-402A-9D2B-77D2208A4840}"/>
    <cellStyle name="Normal 3 2 3 4 2 4 3 2" xfId="24646" xr:uid="{CC6E78F4-1412-4C9B-A3F3-11016FEA2068}"/>
    <cellStyle name="Normal 3 2 3 4 2 4 3 2 2" xfId="38338" xr:uid="{AAD2B3C7-65E9-4DC6-9309-F8E94B1340F3}"/>
    <cellStyle name="Normal 3 2 3 4 2 4 3 2 3" xfId="53222" xr:uid="{41AD0417-B3C7-429F-A62E-5C3626ED0A2A}"/>
    <cellStyle name="Normal 3 2 3 4 2 4 3 3" xfId="17802" xr:uid="{1A1480FD-9EF8-4655-BCA5-EE9AD1BCBFB6}"/>
    <cellStyle name="Normal 3 2 3 4 2 4 3 4" xfId="31492" xr:uid="{824D56C0-297E-4A73-AF27-F504FDB918D8}"/>
    <cellStyle name="Normal 3 2 3 4 2 4 3 5" xfId="46376" xr:uid="{CE3F59F6-E17A-43C6-9CEC-93571AA82732}"/>
    <cellStyle name="Normal 3 2 3 4 2 4 4" xfId="21224" xr:uid="{D59A7E78-36AA-4DDC-9C5C-01570D6D9DFC}"/>
    <cellStyle name="Normal 3 2 3 4 2 4 4 2" xfId="34916" xr:uid="{B0B2F9CD-2C8A-445C-8314-B84F7B41F73C}"/>
    <cellStyle name="Normal 3 2 3 4 2 4 4 3" xfId="49800" xr:uid="{8B1B6341-557C-42F6-91A3-A8195F3878EE}"/>
    <cellStyle name="Normal 3 2 3 4 2 4 5" xfId="14380" xr:uid="{31A1DB25-9768-4A3B-B133-DBE8D68D7FD4}"/>
    <cellStyle name="Normal 3 2 3 4 2 4 6" xfId="28070" xr:uid="{ADA2A204-CCF5-4261-AC6D-0953FA16D517}"/>
    <cellStyle name="Normal 3 2 3 4 2 4 7" xfId="42954" xr:uid="{3DEA1017-A91C-4BCC-AF35-7A243D411261}"/>
    <cellStyle name="Normal 3 2 3 4 2 5" xfId="9242" xr:uid="{BBDD3D63-1E4D-4604-B28F-66A5967C7364}"/>
    <cellStyle name="Normal 3 2 3 4 2 5 2" xfId="12664" xr:uid="{D3E59B0C-79B3-4EF4-ACBF-CAFF145B505D}"/>
    <cellStyle name="Normal 3 2 3 4 2 5 2 2" xfId="26354" xr:uid="{AF6D3AAE-F26B-4D74-8A78-1986539CB91E}"/>
    <cellStyle name="Normal 3 2 3 4 2 5 2 2 2" xfId="40046" xr:uid="{2751415E-B2C3-4424-B909-D2352897FB2F}"/>
    <cellStyle name="Normal 3 2 3 4 2 5 2 2 3" xfId="54930" xr:uid="{6951E2A5-D881-4F68-9E58-1D021F586882}"/>
    <cellStyle name="Normal 3 2 3 4 2 5 2 3" xfId="19510" xr:uid="{8B575272-2A03-487A-A749-7F94D6A266CC}"/>
    <cellStyle name="Normal 3 2 3 4 2 5 2 4" xfId="33200" xr:uid="{13371C7F-B010-48EE-9D3C-ACEC57CA473B}"/>
    <cellStyle name="Normal 3 2 3 4 2 5 2 5" xfId="48084" xr:uid="{AC5541CF-3B02-476D-8F3F-9B79501285B6}"/>
    <cellStyle name="Normal 3 2 3 4 2 5 3" xfId="22932" xr:uid="{D11C11F0-F17E-41A9-A6FF-22326047F369}"/>
    <cellStyle name="Normal 3 2 3 4 2 5 3 2" xfId="36624" xr:uid="{DD9BC164-BDEB-4FAB-B487-847D49458D1F}"/>
    <cellStyle name="Normal 3 2 3 4 2 5 3 3" xfId="51508" xr:uid="{F4A5237B-C45B-499F-B2D9-662038EE3D5F}"/>
    <cellStyle name="Normal 3 2 3 4 2 5 4" xfId="16088" xr:uid="{65B61CEC-181C-4805-8982-4280D0F38CB8}"/>
    <cellStyle name="Normal 3 2 3 4 2 5 5" xfId="29778" xr:uid="{7A14ADB2-4A0A-4F1F-9DE1-D99651C8D3C3}"/>
    <cellStyle name="Normal 3 2 3 4 2 5 6" xfId="44662" xr:uid="{7728FFC8-D24D-4D28-A1E4-DCAD6582261A}"/>
    <cellStyle name="Normal 3 2 3 4 2 6" xfId="10952" xr:uid="{5F92994A-76CB-42E1-9C32-4AD41212F147}"/>
    <cellStyle name="Normal 3 2 3 4 2 6 2" xfId="24642" xr:uid="{A7D2A9AE-1DA6-44FC-B218-EB53128949E8}"/>
    <cellStyle name="Normal 3 2 3 4 2 6 2 2" xfId="38334" xr:uid="{13AB3404-5D40-4C89-9660-58D24F6DD94E}"/>
    <cellStyle name="Normal 3 2 3 4 2 6 2 3" xfId="53218" xr:uid="{88C0B67F-3593-4818-AEBB-A04549D28F7B}"/>
    <cellStyle name="Normal 3 2 3 4 2 6 3" xfId="17798" xr:uid="{5609BD3B-BEC3-40CD-9E58-1E9EFAF4DE5B}"/>
    <cellStyle name="Normal 3 2 3 4 2 6 4" xfId="31488" xr:uid="{D222BDEF-4A48-4F8A-AD0D-CF604F20CACE}"/>
    <cellStyle name="Normal 3 2 3 4 2 6 5" xfId="46372" xr:uid="{E20E019E-D1C2-4D2D-B719-1E1171C05BCE}"/>
    <cellStyle name="Normal 3 2 3 4 2 7" xfId="21220" xr:uid="{A8B37385-FB7F-42D9-A33E-6A79F0799142}"/>
    <cellStyle name="Normal 3 2 3 4 2 7 2" xfId="34912" xr:uid="{7DE4CC18-C6C4-48B4-894D-6C38B7CAD568}"/>
    <cellStyle name="Normal 3 2 3 4 2 7 3" xfId="49796" xr:uid="{04A95DEA-BDCA-4E4F-A56B-8E8D5EB54621}"/>
    <cellStyle name="Normal 3 2 3 4 2 8" xfId="14376" xr:uid="{756534AB-2732-493D-B47A-D619E0BFDC51}"/>
    <cellStyle name="Normal 3 2 3 4 2 9" xfId="28066" xr:uid="{61E16E89-AF01-4EC1-901E-8D7808EF0710}"/>
    <cellStyle name="Normal 3 2 3 4 3" xfId="7534" xr:uid="{840B3AD6-2A66-4A71-987C-4C7898CA65C6}"/>
    <cellStyle name="Normal 3 2 3 4 3 10" xfId="42955" xr:uid="{A2D88E3B-199B-47D5-96C0-E3D11A44D1C4}"/>
    <cellStyle name="Normal 3 2 3 4 3 2" xfId="7535" xr:uid="{D37C24F2-10D9-4A3D-A1DB-DB83D53190BF}"/>
    <cellStyle name="Normal 3 2 3 4 3 2 2" xfId="7536" xr:uid="{4FC9A669-E171-4572-BB68-9957FB935726}"/>
    <cellStyle name="Normal 3 2 3 4 3 2 2 2" xfId="9249" xr:uid="{7B4D6830-C39D-4E5B-94BC-1D7F4402EF8E}"/>
    <cellStyle name="Normal 3 2 3 4 3 2 2 2 2" xfId="12671" xr:uid="{C6C0A0CB-71A0-454A-8CA7-D9BF0D3C9681}"/>
    <cellStyle name="Normal 3 2 3 4 3 2 2 2 2 2" xfId="26361" xr:uid="{9D7F1E0C-0E63-4320-A3BC-A13D470AE8F9}"/>
    <cellStyle name="Normal 3 2 3 4 3 2 2 2 2 2 2" xfId="40053" xr:uid="{A69A05AD-2AF0-4CDB-82FF-9D3A1B3ECD8D}"/>
    <cellStyle name="Normal 3 2 3 4 3 2 2 2 2 2 3" xfId="54937" xr:uid="{58790446-79C6-4C08-8379-B72382D47EEE}"/>
    <cellStyle name="Normal 3 2 3 4 3 2 2 2 2 3" xfId="19517" xr:uid="{2A8F06A3-177D-418C-9CE3-7D6EFE37AC0C}"/>
    <cellStyle name="Normal 3 2 3 4 3 2 2 2 2 4" xfId="33207" xr:uid="{08D66CFD-2643-4457-AD76-38A8E14C9DCF}"/>
    <cellStyle name="Normal 3 2 3 4 3 2 2 2 2 5" xfId="48091" xr:uid="{5537EAFD-2B16-4B01-B6B3-CD1F070F5CAC}"/>
    <cellStyle name="Normal 3 2 3 4 3 2 2 2 3" xfId="22939" xr:uid="{6BBAFFA8-F525-422A-895A-BD20C69E8CA2}"/>
    <cellStyle name="Normal 3 2 3 4 3 2 2 2 3 2" xfId="36631" xr:uid="{BBEA8151-D4F0-40F1-9F59-714A6C2F61A3}"/>
    <cellStyle name="Normal 3 2 3 4 3 2 2 2 3 3" xfId="51515" xr:uid="{12BB0255-899E-4CC0-B671-83323ED10443}"/>
    <cellStyle name="Normal 3 2 3 4 3 2 2 2 4" xfId="16095" xr:uid="{A45AA693-B3EF-4147-92A7-8965AB5031D5}"/>
    <cellStyle name="Normal 3 2 3 4 3 2 2 2 5" xfId="29785" xr:uid="{D97479FF-A956-4CF9-81E6-474C45AC0CB0}"/>
    <cellStyle name="Normal 3 2 3 4 3 2 2 2 6" xfId="44669" xr:uid="{55360C14-042C-45D9-A747-1BE88487A71B}"/>
    <cellStyle name="Normal 3 2 3 4 3 2 2 3" xfId="10959" xr:uid="{59B41938-165C-461E-AD2E-90FCB7853AD2}"/>
    <cellStyle name="Normal 3 2 3 4 3 2 2 3 2" xfId="24649" xr:uid="{E3D2B3E5-0257-4A3C-A8BF-47C4F0060E6B}"/>
    <cellStyle name="Normal 3 2 3 4 3 2 2 3 2 2" xfId="38341" xr:uid="{BDD05820-DA16-4CA5-B350-56DE4D675C88}"/>
    <cellStyle name="Normal 3 2 3 4 3 2 2 3 2 3" xfId="53225" xr:uid="{720C810F-BB87-430C-BE36-B9FB70B7F559}"/>
    <cellStyle name="Normal 3 2 3 4 3 2 2 3 3" xfId="17805" xr:uid="{05785C06-32C5-4E45-B6F3-0B6331C37463}"/>
    <cellStyle name="Normal 3 2 3 4 3 2 2 3 4" xfId="31495" xr:uid="{283F0F15-3D48-4A87-AE52-8B4C5C9056F2}"/>
    <cellStyle name="Normal 3 2 3 4 3 2 2 3 5" xfId="46379" xr:uid="{39A3CD99-C948-411D-AF61-EB2C3227C9C6}"/>
    <cellStyle name="Normal 3 2 3 4 3 2 2 4" xfId="21227" xr:uid="{FEDC1559-F68E-4E85-AC0A-62D76CA35367}"/>
    <cellStyle name="Normal 3 2 3 4 3 2 2 4 2" xfId="34919" xr:uid="{9E45D4BA-6334-4F91-B1EF-EDF4B01E8685}"/>
    <cellStyle name="Normal 3 2 3 4 3 2 2 4 3" xfId="49803" xr:uid="{6D10FD71-BFA6-4EBB-B165-B2D1D19589A8}"/>
    <cellStyle name="Normal 3 2 3 4 3 2 2 5" xfId="14383" xr:uid="{9FF4A540-FD29-4D14-A113-0B2E250BCB8C}"/>
    <cellStyle name="Normal 3 2 3 4 3 2 2 6" xfId="28073" xr:uid="{7D2B8E40-F3D1-4F92-9C27-CC5641E6F07A}"/>
    <cellStyle name="Normal 3 2 3 4 3 2 2 7" xfId="42957" xr:uid="{E44E3038-BCA8-4F21-93DA-1A760E095387}"/>
    <cellStyle name="Normal 3 2 3 4 3 2 3" xfId="9248" xr:uid="{EE3FEB5C-E147-4D8B-98BC-87928C545E20}"/>
    <cellStyle name="Normal 3 2 3 4 3 2 3 2" xfId="12670" xr:uid="{A737BE3F-2FF7-4D4A-A738-32BEB09061E0}"/>
    <cellStyle name="Normal 3 2 3 4 3 2 3 2 2" xfId="26360" xr:uid="{EBC38D2A-561A-4510-8413-D816FF87AB1B}"/>
    <cellStyle name="Normal 3 2 3 4 3 2 3 2 2 2" xfId="40052" xr:uid="{5196BF76-DC0B-441A-929A-E94D3A1E6511}"/>
    <cellStyle name="Normal 3 2 3 4 3 2 3 2 2 3" xfId="54936" xr:uid="{ECC71A01-4316-435C-8F04-05A2F2D28684}"/>
    <cellStyle name="Normal 3 2 3 4 3 2 3 2 3" xfId="19516" xr:uid="{0FE0960E-F5B8-4EC7-BFB2-A33000D87F40}"/>
    <cellStyle name="Normal 3 2 3 4 3 2 3 2 4" xfId="33206" xr:uid="{4DD8E6C6-7916-470E-9F5B-DF023C0B0037}"/>
    <cellStyle name="Normal 3 2 3 4 3 2 3 2 5" xfId="48090" xr:uid="{770B477C-D0A5-4A53-91F0-A663A65A52D8}"/>
    <cellStyle name="Normal 3 2 3 4 3 2 3 3" xfId="22938" xr:uid="{9BC00A4C-E6F3-41C1-A52E-8E93871FBD52}"/>
    <cellStyle name="Normal 3 2 3 4 3 2 3 3 2" xfId="36630" xr:uid="{48AB6F2E-A239-4172-BEE2-DFA02CDC114A}"/>
    <cellStyle name="Normal 3 2 3 4 3 2 3 3 3" xfId="51514" xr:uid="{45FAD0C6-F94A-4CE4-A51E-94026D1D3098}"/>
    <cellStyle name="Normal 3 2 3 4 3 2 3 4" xfId="16094" xr:uid="{E394E3E3-8F3D-4D17-953F-BB5738D98396}"/>
    <cellStyle name="Normal 3 2 3 4 3 2 3 5" xfId="29784" xr:uid="{38694B57-7305-40ED-B370-548992A1EC73}"/>
    <cellStyle name="Normal 3 2 3 4 3 2 3 6" xfId="44668" xr:uid="{15A3F4F0-6471-42C5-AA40-9C515C787077}"/>
    <cellStyle name="Normal 3 2 3 4 3 2 4" xfId="10958" xr:uid="{0ED7264C-4D59-42FE-9086-946C37B5B241}"/>
    <cellStyle name="Normal 3 2 3 4 3 2 4 2" xfId="24648" xr:uid="{29263EF4-D416-45DD-A577-3DF26E6B77DC}"/>
    <cellStyle name="Normal 3 2 3 4 3 2 4 2 2" xfId="38340" xr:uid="{14DDCE2C-47FF-4557-A9A2-A0E98342C311}"/>
    <cellStyle name="Normal 3 2 3 4 3 2 4 2 3" xfId="53224" xr:uid="{8F7D3FE5-AB21-4951-B3AC-2AE7F4248458}"/>
    <cellStyle name="Normal 3 2 3 4 3 2 4 3" xfId="17804" xr:uid="{6B7CDEA9-2C4D-480F-B67D-F571D568F08E}"/>
    <cellStyle name="Normal 3 2 3 4 3 2 4 4" xfId="31494" xr:uid="{1D72D406-A465-4882-8B16-5EA7289EF731}"/>
    <cellStyle name="Normal 3 2 3 4 3 2 4 5" xfId="46378" xr:uid="{220CAEA5-C379-46F3-880A-B948CAAECD9C}"/>
    <cellStyle name="Normal 3 2 3 4 3 2 5" xfId="21226" xr:uid="{794E8F68-7D48-4892-9247-825E54127ACF}"/>
    <cellStyle name="Normal 3 2 3 4 3 2 5 2" xfId="34918" xr:uid="{E174E74F-C084-40FB-8906-B8C473BC7024}"/>
    <cellStyle name="Normal 3 2 3 4 3 2 5 3" xfId="49802" xr:uid="{FA135381-0226-4EE2-B1B0-9ACE3BFC91B3}"/>
    <cellStyle name="Normal 3 2 3 4 3 2 6" xfId="14382" xr:uid="{80BCCCD2-B2FA-46A2-8A9B-CC14F4BCE789}"/>
    <cellStyle name="Normal 3 2 3 4 3 2 7" xfId="28072" xr:uid="{4AD91F22-92F4-406D-B461-D70A5C65027C}"/>
    <cellStyle name="Normal 3 2 3 4 3 2 8" xfId="42956" xr:uid="{A02192B9-F108-4E8B-87AB-BD1909BBFF6E}"/>
    <cellStyle name="Normal 3 2 3 4 3 3" xfId="7537" xr:uid="{9EC4DC89-ED5A-48B0-B526-4A14841A3DC9}"/>
    <cellStyle name="Normal 3 2 3 4 3 3 2" xfId="9250" xr:uid="{4CD55CCE-9735-43BD-A98D-75345F2C4B1B}"/>
    <cellStyle name="Normal 3 2 3 4 3 3 2 2" xfId="12672" xr:uid="{8BB21BF2-79DF-4556-A33C-E26EFD21B821}"/>
    <cellStyle name="Normal 3 2 3 4 3 3 2 2 2" xfId="26362" xr:uid="{C76ACA1B-0DF4-4015-B604-179A39CEF50E}"/>
    <cellStyle name="Normal 3 2 3 4 3 3 2 2 2 2" xfId="40054" xr:uid="{0A02117B-0D8E-45E3-BBB9-8F185AFA6F52}"/>
    <cellStyle name="Normal 3 2 3 4 3 3 2 2 2 3" xfId="54938" xr:uid="{DE9BB06B-B746-434A-B084-767E3B739636}"/>
    <cellStyle name="Normal 3 2 3 4 3 3 2 2 3" xfId="19518" xr:uid="{660065D3-742A-4F0A-BF98-25A7CE7EDE92}"/>
    <cellStyle name="Normal 3 2 3 4 3 3 2 2 4" xfId="33208" xr:uid="{B49B179D-B1A7-43E3-8E3F-AE5C166EA24C}"/>
    <cellStyle name="Normal 3 2 3 4 3 3 2 2 5" xfId="48092" xr:uid="{6D00D9ED-C93B-46B6-B014-6A2A66DEF4BA}"/>
    <cellStyle name="Normal 3 2 3 4 3 3 2 3" xfId="22940" xr:uid="{92CFBD2C-30C7-45E9-87F7-0C0F26EFF035}"/>
    <cellStyle name="Normal 3 2 3 4 3 3 2 3 2" xfId="36632" xr:uid="{F1F58CC9-F1E2-4735-8D06-6DCC35F1519A}"/>
    <cellStyle name="Normal 3 2 3 4 3 3 2 3 3" xfId="51516" xr:uid="{6C3D1E0A-5786-416C-8660-F39BF3002024}"/>
    <cellStyle name="Normal 3 2 3 4 3 3 2 4" xfId="16096" xr:uid="{ED97A26F-BCF8-410B-AF88-AEC7839B2B48}"/>
    <cellStyle name="Normal 3 2 3 4 3 3 2 5" xfId="29786" xr:uid="{0EA64791-D410-47DC-BA51-E26EC7641121}"/>
    <cellStyle name="Normal 3 2 3 4 3 3 2 6" xfId="44670" xr:uid="{D1D4CD8E-1AD3-4CD5-BD46-3D8C3BF91A33}"/>
    <cellStyle name="Normal 3 2 3 4 3 3 3" xfId="10960" xr:uid="{3CD5DE5C-7878-4FEB-9781-9E9A7BA3C451}"/>
    <cellStyle name="Normal 3 2 3 4 3 3 3 2" xfId="24650" xr:uid="{E94684C9-31C9-4FD5-B5FE-C0232875550A}"/>
    <cellStyle name="Normal 3 2 3 4 3 3 3 2 2" xfId="38342" xr:uid="{AAFEE8B7-4C01-4C9D-86AA-E3B16AB254E8}"/>
    <cellStyle name="Normal 3 2 3 4 3 3 3 2 3" xfId="53226" xr:uid="{29258BF9-4921-46FB-8D3A-2D2B4A88EC46}"/>
    <cellStyle name="Normal 3 2 3 4 3 3 3 3" xfId="17806" xr:uid="{EC7EBC85-8709-4C3E-B0E5-BBA1EAA9A896}"/>
    <cellStyle name="Normal 3 2 3 4 3 3 3 4" xfId="31496" xr:uid="{DB5609D4-141A-46B3-98CD-4021CA559E98}"/>
    <cellStyle name="Normal 3 2 3 4 3 3 3 5" xfId="46380" xr:uid="{5FBA6339-2139-44DF-B08E-9877F839C8A1}"/>
    <cellStyle name="Normal 3 2 3 4 3 3 4" xfId="21228" xr:uid="{AF976090-0134-4B7F-8B43-4BE9D0A4BBC7}"/>
    <cellStyle name="Normal 3 2 3 4 3 3 4 2" xfId="34920" xr:uid="{1FE93003-596C-4F46-90C1-381B4C81A042}"/>
    <cellStyle name="Normal 3 2 3 4 3 3 4 3" xfId="49804" xr:uid="{9102F2FB-EF8D-4390-90F7-3A125E10B7DD}"/>
    <cellStyle name="Normal 3 2 3 4 3 3 5" xfId="14384" xr:uid="{39B53284-B54B-4593-AEC7-EE48BD61D818}"/>
    <cellStyle name="Normal 3 2 3 4 3 3 6" xfId="28074" xr:uid="{0C33CE03-BAC6-44D4-ADCB-39AB76E9584C}"/>
    <cellStyle name="Normal 3 2 3 4 3 3 7" xfId="42958" xr:uid="{012DC3A4-5917-424E-8B0F-5FF31495113C}"/>
    <cellStyle name="Normal 3 2 3 4 3 4" xfId="7538" xr:uid="{21CAC095-5C4A-43E4-8EF0-7FEFA123EB5D}"/>
    <cellStyle name="Normal 3 2 3 4 3 4 2" xfId="9251" xr:uid="{A41F8DFF-1DFF-41B1-AC36-DE4A48DA1D00}"/>
    <cellStyle name="Normal 3 2 3 4 3 4 2 2" xfId="12673" xr:uid="{6C63E0D1-8055-4731-A95E-17AAE1AAB7EB}"/>
    <cellStyle name="Normal 3 2 3 4 3 4 2 2 2" xfId="26363" xr:uid="{0E409A58-52BC-4337-8259-A847B71CF9FB}"/>
    <cellStyle name="Normal 3 2 3 4 3 4 2 2 2 2" xfId="40055" xr:uid="{2540236C-7DF3-4E75-ADE0-6E512CEDD28E}"/>
    <cellStyle name="Normal 3 2 3 4 3 4 2 2 2 3" xfId="54939" xr:uid="{FE19B86F-355F-489A-A613-13088F31BBA7}"/>
    <cellStyle name="Normal 3 2 3 4 3 4 2 2 3" xfId="19519" xr:uid="{F859D558-EE2B-4423-8050-7D5EA93B934B}"/>
    <cellStyle name="Normal 3 2 3 4 3 4 2 2 4" xfId="33209" xr:uid="{6FE989D0-DB2C-4DCA-847E-3E742792AFE4}"/>
    <cellStyle name="Normal 3 2 3 4 3 4 2 2 5" xfId="48093" xr:uid="{A629734A-08BF-4D24-9E1D-6129D46F8CA3}"/>
    <cellStyle name="Normal 3 2 3 4 3 4 2 3" xfId="22941" xr:uid="{C1762551-42AF-4EFE-8EA0-F7AE018F8259}"/>
    <cellStyle name="Normal 3 2 3 4 3 4 2 3 2" xfId="36633" xr:uid="{CA628E03-BD56-4D77-8507-956297ACCD37}"/>
    <cellStyle name="Normal 3 2 3 4 3 4 2 3 3" xfId="51517" xr:uid="{5BBA21B9-E084-4024-8413-4D11FE6F50C6}"/>
    <cellStyle name="Normal 3 2 3 4 3 4 2 4" xfId="16097" xr:uid="{38BEFF1B-8884-4282-92BB-696E44AF4118}"/>
    <cellStyle name="Normal 3 2 3 4 3 4 2 5" xfId="29787" xr:uid="{50A4591D-F74D-4FF8-A2AF-FAB8FA0093F3}"/>
    <cellStyle name="Normal 3 2 3 4 3 4 2 6" xfId="44671" xr:uid="{C15CD4FC-9112-4791-82CC-2F18DD6A261F}"/>
    <cellStyle name="Normal 3 2 3 4 3 4 3" xfId="10961" xr:uid="{D1028F03-47C1-475C-B63B-B48AE31FBE80}"/>
    <cellStyle name="Normal 3 2 3 4 3 4 3 2" xfId="24651" xr:uid="{13842018-3238-40CD-BF87-64CE325FDB78}"/>
    <cellStyle name="Normal 3 2 3 4 3 4 3 2 2" xfId="38343" xr:uid="{EAB1F40F-5BB5-4BDD-B705-66785B2BA4E7}"/>
    <cellStyle name="Normal 3 2 3 4 3 4 3 2 3" xfId="53227" xr:uid="{A05D84F1-3F4D-448E-922A-FFC70B9B845D}"/>
    <cellStyle name="Normal 3 2 3 4 3 4 3 3" xfId="17807" xr:uid="{AA97279F-5C96-4243-9C83-B0BDB080BD4D}"/>
    <cellStyle name="Normal 3 2 3 4 3 4 3 4" xfId="31497" xr:uid="{E77B01C3-037E-4B58-A129-A9AB059C3B2F}"/>
    <cellStyle name="Normal 3 2 3 4 3 4 3 5" xfId="46381" xr:uid="{A1732C06-34B1-4276-98E9-FC91F703E80A}"/>
    <cellStyle name="Normal 3 2 3 4 3 4 4" xfId="21229" xr:uid="{A006B6E4-6730-41B0-A344-A00553DA7DDF}"/>
    <cellStyle name="Normal 3 2 3 4 3 4 4 2" xfId="34921" xr:uid="{C5CCF2FC-6076-4C85-B0A8-C6A27133C236}"/>
    <cellStyle name="Normal 3 2 3 4 3 4 4 3" xfId="49805" xr:uid="{2979F713-2B37-47E4-9D36-4EA83A3380E6}"/>
    <cellStyle name="Normal 3 2 3 4 3 4 5" xfId="14385" xr:uid="{282A7F78-480A-4BDE-904E-A13148E8AA21}"/>
    <cellStyle name="Normal 3 2 3 4 3 4 6" xfId="28075" xr:uid="{31550A4A-D133-4339-92A8-5D498DAF5A76}"/>
    <cellStyle name="Normal 3 2 3 4 3 4 7" xfId="42959" xr:uid="{75DA758C-45C5-46C3-80B3-718BEB8F42A8}"/>
    <cellStyle name="Normal 3 2 3 4 3 5" xfId="9247" xr:uid="{A59FA523-37C0-45A0-8955-D59606ADC3D4}"/>
    <cellStyle name="Normal 3 2 3 4 3 5 2" xfId="12669" xr:uid="{45A59844-C5F5-49C6-8EB9-314CFA28FDAD}"/>
    <cellStyle name="Normal 3 2 3 4 3 5 2 2" xfId="26359" xr:uid="{96CD07A2-BA7C-46C2-B74F-A90D4DE4B23E}"/>
    <cellStyle name="Normal 3 2 3 4 3 5 2 2 2" xfId="40051" xr:uid="{28433453-077C-49A2-85D5-0FAE42A95E15}"/>
    <cellStyle name="Normal 3 2 3 4 3 5 2 2 3" xfId="54935" xr:uid="{3B800A46-4224-46C6-882A-B534CD3C7D4C}"/>
    <cellStyle name="Normal 3 2 3 4 3 5 2 3" xfId="19515" xr:uid="{C6B74F90-5B9E-4AF6-B3AF-81FA727AFF2B}"/>
    <cellStyle name="Normal 3 2 3 4 3 5 2 4" xfId="33205" xr:uid="{720DE0A4-9832-4696-8CC7-C58B06ABD9EC}"/>
    <cellStyle name="Normal 3 2 3 4 3 5 2 5" xfId="48089" xr:uid="{4F941223-BA4F-4875-A9B1-85BD15F18BE2}"/>
    <cellStyle name="Normal 3 2 3 4 3 5 3" xfId="22937" xr:uid="{BBF820F5-7E26-4236-81E7-4B85BD69418C}"/>
    <cellStyle name="Normal 3 2 3 4 3 5 3 2" xfId="36629" xr:uid="{8C438753-2F9B-4765-8B78-0C831BE5662A}"/>
    <cellStyle name="Normal 3 2 3 4 3 5 3 3" xfId="51513" xr:uid="{149228DD-7AEF-40E5-ABA1-77DB2045B3D3}"/>
    <cellStyle name="Normal 3 2 3 4 3 5 4" xfId="16093" xr:uid="{D5FEF2FF-7A20-4AAC-AD5E-2A8B09E59760}"/>
    <cellStyle name="Normal 3 2 3 4 3 5 5" xfId="29783" xr:uid="{62EB54B2-797D-4B10-9167-0ADD1481F4EA}"/>
    <cellStyle name="Normal 3 2 3 4 3 5 6" xfId="44667" xr:uid="{45F54C96-F672-42BE-B735-7B2303BB39FF}"/>
    <cellStyle name="Normal 3 2 3 4 3 6" xfId="10957" xr:uid="{0DF7319B-4B71-4F80-B0DF-B95DD96D2AEE}"/>
    <cellStyle name="Normal 3 2 3 4 3 6 2" xfId="24647" xr:uid="{66D30419-B9AF-48AC-BD84-C24C2D94839D}"/>
    <cellStyle name="Normal 3 2 3 4 3 6 2 2" xfId="38339" xr:uid="{1D75706A-766D-4814-AD15-F44DE054BC53}"/>
    <cellStyle name="Normal 3 2 3 4 3 6 2 3" xfId="53223" xr:uid="{C9D1C436-426A-4D98-BE29-76B2F2274BF4}"/>
    <cellStyle name="Normal 3 2 3 4 3 6 3" xfId="17803" xr:uid="{B12102C1-0194-49F4-B32B-AEFF72C523C0}"/>
    <cellStyle name="Normal 3 2 3 4 3 6 4" xfId="31493" xr:uid="{B4EB0303-1065-442F-96CB-A2F3CEE933BD}"/>
    <cellStyle name="Normal 3 2 3 4 3 6 5" xfId="46377" xr:uid="{82EFC762-6390-48F6-9DB0-5993EAD0A303}"/>
    <cellStyle name="Normal 3 2 3 4 3 7" xfId="21225" xr:uid="{2D6F69E9-AA8B-4458-9E3F-D8AC868A11C8}"/>
    <cellStyle name="Normal 3 2 3 4 3 7 2" xfId="34917" xr:uid="{D23D08B6-0661-4F92-8BA0-3E48460D577B}"/>
    <cellStyle name="Normal 3 2 3 4 3 7 3" xfId="49801" xr:uid="{045BE106-F4DA-43B3-8BD0-72940176D9A3}"/>
    <cellStyle name="Normal 3 2 3 4 3 8" xfId="14381" xr:uid="{4530C31F-7030-40BF-82D4-2BE86F6BC60C}"/>
    <cellStyle name="Normal 3 2 3 4 3 9" xfId="28071" xr:uid="{CE298CE9-747F-47F7-8291-AF3BC04896B5}"/>
    <cellStyle name="Normal 3 2 3 4 4" xfId="7539" xr:uid="{0F084997-8241-40D4-AC79-50CEEE2C9C73}"/>
    <cellStyle name="Normal 3 2 3 4 4 2" xfId="7540" xr:uid="{2F3CBB0B-9246-422A-85AA-85FADEA9C379}"/>
    <cellStyle name="Normal 3 2 3 4 4 2 2" xfId="9253" xr:uid="{D7CC9C4B-4C22-4A16-BF74-09799A46BDFE}"/>
    <cellStyle name="Normal 3 2 3 4 4 2 2 2" xfId="12675" xr:uid="{10C24310-1BA2-49E7-AE32-ABC3E67A04E8}"/>
    <cellStyle name="Normal 3 2 3 4 4 2 2 2 2" xfId="26365" xr:uid="{CC1960B3-B190-4058-B240-C1C1F6067911}"/>
    <cellStyle name="Normal 3 2 3 4 4 2 2 2 2 2" xfId="40057" xr:uid="{D12BD4E3-073E-4940-B43D-FE06EB4A244E}"/>
    <cellStyle name="Normal 3 2 3 4 4 2 2 2 2 3" xfId="54941" xr:uid="{1221BD91-ADF1-43B2-BEF8-A738D01B5D76}"/>
    <cellStyle name="Normal 3 2 3 4 4 2 2 2 3" xfId="19521" xr:uid="{9DC46DC5-B593-4AAB-A9BC-32FA667B3CBB}"/>
    <cellStyle name="Normal 3 2 3 4 4 2 2 2 4" xfId="33211" xr:uid="{35A55A88-2713-4BC8-92E2-ED65C6169AF6}"/>
    <cellStyle name="Normal 3 2 3 4 4 2 2 2 5" xfId="48095" xr:uid="{07D06A64-18D4-43C0-B6F7-95324D982CEF}"/>
    <cellStyle name="Normal 3 2 3 4 4 2 2 3" xfId="22943" xr:uid="{BF6084E8-51BF-45ED-BBC5-9076A8161030}"/>
    <cellStyle name="Normal 3 2 3 4 4 2 2 3 2" xfId="36635" xr:uid="{27B1D04A-1317-44B7-B6BC-B53E456FB327}"/>
    <cellStyle name="Normal 3 2 3 4 4 2 2 3 3" xfId="51519" xr:uid="{D150C723-726C-4B2F-8467-4504EAB77602}"/>
    <cellStyle name="Normal 3 2 3 4 4 2 2 4" xfId="16099" xr:uid="{BCABBFAE-AFCA-4181-99D1-EC0FAB6CBC57}"/>
    <cellStyle name="Normal 3 2 3 4 4 2 2 5" xfId="29789" xr:uid="{EF0DD15E-05E0-413B-85F3-BEE493E5C5D3}"/>
    <cellStyle name="Normal 3 2 3 4 4 2 2 6" xfId="44673" xr:uid="{AF73C39C-8B75-4E7C-B103-50650900B2BD}"/>
    <cellStyle name="Normal 3 2 3 4 4 2 3" xfId="10963" xr:uid="{7F4D287B-C0F4-4C7A-A54B-A09D043F3DDA}"/>
    <cellStyle name="Normal 3 2 3 4 4 2 3 2" xfId="24653" xr:uid="{7EB43B22-93DE-4256-B2EA-6D8CFA049397}"/>
    <cellStyle name="Normal 3 2 3 4 4 2 3 2 2" xfId="38345" xr:uid="{6CA10B5D-C99F-4B4B-BF9B-F36AC3DB1134}"/>
    <cellStyle name="Normal 3 2 3 4 4 2 3 2 3" xfId="53229" xr:uid="{04E09097-7342-425E-8A7A-18C74FE89C24}"/>
    <cellStyle name="Normal 3 2 3 4 4 2 3 3" xfId="17809" xr:uid="{563AFCD3-355F-4F20-BD8E-F2364AC98C59}"/>
    <cellStyle name="Normal 3 2 3 4 4 2 3 4" xfId="31499" xr:uid="{292D3552-6919-4E23-A46C-94CFB6A91B23}"/>
    <cellStyle name="Normal 3 2 3 4 4 2 3 5" xfId="46383" xr:uid="{1D97A3B1-F6E3-497F-8903-0DC0EB8893CC}"/>
    <cellStyle name="Normal 3 2 3 4 4 2 4" xfId="21231" xr:uid="{031BE622-A649-4A9D-83E2-2275187A8D89}"/>
    <cellStyle name="Normal 3 2 3 4 4 2 4 2" xfId="34923" xr:uid="{8F5B51F2-3CB3-42C9-9A20-BCC5D9EEB9E9}"/>
    <cellStyle name="Normal 3 2 3 4 4 2 4 3" xfId="49807" xr:uid="{27691EFF-7BC4-4B1E-AF5D-3AA0B9AC7F9C}"/>
    <cellStyle name="Normal 3 2 3 4 4 2 5" xfId="14387" xr:uid="{AA02D5B3-AD4B-4183-B3A7-21051421B4B2}"/>
    <cellStyle name="Normal 3 2 3 4 4 2 6" xfId="28077" xr:uid="{DB6C646D-8CDB-47DB-9ECF-2AC6C97B558F}"/>
    <cellStyle name="Normal 3 2 3 4 4 2 7" xfId="42961" xr:uid="{9DFFF7B6-33FE-44E6-B99A-2279CE98251C}"/>
    <cellStyle name="Normal 3 2 3 4 4 3" xfId="9252" xr:uid="{5FDE6A3E-C1CB-4692-AC6E-4BA8C8B6E84D}"/>
    <cellStyle name="Normal 3 2 3 4 4 3 2" xfId="12674" xr:uid="{9373AE6A-F543-4684-A653-8624EC916327}"/>
    <cellStyle name="Normal 3 2 3 4 4 3 2 2" xfId="26364" xr:uid="{64251783-8B42-4026-A10A-BDE8745A5214}"/>
    <cellStyle name="Normal 3 2 3 4 4 3 2 2 2" xfId="40056" xr:uid="{80827C3C-A465-4391-A8AB-F907CBAF56A4}"/>
    <cellStyle name="Normal 3 2 3 4 4 3 2 2 3" xfId="54940" xr:uid="{4A02F648-EA85-47A0-B34C-D365F5532B2F}"/>
    <cellStyle name="Normal 3 2 3 4 4 3 2 3" xfId="19520" xr:uid="{9B410110-9357-4BF1-8782-C42726C7E7C5}"/>
    <cellStyle name="Normal 3 2 3 4 4 3 2 4" xfId="33210" xr:uid="{ED333BB4-C968-4A65-82B8-87AF468D88F5}"/>
    <cellStyle name="Normal 3 2 3 4 4 3 2 5" xfId="48094" xr:uid="{91630A34-7910-479B-AD2A-241C5A045D27}"/>
    <cellStyle name="Normal 3 2 3 4 4 3 3" xfId="22942" xr:uid="{B73E46A5-FDB9-4335-931E-5C57A4815B92}"/>
    <cellStyle name="Normal 3 2 3 4 4 3 3 2" xfId="36634" xr:uid="{A7D4F0BB-2640-4D5A-903B-43B4364018AD}"/>
    <cellStyle name="Normal 3 2 3 4 4 3 3 3" xfId="51518" xr:uid="{87F5BAC5-53A9-47AB-8383-2E132D50B98E}"/>
    <cellStyle name="Normal 3 2 3 4 4 3 4" xfId="16098" xr:uid="{1B603B0E-EEB4-4CA4-A29D-722687505E93}"/>
    <cellStyle name="Normal 3 2 3 4 4 3 5" xfId="29788" xr:uid="{E8DD03F7-96B9-4F98-ABDD-6DCE2EF44E7B}"/>
    <cellStyle name="Normal 3 2 3 4 4 3 6" xfId="44672" xr:uid="{B574915A-834B-456D-B4E1-7709A04FFC40}"/>
    <cellStyle name="Normal 3 2 3 4 4 4" xfId="10962" xr:uid="{9E007826-5C8D-4DAB-9CEE-E97460ACB080}"/>
    <cellStyle name="Normal 3 2 3 4 4 4 2" xfId="24652" xr:uid="{57FFF5F3-7D6C-49C9-AC5F-E9C90EDBA9D4}"/>
    <cellStyle name="Normal 3 2 3 4 4 4 2 2" xfId="38344" xr:uid="{BFB7BA7F-7A42-475C-8C16-005F6A40E346}"/>
    <cellStyle name="Normal 3 2 3 4 4 4 2 3" xfId="53228" xr:uid="{09AA6A16-F0EF-47EF-BD52-AADDBEC93149}"/>
    <cellStyle name="Normal 3 2 3 4 4 4 3" xfId="17808" xr:uid="{671AEB7A-CC7D-4742-B8B4-25C8F2008CCA}"/>
    <cellStyle name="Normal 3 2 3 4 4 4 4" xfId="31498" xr:uid="{E5461203-0101-49A1-9B4E-38E00A43C80F}"/>
    <cellStyle name="Normal 3 2 3 4 4 4 5" xfId="46382" xr:uid="{CFF75EF2-8DD6-4802-8A11-B723865C8507}"/>
    <cellStyle name="Normal 3 2 3 4 4 5" xfId="21230" xr:uid="{EADA04B3-12F5-4390-B4A4-74BE665BF889}"/>
    <cellStyle name="Normal 3 2 3 4 4 5 2" xfId="34922" xr:uid="{28C4F25A-F5D4-49EC-B507-56446926D38E}"/>
    <cellStyle name="Normal 3 2 3 4 4 5 3" xfId="49806" xr:uid="{976F3533-9590-421B-8C9D-1B52D58F3B5D}"/>
    <cellStyle name="Normal 3 2 3 4 4 6" xfId="14386" xr:uid="{F7579CB7-105C-41E9-8B6B-4D4FF56268B1}"/>
    <cellStyle name="Normal 3 2 3 4 4 7" xfId="28076" xr:uid="{DAD7B98A-A4D2-490F-B4BE-C9981E68A486}"/>
    <cellStyle name="Normal 3 2 3 4 4 8" xfId="42960" xr:uid="{DB6C2669-4990-40BF-9C63-83C440239190}"/>
    <cellStyle name="Normal 3 2 3 4 5" xfId="7541" xr:uid="{47F6F458-1CF8-40B9-8081-F741EF49E171}"/>
    <cellStyle name="Normal 3 2 3 4 5 2" xfId="9254" xr:uid="{50EC7653-1B7E-4A73-B4AB-241D59581406}"/>
    <cellStyle name="Normal 3 2 3 4 5 2 2" xfId="12676" xr:uid="{C1A0A928-166B-4A7A-95E7-EF15F48609E5}"/>
    <cellStyle name="Normal 3 2 3 4 5 2 2 2" xfId="26366" xr:uid="{721C1023-5EEB-4788-B0C2-3A07AD2DFB87}"/>
    <cellStyle name="Normal 3 2 3 4 5 2 2 2 2" xfId="40058" xr:uid="{4E1D9D51-2252-4479-9837-761AA48B48F2}"/>
    <cellStyle name="Normal 3 2 3 4 5 2 2 2 3" xfId="54942" xr:uid="{6121EAD3-6696-4446-B69C-C29E4821B5A0}"/>
    <cellStyle name="Normal 3 2 3 4 5 2 2 3" xfId="19522" xr:uid="{A1C93AC4-3ACD-4092-A1D6-B788619CED5A}"/>
    <cellStyle name="Normal 3 2 3 4 5 2 2 4" xfId="33212" xr:uid="{76D8090E-4B7A-4480-B439-2BC1E5EEE6AC}"/>
    <cellStyle name="Normal 3 2 3 4 5 2 2 5" xfId="48096" xr:uid="{E92B89F2-DC5E-46A2-8334-BF4FCD299DB1}"/>
    <cellStyle name="Normal 3 2 3 4 5 2 3" xfId="22944" xr:uid="{E849F86C-E320-41E1-AD76-7E2D3F74BAB3}"/>
    <cellStyle name="Normal 3 2 3 4 5 2 3 2" xfId="36636" xr:uid="{4AE283BA-8D50-4AEA-82DC-6A9689D1B1D0}"/>
    <cellStyle name="Normal 3 2 3 4 5 2 3 3" xfId="51520" xr:uid="{DD847D56-528B-43C7-AEB3-0E518D45EBEE}"/>
    <cellStyle name="Normal 3 2 3 4 5 2 4" xfId="16100" xr:uid="{2FADE206-43F3-4C5F-95C3-D2E320B7785D}"/>
    <cellStyle name="Normal 3 2 3 4 5 2 5" xfId="29790" xr:uid="{2E273544-1C6E-4AE5-B7B9-65FC11511F0D}"/>
    <cellStyle name="Normal 3 2 3 4 5 2 6" xfId="44674" xr:uid="{C91086FE-4478-4A6F-87D6-24D338E06D1C}"/>
    <cellStyle name="Normal 3 2 3 4 5 3" xfId="10964" xr:uid="{CE68A279-0D2F-4D3A-9650-B48E717397C4}"/>
    <cellStyle name="Normal 3 2 3 4 5 3 2" xfId="24654" xr:uid="{781B53EB-8E8C-4ADA-A12A-9DAC97DB7AC4}"/>
    <cellStyle name="Normal 3 2 3 4 5 3 2 2" xfId="38346" xr:uid="{AC577FFB-AC64-432B-91CB-CBDF7B1F89A7}"/>
    <cellStyle name="Normal 3 2 3 4 5 3 2 3" xfId="53230" xr:uid="{0B0D7A68-6B75-4182-9D0B-C455F9E795B7}"/>
    <cellStyle name="Normal 3 2 3 4 5 3 3" xfId="17810" xr:uid="{4361F5D4-B339-49D1-AA4D-9CDEA2635DAE}"/>
    <cellStyle name="Normal 3 2 3 4 5 3 4" xfId="31500" xr:uid="{EE91D9A1-25E3-48D4-A668-1663B96C88F3}"/>
    <cellStyle name="Normal 3 2 3 4 5 3 5" xfId="46384" xr:uid="{AE53C84C-E0AE-40E7-BE40-A9D35E694D79}"/>
    <cellStyle name="Normal 3 2 3 4 5 4" xfId="21232" xr:uid="{F38EF729-1530-4D2C-920B-991743CD401E}"/>
    <cellStyle name="Normal 3 2 3 4 5 4 2" xfId="34924" xr:uid="{49E84DD6-D027-4C81-9C69-7CD1ECE1AA60}"/>
    <cellStyle name="Normal 3 2 3 4 5 4 3" xfId="49808" xr:uid="{34A737AF-6AD6-4B61-8A69-A07814600C0F}"/>
    <cellStyle name="Normal 3 2 3 4 5 5" xfId="14388" xr:uid="{1AA3EFC1-B9B4-467D-A72B-4BE3B336EE12}"/>
    <cellStyle name="Normal 3 2 3 4 5 6" xfId="28078" xr:uid="{96B8F15D-CAEA-4339-A21B-66E34A2CE39D}"/>
    <cellStyle name="Normal 3 2 3 4 5 7" xfId="42962" xr:uid="{AB495C62-DB1A-44B3-BCF4-95F95D2EA848}"/>
    <cellStyle name="Normal 3 2 3 4 6" xfId="7542" xr:uid="{94BCE5B3-2923-41AC-B559-58B117F6AF3A}"/>
    <cellStyle name="Normal 3 2 3 4 6 2" xfId="9255" xr:uid="{EDAD5D54-1922-4357-92BE-39D448409CB3}"/>
    <cellStyle name="Normal 3 2 3 4 6 2 2" xfId="12677" xr:uid="{C7616824-ADC4-4F88-B287-1AA2BAF3F7E8}"/>
    <cellStyle name="Normal 3 2 3 4 6 2 2 2" xfId="26367" xr:uid="{A51F1E7C-A825-4F16-965B-6DBCFA4CE951}"/>
    <cellStyle name="Normal 3 2 3 4 6 2 2 2 2" xfId="40059" xr:uid="{3691DF32-D159-4293-A1D6-5494232D7122}"/>
    <cellStyle name="Normal 3 2 3 4 6 2 2 2 3" xfId="54943" xr:uid="{57E4A8F1-8E1A-4008-9DE3-B2F651CB2D4E}"/>
    <cellStyle name="Normal 3 2 3 4 6 2 2 3" xfId="19523" xr:uid="{95482859-C50F-48E3-B546-F0701276D623}"/>
    <cellStyle name="Normal 3 2 3 4 6 2 2 4" xfId="33213" xr:uid="{F4B573D7-9CF9-4531-82C3-8C58C768CC77}"/>
    <cellStyle name="Normal 3 2 3 4 6 2 2 5" xfId="48097" xr:uid="{EDE7F490-483E-4218-88CD-4239F71ACF0B}"/>
    <cellStyle name="Normal 3 2 3 4 6 2 3" xfId="22945" xr:uid="{348A2842-C9C4-482D-AE09-A681C2FD6A50}"/>
    <cellStyle name="Normal 3 2 3 4 6 2 3 2" xfId="36637" xr:uid="{9445C6AA-E1F5-44A6-BB22-7EF179B38536}"/>
    <cellStyle name="Normal 3 2 3 4 6 2 3 3" xfId="51521" xr:uid="{7E79B9B3-D75A-407F-B76B-3EA160792D24}"/>
    <cellStyle name="Normal 3 2 3 4 6 2 4" xfId="16101" xr:uid="{406CC314-AF62-4DE3-81AF-2912665D4FDC}"/>
    <cellStyle name="Normal 3 2 3 4 6 2 5" xfId="29791" xr:uid="{8C90630A-39CC-4B15-9942-879B69F7DF27}"/>
    <cellStyle name="Normal 3 2 3 4 6 2 6" xfId="44675" xr:uid="{CB0DCCE9-28F7-46F2-907E-96806AD12F46}"/>
    <cellStyle name="Normal 3 2 3 4 6 3" xfId="10965" xr:uid="{B51EB4D5-AE87-4501-84BC-C39E046E56A9}"/>
    <cellStyle name="Normal 3 2 3 4 6 3 2" xfId="24655" xr:uid="{5D3B4F8B-153D-4047-8E9C-73932B1A568E}"/>
    <cellStyle name="Normal 3 2 3 4 6 3 2 2" xfId="38347" xr:uid="{DDA1BB52-43E9-4008-8464-85A9D130E7D1}"/>
    <cellStyle name="Normal 3 2 3 4 6 3 2 3" xfId="53231" xr:uid="{613DAEB3-F4F3-4507-BBAF-57B13F42AF2E}"/>
    <cellStyle name="Normal 3 2 3 4 6 3 3" xfId="17811" xr:uid="{15BB7574-04DE-4157-BD1C-CEB261E14058}"/>
    <cellStyle name="Normal 3 2 3 4 6 3 4" xfId="31501" xr:uid="{35ACC029-8ED3-4CE3-BCA2-B159CE0E44B8}"/>
    <cellStyle name="Normal 3 2 3 4 6 3 5" xfId="46385" xr:uid="{49938393-DC83-447C-ACC6-0DE0985F0F7B}"/>
    <cellStyle name="Normal 3 2 3 4 6 4" xfId="21233" xr:uid="{00C67D33-2A5B-451A-A47E-0CB5904451F9}"/>
    <cellStyle name="Normal 3 2 3 4 6 4 2" xfId="34925" xr:uid="{4B4ECD6E-636A-4077-948A-A4ABE61D8E55}"/>
    <cellStyle name="Normal 3 2 3 4 6 4 3" xfId="49809" xr:uid="{316B9D08-B0AF-4EF6-B16B-8C2B05E2D389}"/>
    <cellStyle name="Normal 3 2 3 4 6 5" xfId="14389" xr:uid="{CCE8AD19-AC59-4766-AD3B-1A53700F3C0D}"/>
    <cellStyle name="Normal 3 2 3 4 6 6" xfId="28079" xr:uid="{87A65BFA-FBA4-4F76-933D-F7FA13A8381C}"/>
    <cellStyle name="Normal 3 2 3 4 6 7" xfId="42963" xr:uid="{92299EA2-4DDA-4190-9157-ECB2C434FE72}"/>
    <cellStyle name="Normal 3 2 3 4 7" xfId="9241" xr:uid="{24D632EB-527C-4E52-9B21-BC6F41047CB6}"/>
    <cellStyle name="Normal 3 2 3 4 7 2" xfId="12663" xr:uid="{8329A7E1-34FA-43F7-863A-A16CBB4D3075}"/>
    <cellStyle name="Normal 3 2 3 4 7 2 2" xfId="26353" xr:uid="{EE0FDFA7-A6DE-4843-ADC8-51CBCBABF232}"/>
    <cellStyle name="Normal 3 2 3 4 7 2 2 2" xfId="40045" xr:uid="{0EC53A7A-4FE5-4FFF-B4D7-374269DCC18A}"/>
    <cellStyle name="Normal 3 2 3 4 7 2 2 3" xfId="54929" xr:uid="{EBF60F25-89B9-4C74-ABB4-F89DCE7A1D14}"/>
    <cellStyle name="Normal 3 2 3 4 7 2 3" xfId="19509" xr:uid="{C1BCF903-263C-4227-9E77-15045332AA4B}"/>
    <cellStyle name="Normal 3 2 3 4 7 2 4" xfId="33199" xr:uid="{4279C41E-1A38-46C5-ABA6-2CD21162E09B}"/>
    <cellStyle name="Normal 3 2 3 4 7 2 5" xfId="48083" xr:uid="{8F551BD7-6760-49AC-9C68-EBE589E071CB}"/>
    <cellStyle name="Normal 3 2 3 4 7 3" xfId="22931" xr:uid="{E933C246-D88A-4B19-8703-15152C899EF0}"/>
    <cellStyle name="Normal 3 2 3 4 7 3 2" xfId="36623" xr:uid="{71191571-226C-4F8D-A11A-D020AE1126A6}"/>
    <cellStyle name="Normal 3 2 3 4 7 3 3" xfId="51507" xr:uid="{3EB2C8D2-0BD5-4D16-AA9B-DAAB8FE17BB4}"/>
    <cellStyle name="Normal 3 2 3 4 7 4" xfId="16087" xr:uid="{A037CADD-54AE-4832-89C9-A1A65E5936C1}"/>
    <cellStyle name="Normal 3 2 3 4 7 5" xfId="29777" xr:uid="{3C223375-0038-41E9-8D00-E21D8085F6F7}"/>
    <cellStyle name="Normal 3 2 3 4 7 6" xfId="44661" xr:uid="{3A6A7C56-9E67-4A6F-A4E9-9736351387BB}"/>
    <cellStyle name="Normal 3 2 3 4 8" xfId="10951" xr:uid="{A48CF867-62C0-4018-8DD1-454795E5DA2F}"/>
    <cellStyle name="Normal 3 2 3 4 8 2" xfId="24641" xr:uid="{3BE8BD75-B063-4616-9873-5F227DFF08E3}"/>
    <cellStyle name="Normal 3 2 3 4 8 2 2" xfId="38333" xr:uid="{5C4C75C6-50CF-48AB-BC21-7C39CD743FD4}"/>
    <cellStyle name="Normal 3 2 3 4 8 2 3" xfId="53217" xr:uid="{8073A652-3974-4E01-97FC-6F828D822A09}"/>
    <cellStyle name="Normal 3 2 3 4 8 3" xfId="17797" xr:uid="{A57E112A-3C54-494B-B24B-0455F29DB762}"/>
    <cellStyle name="Normal 3 2 3 4 8 4" xfId="31487" xr:uid="{B772C87F-9F84-4E9C-9D4A-6C0D3DD8D20A}"/>
    <cellStyle name="Normal 3 2 3 4 8 5" xfId="46371" xr:uid="{3CB2F914-B926-400F-A51D-6D4A347C4407}"/>
    <cellStyle name="Normal 3 2 3 4 9" xfId="21219" xr:uid="{50FF8D0D-8321-4AB6-8F1D-3333FEF8C454}"/>
    <cellStyle name="Normal 3 2 3 4 9 2" xfId="34911" xr:uid="{BB75CFA6-2BF0-4657-9764-3A7E65FD1821}"/>
    <cellStyle name="Normal 3 2 3 4 9 3" xfId="49795" xr:uid="{2E19BE4D-F82E-4042-BE6A-1E37FE10627C}"/>
    <cellStyle name="Normal 3 2 3 5" xfId="7543" xr:uid="{76C4D9DB-751F-4491-B77A-518F126CE7EC}"/>
    <cellStyle name="Normal 3 2 3 5 10" xfId="14390" xr:uid="{B779FB45-1D39-47C9-8C69-2E41BDC9D763}"/>
    <cellStyle name="Normal 3 2 3 5 11" xfId="28080" xr:uid="{EB8AEC53-92EE-4AE3-9E2E-F4BD5CA1AD0E}"/>
    <cellStyle name="Normal 3 2 3 5 12" xfId="42964" xr:uid="{C8171537-E0DF-4E86-BD29-F93BE9AE5B98}"/>
    <cellStyle name="Normal 3 2 3 5 2" xfId="7544" xr:uid="{D1584AEF-CBB6-452D-95F1-C14C7470D119}"/>
    <cellStyle name="Normal 3 2 3 5 2 10" xfId="42965" xr:uid="{9428B428-DC3F-4518-AC17-5500D72DDD87}"/>
    <cellStyle name="Normal 3 2 3 5 2 2" xfId="7545" xr:uid="{C97FFEB6-A77E-4B59-B689-0392C4AF4F44}"/>
    <cellStyle name="Normal 3 2 3 5 2 2 2" xfId="7546" xr:uid="{8F9DE46A-FA30-4D70-A7BC-D76E9C7E0B94}"/>
    <cellStyle name="Normal 3 2 3 5 2 2 2 2" xfId="9259" xr:uid="{2EAF8901-F096-4F7A-9D23-5F71345C9E72}"/>
    <cellStyle name="Normal 3 2 3 5 2 2 2 2 2" xfId="12681" xr:uid="{69A1EFE0-543E-4B36-B68A-86EFC8BD50CA}"/>
    <cellStyle name="Normal 3 2 3 5 2 2 2 2 2 2" xfId="26371" xr:uid="{2223CE45-0FF8-4644-811B-C1762B61D9ED}"/>
    <cellStyle name="Normal 3 2 3 5 2 2 2 2 2 2 2" xfId="40063" xr:uid="{B823321F-4B2E-4F38-BBC8-05BFAD40EDD2}"/>
    <cellStyle name="Normal 3 2 3 5 2 2 2 2 2 2 3" xfId="54947" xr:uid="{FCEF6BE4-BF22-4E7A-909E-979AA73C54F2}"/>
    <cellStyle name="Normal 3 2 3 5 2 2 2 2 2 3" xfId="19527" xr:uid="{2043275D-D53B-449E-A645-F28A27536B0A}"/>
    <cellStyle name="Normal 3 2 3 5 2 2 2 2 2 4" xfId="33217" xr:uid="{C170DAFC-FF85-4060-AC36-58C4B519331A}"/>
    <cellStyle name="Normal 3 2 3 5 2 2 2 2 2 5" xfId="48101" xr:uid="{528D7208-D093-4660-AD17-0503E6059664}"/>
    <cellStyle name="Normal 3 2 3 5 2 2 2 2 3" xfId="22949" xr:uid="{004EE045-3926-4709-B2A3-03DDBA9ABD96}"/>
    <cellStyle name="Normal 3 2 3 5 2 2 2 2 3 2" xfId="36641" xr:uid="{4756A8AD-6BEB-4836-B24F-7E10AAC61ADD}"/>
    <cellStyle name="Normal 3 2 3 5 2 2 2 2 3 3" xfId="51525" xr:uid="{851F1B80-D2BE-4EF6-A245-B25976B256EC}"/>
    <cellStyle name="Normal 3 2 3 5 2 2 2 2 4" xfId="16105" xr:uid="{87F0ECE6-0389-4764-9AD0-E30AB0FEC2EB}"/>
    <cellStyle name="Normal 3 2 3 5 2 2 2 2 5" xfId="29795" xr:uid="{C755B954-59D5-48FF-926F-4DB29A6DA6E2}"/>
    <cellStyle name="Normal 3 2 3 5 2 2 2 2 6" xfId="44679" xr:uid="{92A112F0-8B58-4221-AF04-652BFEF6BBC2}"/>
    <cellStyle name="Normal 3 2 3 5 2 2 2 3" xfId="10969" xr:uid="{144D2980-9FDE-433E-963E-EBFD638F5066}"/>
    <cellStyle name="Normal 3 2 3 5 2 2 2 3 2" xfId="24659" xr:uid="{817B258D-0040-4670-A76A-1D603DA54406}"/>
    <cellStyle name="Normal 3 2 3 5 2 2 2 3 2 2" xfId="38351" xr:uid="{C14C6BE3-EF03-4D86-8E18-F7C4AAFBBE75}"/>
    <cellStyle name="Normal 3 2 3 5 2 2 2 3 2 3" xfId="53235" xr:uid="{1BA8AB18-97C6-498C-AA51-8465979D229F}"/>
    <cellStyle name="Normal 3 2 3 5 2 2 2 3 3" xfId="17815" xr:uid="{A7830ECD-8DDF-4B82-BF7B-0ACE12B8C186}"/>
    <cellStyle name="Normal 3 2 3 5 2 2 2 3 4" xfId="31505" xr:uid="{7C6AD396-28ED-4911-9682-6D23CA3D23B8}"/>
    <cellStyle name="Normal 3 2 3 5 2 2 2 3 5" xfId="46389" xr:uid="{1E225182-1947-4DEC-B34C-66C36F66227E}"/>
    <cellStyle name="Normal 3 2 3 5 2 2 2 4" xfId="21237" xr:uid="{67DE6EB3-8DBB-47A6-9048-9B6FB8763A98}"/>
    <cellStyle name="Normal 3 2 3 5 2 2 2 4 2" xfId="34929" xr:uid="{28894BA6-ACF6-4571-938A-7878D2B37BB3}"/>
    <cellStyle name="Normal 3 2 3 5 2 2 2 4 3" xfId="49813" xr:uid="{759C0C93-7E25-48B0-8973-46D870553EF4}"/>
    <cellStyle name="Normal 3 2 3 5 2 2 2 5" xfId="14393" xr:uid="{E2C1B0D6-84ED-494F-9FF0-965C5906D6EC}"/>
    <cellStyle name="Normal 3 2 3 5 2 2 2 6" xfId="28083" xr:uid="{1E4FB5A7-A712-4F6F-B146-C51D1602714E}"/>
    <cellStyle name="Normal 3 2 3 5 2 2 2 7" xfId="42967" xr:uid="{954BE447-4696-4714-8FED-24BA11A595DD}"/>
    <cellStyle name="Normal 3 2 3 5 2 2 3" xfId="9258" xr:uid="{A3F4A788-6A52-4DFB-A364-15A3DBFD79C5}"/>
    <cellStyle name="Normal 3 2 3 5 2 2 3 2" xfId="12680" xr:uid="{116BDD64-FBDD-4837-866B-1AF0CCD06244}"/>
    <cellStyle name="Normal 3 2 3 5 2 2 3 2 2" xfId="26370" xr:uid="{11169CDB-0898-47F2-8009-59227644BB44}"/>
    <cellStyle name="Normal 3 2 3 5 2 2 3 2 2 2" xfId="40062" xr:uid="{FEA12D16-E519-4C9E-86A9-662FA26B79B1}"/>
    <cellStyle name="Normal 3 2 3 5 2 2 3 2 2 3" xfId="54946" xr:uid="{45E81BF5-8B1B-4B9B-830F-6D8789771FFC}"/>
    <cellStyle name="Normal 3 2 3 5 2 2 3 2 3" xfId="19526" xr:uid="{B8D197A1-C269-4BB2-B7CE-68A8B8CC911C}"/>
    <cellStyle name="Normal 3 2 3 5 2 2 3 2 4" xfId="33216" xr:uid="{716075FA-2049-422F-9797-63F141CDDCA3}"/>
    <cellStyle name="Normal 3 2 3 5 2 2 3 2 5" xfId="48100" xr:uid="{9FB27B34-4056-42F3-A85D-3E2AE9409BAE}"/>
    <cellStyle name="Normal 3 2 3 5 2 2 3 3" xfId="22948" xr:uid="{712CF79A-4F30-4D86-95D7-6A6122940F68}"/>
    <cellStyle name="Normal 3 2 3 5 2 2 3 3 2" xfId="36640" xr:uid="{BAF61A02-08AC-4B0A-B844-CC9FCD53F0F5}"/>
    <cellStyle name="Normal 3 2 3 5 2 2 3 3 3" xfId="51524" xr:uid="{C717DE4F-C9DA-4033-BE0C-65F746CA7EAD}"/>
    <cellStyle name="Normal 3 2 3 5 2 2 3 4" xfId="16104" xr:uid="{F37BA747-B778-4743-A8E0-082DB21EEDDD}"/>
    <cellStyle name="Normal 3 2 3 5 2 2 3 5" xfId="29794" xr:uid="{6D923388-22C7-40F8-90FE-9024DD9A0E3D}"/>
    <cellStyle name="Normal 3 2 3 5 2 2 3 6" xfId="44678" xr:uid="{4641C145-53F4-409D-B9E4-85A30E3D0D32}"/>
    <cellStyle name="Normal 3 2 3 5 2 2 4" xfId="10968" xr:uid="{D7D0E501-53EC-4D6A-A7E0-1CBBCE42BB03}"/>
    <cellStyle name="Normal 3 2 3 5 2 2 4 2" xfId="24658" xr:uid="{11E76455-4813-4891-B6F0-219B6ABC4C51}"/>
    <cellStyle name="Normal 3 2 3 5 2 2 4 2 2" xfId="38350" xr:uid="{AB9596EF-D1E7-4E3D-905E-EA832AC08536}"/>
    <cellStyle name="Normal 3 2 3 5 2 2 4 2 3" xfId="53234" xr:uid="{BAEB81C4-748A-4F23-B549-40D232C920EC}"/>
    <cellStyle name="Normal 3 2 3 5 2 2 4 3" xfId="17814" xr:uid="{949A3B38-8031-4061-AA14-6235B08D12BC}"/>
    <cellStyle name="Normal 3 2 3 5 2 2 4 4" xfId="31504" xr:uid="{8085AB8F-1D45-43E2-8E2D-487E9D05BFBA}"/>
    <cellStyle name="Normal 3 2 3 5 2 2 4 5" xfId="46388" xr:uid="{066659F1-467A-4B65-AA1C-20901C3822D8}"/>
    <cellStyle name="Normal 3 2 3 5 2 2 5" xfId="21236" xr:uid="{9AD2A2F3-E71B-4B32-ABE6-87884F81957A}"/>
    <cellStyle name="Normal 3 2 3 5 2 2 5 2" xfId="34928" xr:uid="{B7161421-B8AD-4DED-AB3C-595D112D6EA5}"/>
    <cellStyle name="Normal 3 2 3 5 2 2 5 3" xfId="49812" xr:uid="{446B96CA-D077-4471-8F75-3203DCA3DBC4}"/>
    <cellStyle name="Normal 3 2 3 5 2 2 6" xfId="14392" xr:uid="{968D5069-6B1B-41D9-B778-E44D0B057E56}"/>
    <cellStyle name="Normal 3 2 3 5 2 2 7" xfId="28082" xr:uid="{27F95A1D-FD3C-4512-BC41-40A56C053077}"/>
    <cellStyle name="Normal 3 2 3 5 2 2 8" xfId="42966" xr:uid="{8682A5D5-647D-461D-992E-D1439BAECDF2}"/>
    <cellStyle name="Normal 3 2 3 5 2 3" xfId="7547" xr:uid="{DD1DB3C4-4821-4E52-AB4B-341B60B53033}"/>
    <cellStyle name="Normal 3 2 3 5 2 3 2" xfId="9260" xr:uid="{D7F1D8F8-B3CE-46DA-BA41-FBDEC27804F7}"/>
    <cellStyle name="Normal 3 2 3 5 2 3 2 2" xfId="12682" xr:uid="{E95FADC1-7621-475A-A8E2-79DF57E3B581}"/>
    <cellStyle name="Normal 3 2 3 5 2 3 2 2 2" xfId="26372" xr:uid="{84DE4055-4CEB-4CBA-8B55-7375A24D53B6}"/>
    <cellStyle name="Normal 3 2 3 5 2 3 2 2 2 2" xfId="40064" xr:uid="{58C2113E-C8CB-4CE5-966F-640AAC933801}"/>
    <cellStyle name="Normal 3 2 3 5 2 3 2 2 2 3" xfId="54948" xr:uid="{699B1F41-2052-4757-BAE0-FE221096E9FF}"/>
    <cellStyle name="Normal 3 2 3 5 2 3 2 2 3" xfId="19528" xr:uid="{CAA6E222-E49C-447E-8522-6F335C0D7D0D}"/>
    <cellStyle name="Normal 3 2 3 5 2 3 2 2 4" xfId="33218" xr:uid="{859023AB-630C-44B0-B6D0-5FA4C2B6A468}"/>
    <cellStyle name="Normal 3 2 3 5 2 3 2 2 5" xfId="48102" xr:uid="{0A04C706-265B-4C30-95BE-2DCBC652658F}"/>
    <cellStyle name="Normal 3 2 3 5 2 3 2 3" xfId="22950" xr:uid="{B1999211-84CE-472D-A945-590D2F2CD75F}"/>
    <cellStyle name="Normal 3 2 3 5 2 3 2 3 2" xfId="36642" xr:uid="{2B172E77-5A35-4EC2-910C-E2586AB37A2C}"/>
    <cellStyle name="Normal 3 2 3 5 2 3 2 3 3" xfId="51526" xr:uid="{722E250B-B18D-4C5F-9BEE-BCFE66CEE0B2}"/>
    <cellStyle name="Normal 3 2 3 5 2 3 2 4" xfId="16106" xr:uid="{07B062E4-EE25-40A4-927F-90ADDF88ECC9}"/>
    <cellStyle name="Normal 3 2 3 5 2 3 2 5" xfId="29796" xr:uid="{66941CEF-A256-4D95-8C5A-6CE08110D517}"/>
    <cellStyle name="Normal 3 2 3 5 2 3 2 6" xfId="44680" xr:uid="{17941487-5396-45FC-A73E-5D5315A1C1F3}"/>
    <cellStyle name="Normal 3 2 3 5 2 3 3" xfId="10970" xr:uid="{BCB0F85F-D99C-4D9D-AF12-E8983DFA2F38}"/>
    <cellStyle name="Normal 3 2 3 5 2 3 3 2" xfId="24660" xr:uid="{417E05C8-26BC-4B61-B4AF-7CFEC62144E8}"/>
    <cellStyle name="Normal 3 2 3 5 2 3 3 2 2" xfId="38352" xr:uid="{9E217131-E8BF-41EE-B9C9-25E90049D429}"/>
    <cellStyle name="Normal 3 2 3 5 2 3 3 2 3" xfId="53236" xr:uid="{67FA84D0-0936-4FF5-9C6A-30803140B08C}"/>
    <cellStyle name="Normal 3 2 3 5 2 3 3 3" xfId="17816" xr:uid="{3A282677-6F5F-473A-B610-E8414D1D797F}"/>
    <cellStyle name="Normal 3 2 3 5 2 3 3 4" xfId="31506" xr:uid="{5F7192DD-E384-4CCC-AA9D-414F863997E1}"/>
    <cellStyle name="Normal 3 2 3 5 2 3 3 5" xfId="46390" xr:uid="{A5025EB0-B13F-406A-9862-B27A09160CFE}"/>
    <cellStyle name="Normal 3 2 3 5 2 3 4" xfId="21238" xr:uid="{3F75AE7D-062B-42FE-97C8-DE698C1BF560}"/>
    <cellStyle name="Normal 3 2 3 5 2 3 4 2" xfId="34930" xr:uid="{041D9B3B-A688-426C-9CC9-9A8014FC4079}"/>
    <cellStyle name="Normal 3 2 3 5 2 3 4 3" xfId="49814" xr:uid="{9BB8C45A-7EC0-4AB4-8FE7-D5DCC35B8DC5}"/>
    <cellStyle name="Normal 3 2 3 5 2 3 5" xfId="14394" xr:uid="{F7740D7E-6CC9-48F3-84FC-B1D290BCB455}"/>
    <cellStyle name="Normal 3 2 3 5 2 3 6" xfId="28084" xr:uid="{A03CF635-A113-4A5C-A7AB-C329C88324F4}"/>
    <cellStyle name="Normal 3 2 3 5 2 3 7" xfId="42968" xr:uid="{290A7E6C-802C-4B36-958E-C3EBC85D7B51}"/>
    <cellStyle name="Normal 3 2 3 5 2 4" xfId="7548" xr:uid="{6F9B1847-05CE-433C-B6B1-1019D83A7B58}"/>
    <cellStyle name="Normal 3 2 3 5 2 4 2" xfId="9261" xr:uid="{973706C2-A64C-4D0D-8BCA-B57525FB5FB3}"/>
    <cellStyle name="Normal 3 2 3 5 2 4 2 2" xfId="12683" xr:uid="{FF43FE30-7AF0-40AB-9990-35167221F74D}"/>
    <cellStyle name="Normal 3 2 3 5 2 4 2 2 2" xfId="26373" xr:uid="{511F0E91-2264-4803-8081-AE5ACC3806A1}"/>
    <cellStyle name="Normal 3 2 3 5 2 4 2 2 2 2" xfId="40065" xr:uid="{EDD193A4-578D-48F4-A9A9-D2083F5B85E0}"/>
    <cellStyle name="Normal 3 2 3 5 2 4 2 2 2 3" xfId="54949" xr:uid="{4CBB8B04-7018-4E67-A7A7-190A20A26D48}"/>
    <cellStyle name="Normal 3 2 3 5 2 4 2 2 3" xfId="19529" xr:uid="{7CBC896A-6068-449F-A8D8-788736C50DA3}"/>
    <cellStyle name="Normal 3 2 3 5 2 4 2 2 4" xfId="33219" xr:uid="{5548EDED-047A-471D-989A-CBF5D22494CD}"/>
    <cellStyle name="Normal 3 2 3 5 2 4 2 2 5" xfId="48103" xr:uid="{5F9F17D9-3404-469A-B524-F6F21294A179}"/>
    <cellStyle name="Normal 3 2 3 5 2 4 2 3" xfId="22951" xr:uid="{BA1A672E-CAB1-46A0-BD55-979C59AB083D}"/>
    <cellStyle name="Normal 3 2 3 5 2 4 2 3 2" xfId="36643" xr:uid="{5785B29F-F2CC-4208-8B4F-D4AE757386C2}"/>
    <cellStyle name="Normal 3 2 3 5 2 4 2 3 3" xfId="51527" xr:uid="{832C306E-8139-4865-9447-0A5181BF7D5F}"/>
    <cellStyle name="Normal 3 2 3 5 2 4 2 4" xfId="16107" xr:uid="{D593BE67-3828-4122-BE98-4E0B812F1361}"/>
    <cellStyle name="Normal 3 2 3 5 2 4 2 5" xfId="29797" xr:uid="{3FCE5982-BAD8-4284-8B56-DE566A263111}"/>
    <cellStyle name="Normal 3 2 3 5 2 4 2 6" xfId="44681" xr:uid="{3ABCD582-5E66-457F-A57D-D633DB88E436}"/>
    <cellStyle name="Normal 3 2 3 5 2 4 3" xfId="10971" xr:uid="{3FFC7719-D49C-46C2-B1CA-D70B4A9BB557}"/>
    <cellStyle name="Normal 3 2 3 5 2 4 3 2" xfId="24661" xr:uid="{18DB7B44-C40B-416E-83EA-7A04988A76C7}"/>
    <cellStyle name="Normal 3 2 3 5 2 4 3 2 2" xfId="38353" xr:uid="{F82F220C-AF96-493B-BE3C-94D2FF3460B4}"/>
    <cellStyle name="Normal 3 2 3 5 2 4 3 2 3" xfId="53237" xr:uid="{74F116F6-6E5C-4F48-966C-2A1CAA38B985}"/>
    <cellStyle name="Normal 3 2 3 5 2 4 3 3" xfId="17817" xr:uid="{7C14B6CE-B785-42C3-9D9A-8447D796E1D7}"/>
    <cellStyle name="Normal 3 2 3 5 2 4 3 4" xfId="31507" xr:uid="{91E295ED-A4D2-43FB-A101-CD67375A7DA4}"/>
    <cellStyle name="Normal 3 2 3 5 2 4 3 5" xfId="46391" xr:uid="{57A31041-FA45-47A4-B33D-C14144B67EEA}"/>
    <cellStyle name="Normal 3 2 3 5 2 4 4" xfId="21239" xr:uid="{B04A258A-BE97-405F-9CB4-BBB1098C7D18}"/>
    <cellStyle name="Normal 3 2 3 5 2 4 4 2" xfId="34931" xr:uid="{F63E8828-07F5-4056-BF88-10014FC46C2E}"/>
    <cellStyle name="Normal 3 2 3 5 2 4 4 3" xfId="49815" xr:uid="{15698C95-C269-4E9F-8F0D-CDE189BAB2B9}"/>
    <cellStyle name="Normal 3 2 3 5 2 4 5" xfId="14395" xr:uid="{FFBE3E36-59EB-4791-B347-C5A924E8DE03}"/>
    <cellStyle name="Normal 3 2 3 5 2 4 6" xfId="28085" xr:uid="{CF0175AD-99E3-4DF9-B38E-3975024933AC}"/>
    <cellStyle name="Normal 3 2 3 5 2 4 7" xfId="42969" xr:uid="{3E044BB1-9CAF-4351-95F7-9DE6CFB93C5C}"/>
    <cellStyle name="Normal 3 2 3 5 2 5" xfId="9257" xr:uid="{F5EF4E08-662E-45FB-9F82-8ADC61BE5679}"/>
    <cellStyle name="Normal 3 2 3 5 2 5 2" xfId="12679" xr:uid="{00CF3FAA-5155-4195-8905-6C896144121D}"/>
    <cellStyle name="Normal 3 2 3 5 2 5 2 2" xfId="26369" xr:uid="{CF493966-17AF-4968-AED4-17F3893A79B7}"/>
    <cellStyle name="Normal 3 2 3 5 2 5 2 2 2" xfId="40061" xr:uid="{8A33B668-CF74-4AB9-AA07-2D294A84CE80}"/>
    <cellStyle name="Normal 3 2 3 5 2 5 2 2 3" xfId="54945" xr:uid="{D7D88792-D5B0-4FBC-8B68-709C00ABA173}"/>
    <cellStyle name="Normal 3 2 3 5 2 5 2 3" xfId="19525" xr:uid="{51EDF1DE-E059-4E54-A026-1625D4AC268B}"/>
    <cellStyle name="Normal 3 2 3 5 2 5 2 4" xfId="33215" xr:uid="{87560599-40D4-46FD-BC09-9D2952AA0CA5}"/>
    <cellStyle name="Normal 3 2 3 5 2 5 2 5" xfId="48099" xr:uid="{139124B4-7BA0-42CC-B153-F59FDB2E7489}"/>
    <cellStyle name="Normal 3 2 3 5 2 5 3" xfId="22947" xr:uid="{E0BE200D-D5E8-4E21-B5E0-951F0AB7B6A2}"/>
    <cellStyle name="Normal 3 2 3 5 2 5 3 2" xfId="36639" xr:uid="{5DDB3C49-BEFB-44FA-A6CD-A4EC8B873CC4}"/>
    <cellStyle name="Normal 3 2 3 5 2 5 3 3" xfId="51523" xr:uid="{2935303A-F6E7-4A43-B181-EE42988436E9}"/>
    <cellStyle name="Normal 3 2 3 5 2 5 4" xfId="16103" xr:uid="{F9511763-2332-49CD-BB2C-C233AD187327}"/>
    <cellStyle name="Normal 3 2 3 5 2 5 5" xfId="29793" xr:uid="{9B9606F3-05DF-4665-987B-BD2B71F21245}"/>
    <cellStyle name="Normal 3 2 3 5 2 5 6" xfId="44677" xr:uid="{7CF55C2C-156F-4533-A860-71481F20ED0D}"/>
    <cellStyle name="Normal 3 2 3 5 2 6" xfId="10967" xr:uid="{B64974E2-C4B9-4B92-9E85-290DBDD824BF}"/>
    <cellStyle name="Normal 3 2 3 5 2 6 2" xfId="24657" xr:uid="{50632C1B-D7EB-4A6A-B77A-A25B1CF9D606}"/>
    <cellStyle name="Normal 3 2 3 5 2 6 2 2" xfId="38349" xr:uid="{63261655-81AA-4FA5-924C-E177E19B96C8}"/>
    <cellStyle name="Normal 3 2 3 5 2 6 2 3" xfId="53233" xr:uid="{9CC5F23D-CC4F-4AA6-B746-1A33CBC43411}"/>
    <cellStyle name="Normal 3 2 3 5 2 6 3" xfId="17813" xr:uid="{B6D15884-4C46-44D0-AAE3-61971C6D851F}"/>
    <cellStyle name="Normal 3 2 3 5 2 6 4" xfId="31503" xr:uid="{33528401-14DC-4A66-8F4F-8217F60299E6}"/>
    <cellStyle name="Normal 3 2 3 5 2 6 5" xfId="46387" xr:uid="{1BC9A778-8C68-48A4-823B-80EBF3BDC4A5}"/>
    <cellStyle name="Normal 3 2 3 5 2 7" xfId="21235" xr:uid="{6E428FFD-1A7E-44E5-9352-6803993C97A1}"/>
    <cellStyle name="Normal 3 2 3 5 2 7 2" xfId="34927" xr:uid="{51CCA22F-7C4F-4C89-A440-1E4F14E73DF0}"/>
    <cellStyle name="Normal 3 2 3 5 2 7 3" xfId="49811" xr:uid="{F83E9EA6-BE37-4F82-8913-CA9AAAA49F53}"/>
    <cellStyle name="Normal 3 2 3 5 2 8" xfId="14391" xr:uid="{13443B0C-916A-4888-9C7B-5BE5E93E5052}"/>
    <cellStyle name="Normal 3 2 3 5 2 9" xfId="28081" xr:uid="{53CB8225-95F1-49F2-A56D-DCF2B9A3E827}"/>
    <cellStyle name="Normal 3 2 3 5 3" xfId="7549" xr:uid="{1F51E15A-3E6D-4037-801F-A503CD90AF7A}"/>
    <cellStyle name="Normal 3 2 3 5 3 10" xfId="42970" xr:uid="{E10D5CF4-D583-46B3-B98A-8EDE991D0F0B}"/>
    <cellStyle name="Normal 3 2 3 5 3 2" xfId="7550" xr:uid="{74BBB89F-C229-4504-B526-D0039EDD2B70}"/>
    <cellStyle name="Normal 3 2 3 5 3 2 2" xfId="7551" xr:uid="{9EB0D692-862C-46D3-9CE3-B9BFBD2EEE3C}"/>
    <cellStyle name="Normal 3 2 3 5 3 2 2 2" xfId="9264" xr:uid="{8CED5C3A-9960-4F50-A9D8-926758CBF9DD}"/>
    <cellStyle name="Normal 3 2 3 5 3 2 2 2 2" xfId="12686" xr:uid="{55506EB7-415C-4ED2-8529-433BED304B00}"/>
    <cellStyle name="Normal 3 2 3 5 3 2 2 2 2 2" xfId="26376" xr:uid="{28446C07-6E75-4074-B725-548D2FE15FF7}"/>
    <cellStyle name="Normal 3 2 3 5 3 2 2 2 2 2 2" xfId="40068" xr:uid="{42984833-DE04-4129-860B-D3716F985585}"/>
    <cellStyle name="Normal 3 2 3 5 3 2 2 2 2 2 3" xfId="54952" xr:uid="{8B636E79-D29D-4892-B393-3E1ED703A754}"/>
    <cellStyle name="Normal 3 2 3 5 3 2 2 2 2 3" xfId="19532" xr:uid="{3C97120F-4868-47BA-9028-1F51B22DE3A1}"/>
    <cellStyle name="Normal 3 2 3 5 3 2 2 2 2 4" xfId="33222" xr:uid="{80FE1657-D8B5-4514-8D3D-78F3373B9DEA}"/>
    <cellStyle name="Normal 3 2 3 5 3 2 2 2 2 5" xfId="48106" xr:uid="{B5F754DE-612D-46E7-9E2E-BA9BFB7E7583}"/>
    <cellStyle name="Normal 3 2 3 5 3 2 2 2 3" xfId="22954" xr:uid="{EDA04313-BCB1-443F-8BF4-39297297ED49}"/>
    <cellStyle name="Normal 3 2 3 5 3 2 2 2 3 2" xfId="36646" xr:uid="{30DBD44D-7552-4420-9A27-C7772AF80D01}"/>
    <cellStyle name="Normal 3 2 3 5 3 2 2 2 3 3" xfId="51530" xr:uid="{34AF1FA8-CB47-4D57-8D28-75A4A8184D89}"/>
    <cellStyle name="Normal 3 2 3 5 3 2 2 2 4" xfId="16110" xr:uid="{75AF4BA7-54FF-498E-9C10-E38D8524B346}"/>
    <cellStyle name="Normal 3 2 3 5 3 2 2 2 5" xfId="29800" xr:uid="{F7032100-104F-4EBD-B127-C29F33D87665}"/>
    <cellStyle name="Normal 3 2 3 5 3 2 2 2 6" xfId="44684" xr:uid="{9AA66594-8BE5-48A7-B649-0C29D244FF4E}"/>
    <cellStyle name="Normal 3 2 3 5 3 2 2 3" xfId="10974" xr:uid="{7DB7D901-04E1-4D9C-9682-1363BCD2B9D6}"/>
    <cellStyle name="Normal 3 2 3 5 3 2 2 3 2" xfId="24664" xr:uid="{4DB73F33-1AF9-49D8-A858-1D347EB0DD6D}"/>
    <cellStyle name="Normal 3 2 3 5 3 2 2 3 2 2" xfId="38356" xr:uid="{547BBDF9-8577-4087-988A-CA44448DE3FC}"/>
    <cellStyle name="Normal 3 2 3 5 3 2 2 3 2 3" xfId="53240" xr:uid="{653112DC-1DBF-42EC-9575-44A31EFB230B}"/>
    <cellStyle name="Normal 3 2 3 5 3 2 2 3 3" xfId="17820" xr:uid="{864C7D58-44C4-437C-B14C-0A02056792F1}"/>
    <cellStyle name="Normal 3 2 3 5 3 2 2 3 4" xfId="31510" xr:uid="{C7DB6C04-6BD3-4BF0-89D0-4FE44C69B5E0}"/>
    <cellStyle name="Normal 3 2 3 5 3 2 2 3 5" xfId="46394" xr:uid="{C8ABCFE7-8AED-4A40-A7C6-2A20CA710C93}"/>
    <cellStyle name="Normal 3 2 3 5 3 2 2 4" xfId="21242" xr:uid="{81897D11-790F-4676-8A16-BF3AF41A6026}"/>
    <cellStyle name="Normal 3 2 3 5 3 2 2 4 2" xfId="34934" xr:uid="{FC609285-DB64-4DC9-8B02-47873E04E20B}"/>
    <cellStyle name="Normal 3 2 3 5 3 2 2 4 3" xfId="49818" xr:uid="{ACA848B9-D84E-4841-A5E8-887DED7F70AF}"/>
    <cellStyle name="Normal 3 2 3 5 3 2 2 5" xfId="14398" xr:uid="{17F24361-E8B1-42C8-AC1A-B9B8C9168E73}"/>
    <cellStyle name="Normal 3 2 3 5 3 2 2 6" xfId="28088" xr:uid="{EE9314D8-C0B8-4447-BE1F-4CC9A6892D1A}"/>
    <cellStyle name="Normal 3 2 3 5 3 2 2 7" xfId="42972" xr:uid="{0539E5C8-2DF1-4998-BB8C-E353ED5036BC}"/>
    <cellStyle name="Normal 3 2 3 5 3 2 3" xfId="9263" xr:uid="{C5FF145A-9E94-4F90-A582-34E65C8CD27F}"/>
    <cellStyle name="Normal 3 2 3 5 3 2 3 2" xfId="12685" xr:uid="{F2E894A1-52E7-4841-BB7A-A1997BA3242F}"/>
    <cellStyle name="Normal 3 2 3 5 3 2 3 2 2" xfId="26375" xr:uid="{5C4395A4-347E-4C08-93B2-6276228A4A82}"/>
    <cellStyle name="Normal 3 2 3 5 3 2 3 2 2 2" xfId="40067" xr:uid="{7386762D-58C2-466D-BE05-82FA52AF5309}"/>
    <cellStyle name="Normal 3 2 3 5 3 2 3 2 2 3" xfId="54951" xr:uid="{7457615C-81B0-4E49-B2C3-B2702C95C1E6}"/>
    <cellStyle name="Normal 3 2 3 5 3 2 3 2 3" xfId="19531" xr:uid="{BE7ECFE6-5D45-4040-9728-A71C6AB694EA}"/>
    <cellStyle name="Normal 3 2 3 5 3 2 3 2 4" xfId="33221" xr:uid="{0AD7FEC1-1312-4B07-A620-2B2CA0AFAF65}"/>
    <cellStyle name="Normal 3 2 3 5 3 2 3 2 5" xfId="48105" xr:uid="{856B1FD0-8B4C-4901-A32E-E3661A7593E0}"/>
    <cellStyle name="Normal 3 2 3 5 3 2 3 3" xfId="22953" xr:uid="{350B8DD5-7A4A-4CAC-A597-D0D2FA44E46E}"/>
    <cellStyle name="Normal 3 2 3 5 3 2 3 3 2" xfId="36645" xr:uid="{189F112B-E3CA-460D-ACE9-03A9E313B829}"/>
    <cellStyle name="Normal 3 2 3 5 3 2 3 3 3" xfId="51529" xr:uid="{775D2441-CE59-4C77-81DE-3D3A02D90CCD}"/>
    <cellStyle name="Normal 3 2 3 5 3 2 3 4" xfId="16109" xr:uid="{28343F7B-32BD-4C6D-9E3B-271F1922A77C}"/>
    <cellStyle name="Normal 3 2 3 5 3 2 3 5" xfId="29799" xr:uid="{39F82348-E3D2-4F79-976D-A6468DD54FC7}"/>
    <cellStyle name="Normal 3 2 3 5 3 2 3 6" xfId="44683" xr:uid="{B2C06CE4-4B06-4093-92E3-75953323AEA3}"/>
    <cellStyle name="Normal 3 2 3 5 3 2 4" xfId="10973" xr:uid="{AEF3F67B-4DFA-44D2-A1B7-F978464665CD}"/>
    <cellStyle name="Normal 3 2 3 5 3 2 4 2" xfId="24663" xr:uid="{09F1C4C3-70A7-4B5A-B70B-CB6B86333515}"/>
    <cellStyle name="Normal 3 2 3 5 3 2 4 2 2" xfId="38355" xr:uid="{175BC6FB-9C67-487C-BCD0-53975AF0D969}"/>
    <cellStyle name="Normal 3 2 3 5 3 2 4 2 3" xfId="53239" xr:uid="{18E97411-188B-48AE-B683-5CC60CC7548F}"/>
    <cellStyle name="Normal 3 2 3 5 3 2 4 3" xfId="17819" xr:uid="{44925528-A433-439D-95DA-36B8CCD21BD9}"/>
    <cellStyle name="Normal 3 2 3 5 3 2 4 4" xfId="31509" xr:uid="{CFE8C20B-617C-4002-8A6C-EBB218D10F93}"/>
    <cellStyle name="Normal 3 2 3 5 3 2 4 5" xfId="46393" xr:uid="{34BD4446-6FA2-49FD-9074-A4ECB9F703CF}"/>
    <cellStyle name="Normal 3 2 3 5 3 2 5" xfId="21241" xr:uid="{D961C75C-4553-4A66-BBCB-E94F9DA8AF66}"/>
    <cellStyle name="Normal 3 2 3 5 3 2 5 2" xfId="34933" xr:uid="{EF58AB6C-9FCF-491F-AEAB-A295AA4715C7}"/>
    <cellStyle name="Normal 3 2 3 5 3 2 5 3" xfId="49817" xr:uid="{27C558CF-D076-48E8-94E9-329C99976848}"/>
    <cellStyle name="Normal 3 2 3 5 3 2 6" xfId="14397" xr:uid="{51891313-551E-4CD0-A87B-1276BF99396D}"/>
    <cellStyle name="Normal 3 2 3 5 3 2 7" xfId="28087" xr:uid="{77EFF892-D48C-42A7-9382-828CACC59A62}"/>
    <cellStyle name="Normal 3 2 3 5 3 2 8" xfId="42971" xr:uid="{19AC4B26-4C5E-42FF-9159-7989FE4C2C6A}"/>
    <cellStyle name="Normal 3 2 3 5 3 3" xfId="7552" xr:uid="{3ABCA846-B2E8-4650-9E4A-BB876F1445DB}"/>
    <cellStyle name="Normal 3 2 3 5 3 3 2" xfId="9265" xr:uid="{58410C04-05E3-49A7-9888-AB5EDBFFB5FC}"/>
    <cellStyle name="Normal 3 2 3 5 3 3 2 2" xfId="12687" xr:uid="{9D9A8C2E-2058-4E8A-A9E5-F0ABB74512DC}"/>
    <cellStyle name="Normal 3 2 3 5 3 3 2 2 2" xfId="26377" xr:uid="{66359214-56BA-4850-861B-9DA5917038D6}"/>
    <cellStyle name="Normal 3 2 3 5 3 3 2 2 2 2" xfId="40069" xr:uid="{4E8A2038-87DA-4402-8833-51786D9FC99F}"/>
    <cellStyle name="Normal 3 2 3 5 3 3 2 2 2 3" xfId="54953" xr:uid="{A98C2DFD-3D26-45B0-A4AA-8D039C7D46B3}"/>
    <cellStyle name="Normal 3 2 3 5 3 3 2 2 3" xfId="19533" xr:uid="{331CD6E2-07BE-4C19-B575-7139E0A021CC}"/>
    <cellStyle name="Normal 3 2 3 5 3 3 2 2 4" xfId="33223" xr:uid="{FEDCB6A7-FB11-4FC1-8A2B-43EAE8AB5BE1}"/>
    <cellStyle name="Normal 3 2 3 5 3 3 2 2 5" xfId="48107" xr:uid="{81759664-049F-423A-9542-7DF1CB69A49D}"/>
    <cellStyle name="Normal 3 2 3 5 3 3 2 3" xfId="22955" xr:uid="{7B226541-9131-407F-ABDC-C8A6FB57AB28}"/>
    <cellStyle name="Normal 3 2 3 5 3 3 2 3 2" xfId="36647" xr:uid="{9FB426AF-5988-4830-BA60-B7B4DF6342A3}"/>
    <cellStyle name="Normal 3 2 3 5 3 3 2 3 3" xfId="51531" xr:uid="{B07FA86B-847B-4EF6-AEE9-1CDFA7B04F7B}"/>
    <cellStyle name="Normal 3 2 3 5 3 3 2 4" xfId="16111" xr:uid="{EC4952E3-8C1A-4A6D-AFEF-36A2479EB019}"/>
    <cellStyle name="Normal 3 2 3 5 3 3 2 5" xfId="29801" xr:uid="{EDBAF658-0222-41E7-84C3-A6B99EB345D8}"/>
    <cellStyle name="Normal 3 2 3 5 3 3 2 6" xfId="44685" xr:uid="{D47EBAF1-9BBB-424C-97B4-92A30B45616B}"/>
    <cellStyle name="Normal 3 2 3 5 3 3 3" xfId="10975" xr:uid="{B01D39AE-E1F7-4724-A78B-C83079E899A8}"/>
    <cellStyle name="Normal 3 2 3 5 3 3 3 2" xfId="24665" xr:uid="{AE3AAF13-6166-485A-B788-E427FFBA417A}"/>
    <cellStyle name="Normal 3 2 3 5 3 3 3 2 2" xfId="38357" xr:uid="{87E70661-C484-465A-ACD3-3D3E6C9BE53C}"/>
    <cellStyle name="Normal 3 2 3 5 3 3 3 2 3" xfId="53241" xr:uid="{0C0EDA5C-2AA7-4C05-9D9F-765A02CCD37B}"/>
    <cellStyle name="Normal 3 2 3 5 3 3 3 3" xfId="17821" xr:uid="{3C8803FA-9FBE-4FFE-89C8-C52A7CA5D2F7}"/>
    <cellStyle name="Normal 3 2 3 5 3 3 3 4" xfId="31511" xr:uid="{BDA43407-3E1F-4A71-9E24-654ABF7623BA}"/>
    <cellStyle name="Normal 3 2 3 5 3 3 3 5" xfId="46395" xr:uid="{BC63AE7E-8700-4B5F-8A46-BAEF252A0D88}"/>
    <cellStyle name="Normal 3 2 3 5 3 3 4" xfId="21243" xr:uid="{D08BCBA5-1B92-46CA-8541-4EFABBB26105}"/>
    <cellStyle name="Normal 3 2 3 5 3 3 4 2" xfId="34935" xr:uid="{B263ED30-7944-49AA-B855-B5707D68F29B}"/>
    <cellStyle name="Normal 3 2 3 5 3 3 4 3" xfId="49819" xr:uid="{CF8C6ACA-F2C4-4383-9C6A-7C44043699F2}"/>
    <cellStyle name="Normal 3 2 3 5 3 3 5" xfId="14399" xr:uid="{3EAE2B31-BB7F-4DCF-8D5E-D98730C760F5}"/>
    <cellStyle name="Normal 3 2 3 5 3 3 6" xfId="28089" xr:uid="{3856F045-14C7-424B-94B7-1EC4FC2541FE}"/>
    <cellStyle name="Normal 3 2 3 5 3 3 7" xfId="42973" xr:uid="{3EEC4054-98B7-442D-A0BC-CB603BD562FB}"/>
    <cellStyle name="Normal 3 2 3 5 3 4" xfId="7553" xr:uid="{BD1DC76D-9C7D-473F-B57B-5319E6796777}"/>
    <cellStyle name="Normal 3 2 3 5 3 4 2" xfId="9266" xr:uid="{13D0C39C-DFEA-4E87-BD5A-67D7DBED875A}"/>
    <cellStyle name="Normal 3 2 3 5 3 4 2 2" xfId="12688" xr:uid="{310159EA-48B2-4B80-B88F-4AAF419F59BF}"/>
    <cellStyle name="Normal 3 2 3 5 3 4 2 2 2" xfId="26378" xr:uid="{179B977D-5CBC-4E4B-BC73-484836496F56}"/>
    <cellStyle name="Normal 3 2 3 5 3 4 2 2 2 2" xfId="40070" xr:uid="{CC452E73-F35F-4CEF-95AA-D641DCF182FD}"/>
    <cellStyle name="Normal 3 2 3 5 3 4 2 2 2 3" xfId="54954" xr:uid="{EC87901F-EE3E-405F-8E6A-9234C15F8267}"/>
    <cellStyle name="Normal 3 2 3 5 3 4 2 2 3" xfId="19534" xr:uid="{8D1C5C61-70FA-43B5-8023-49D4B94788D6}"/>
    <cellStyle name="Normal 3 2 3 5 3 4 2 2 4" xfId="33224" xr:uid="{E9C1AE6F-D186-4442-B920-0C4E4ECADF61}"/>
    <cellStyle name="Normal 3 2 3 5 3 4 2 2 5" xfId="48108" xr:uid="{CDEF821F-DFEA-4592-96C4-4FFB7F5D228A}"/>
    <cellStyle name="Normal 3 2 3 5 3 4 2 3" xfId="22956" xr:uid="{FDF89EA6-BADA-4A7B-877C-9C15A2A280AE}"/>
    <cellStyle name="Normal 3 2 3 5 3 4 2 3 2" xfId="36648" xr:uid="{4C75F888-34BA-4146-ACEA-BC854CF6B471}"/>
    <cellStyle name="Normal 3 2 3 5 3 4 2 3 3" xfId="51532" xr:uid="{9F1E2AD8-6F83-4CF0-97CE-8E5949BDB490}"/>
    <cellStyle name="Normal 3 2 3 5 3 4 2 4" xfId="16112" xr:uid="{6C05BBCF-0F9E-4AE8-B97A-A53A475384EF}"/>
    <cellStyle name="Normal 3 2 3 5 3 4 2 5" xfId="29802" xr:uid="{730C8F78-6C84-4B89-B79A-EDEFB0A837A7}"/>
    <cellStyle name="Normal 3 2 3 5 3 4 2 6" xfId="44686" xr:uid="{A5F1B24A-B9B5-4502-A5CF-2A04713D7328}"/>
    <cellStyle name="Normal 3 2 3 5 3 4 3" xfId="10976" xr:uid="{D92436A0-44C0-4C7F-87D1-AE8FDC025470}"/>
    <cellStyle name="Normal 3 2 3 5 3 4 3 2" xfId="24666" xr:uid="{9DCD25DD-6849-4FBC-AB05-A65620900393}"/>
    <cellStyle name="Normal 3 2 3 5 3 4 3 2 2" xfId="38358" xr:uid="{A88162E5-5EC9-4847-B10E-5872F5A9154E}"/>
    <cellStyle name="Normal 3 2 3 5 3 4 3 2 3" xfId="53242" xr:uid="{5D0E2622-CEDF-4F16-9234-594F0E1D5CBA}"/>
    <cellStyle name="Normal 3 2 3 5 3 4 3 3" xfId="17822" xr:uid="{919E818D-E69D-49B3-940A-785B702359E6}"/>
    <cellStyle name="Normal 3 2 3 5 3 4 3 4" xfId="31512" xr:uid="{BFB8827E-57AF-4EE5-9136-84F5083CE531}"/>
    <cellStyle name="Normal 3 2 3 5 3 4 3 5" xfId="46396" xr:uid="{007FEF7F-3EBC-4489-9A35-3A344BE2B2F2}"/>
    <cellStyle name="Normal 3 2 3 5 3 4 4" xfId="21244" xr:uid="{738414C1-B737-40FD-AD84-46AF7AF313AA}"/>
    <cellStyle name="Normal 3 2 3 5 3 4 4 2" xfId="34936" xr:uid="{D35A872C-4B1E-4CF5-996C-51D8F2184546}"/>
    <cellStyle name="Normal 3 2 3 5 3 4 4 3" xfId="49820" xr:uid="{93D965A6-F13E-472C-B47B-A7B0F803EEAB}"/>
    <cellStyle name="Normal 3 2 3 5 3 4 5" xfId="14400" xr:uid="{F519B8A0-E0E7-4551-85D9-0DFF86465A04}"/>
    <cellStyle name="Normal 3 2 3 5 3 4 6" xfId="28090" xr:uid="{F9B59F93-9269-49F4-8159-50065F52E77D}"/>
    <cellStyle name="Normal 3 2 3 5 3 4 7" xfId="42974" xr:uid="{6F2E2DD7-2205-49DC-B299-950FA77C03AA}"/>
    <cellStyle name="Normal 3 2 3 5 3 5" xfId="9262" xr:uid="{03AD9120-78FE-44C5-BE7D-ADFB8CA5F7BF}"/>
    <cellStyle name="Normal 3 2 3 5 3 5 2" xfId="12684" xr:uid="{EFAEDF79-82F2-4DC1-9D60-D67F7183D0AC}"/>
    <cellStyle name="Normal 3 2 3 5 3 5 2 2" xfId="26374" xr:uid="{F4DE64F5-59A4-4500-8B57-7ADCFD9116D1}"/>
    <cellStyle name="Normal 3 2 3 5 3 5 2 2 2" xfId="40066" xr:uid="{1F9B557D-0583-4CBE-AE92-4EF9B4554A0C}"/>
    <cellStyle name="Normal 3 2 3 5 3 5 2 2 3" xfId="54950" xr:uid="{881A973D-E50E-48EB-9C2A-3D7191ED9FD2}"/>
    <cellStyle name="Normal 3 2 3 5 3 5 2 3" xfId="19530" xr:uid="{3A3AA916-3135-47B6-899D-EBBE7115221B}"/>
    <cellStyle name="Normal 3 2 3 5 3 5 2 4" xfId="33220" xr:uid="{8A62F2F4-92D1-4AFB-AF40-5A581DF3E6B1}"/>
    <cellStyle name="Normal 3 2 3 5 3 5 2 5" xfId="48104" xr:uid="{B8FF3E24-A28F-4ADD-B5BF-7AA3BF51DEC8}"/>
    <cellStyle name="Normal 3 2 3 5 3 5 3" xfId="22952" xr:uid="{877E5AAB-8A25-467A-8821-8DD77770E7D4}"/>
    <cellStyle name="Normal 3 2 3 5 3 5 3 2" xfId="36644" xr:uid="{875E9BB7-8D6A-4279-A024-3655126322A2}"/>
    <cellStyle name="Normal 3 2 3 5 3 5 3 3" xfId="51528" xr:uid="{BB72EA52-F2F6-43B2-B905-4FC38A307A92}"/>
    <cellStyle name="Normal 3 2 3 5 3 5 4" xfId="16108" xr:uid="{132A7714-C3C2-40DA-89A2-58BCBABA9A32}"/>
    <cellStyle name="Normal 3 2 3 5 3 5 5" xfId="29798" xr:uid="{046A3A95-2B04-4EA6-A92A-C496A0DF514E}"/>
    <cellStyle name="Normal 3 2 3 5 3 5 6" xfId="44682" xr:uid="{2E8FB99A-4CD9-43E2-98C6-8EA755F1F8D4}"/>
    <cellStyle name="Normal 3 2 3 5 3 6" xfId="10972" xr:uid="{74085D13-80E9-4527-83D8-46093B935C47}"/>
    <cellStyle name="Normal 3 2 3 5 3 6 2" xfId="24662" xr:uid="{96C05570-8039-4661-B34F-B312710EFF8B}"/>
    <cellStyle name="Normal 3 2 3 5 3 6 2 2" xfId="38354" xr:uid="{CEA1A8C6-A4A9-4672-83E0-8ADD6B7E3409}"/>
    <cellStyle name="Normal 3 2 3 5 3 6 2 3" xfId="53238" xr:uid="{3CB94161-B0D9-4FAF-BF0E-6375B945FCC0}"/>
    <cellStyle name="Normal 3 2 3 5 3 6 3" xfId="17818" xr:uid="{BEF8C9AD-3CE3-4311-9848-ECA620485762}"/>
    <cellStyle name="Normal 3 2 3 5 3 6 4" xfId="31508" xr:uid="{2567FE4E-B04E-4C55-AD19-DC7731E71943}"/>
    <cellStyle name="Normal 3 2 3 5 3 6 5" xfId="46392" xr:uid="{27AFD805-59FE-4CE4-995C-4300A1B7AC6C}"/>
    <cellStyle name="Normal 3 2 3 5 3 7" xfId="21240" xr:uid="{F3C87E72-F217-46F2-9CB8-50F4DD0BC745}"/>
    <cellStyle name="Normal 3 2 3 5 3 7 2" xfId="34932" xr:uid="{D418008D-0331-4860-A6BA-3B2C01AC9ADB}"/>
    <cellStyle name="Normal 3 2 3 5 3 7 3" xfId="49816" xr:uid="{FD2CC9B7-F494-4405-A764-7CD8C2E47032}"/>
    <cellStyle name="Normal 3 2 3 5 3 8" xfId="14396" xr:uid="{BA163E86-0D35-478F-977B-158490430F0F}"/>
    <cellStyle name="Normal 3 2 3 5 3 9" xfId="28086" xr:uid="{F223D219-26E5-4199-8CC8-49AEB981E915}"/>
    <cellStyle name="Normal 3 2 3 5 4" xfId="7554" xr:uid="{7A096D56-EE2D-432C-B599-4BD765BCE1AF}"/>
    <cellStyle name="Normal 3 2 3 5 4 2" xfId="7555" xr:uid="{6035727B-1175-4439-8D69-CCCFC8A4D1DD}"/>
    <cellStyle name="Normal 3 2 3 5 4 2 2" xfId="9268" xr:uid="{E1BA4A16-9C83-427E-8A6F-E233EC434644}"/>
    <cellStyle name="Normal 3 2 3 5 4 2 2 2" xfId="12690" xr:uid="{F39A3A4C-3B1A-4137-8FD8-86A35D253CF2}"/>
    <cellStyle name="Normal 3 2 3 5 4 2 2 2 2" xfId="26380" xr:uid="{1ACCBFE6-F378-40A0-B4BC-48352F397CC4}"/>
    <cellStyle name="Normal 3 2 3 5 4 2 2 2 2 2" xfId="40072" xr:uid="{4A1F83BD-BD3D-4385-9D0C-5CB8F3AC19C2}"/>
    <cellStyle name="Normal 3 2 3 5 4 2 2 2 2 3" xfId="54956" xr:uid="{8096C5CA-E041-4BC0-80D5-A141DB74B3CD}"/>
    <cellStyle name="Normal 3 2 3 5 4 2 2 2 3" xfId="19536" xr:uid="{0A3E65D1-78F2-4232-A8CE-51B01D58D537}"/>
    <cellStyle name="Normal 3 2 3 5 4 2 2 2 4" xfId="33226" xr:uid="{31703DB1-EDC1-4FE7-AD50-6AB5BE7485DD}"/>
    <cellStyle name="Normal 3 2 3 5 4 2 2 2 5" xfId="48110" xr:uid="{957481FE-F013-4F83-87B6-542D61E88F7E}"/>
    <cellStyle name="Normal 3 2 3 5 4 2 2 3" xfId="22958" xr:uid="{0C459070-AF6B-474C-8365-CCFC58F05EEC}"/>
    <cellStyle name="Normal 3 2 3 5 4 2 2 3 2" xfId="36650" xr:uid="{48C42BCB-A86F-4796-8D05-D8A8BA020D24}"/>
    <cellStyle name="Normal 3 2 3 5 4 2 2 3 3" xfId="51534" xr:uid="{E23F3964-AC75-4462-8A55-C969B589CC36}"/>
    <cellStyle name="Normal 3 2 3 5 4 2 2 4" xfId="16114" xr:uid="{6B9E5A5F-C5D3-4518-B405-2F73B7BC987A}"/>
    <cellStyle name="Normal 3 2 3 5 4 2 2 5" xfId="29804" xr:uid="{EF4F25FC-9190-432E-941C-62A4817878DE}"/>
    <cellStyle name="Normal 3 2 3 5 4 2 2 6" xfId="44688" xr:uid="{5157846D-4890-4F92-A4B6-D2A369BA0927}"/>
    <cellStyle name="Normal 3 2 3 5 4 2 3" xfId="10978" xr:uid="{CA58868C-1205-4E38-9BA6-209EAAC816DD}"/>
    <cellStyle name="Normal 3 2 3 5 4 2 3 2" xfId="24668" xr:uid="{7944D678-6426-4A42-A79E-5A7CDF2EA74E}"/>
    <cellStyle name="Normal 3 2 3 5 4 2 3 2 2" xfId="38360" xr:uid="{331B9130-844C-43B7-B6EF-9AB8F45D181F}"/>
    <cellStyle name="Normal 3 2 3 5 4 2 3 2 3" xfId="53244" xr:uid="{89FF40E5-B403-4404-99BF-2DCABDEC772A}"/>
    <cellStyle name="Normal 3 2 3 5 4 2 3 3" xfId="17824" xr:uid="{980844FD-0D22-4F75-B783-964A53FDCF5A}"/>
    <cellStyle name="Normal 3 2 3 5 4 2 3 4" xfId="31514" xr:uid="{61C3713F-57E3-43E2-A5E0-270EB2B9949D}"/>
    <cellStyle name="Normal 3 2 3 5 4 2 3 5" xfId="46398" xr:uid="{FBBB5E04-783B-4838-89D5-FBB6D553F45A}"/>
    <cellStyle name="Normal 3 2 3 5 4 2 4" xfId="21246" xr:uid="{AAD25BD4-6637-48CC-A559-54C570433612}"/>
    <cellStyle name="Normal 3 2 3 5 4 2 4 2" xfId="34938" xr:uid="{7671079C-ED71-4026-BB96-F2DC1F2D2DDF}"/>
    <cellStyle name="Normal 3 2 3 5 4 2 4 3" xfId="49822" xr:uid="{4808DEB0-9501-46C1-8EC6-D3BF938D707A}"/>
    <cellStyle name="Normal 3 2 3 5 4 2 5" xfId="14402" xr:uid="{FA0B9B8C-8F21-4A3B-ADA3-21F9CA84D33C}"/>
    <cellStyle name="Normal 3 2 3 5 4 2 6" xfId="28092" xr:uid="{3394DD27-A3FB-41D3-BB51-35F990D3E0AB}"/>
    <cellStyle name="Normal 3 2 3 5 4 2 7" xfId="42976" xr:uid="{DB9BF0A5-8CF2-47EE-9FD7-D38A6475DF1F}"/>
    <cellStyle name="Normal 3 2 3 5 4 3" xfId="9267" xr:uid="{44361A0A-1D90-40EB-8120-82215FBE7A86}"/>
    <cellStyle name="Normal 3 2 3 5 4 3 2" xfId="12689" xr:uid="{91CC66DF-BBA4-43A0-88BE-CEB83602FE73}"/>
    <cellStyle name="Normal 3 2 3 5 4 3 2 2" xfId="26379" xr:uid="{55D86E64-E7E6-46B9-AC6C-2F1C5D089B97}"/>
    <cellStyle name="Normal 3 2 3 5 4 3 2 2 2" xfId="40071" xr:uid="{C8C77395-0E85-43BC-A35F-19AFE83A377F}"/>
    <cellStyle name="Normal 3 2 3 5 4 3 2 2 3" xfId="54955" xr:uid="{1755AE13-2520-4117-8152-A704D88C8B4E}"/>
    <cellStyle name="Normal 3 2 3 5 4 3 2 3" xfId="19535" xr:uid="{4883B8E4-9755-4CE4-99FC-8EC0EA01C33C}"/>
    <cellStyle name="Normal 3 2 3 5 4 3 2 4" xfId="33225" xr:uid="{BB003534-E856-4EE5-A613-6BE9B93666BC}"/>
    <cellStyle name="Normal 3 2 3 5 4 3 2 5" xfId="48109" xr:uid="{761538BA-1E66-47DF-B408-E8238C246037}"/>
    <cellStyle name="Normal 3 2 3 5 4 3 3" xfId="22957" xr:uid="{45D4343F-9816-47E5-8176-E8389385766B}"/>
    <cellStyle name="Normal 3 2 3 5 4 3 3 2" xfId="36649" xr:uid="{99306587-81DA-4B03-A126-12B51F60FB47}"/>
    <cellStyle name="Normal 3 2 3 5 4 3 3 3" xfId="51533" xr:uid="{BEABD47F-E8A5-4F8B-9B64-F4B52DD4187B}"/>
    <cellStyle name="Normal 3 2 3 5 4 3 4" xfId="16113" xr:uid="{87BA58B5-B4C6-4A97-902F-D5637040FA19}"/>
    <cellStyle name="Normal 3 2 3 5 4 3 5" xfId="29803" xr:uid="{7E81E74B-55E9-4A3D-95F6-ACFA7323E1F7}"/>
    <cellStyle name="Normal 3 2 3 5 4 3 6" xfId="44687" xr:uid="{27C097E9-85A9-410B-B35F-6B0703D10567}"/>
    <cellStyle name="Normal 3 2 3 5 4 4" xfId="10977" xr:uid="{4389E3FE-7653-4E0A-927B-675FF0265C66}"/>
    <cellStyle name="Normal 3 2 3 5 4 4 2" xfId="24667" xr:uid="{112B7F20-34A3-4F40-AFC0-47346EA97C7D}"/>
    <cellStyle name="Normal 3 2 3 5 4 4 2 2" xfId="38359" xr:uid="{BD3951EA-8D35-44FB-80AF-63E93627E4A0}"/>
    <cellStyle name="Normal 3 2 3 5 4 4 2 3" xfId="53243" xr:uid="{8D54172E-7E85-4FA7-A70B-1910AC749C7D}"/>
    <cellStyle name="Normal 3 2 3 5 4 4 3" xfId="17823" xr:uid="{E7D7C7FF-84CC-4DA2-9A22-00991F8B584F}"/>
    <cellStyle name="Normal 3 2 3 5 4 4 4" xfId="31513" xr:uid="{9582E841-2173-408D-B390-A88865A069EC}"/>
    <cellStyle name="Normal 3 2 3 5 4 4 5" xfId="46397" xr:uid="{C7AC9604-226A-48CF-A077-376E7F1EE15B}"/>
    <cellStyle name="Normal 3 2 3 5 4 5" xfId="21245" xr:uid="{83F6B791-975A-4C57-B865-6A17B2544E19}"/>
    <cellStyle name="Normal 3 2 3 5 4 5 2" xfId="34937" xr:uid="{24AE5DA8-9C84-45C3-84FF-7F6D0B5035A2}"/>
    <cellStyle name="Normal 3 2 3 5 4 5 3" xfId="49821" xr:uid="{E8CCF38E-5053-415A-9D57-7F0A035E6AA4}"/>
    <cellStyle name="Normal 3 2 3 5 4 6" xfId="14401" xr:uid="{E50377EB-BEC4-42D1-81CB-6ECECC5D552F}"/>
    <cellStyle name="Normal 3 2 3 5 4 7" xfId="28091" xr:uid="{C707C893-E8B9-4576-91DF-C994098895D0}"/>
    <cellStyle name="Normal 3 2 3 5 4 8" xfId="42975" xr:uid="{AEA03FDE-3061-49B1-922B-2E48E1128BEF}"/>
    <cellStyle name="Normal 3 2 3 5 5" xfId="7556" xr:uid="{DDB165BD-7B0D-476B-9132-9FCB13D5311F}"/>
    <cellStyle name="Normal 3 2 3 5 5 2" xfId="9269" xr:uid="{7F61F703-0102-490C-B6ED-6023FD122942}"/>
    <cellStyle name="Normal 3 2 3 5 5 2 2" xfId="12691" xr:uid="{EEB0D06A-BA13-4454-A9D7-AEF6694ED4B1}"/>
    <cellStyle name="Normal 3 2 3 5 5 2 2 2" xfId="26381" xr:uid="{FDB7FCD0-0F8B-4143-B17B-CEA7F2BC1B00}"/>
    <cellStyle name="Normal 3 2 3 5 5 2 2 2 2" xfId="40073" xr:uid="{3FAFDB70-20AA-4EC3-A02D-B6BB382F3586}"/>
    <cellStyle name="Normal 3 2 3 5 5 2 2 2 3" xfId="54957" xr:uid="{53CAE9D1-6CF9-4C7D-9A87-23E827A91E44}"/>
    <cellStyle name="Normal 3 2 3 5 5 2 2 3" xfId="19537" xr:uid="{DDF382F4-A97C-45C0-9666-B45AF9A59484}"/>
    <cellStyle name="Normal 3 2 3 5 5 2 2 4" xfId="33227" xr:uid="{1668E79B-5CC5-4D62-893B-799EC28030A1}"/>
    <cellStyle name="Normal 3 2 3 5 5 2 2 5" xfId="48111" xr:uid="{4EF56412-F654-4535-ABB1-3854BD27E6CE}"/>
    <cellStyle name="Normal 3 2 3 5 5 2 3" xfId="22959" xr:uid="{A1E8108A-3717-4962-9CA5-DB729FB64051}"/>
    <cellStyle name="Normal 3 2 3 5 5 2 3 2" xfId="36651" xr:uid="{5F975612-C7DF-4EDF-92E8-D8348E6E6599}"/>
    <cellStyle name="Normal 3 2 3 5 5 2 3 3" xfId="51535" xr:uid="{AEF19E74-0057-4FF4-B9E1-F2217C261FEF}"/>
    <cellStyle name="Normal 3 2 3 5 5 2 4" xfId="16115" xr:uid="{55EA4C2C-135C-412D-BCA8-6A7273EB79CF}"/>
    <cellStyle name="Normal 3 2 3 5 5 2 5" xfId="29805" xr:uid="{BD791BD1-6A35-4B11-9363-CE2DA178C1F7}"/>
    <cellStyle name="Normal 3 2 3 5 5 2 6" xfId="44689" xr:uid="{6EDC8ADC-E749-4E9A-9957-3A7873DA47E3}"/>
    <cellStyle name="Normal 3 2 3 5 5 3" xfId="10979" xr:uid="{0DFF6ABE-A51F-41A1-9765-BB8A39EB5819}"/>
    <cellStyle name="Normal 3 2 3 5 5 3 2" xfId="24669" xr:uid="{28909D33-7ED8-4EB5-9491-985FAF3806C4}"/>
    <cellStyle name="Normal 3 2 3 5 5 3 2 2" xfId="38361" xr:uid="{461DA0AC-7CF9-4B9B-A3EE-12004E9235CF}"/>
    <cellStyle name="Normal 3 2 3 5 5 3 2 3" xfId="53245" xr:uid="{534EACA5-4B1D-4F27-8FB6-79D8896FFF75}"/>
    <cellStyle name="Normal 3 2 3 5 5 3 3" xfId="17825" xr:uid="{3A18FB76-CC6C-43F5-914F-4CE5ADAE8B75}"/>
    <cellStyle name="Normal 3 2 3 5 5 3 4" xfId="31515" xr:uid="{B3969DDE-273B-4869-B03C-BD7F9734DA8B}"/>
    <cellStyle name="Normal 3 2 3 5 5 3 5" xfId="46399" xr:uid="{FC149B46-6123-4B0B-9106-E9688A7FFA52}"/>
    <cellStyle name="Normal 3 2 3 5 5 4" xfId="21247" xr:uid="{EAEE5DF6-B684-4F2E-A64F-AC6EB6643553}"/>
    <cellStyle name="Normal 3 2 3 5 5 4 2" xfId="34939" xr:uid="{6A262A9B-6812-4957-B756-1CA8F996E650}"/>
    <cellStyle name="Normal 3 2 3 5 5 4 3" xfId="49823" xr:uid="{1557822B-280F-4C18-A602-4C53792EFAD2}"/>
    <cellStyle name="Normal 3 2 3 5 5 5" xfId="14403" xr:uid="{6F444DCE-99D6-49C7-AFB3-E887E073CEEF}"/>
    <cellStyle name="Normal 3 2 3 5 5 6" xfId="28093" xr:uid="{A80CC4A1-9894-48A1-8894-2ADFD1FA840B}"/>
    <cellStyle name="Normal 3 2 3 5 5 7" xfId="42977" xr:uid="{4554BA3E-2742-4F16-A8D8-F14262C98313}"/>
    <cellStyle name="Normal 3 2 3 5 6" xfId="7557" xr:uid="{D36FAE31-BD18-49C7-B842-AC0C9272D40A}"/>
    <cellStyle name="Normal 3 2 3 5 6 2" xfId="9270" xr:uid="{35D7D694-B524-45A9-ADA2-5F0BAB937E25}"/>
    <cellStyle name="Normal 3 2 3 5 6 2 2" xfId="12692" xr:uid="{464C78F9-2850-4D9A-B93B-A2863FB83A3F}"/>
    <cellStyle name="Normal 3 2 3 5 6 2 2 2" xfId="26382" xr:uid="{3472BFBD-6B15-47BE-BD07-D6D1DA7181F3}"/>
    <cellStyle name="Normal 3 2 3 5 6 2 2 2 2" xfId="40074" xr:uid="{43033EEA-9589-4C0B-96B5-DADD3A357949}"/>
    <cellStyle name="Normal 3 2 3 5 6 2 2 2 3" xfId="54958" xr:uid="{6D34775A-44A0-44D5-84DC-8E302740F051}"/>
    <cellStyle name="Normal 3 2 3 5 6 2 2 3" xfId="19538" xr:uid="{0930D96E-A05F-46A6-B962-DB2AA20A7E89}"/>
    <cellStyle name="Normal 3 2 3 5 6 2 2 4" xfId="33228" xr:uid="{32E114A9-C942-4346-A49B-7B9AF3AC73A7}"/>
    <cellStyle name="Normal 3 2 3 5 6 2 2 5" xfId="48112" xr:uid="{839BD5EB-97C5-4458-BADF-C97E13D414E1}"/>
    <cellStyle name="Normal 3 2 3 5 6 2 3" xfId="22960" xr:uid="{0B68753C-738B-43F0-9EE8-3016E69244BB}"/>
    <cellStyle name="Normal 3 2 3 5 6 2 3 2" xfId="36652" xr:uid="{16FD614E-A0C4-4FF3-B1D2-32E3844CB1A2}"/>
    <cellStyle name="Normal 3 2 3 5 6 2 3 3" xfId="51536" xr:uid="{B9B009B1-402E-4D7F-BD39-0A2A772BED92}"/>
    <cellStyle name="Normal 3 2 3 5 6 2 4" xfId="16116" xr:uid="{A62B0EC8-03C9-479A-9815-CEB3DAF26BEA}"/>
    <cellStyle name="Normal 3 2 3 5 6 2 5" xfId="29806" xr:uid="{0E91B7E2-B01F-447A-A3B8-B86C4C6E4EA1}"/>
    <cellStyle name="Normal 3 2 3 5 6 2 6" xfId="44690" xr:uid="{AA3BC075-CCCC-485E-A5BD-D2D5AD040C7A}"/>
    <cellStyle name="Normal 3 2 3 5 6 3" xfId="10980" xr:uid="{DAD3FAF1-EC58-42CE-8B4D-1207F3E04826}"/>
    <cellStyle name="Normal 3 2 3 5 6 3 2" xfId="24670" xr:uid="{EA5DB3F7-1CD9-4246-BDBA-A2624C9DC47D}"/>
    <cellStyle name="Normal 3 2 3 5 6 3 2 2" xfId="38362" xr:uid="{FF8FA6E6-AAC7-45E9-8497-A19E5CE43459}"/>
    <cellStyle name="Normal 3 2 3 5 6 3 2 3" xfId="53246" xr:uid="{833EA58C-4F17-4705-BE64-A5987A692ACB}"/>
    <cellStyle name="Normal 3 2 3 5 6 3 3" xfId="17826" xr:uid="{E5759D6B-6555-4E07-BFCE-08DC9E2E64A7}"/>
    <cellStyle name="Normal 3 2 3 5 6 3 4" xfId="31516" xr:uid="{2AAF86D4-4DBE-42E0-87C6-008FB430C2A1}"/>
    <cellStyle name="Normal 3 2 3 5 6 3 5" xfId="46400" xr:uid="{2B0008F4-A646-4FCD-A0CB-429FA5BD59A8}"/>
    <cellStyle name="Normal 3 2 3 5 6 4" xfId="21248" xr:uid="{C750ECCA-97BA-4C4E-A48F-056364857709}"/>
    <cellStyle name="Normal 3 2 3 5 6 4 2" xfId="34940" xr:uid="{0397F8F6-C49B-4E75-8395-4FFB947F3A26}"/>
    <cellStyle name="Normal 3 2 3 5 6 4 3" xfId="49824" xr:uid="{1A39EAF6-5D38-4139-B120-91CCB44C98CF}"/>
    <cellStyle name="Normal 3 2 3 5 6 5" xfId="14404" xr:uid="{A86D4B4F-12CF-4A60-A1EB-E4035DAB2AE4}"/>
    <cellStyle name="Normal 3 2 3 5 6 6" xfId="28094" xr:uid="{F8E0468C-6C25-493E-8969-E840519E5679}"/>
    <cellStyle name="Normal 3 2 3 5 6 7" xfId="42978" xr:uid="{75E4A1A4-1E54-47A5-B559-804D5AB7DA00}"/>
    <cellStyle name="Normal 3 2 3 5 7" xfId="9256" xr:uid="{CB171523-EFD6-4AA3-8C77-3632CDFD12F5}"/>
    <cellStyle name="Normal 3 2 3 5 7 2" xfId="12678" xr:uid="{DB939AF3-ED60-4A1C-8136-78BFCB2294E3}"/>
    <cellStyle name="Normal 3 2 3 5 7 2 2" xfId="26368" xr:uid="{05F45ED3-DC0C-44CD-8408-0DB686C839CC}"/>
    <cellStyle name="Normal 3 2 3 5 7 2 2 2" xfId="40060" xr:uid="{36A7DF06-4A25-4FC9-AA61-62A346AF466A}"/>
    <cellStyle name="Normal 3 2 3 5 7 2 2 3" xfId="54944" xr:uid="{70BAF0A4-3F67-4B3C-8B89-00A5D5488746}"/>
    <cellStyle name="Normal 3 2 3 5 7 2 3" xfId="19524" xr:uid="{9831CA7B-1B72-4F8A-9CDD-C169C7FF81B3}"/>
    <cellStyle name="Normal 3 2 3 5 7 2 4" xfId="33214" xr:uid="{FA98A4C1-BB4B-4EE7-B583-C88C3F3BA8F0}"/>
    <cellStyle name="Normal 3 2 3 5 7 2 5" xfId="48098" xr:uid="{F6456CA9-7E2B-47CD-983A-99B8C118A014}"/>
    <cellStyle name="Normal 3 2 3 5 7 3" xfId="22946" xr:uid="{7C58371D-B8C8-45DF-AD99-2422A61D1CE8}"/>
    <cellStyle name="Normal 3 2 3 5 7 3 2" xfId="36638" xr:uid="{E6A6DE6B-4089-46D8-8793-DE84FB6B0FB7}"/>
    <cellStyle name="Normal 3 2 3 5 7 3 3" xfId="51522" xr:uid="{03547E35-E9F4-4701-9AE9-1A572F134333}"/>
    <cellStyle name="Normal 3 2 3 5 7 4" xfId="16102" xr:uid="{8EFDB482-0418-4749-B4BB-727972B6B8E3}"/>
    <cellStyle name="Normal 3 2 3 5 7 5" xfId="29792" xr:uid="{920D467F-71AC-4087-B3D9-19C3CA515B55}"/>
    <cellStyle name="Normal 3 2 3 5 7 6" xfId="44676" xr:uid="{DC0E24E5-1D62-458C-B430-51ACBE2370A8}"/>
    <cellStyle name="Normal 3 2 3 5 8" xfId="10966" xr:uid="{E8381863-1B3F-4AF7-9BF7-0D68B9A427CB}"/>
    <cellStyle name="Normal 3 2 3 5 8 2" xfId="24656" xr:uid="{8486F47C-EB39-4AAA-8F42-EBB8F7AD2F7D}"/>
    <cellStyle name="Normal 3 2 3 5 8 2 2" xfId="38348" xr:uid="{767BBE8F-F789-4DDE-A0BC-8854C8C30436}"/>
    <cellStyle name="Normal 3 2 3 5 8 2 3" xfId="53232" xr:uid="{B04C03D5-FB34-444C-9EDB-66FF7142220A}"/>
    <cellStyle name="Normal 3 2 3 5 8 3" xfId="17812" xr:uid="{5D750AF5-0349-474C-BF33-243C116737D0}"/>
    <cellStyle name="Normal 3 2 3 5 8 4" xfId="31502" xr:uid="{BCE9897F-985D-4C77-961C-2C1BEBD7737B}"/>
    <cellStyle name="Normal 3 2 3 5 8 5" xfId="46386" xr:uid="{A1130321-5C19-4EC1-8A7C-960B0F48C3EF}"/>
    <cellStyle name="Normal 3 2 3 5 9" xfId="21234" xr:uid="{E9484DCF-DD4D-4B87-B2DA-26DB528B5EA5}"/>
    <cellStyle name="Normal 3 2 3 5 9 2" xfId="34926" xr:uid="{A0B5D816-6ED1-42B1-A06E-0B4DA2164A8F}"/>
    <cellStyle name="Normal 3 2 3 5 9 3" xfId="49810" xr:uid="{24E874FF-326B-4536-B5F7-A60B4AFBBBBA}"/>
    <cellStyle name="Normal 3 2 3 6" xfId="7558" xr:uid="{14F0C3B9-D2F4-40CA-AC22-B5EC283E0D0A}"/>
    <cellStyle name="Normal 3 2 3 6 10" xfId="42979" xr:uid="{C2C58E30-49D1-4F83-8B73-97210759955D}"/>
    <cellStyle name="Normal 3 2 3 6 2" xfId="7559" xr:uid="{9C4BF13E-45F7-4698-9116-21DE5306A776}"/>
    <cellStyle name="Normal 3 2 3 6 2 2" xfId="7560" xr:uid="{A655EA9E-C928-4DB7-985F-8150E0D7270E}"/>
    <cellStyle name="Normal 3 2 3 6 2 2 2" xfId="9273" xr:uid="{C38121E9-5D71-476F-893B-12358B848B58}"/>
    <cellStyle name="Normal 3 2 3 6 2 2 2 2" xfId="12695" xr:uid="{2A29B104-F29C-4059-A566-F4C0B938223E}"/>
    <cellStyle name="Normal 3 2 3 6 2 2 2 2 2" xfId="26385" xr:uid="{7A7D220D-9371-4EF6-A621-9C4CEF064A3B}"/>
    <cellStyle name="Normal 3 2 3 6 2 2 2 2 2 2" xfId="40077" xr:uid="{D0261D36-D225-4E23-B9F3-01627CEFFCD9}"/>
    <cellStyle name="Normal 3 2 3 6 2 2 2 2 2 3" xfId="54961" xr:uid="{FB5095B4-7D81-4D4D-8ACD-39FA22DCDC2A}"/>
    <cellStyle name="Normal 3 2 3 6 2 2 2 2 3" xfId="19541" xr:uid="{87E93E98-EBBD-43CE-B1D1-FFB271749B0C}"/>
    <cellStyle name="Normal 3 2 3 6 2 2 2 2 4" xfId="33231" xr:uid="{0652F3A1-F0EE-41D1-A2D8-9369C2B6073D}"/>
    <cellStyle name="Normal 3 2 3 6 2 2 2 2 5" xfId="48115" xr:uid="{A5430E4B-187B-4DD6-8F9E-AAA476418B54}"/>
    <cellStyle name="Normal 3 2 3 6 2 2 2 3" xfId="22963" xr:uid="{96AFD0A7-07ED-4DAC-BD57-619B64300A40}"/>
    <cellStyle name="Normal 3 2 3 6 2 2 2 3 2" xfId="36655" xr:uid="{99C4A10C-17AC-43FB-B07F-F5063E0E2E4D}"/>
    <cellStyle name="Normal 3 2 3 6 2 2 2 3 3" xfId="51539" xr:uid="{F93F601F-F5D8-4B18-B176-57ED4B0CDA6F}"/>
    <cellStyle name="Normal 3 2 3 6 2 2 2 4" xfId="16119" xr:uid="{97B7E7AB-4159-4182-A720-33899B103CCB}"/>
    <cellStyle name="Normal 3 2 3 6 2 2 2 5" xfId="29809" xr:uid="{0D987EFE-A952-4FD5-A55C-9393662555CD}"/>
    <cellStyle name="Normal 3 2 3 6 2 2 2 6" xfId="44693" xr:uid="{6AE14F33-1FCB-444B-A7D6-C16EA978A1B3}"/>
    <cellStyle name="Normal 3 2 3 6 2 2 3" xfId="10983" xr:uid="{26CD322E-17EA-47A7-A1B0-845CE9FEB3E1}"/>
    <cellStyle name="Normal 3 2 3 6 2 2 3 2" xfId="24673" xr:uid="{D8D6452C-8A3B-43B2-80B9-2C69CBA158A7}"/>
    <cellStyle name="Normal 3 2 3 6 2 2 3 2 2" xfId="38365" xr:uid="{639D85F9-CAB7-4B3E-9BDE-F92B48BE57CC}"/>
    <cellStyle name="Normal 3 2 3 6 2 2 3 2 3" xfId="53249" xr:uid="{B5DCCA5B-22C3-491B-8160-88C8CE2AC1E4}"/>
    <cellStyle name="Normal 3 2 3 6 2 2 3 3" xfId="17829" xr:uid="{16803CB7-6A95-4DCF-AEB4-4CDE7F3BE11F}"/>
    <cellStyle name="Normal 3 2 3 6 2 2 3 4" xfId="31519" xr:uid="{11D2B3E0-BEA5-467A-8683-C5D402AD4BF8}"/>
    <cellStyle name="Normal 3 2 3 6 2 2 3 5" xfId="46403" xr:uid="{AF1204A8-D9BF-4BCD-9935-819E24413E2C}"/>
    <cellStyle name="Normal 3 2 3 6 2 2 4" xfId="21251" xr:uid="{2839C0D5-781B-4D6A-90F0-8B3D51B9A413}"/>
    <cellStyle name="Normal 3 2 3 6 2 2 4 2" xfId="34943" xr:uid="{0D335200-21B7-419A-9371-7AA80D507B13}"/>
    <cellStyle name="Normal 3 2 3 6 2 2 4 3" xfId="49827" xr:uid="{731BB81A-2FEC-4D03-ACA2-745831F75F78}"/>
    <cellStyle name="Normal 3 2 3 6 2 2 5" xfId="14407" xr:uid="{ACDB7051-F267-469C-87FD-0AAA430A66E4}"/>
    <cellStyle name="Normal 3 2 3 6 2 2 6" xfId="28097" xr:uid="{595FA323-18E9-4D93-88AB-00681DCF9AE6}"/>
    <cellStyle name="Normal 3 2 3 6 2 2 7" xfId="42981" xr:uid="{BDDE82FD-9925-488D-95EA-F738FAD2D73E}"/>
    <cellStyle name="Normal 3 2 3 6 2 3" xfId="9272" xr:uid="{DDCCC603-55BA-4AB5-ADBA-A2496C031BEF}"/>
    <cellStyle name="Normal 3 2 3 6 2 3 2" xfId="12694" xr:uid="{6CEE5DD6-C37D-416F-8344-BBC32787565A}"/>
    <cellStyle name="Normal 3 2 3 6 2 3 2 2" xfId="26384" xr:uid="{A2A94876-6645-4D24-88BE-B738E0C67345}"/>
    <cellStyle name="Normal 3 2 3 6 2 3 2 2 2" xfId="40076" xr:uid="{033F928F-3E68-46DD-B1EF-7EC18F85FE31}"/>
    <cellStyle name="Normal 3 2 3 6 2 3 2 2 3" xfId="54960" xr:uid="{609F8336-D118-4DD7-8A30-D14E23BA6204}"/>
    <cellStyle name="Normal 3 2 3 6 2 3 2 3" xfId="19540" xr:uid="{E4EAF8FF-DF5D-4F7D-B380-CA03260B3452}"/>
    <cellStyle name="Normal 3 2 3 6 2 3 2 4" xfId="33230" xr:uid="{79C8D41F-7B22-43A4-8862-7CF90209B9B8}"/>
    <cellStyle name="Normal 3 2 3 6 2 3 2 5" xfId="48114" xr:uid="{32292F89-0F57-4C93-9C9A-737D8CCB9C40}"/>
    <cellStyle name="Normal 3 2 3 6 2 3 3" xfId="22962" xr:uid="{C9221A42-900E-46D3-9E7C-57F21D5EDF30}"/>
    <cellStyle name="Normal 3 2 3 6 2 3 3 2" xfId="36654" xr:uid="{2CD515C6-5F42-4102-92CD-3064DAE6700E}"/>
    <cellStyle name="Normal 3 2 3 6 2 3 3 3" xfId="51538" xr:uid="{BA0BCA7D-0444-4EFC-86EA-70E83D8DAC39}"/>
    <cellStyle name="Normal 3 2 3 6 2 3 4" xfId="16118" xr:uid="{BCEC01AE-D9CF-47AB-B893-F65E9C1102A5}"/>
    <cellStyle name="Normal 3 2 3 6 2 3 5" xfId="29808" xr:uid="{C2C48E92-6C09-4177-9827-2FDFA3E1C5E7}"/>
    <cellStyle name="Normal 3 2 3 6 2 3 6" xfId="44692" xr:uid="{4C6E674C-61BA-49CE-95B0-B761D7D3360B}"/>
    <cellStyle name="Normal 3 2 3 6 2 4" xfId="10982" xr:uid="{5F12B78D-1FBF-44AD-9FD5-0D48BB9D44B0}"/>
    <cellStyle name="Normal 3 2 3 6 2 4 2" xfId="24672" xr:uid="{CEA2E85D-2AD6-4E14-98B2-475CFFAD42DB}"/>
    <cellStyle name="Normal 3 2 3 6 2 4 2 2" xfId="38364" xr:uid="{1B6A677B-A063-44C7-A011-04F6C22920F9}"/>
    <cellStyle name="Normal 3 2 3 6 2 4 2 3" xfId="53248" xr:uid="{82D25A24-04D8-4E90-964D-ACAF91DF211E}"/>
    <cellStyle name="Normal 3 2 3 6 2 4 3" xfId="17828" xr:uid="{33DACC68-917E-4A2C-89AD-140A643620B4}"/>
    <cellStyle name="Normal 3 2 3 6 2 4 4" xfId="31518" xr:uid="{CE96A8BD-6FA1-4814-81DE-4F596717BC52}"/>
    <cellStyle name="Normal 3 2 3 6 2 4 5" xfId="46402" xr:uid="{E22F25B1-DEE3-4A07-8A56-C69CD0CE38F6}"/>
    <cellStyle name="Normal 3 2 3 6 2 5" xfId="21250" xr:uid="{05814457-2C15-49BF-9B5F-71DFCA3F6266}"/>
    <cellStyle name="Normal 3 2 3 6 2 5 2" xfId="34942" xr:uid="{BB2B7002-A101-46CD-81D3-51235D3606B1}"/>
    <cellStyle name="Normal 3 2 3 6 2 5 3" xfId="49826" xr:uid="{E858A21E-254D-488A-9B1C-3AC95894D395}"/>
    <cellStyle name="Normal 3 2 3 6 2 6" xfId="14406" xr:uid="{59D0240B-613D-4B13-ACF5-1E9181E937CF}"/>
    <cellStyle name="Normal 3 2 3 6 2 7" xfId="28096" xr:uid="{17143322-B3E5-4359-ADFB-B02EE6401020}"/>
    <cellStyle name="Normal 3 2 3 6 2 8" xfId="42980" xr:uid="{346D114A-0253-45A3-AD5C-1D9F12F1DE19}"/>
    <cellStyle name="Normal 3 2 3 6 3" xfId="7561" xr:uid="{41BE8940-947D-44C4-9008-E86104C9FB0C}"/>
    <cellStyle name="Normal 3 2 3 6 3 2" xfId="9274" xr:uid="{39F98CC5-62F8-4CD7-863F-F24C6802324E}"/>
    <cellStyle name="Normal 3 2 3 6 3 2 2" xfId="12696" xr:uid="{B4401A9E-AFA3-47FB-9370-2D868CF2A1C5}"/>
    <cellStyle name="Normal 3 2 3 6 3 2 2 2" xfId="26386" xr:uid="{7705D15E-1F89-4E5B-B1DE-CACF2779D5E9}"/>
    <cellStyle name="Normal 3 2 3 6 3 2 2 2 2" xfId="40078" xr:uid="{565CA868-CB4F-473B-9FF1-4D5E38EAFFEF}"/>
    <cellStyle name="Normal 3 2 3 6 3 2 2 2 3" xfId="54962" xr:uid="{F314CD99-151D-41CB-AECE-CFC9E76CAD9E}"/>
    <cellStyle name="Normal 3 2 3 6 3 2 2 3" xfId="19542" xr:uid="{9491D18B-5269-41B2-8697-D3A4D0A2ECE8}"/>
    <cellStyle name="Normal 3 2 3 6 3 2 2 4" xfId="33232" xr:uid="{368A0EF2-79B0-4DB6-B2E3-5DD470B4125D}"/>
    <cellStyle name="Normal 3 2 3 6 3 2 2 5" xfId="48116" xr:uid="{452E5C24-6B82-498B-A89B-99B553BE09C1}"/>
    <cellStyle name="Normal 3 2 3 6 3 2 3" xfId="22964" xr:uid="{AD4E25DB-5E0F-48BF-A08B-98C05C50CB75}"/>
    <cellStyle name="Normal 3 2 3 6 3 2 3 2" xfId="36656" xr:uid="{D604BF97-67F9-458A-A2FB-E5E81538B847}"/>
    <cellStyle name="Normal 3 2 3 6 3 2 3 3" xfId="51540" xr:uid="{679C38CB-4022-4DDD-8E9F-A308F8721F4C}"/>
    <cellStyle name="Normal 3 2 3 6 3 2 4" xfId="16120" xr:uid="{8472FA21-0215-457C-A6C7-8F6F249E3AD2}"/>
    <cellStyle name="Normal 3 2 3 6 3 2 5" xfId="29810" xr:uid="{8A9F84BD-18D4-45E3-9636-1117504AFB7E}"/>
    <cellStyle name="Normal 3 2 3 6 3 2 6" xfId="44694" xr:uid="{A7B56917-5A10-4EA6-A864-7810A0DA74B4}"/>
    <cellStyle name="Normal 3 2 3 6 3 3" xfId="10984" xr:uid="{477E970A-22E2-42CF-B11A-275CA1D58F55}"/>
    <cellStyle name="Normal 3 2 3 6 3 3 2" xfId="24674" xr:uid="{AA6F6C03-2C0B-4508-A35F-1B127CF83F2F}"/>
    <cellStyle name="Normal 3 2 3 6 3 3 2 2" xfId="38366" xr:uid="{AC01707D-07D6-4629-BBD5-C54268158499}"/>
    <cellStyle name="Normal 3 2 3 6 3 3 2 3" xfId="53250" xr:uid="{A95638F1-0207-4107-A953-E655B7D4270C}"/>
    <cellStyle name="Normal 3 2 3 6 3 3 3" xfId="17830" xr:uid="{42276389-BD29-49B2-84AE-B0ABE48E646E}"/>
    <cellStyle name="Normal 3 2 3 6 3 3 4" xfId="31520" xr:uid="{48B32685-EFA1-4F63-8849-AF4F70089EC2}"/>
    <cellStyle name="Normal 3 2 3 6 3 3 5" xfId="46404" xr:uid="{A538CDD9-6C22-4CFD-A92E-EDC0BD06F615}"/>
    <cellStyle name="Normal 3 2 3 6 3 4" xfId="21252" xr:uid="{5F2D7F5E-5F9E-4410-95B5-28D6CE5CC763}"/>
    <cellStyle name="Normal 3 2 3 6 3 4 2" xfId="34944" xr:uid="{D73D919B-0456-4C06-BBBF-25E3E76498EA}"/>
    <cellStyle name="Normal 3 2 3 6 3 4 3" xfId="49828" xr:uid="{D700BE10-930E-434F-8AB8-08C285F8454F}"/>
    <cellStyle name="Normal 3 2 3 6 3 5" xfId="14408" xr:uid="{EB64093C-4F6C-4205-8E3E-70A51D0139EA}"/>
    <cellStyle name="Normal 3 2 3 6 3 6" xfId="28098" xr:uid="{1828598A-914C-4E98-AF90-E8BECF28286A}"/>
    <cellStyle name="Normal 3 2 3 6 3 7" xfId="42982" xr:uid="{3E8FBE81-7A89-4941-8C65-C3BB5445ACB7}"/>
    <cellStyle name="Normal 3 2 3 6 4" xfId="7562" xr:uid="{7D7E55CD-C65F-44CA-A561-1345A06D0C23}"/>
    <cellStyle name="Normal 3 2 3 6 4 2" xfId="9275" xr:uid="{7307A0C0-7116-4BB4-A044-DC3C4C09F115}"/>
    <cellStyle name="Normal 3 2 3 6 4 2 2" xfId="12697" xr:uid="{EEE83606-839A-410A-B3B5-3A791EE38900}"/>
    <cellStyle name="Normal 3 2 3 6 4 2 2 2" xfId="26387" xr:uid="{55BFC735-927A-4B5F-8445-03B435AF31B7}"/>
    <cellStyle name="Normal 3 2 3 6 4 2 2 2 2" xfId="40079" xr:uid="{6794AE21-6E43-41BD-BB73-F7EF06F72C58}"/>
    <cellStyle name="Normal 3 2 3 6 4 2 2 2 3" xfId="54963" xr:uid="{4A1713CD-C53D-403F-86BE-3D25257004D8}"/>
    <cellStyle name="Normal 3 2 3 6 4 2 2 3" xfId="19543" xr:uid="{AE660C13-DB44-4565-8D37-6FE33D74CC19}"/>
    <cellStyle name="Normal 3 2 3 6 4 2 2 4" xfId="33233" xr:uid="{6C06CBF1-BBCF-422C-9367-1467A9CBD406}"/>
    <cellStyle name="Normal 3 2 3 6 4 2 2 5" xfId="48117" xr:uid="{334BA15E-856F-487B-A05D-640D4048F576}"/>
    <cellStyle name="Normal 3 2 3 6 4 2 3" xfId="22965" xr:uid="{033BCE9B-083B-422D-95BD-A17850504118}"/>
    <cellStyle name="Normal 3 2 3 6 4 2 3 2" xfId="36657" xr:uid="{84736431-BFF4-478E-836A-83A576160F9A}"/>
    <cellStyle name="Normal 3 2 3 6 4 2 3 3" xfId="51541" xr:uid="{53876C8B-8E28-478F-A7AB-3ED23DBCFB89}"/>
    <cellStyle name="Normal 3 2 3 6 4 2 4" xfId="16121" xr:uid="{1108A162-0AD3-4E7B-AD82-21CF8939328C}"/>
    <cellStyle name="Normal 3 2 3 6 4 2 5" xfId="29811" xr:uid="{5C999A89-5D97-40C6-AF33-57A027D67A8B}"/>
    <cellStyle name="Normal 3 2 3 6 4 2 6" xfId="44695" xr:uid="{93C4F719-C5E2-4570-A163-8219A2CB06CA}"/>
    <cellStyle name="Normal 3 2 3 6 4 3" xfId="10985" xr:uid="{97821B4C-C392-43EB-B81D-C47C28BD59D9}"/>
    <cellStyle name="Normal 3 2 3 6 4 3 2" xfId="24675" xr:uid="{342BACB5-8172-47FE-B17C-449287F6BB74}"/>
    <cellStyle name="Normal 3 2 3 6 4 3 2 2" xfId="38367" xr:uid="{22BB0291-EE41-487B-A37B-E5583559B908}"/>
    <cellStyle name="Normal 3 2 3 6 4 3 2 3" xfId="53251" xr:uid="{9A51A691-2585-4582-8BBE-3AFB4190BAA7}"/>
    <cellStyle name="Normal 3 2 3 6 4 3 3" xfId="17831" xr:uid="{B2B4C0F6-2048-4EA0-9404-4CEFD4B5E0B1}"/>
    <cellStyle name="Normal 3 2 3 6 4 3 4" xfId="31521" xr:uid="{6AA0B86C-7266-4263-BBFB-C7BA78B35CAB}"/>
    <cellStyle name="Normal 3 2 3 6 4 3 5" xfId="46405" xr:uid="{99EFE84C-D953-4966-A181-9DABDC68208C}"/>
    <cellStyle name="Normal 3 2 3 6 4 4" xfId="21253" xr:uid="{5E645475-1B0A-4E3F-B164-2770566E34F9}"/>
    <cellStyle name="Normal 3 2 3 6 4 4 2" xfId="34945" xr:uid="{F4C35F10-4466-4AA3-9094-E46162EF322A}"/>
    <cellStyle name="Normal 3 2 3 6 4 4 3" xfId="49829" xr:uid="{4011AB74-F700-47D9-BD85-877660F14903}"/>
    <cellStyle name="Normal 3 2 3 6 4 5" xfId="14409" xr:uid="{3498E73B-2B96-4B12-A222-DFADBB524EF5}"/>
    <cellStyle name="Normal 3 2 3 6 4 6" xfId="28099" xr:uid="{BF2143FC-C083-4D45-A25E-BC74BAF6EC03}"/>
    <cellStyle name="Normal 3 2 3 6 4 7" xfId="42983" xr:uid="{5D774179-F64C-4C29-9926-D5B87FB207D1}"/>
    <cellStyle name="Normal 3 2 3 6 5" xfId="9271" xr:uid="{2310F4F0-A0A1-4A0A-976C-A5592070103A}"/>
    <cellStyle name="Normal 3 2 3 6 5 2" xfId="12693" xr:uid="{C6082121-7D39-405F-BEC9-826B06855A73}"/>
    <cellStyle name="Normal 3 2 3 6 5 2 2" xfId="26383" xr:uid="{6A158AAE-A30C-4F78-B43F-763242B1443D}"/>
    <cellStyle name="Normal 3 2 3 6 5 2 2 2" xfId="40075" xr:uid="{4CA0BCD1-78D2-47E5-BCBA-884020BB3DDD}"/>
    <cellStyle name="Normal 3 2 3 6 5 2 2 3" xfId="54959" xr:uid="{20269FB6-CEF2-4FA5-AB0A-752D7B3CB377}"/>
    <cellStyle name="Normal 3 2 3 6 5 2 3" xfId="19539" xr:uid="{CA4C0615-75FC-49F5-80F9-E2E63B65B2BF}"/>
    <cellStyle name="Normal 3 2 3 6 5 2 4" xfId="33229" xr:uid="{B8E7FD3A-D2B6-49A2-A4AA-C84C5806F279}"/>
    <cellStyle name="Normal 3 2 3 6 5 2 5" xfId="48113" xr:uid="{18FFF4B9-013F-4B00-B31F-61E0DA2FDE8B}"/>
    <cellStyle name="Normal 3 2 3 6 5 3" xfId="22961" xr:uid="{AC7A8D7C-F9F3-495D-990A-6141B5A92F27}"/>
    <cellStyle name="Normal 3 2 3 6 5 3 2" xfId="36653" xr:uid="{D4AAE817-31A8-4F6B-9ED2-6E8CD85CDE4F}"/>
    <cellStyle name="Normal 3 2 3 6 5 3 3" xfId="51537" xr:uid="{BB3D5BBA-864B-4311-8ED7-7C8489E822A9}"/>
    <cellStyle name="Normal 3 2 3 6 5 4" xfId="16117" xr:uid="{F19DCA6C-B730-4239-808A-38F81AFC8C68}"/>
    <cellStyle name="Normal 3 2 3 6 5 5" xfId="29807" xr:uid="{7F27D504-2D10-4194-AD2B-751CDFA91A7A}"/>
    <cellStyle name="Normal 3 2 3 6 5 6" xfId="44691" xr:uid="{AC911F80-C931-4C8A-9164-39E81D1881F6}"/>
    <cellStyle name="Normal 3 2 3 6 6" xfId="10981" xr:uid="{A5DC8A47-DDE8-447F-BD3F-D0271370E9E4}"/>
    <cellStyle name="Normal 3 2 3 6 6 2" xfId="24671" xr:uid="{671E291C-7745-4F2D-8DAC-E274AEAECB14}"/>
    <cellStyle name="Normal 3 2 3 6 6 2 2" xfId="38363" xr:uid="{6C30B0F8-8322-4A5B-8C9C-512331079109}"/>
    <cellStyle name="Normal 3 2 3 6 6 2 3" xfId="53247" xr:uid="{CCBC047E-80C4-4391-AA5D-897034DA12EF}"/>
    <cellStyle name="Normal 3 2 3 6 6 3" xfId="17827" xr:uid="{30BFF25A-AAF5-43AA-95A8-9890C2C67242}"/>
    <cellStyle name="Normal 3 2 3 6 6 4" xfId="31517" xr:uid="{EEED17B0-7464-4D78-B730-FC113914CCFA}"/>
    <cellStyle name="Normal 3 2 3 6 6 5" xfId="46401" xr:uid="{010ACA00-FA01-46B4-98A1-BE12D05BF878}"/>
    <cellStyle name="Normal 3 2 3 6 7" xfId="21249" xr:uid="{31503ECD-3A36-4C71-9399-FAE37CEB2A3B}"/>
    <cellStyle name="Normal 3 2 3 6 7 2" xfId="34941" xr:uid="{67FC74A9-F8A9-4C5A-A70B-EC94DC4CCC32}"/>
    <cellStyle name="Normal 3 2 3 6 7 3" xfId="49825" xr:uid="{8485516B-64B6-44D6-8C21-3F1BC86ED227}"/>
    <cellStyle name="Normal 3 2 3 6 8" xfId="14405" xr:uid="{0239185F-AA8E-4BC7-B6AA-4644ACEBB2ED}"/>
    <cellStyle name="Normal 3 2 3 6 9" xfId="28095" xr:uid="{34E21A41-8C55-415B-A0DC-0F89B212E915}"/>
    <cellStyle name="Normal 3 2 3 7" xfId="7563" xr:uid="{FF5BA3FF-252B-49AA-B8FC-F61C182A6157}"/>
    <cellStyle name="Normal 3 2 3 7 10" xfId="42984" xr:uid="{45C7B4E5-0517-47E3-A6C5-C1875E3D5730}"/>
    <cellStyle name="Normal 3 2 3 7 2" xfId="7564" xr:uid="{A87F887F-3F2B-4DA0-B4E6-2D98D910FD78}"/>
    <cellStyle name="Normal 3 2 3 7 2 2" xfId="7565" xr:uid="{2C0FD6FD-FF7A-4148-BCB6-0B900544EF27}"/>
    <cellStyle name="Normal 3 2 3 7 2 2 2" xfId="9278" xr:uid="{AA16F6BA-27C1-4A74-B161-BDE5D7D24402}"/>
    <cellStyle name="Normal 3 2 3 7 2 2 2 2" xfId="12700" xr:uid="{9D1850CA-F832-43C9-B7E3-C57B6DC25E78}"/>
    <cellStyle name="Normal 3 2 3 7 2 2 2 2 2" xfId="26390" xr:uid="{B1FD73F8-7ADD-4351-9859-3D84168BC88C}"/>
    <cellStyle name="Normal 3 2 3 7 2 2 2 2 2 2" xfId="40082" xr:uid="{469807BC-4D5F-47FD-B858-9EF5C9C44D67}"/>
    <cellStyle name="Normal 3 2 3 7 2 2 2 2 2 3" xfId="54966" xr:uid="{64A36DD6-D3B3-4B64-A5B5-6C922260AA68}"/>
    <cellStyle name="Normal 3 2 3 7 2 2 2 2 3" xfId="19546" xr:uid="{44E8BE47-83B4-4167-93C7-B9D13E7FE4DD}"/>
    <cellStyle name="Normal 3 2 3 7 2 2 2 2 4" xfId="33236" xr:uid="{652A27CC-61C3-4D29-8E34-11335C9A270A}"/>
    <cellStyle name="Normal 3 2 3 7 2 2 2 2 5" xfId="48120" xr:uid="{0A00A2C2-B49D-4D07-98CB-026AACA6BA4E}"/>
    <cellStyle name="Normal 3 2 3 7 2 2 2 3" xfId="22968" xr:uid="{BA47ED5C-3C1B-4E8B-AA87-5C0AB36D2532}"/>
    <cellStyle name="Normal 3 2 3 7 2 2 2 3 2" xfId="36660" xr:uid="{8717A8DC-F861-4243-AAFB-F41BFCF5A8CE}"/>
    <cellStyle name="Normal 3 2 3 7 2 2 2 3 3" xfId="51544" xr:uid="{3B47F454-95CB-48B8-B93D-EBAA6CE930B0}"/>
    <cellStyle name="Normal 3 2 3 7 2 2 2 4" xfId="16124" xr:uid="{E552E0EF-54D3-4515-BE5E-6AAB6236F2CA}"/>
    <cellStyle name="Normal 3 2 3 7 2 2 2 5" xfId="29814" xr:uid="{307E183C-1D60-436D-A06C-6B764F380E92}"/>
    <cellStyle name="Normal 3 2 3 7 2 2 2 6" xfId="44698" xr:uid="{06B7F872-7230-45DF-B354-48B77E260FAD}"/>
    <cellStyle name="Normal 3 2 3 7 2 2 3" xfId="10988" xr:uid="{DF5C8C4F-468F-4D2F-B8F0-4A154C8F217C}"/>
    <cellStyle name="Normal 3 2 3 7 2 2 3 2" xfId="24678" xr:uid="{183E1556-959F-4D97-A3E9-6D917839B116}"/>
    <cellStyle name="Normal 3 2 3 7 2 2 3 2 2" xfId="38370" xr:uid="{0E2B7FB4-12A7-44B9-8D39-8B3D95C800F4}"/>
    <cellStyle name="Normal 3 2 3 7 2 2 3 2 3" xfId="53254" xr:uid="{36756EA3-015B-4DBC-BFDC-02D61034C409}"/>
    <cellStyle name="Normal 3 2 3 7 2 2 3 3" xfId="17834" xr:uid="{B30DB92D-F154-4B4E-B59F-ACC073CB82CE}"/>
    <cellStyle name="Normal 3 2 3 7 2 2 3 4" xfId="31524" xr:uid="{FD6EC1F2-96FA-4D7D-A69B-E0BDDB2A7665}"/>
    <cellStyle name="Normal 3 2 3 7 2 2 3 5" xfId="46408" xr:uid="{9FBC6974-8872-4E3E-8E36-98C07C86B0EB}"/>
    <cellStyle name="Normal 3 2 3 7 2 2 4" xfId="21256" xr:uid="{7712E49B-57B6-4D94-9554-E52BEA74069C}"/>
    <cellStyle name="Normal 3 2 3 7 2 2 4 2" xfId="34948" xr:uid="{0337AF7B-91A0-4D37-BE6E-D38F2F121848}"/>
    <cellStyle name="Normal 3 2 3 7 2 2 4 3" xfId="49832" xr:uid="{30BD3535-D032-49C4-B994-A03439DC35D6}"/>
    <cellStyle name="Normal 3 2 3 7 2 2 5" xfId="14412" xr:uid="{BB526901-E650-485D-A12B-6C8AA9CE2398}"/>
    <cellStyle name="Normal 3 2 3 7 2 2 6" xfId="28102" xr:uid="{6A318256-82E2-4DED-BCEE-7413BA26DC8D}"/>
    <cellStyle name="Normal 3 2 3 7 2 2 7" xfId="42986" xr:uid="{D330246D-B38D-4C8B-93A3-76559BD94823}"/>
    <cellStyle name="Normal 3 2 3 7 2 3" xfId="9277" xr:uid="{F68406CF-A4CC-4CD2-B94C-B579E79145FD}"/>
    <cellStyle name="Normal 3 2 3 7 2 3 2" xfId="12699" xr:uid="{491AE865-2FCC-40C4-98E8-7C1CAABD599F}"/>
    <cellStyle name="Normal 3 2 3 7 2 3 2 2" xfId="26389" xr:uid="{56718A78-2BBA-4BE8-B440-A413F9715756}"/>
    <cellStyle name="Normal 3 2 3 7 2 3 2 2 2" xfId="40081" xr:uid="{F14FBE8B-7E13-4458-9466-C1D482DD6A6D}"/>
    <cellStyle name="Normal 3 2 3 7 2 3 2 2 3" xfId="54965" xr:uid="{3355CCBF-7EC4-4256-B51D-2F9673A46010}"/>
    <cellStyle name="Normal 3 2 3 7 2 3 2 3" xfId="19545" xr:uid="{FC4B7402-3301-4ADD-890C-6322892D7D33}"/>
    <cellStyle name="Normal 3 2 3 7 2 3 2 4" xfId="33235" xr:uid="{11E14ECF-0AC0-4AE6-9FC4-96F6B61351AC}"/>
    <cellStyle name="Normal 3 2 3 7 2 3 2 5" xfId="48119" xr:uid="{2A024E8A-D62D-4D87-BE95-9C79523E9A09}"/>
    <cellStyle name="Normal 3 2 3 7 2 3 3" xfId="22967" xr:uid="{008F7018-6C8D-4C92-A986-C56D1D0FAB5B}"/>
    <cellStyle name="Normal 3 2 3 7 2 3 3 2" xfId="36659" xr:uid="{1C180B6D-EFB0-44E1-B681-A9036093084E}"/>
    <cellStyle name="Normal 3 2 3 7 2 3 3 3" xfId="51543" xr:uid="{5C6C8C1A-1E96-42CE-BFF5-266A45BD66F9}"/>
    <cellStyle name="Normal 3 2 3 7 2 3 4" xfId="16123" xr:uid="{2CE7A8E7-CEFD-4226-B5E1-EE4FB5A19443}"/>
    <cellStyle name="Normal 3 2 3 7 2 3 5" xfId="29813" xr:uid="{2F73C673-15E3-4A15-9D17-601A0CE3BB04}"/>
    <cellStyle name="Normal 3 2 3 7 2 3 6" xfId="44697" xr:uid="{338B8C32-4FA3-42EB-838D-1E4C6AC363CC}"/>
    <cellStyle name="Normal 3 2 3 7 2 4" xfId="10987" xr:uid="{698393A4-7EC8-4FD0-B464-9CE1852BEDF9}"/>
    <cellStyle name="Normal 3 2 3 7 2 4 2" xfId="24677" xr:uid="{24C009D2-5826-4ECF-8734-3015084CEEE3}"/>
    <cellStyle name="Normal 3 2 3 7 2 4 2 2" xfId="38369" xr:uid="{17732B80-1399-4880-ABB0-405669EDCBE6}"/>
    <cellStyle name="Normal 3 2 3 7 2 4 2 3" xfId="53253" xr:uid="{35A9A1B6-4E0F-4555-AA8A-6CAE53E8F84A}"/>
    <cellStyle name="Normal 3 2 3 7 2 4 3" xfId="17833" xr:uid="{52E36EBD-3DD5-4EC5-AB29-5F5B8F5C6024}"/>
    <cellStyle name="Normal 3 2 3 7 2 4 4" xfId="31523" xr:uid="{FE99E619-D51A-4693-B685-0FC4578DC9BE}"/>
    <cellStyle name="Normal 3 2 3 7 2 4 5" xfId="46407" xr:uid="{6DC476E4-1E3D-41C3-96D8-91975D896032}"/>
    <cellStyle name="Normal 3 2 3 7 2 5" xfId="21255" xr:uid="{A31CDC38-DE5A-4517-A263-EFA889C29555}"/>
    <cellStyle name="Normal 3 2 3 7 2 5 2" xfId="34947" xr:uid="{A373EE20-08E2-4B6E-AD95-AEBF8AF22AC8}"/>
    <cellStyle name="Normal 3 2 3 7 2 5 3" xfId="49831" xr:uid="{F62FF0F5-3ECE-40DC-9525-00A72C644B79}"/>
    <cellStyle name="Normal 3 2 3 7 2 6" xfId="14411" xr:uid="{9548BCCB-F145-428E-A46D-BA85FADFDB61}"/>
    <cellStyle name="Normal 3 2 3 7 2 7" xfId="28101" xr:uid="{12A0B90B-11B5-409C-B82B-A25CF2A42AE1}"/>
    <cellStyle name="Normal 3 2 3 7 2 8" xfId="42985" xr:uid="{46691C5A-3FAF-44B2-A8B7-3C1343F7BAB8}"/>
    <cellStyle name="Normal 3 2 3 7 3" xfId="7566" xr:uid="{E9662E7D-AD11-40CD-80EA-2DC7AB72E721}"/>
    <cellStyle name="Normal 3 2 3 7 3 2" xfId="9279" xr:uid="{432C1A46-F40E-4C91-A561-432493346679}"/>
    <cellStyle name="Normal 3 2 3 7 3 2 2" xfId="12701" xr:uid="{90B7E01C-D233-4F40-BE1C-01E100A8B217}"/>
    <cellStyle name="Normal 3 2 3 7 3 2 2 2" xfId="26391" xr:uid="{23AE4052-D217-4D47-AE7F-A1DB873606E0}"/>
    <cellStyle name="Normal 3 2 3 7 3 2 2 2 2" xfId="40083" xr:uid="{B2B427F1-3ED4-46D5-B0B3-16871D313003}"/>
    <cellStyle name="Normal 3 2 3 7 3 2 2 2 3" xfId="54967" xr:uid="{B7D6D9C3-7E5B-4491-A97A-AF1EB6648560}"/>
    <cellStyle name="Normal 3 2 3 7 3 2 2 3" xfId="19547" xr:uid="{A9A64285-0537-4E73-A003-79C3856ADBF4}"/>
    <cellStyle name="Normal 3 2 3 7 3 2 2 4" xfId="33237" xr:uid="{B37C9112-41FC-4C94-8F13-5B6615E38518}"/>
    <cellStyle name="Normal 3 2 3 7 3 2 2 5" xfId="48121" xr:uid="{552FC459-0FFB-4171-AEF6-F1302954BEFB}"/>
    <cellStyle name="Normal 3 2 3 7 3 2 3" xfId="22969" xr:uid="{2EA9C818-9062-43CB-BADD-5BE92A395B41}"/>
    <cellStyle name="Normal 3 2 3 7 3 2 3 2" xfId="36661" xr:uid="{603E3D6D-0D55-4330-8FCA-99360262F422}"/>
    <cellStyle name="Normal 3 2 3 7 3 2 3 3" xfId="51545" xr:uid="{81FF0ECD-6F34-41A5-B3F8-9CA8D348FDDF}"/>
    <cellStyle name="Normal 3 2 3 7 3 2 4" xfId="16125" xr:uid="{15F185D0-EF1F-4834-A7F5-486B50061E93}"/>
    <cellStyle name="Normal 3 2 3 7 3 2 5" xfId="29815" xr:uid="{FDC3C1CA-3F81-4D50-AAA5-906E189EABC9}"/>
    <cellStyle name="Normal 3 2 3 7 3 2 6" xfId="44699" xr:uid="{97ABD4FE-BAD4-4B30-92C3-FDF18992F884}"/>
    <cellStyle name="Normal 3 2 3 7 3 3" xfId="10989" xr:uid="{FABEAE12-A07B-4362-A8C6-D09D82BF2F2A}"/>
    <cellStyle name="Normal 3 2 3 7 3 3 2" xfId="24679" xr:uid="{D0D75793-6617-49C8-AA7B-8144507B8376}"/>
    <cellStyle name="Normal 3 2 3 7 3 3 2 2" xfId="38371" xr:uid="{B98578EB-DFCA-41F2-B8D6-FE3ED2CEC4FD}"/>
    <cellStyle name="Normal 3 2 3 7 3 3 2 3" xfId="53255" xr:uid="{F40D0838-F2D1-4662-B334-5E7C415C3B09}"/>
    <cellStyle name="Normal 3 2 3 7 3 3 3" xfId="17835" xr:uid="{5266FC6B-9F53-4C20-BE9D-7C44946371EB}"/>
    <cellStyle name="Normal 3 2 3 7 3 3 4" xfId="31525" xr:uid="{6B66279A-FB3F-482E-A416-125CE61B201B}"/>
    <cellStyle name="Normal 3 2 3 7 3 3 5" xfId="46409" xr:uid="{FC356196-1DF0-4FA1-A19C-4A11202C7B20}"/>
    <cellStyle name="Normal 3 2 3 7 3 4" xfId="21257" xr:uid="{5E2A6FF1-DE21-4961-863C-334348B26E12}"/>
    <cellStyle name="Normal 3 2 3 7 3 4 2" xfId="34949" xr:uid="{B61AE522-EDEB-475D-8C66-1E608B433A3D}"/>
    <cellStyle name="Normal 3 2 3 7 3 4 3" xfId="49833" xr:uid="{62DD8658-79F8-4A5D-9169-46C7D901C32D}"/>
    <cellStyle name="Normal 3 2 3 7 3 5" xfId="14413" xr:uid="{ADEC2608-297E-4103-863F-B9B9288679BD}"/>
    <cellStyle name="Normal 3 2 3 7 3 6" xfId="28103" xr:uid="{FA8488CD-2651-4718-8E37-688A460F01F0}"/>
    <cellStyle name="Normal 3 2 3 7 3 7" xfId="42987" xr:uid="{CC488475-93BB-4BF7-9215-BE8A43A8CB8E}"/>
    <cellStyle name="Normal 3 2 3 7 4" xfId="7567" xr:uid="{B09BB5E4-D21A-4AEA-A066-C6A71558C362}"/>
    <cellStyle name="Normal 3 2 3 7 4 2" xfId="9280" xr:uid="{BE15055A-0879-4487-BDAB-919FF293777C}"/>
    <cellStyle name="Normal 3 2 3 7 4 2 2" xfId="12702" xr:uid="{E1FAF78F-BCD8-4A6E-982C-2857AAF18751}"/>
    <cellStyle name="Normal 3 2 3 7 4 2 2 2" xfId="26392" xr:uid="{37801F8C-D5C4-485A-AB70-5D74C9C679FB}"/>
    <cellStyle name="Normal 3 2 3 7 4 2 2 2 2" xfId="40084" xr:uid="{BD7F66E2-CBE3-413F-A43F-1BAEAFDED0DD}"/>
    <cellStyle name="Normal 3 2 3 7 4 2 2 2 3" xfId="54968" xr:uid="{F13D5A90-4ED3-40E0-A1DD-C626DBD25001}"/>
    <cellStyle name="Normal 3 2 3 7 4 2 2 3" xfId="19548" xr:uid="{9D5A7EDC-EC25-4CAE-B12C-512176349612}"/>
    <cellStyle name="Normal 3 2 3 7 4 2 2 4" xfId="33238" xr:uid="{666AE68D-E960-410D-B874-FF868D1EF524}"/>
    <cellStyle name="Normal 3 2 3 7 4 2 2 5" xfId="48122" xr:uid="{F1FDB9FA-9E94-4885-A970-21F1BC78626E}"/>
    <cellStyle name="Normal 3 2 3 7 4 2 3" xfId="22970" xr:uid="{594532AE-47E6-4E0F-8CF4-3E4DA07BABE5}"/>
    <cellStyle name="Normal 3 2 3 7 4 2 3 2" xfId="36662" xr:uid="{47DF2D8A-5D62-478D-AC27-A50AAC640629}"/>
    <cellStyle name="Normal 3 2 3 7 4 2 3 3" xfId="51546" xr:uid="{252B5C9E-E08B-4334-8038-AAEA5D83EE5D}"/>
    <cellStyle name="Normal 3 2 3 7 4 2 4" xfId="16126" xr:uid="{DEA51E06-F257-4295-A298-655BB0EFEBC2}"/>
    <cellStyle name="Normal 3 2 3 7 4 2 5" xfId="29816" xr:uid="{3EAB03D4-132E-48EB-935F-53A94745E7B2}"/>
    <cellStyle name="Normal 3 2 3 7 4 2 6" xfId="44700" xr:uid="{48363EA9-45A1-4FE2-85BF-B138AA1E3C15}"/>
    <cellStyle name="Normal 3 2 3 7 4 3" xfId="10990" xr:uid="{51177BC1-FEE9-4C34-BFE3-9D75F02B91C1}"/>
    <cellStyle name="Normal 3 2 3 7 4 3 2" xfId="24680" xr:uid="{AB6C5250-B92B-4318-8FEA-A34DB583D878}"/>
    <cellStyle name="Normal 3 2 3 7 4 3 2 2" xfId="38372" xr:uid="{F6E47644-43C0-4881-AE13-8E6E98F59421}"/>
    <cellStyle name="Normal 3 2 3 7 4 3 2 3" xfId="53256" xr:uid="{51D77584-21DE-4A7C-B67C-0BEE9A19583C}"/>
    <cellStyle name="Normal 3 2 3 7 4 3 3" xfId="17836" xr:uid="{528FB493-126E-4181-A15D-EB4614C4C41B}"/>
    <cellStyle name="Normal 3 2 3 7 4 3 4" xfId="31526" xr:uid="{821E51CE-8739-4387-B448-2D05DC1EFD89}"/>
    <cellStyle name="Normal 3 2 3 7 4 3 5" xfId="46410" xr:uid="{54150A28-4AC6-42C7-9FA0-16DA28B314A1}"/>
    <cellStyle name="Normal 3 2 3 7 4 4" xfId="21258" xr:uid="{EAFA3B3C-BE9E-4ECA-86BA-05446FFAEC52}"/>
    <cellStyle name="Normal 3 2 3 7 4 4 2" xfId="34950" xr:uid="{642F6F86-C58E-4CDD-98E7-23223C4FCBA3}"/>
    <cellStyle name="Normal 3 2 3 7 4 4 3" xfId="49834" xr:uid="{0EC5AF71-1253-4A37-9C4F-FED4547845C2}"/>
    <cellStyle name="Normal 3 2 3 7 4 5" xfId="14414" xr:uid="{CE4E0AB0-A61E-4019-90CD-BBCCA2178BAA}"/>
    <cellStyle name="Normal 3 2 3 7 4 6" xfId="28104" xr:uid="{1BD889F8-3F82-4D80-917C-60DB52B73008}"/>
    <cellStyle name="Normal 3 2 3 7 4 7" xfId="42988" xr:uid="{A30A965E-02BF-40A8-A540-7952B7AE1C20}"/>
    <cellStyle name="Normal 3 2 3 7 5" xfId="9276" xr:uid="{BD176655-2C7C-4A08-9E05-82736FB71555}"/>
    <cellStyle name="Normal 3 2 3 7 5 2" xfId="12698" xr:uid="{66CBD485-EC62-493D-B581-B9B94B039A30}"/>
    <cellStyle name="Normal 3 2 3 7 5 2 2" xfId="26388" xr:uid="{FF0EE0F9-60B1-40C8-9CAC-BD9BE8E5D386}"/>
    <cellStyle name="Normal 3 2 3 7 5 2 2 2" xfId="40080" xr:uid="{1EC0215F-5F7F-4990-973F-1D9B9A407703}"/>
    <cellStyle name="Normal 3 2 3 7 5 2 2 3" xfId="54964" xr:uid="{B4D039A7-DC5F-4EEF-95D0-E7DDC0D0BB3E}"/>
    <cellStyle name="Normal 3 2 3 7 5 2 3" xfId="19544" xr:uid="{360B5975-BA2E-401C-8DD6-2AF604FE0E8D}"/>
    <cellStyle name="Normal 3 2 3 7 5 2 4" xfId="33234" xr:uid="{2BC44F39-0221-450E-906E-81F160B63B27}"/>
    <cellStyle name="Normal 3 2 3 7 5 2 5" xfId="48118" xr:uid="{C67A1CCB-25EE-4176-8056-549CA546A367}"/>
    <cellStyle name="Normal 3 2 3 7 5 3" xfId="22966" xr:uid="{C59830E4-6554-4D86-9EFA-6764A39336BA}"/>
    <cellStyle name="Normal 3 2 3 7 5 3 2" xfId="36658" xr:uid="{B1DC7A67-69B4-418E-8D5F-DAF83C9237D5}"/>
    <cellStyle name="Normal 3 2 3 7 5 3 3" xfId="51542" xr:uid="{1DDA118A-F3BC-43EB-87D5-61B3E88227CA}"/>
    <cellStyle name="Normal 3 2 3 7 5 4" xfId="16122" xr:uid="{988C57C2-D914-4973-A360-D09D59055E95}"/>
    <cellStyle name="Normal 3 2 3 7 5 5" xfId="29812" xr:uid="{C3BDA230-899F-46DD-BA8D-A73CF54AA9EE}"/>
    <cellStyle name="Normal 3 2 3 7 5 6" xfId="44696" xr:uid="{8CF919D9-35BA-4820-B5CA-BA29DD8E16B9}"/>
    <cellStyle name="Normal 3 2 3 7 6" xfId="10986" xr:uid="{45E5A827-D13A-4752-824A-25A5B81FF8E6}"/>
    <cellStyle name="Normal 3 2 3 7 6 2" xfId="24676" xr:uid="{97D9006B-BB9C-42EA-AF2D-A9D07AC90598}"/>
    <cellStyle name="Normal 3 2 3 7 6 2 2" xfId="38368" xr:uid="{D82E5713-42A6-4ADD-8627-DFCCCEAD2B22}"/>
    <cellStyle name="Normal 3 2 3 7 6 2 3" xfId="53252" xr:uid="{DF928DD3-829A-4B98-8B9C-39DD9FF4924C}"/>
    <cellStyle name="Normal 3 2 3 7 6 3" xfId="17832" xr:uid="{34A9DB07-1F7A-4B27-8865-5FF59F5ADC23}"/>
    <cellStyle name="Normal 3 2 3 7 6 4" xfId="31522" xr:uid="{C107A211-468F-4647-8569-E5DFE6669D83}"/>
    <cellStyle name="Normal 3 2 3 7 6 5" xfId="46406" xr:uid="{9F1EC34D-1524-4E47-9FF8-99760801C9B5}"/>
    <cellStyle name="Normal 3 2 3 7 7" xfId="21254" xr:uid="{DF1DB33F-D042-4191-AEEF-1E643EC16B91}"/>
    <cellStyle name="Normal 3 2 3 7 7 2" xfId="34946" xr:uid="{75689645-49CB-4EB4-A902-7483D1A37182}"/>
    <cellStyle name="Normal 3 2 3 7 7 3" xfId="49830" xr:uid="{37D16C10-EBB0-477F-B9F8-A0286C3F6BAF}"/>
    <cellStyle name="Normal 3 2 3 7 8" xfId="14410" xr:uid="{693BBC24-AEEB-4C17-8F94-8D10E4C4A278}"/>
    <cellStyle name="Normal 3 2 3 7 9" xfId="28100" xr:uid="{EE5A3C60-F401-4AD2-AA1E-48FB74430761}"/>
    <cellStyle name="Normal 3 2 3 8" xfId="7568" xr:uid="{7E5389BC-2B44-44BC-9B7C-858ED14444E8}"/>
    <cellStyle name="Normal 3 2 3 8 2" xfId="7569" xr:uid="{BC752BED-69DF-43A9-B235-3F852FF4E17E}"/>
    <cellStyle name="Normal 3 2 3 8 2 2" xfId="9282" xr:uid="{74AC8D10-49E0-457E-86D7-6FE96C1C3FD0}"/>
    <cellStyle name="Normal 3 2 3 8 2 2 2" xfId="12704" xr:uid="{650446CE-174D-4E13-A927-378A7B6665A1}"/>
    <cellStyle name="Normal 3 2 3 8 2 2 2 2" xfId="26394" xr:uid="{8B8C81F4-1396-45C3-AFEC-EEBE337BAFF5}"/>
    <cellStyle name="Normal 3 2 3 8 2 2 2 2 2" xfId="40086" xr:uid="{FC9B3041-8767-4DD6-BDF9-AA3201C6120D}"/>
    <cellStyle name="Normal 3 2 3 8 2 2 2 2 3" xfId="54970" xr:uid="{735C15AE-21C7-4561-AF0A-3224877F1D8D}"/>
    <cellStyle name="Normal 3 2 3 8 2 2 2 3" xfId="19550" xr:uid="{AFC259A5-9662-4B89-AE34-6D3C5B12FD05}"/>
    <cellStyle name="Normal 3 2 3 8 2 2 2 4" xfId="33240" xr:uid="{74B587A9-8A29-4B56-82E5-3EDB1E62B9A2}"/>
    <cellStyle name="Normal 3 2 3 8 2 2 2 5" xfId="48124" xr:uid="{5304B1D1-C953-478A-AD93-E21884621D81}"/>
    <cellStyle name="Normal 3 2 3 8 2 2 3" xfId="22972" xr:uid="{0D745A0F-DA60-4A09-B57A-8C121A96ADD4}"/>
    <cellStyle name="Normal 3 2 3 8 2 2 3 2" xfId="36664" xr:uid="{3A533ED7-27CB-48E5-A758-008F7B5D1648}"/>
    <cellStyle name="Normal 3 2 3 8 2 2 3 3" xfId="51548" xr:uid="{354D17E5-0A57-4E07-9119-A2932A3B66FC}"/>
    <cellStyle name="Normal 3 2 3 8 2 2 4" xfId="16128" xr:uid="{FB2D21C2-AAD0-4AF3-8733-2AE4FC4C0C9F}"/>
    <cellStyle name="Normal 3 2 3 8 2 2 5" xfId="29818" xr:uid="{C704DEE6-D8AB-41FD-8E88-1D7B90CA0AC1}"/>
    <cellStyle name="Normal 3 2 3 8 2 2 6" xfId="44702" xr:uid="{AC909CA8-691F-4A84-BF86-1DD899DE35CE}"/>
    <cellStyle name="Normal 3 2 3 8 2 3" xfId="10992" xr:uid="{F676260D-9BB3-4DD4-843F-37B69811ADBD}"/>
    <cellStyle name="Normal 3 2 3 8 2 3 2" xfId="24682" xr:uid="{F063D7B7-C473-4615-A212-81F0D9A37B11}"/>
    <cellStyle name="Normal 3 2 3 8 2 3 2 2" xfId="38374" xr:uid="{5056B62E-D36F-4FAA-8B55-6733440E665C}"/>
    <cellStyle name="Normal 3 2 3 8 2 3 2 3" xfId="53258" xr:uid="{392E0529-036D-425A-98D9-050CC2FF2BA6}"/>
    <cellStyle name="Normal 3 2 3 8 2 3 3" xfId="17838" xr:uid="{364B681A-5DC5-4349-B90B-31D7E1A3CB07}"/>
    <cellStyle name="Normal 3 2 3 8 2 3 4" xfId="31528" xr:uid="{E79049B2-E333-41B0-B8EA-59910935C533}"/>
    <cellStyle name="Normal 3 2 3 8 2 3 5" xfId="46412" xr:uid="{5162DC5B-DDCE-4052-8B21-A23EDF08D889}"/>
    <cellStyle name="Normal 3 2 3 8 2 4" xfId="21260" xr:uid="{C7B7FA8C-030A-4E77-BF12-1AC398273F3F}"/>
    <cellStyle name="Normal 3 2 3 8 2 4 2" xfId="34952" xr:uid="{D6B8B5FB-6A65-4307-BB23-50CD89CD7B53}"/>
    <cellStyle name="Normal 3 2 3 8 2 4 3" xfId="49836" xr:uid="{8216F275-2279-43CC-A442-CEC01714D4DB}"/>
    <cellStyle name="Normal 3 2 3 8 2 5" xfId="14416" xr:uid="{526988AA-4C69-4C57-8AAF-CEDF63E17F3C}"/>
    <cellStyle name="Normal 3 2 3 8 2 6" xfId="28106" xr:uid="{6AEBE6B0-6429-42FC-9ABF-00B8D9A67390}"/>
    <cellStyle name="Normal 3 2 3 8 2 7" xfId="42990" xr:uid="{3356110D-13C0-4BAB-A673-3FB84221DE2E}"/>
    <cellStyle name="Normal 3 2 3 8 3" xfId="9281" xr:uid="{8333406D-0F62-48FC-9CAE-65A7E3AEA1AC}"/>
    <cellStyle name="Normal 3 2 3 8 3 2" xfId="12703" xr:uid="{5EF73BA0-E9E1-4E13-B5A5-922092C6AFD6}"/>
    <cellStyle name="Normal 3 2 3 8 3 2 2" xfId="26393" xr:uid="{4F9FC241-17A6-436D-B60A-364D1EDE4402}"/>
    <cellStyle name="Normal 3 2 3 8 3 2 2 2" xfId="40085" xr:uid="{4D92C407-9BC0-4E76-AB7D-043CBE122894}"/>
    <cellStyle name="Normal 3 2 3 8 3 2 2 3" xfId="54969" xr:uid="{3B4E5A4D-F9DA-4605-A2C3-BFDED4FBAC8B}"/>
    <cellStyle name="Normal 3 2 3 8 3 2 3" xfId="19549" xr:uid="{6FC021FA-8DEA-4A9A-AC0F-988282B5293A}"/>
    <cellStyle name="Normal 3 2 3 8 3 2 4" xfId="33239" xr:uid="{319DD52F-45DE-4AEC-A38E-DA09827B6528}"/>
    <cellStyle name="Normal 3 2 3 8 3 2 5" xfId="48123" xr:uid="{6CB4BAFC-688F-479F-A23B-ABE9205123AC}"/>
    <cellStyle name="Normal 3 2 3 8 3 3" xfId="22971" xr:uid="{A0882D3C-C2FA-4FB4-9B63-74296B6D75CE}"/>
    <cellStyle name="Normal 3 2 3 8 3 3 2" xfId="36663" xr:uid="{7C4AC607-E357-498D-BA98-C0DB410EA9D1}"/>
    <cellStyle name="Normal 3 2 3 8 3 3 3" xfId="51547" xr:uid="{604C4242-D521-4AF6-9FDA-FB8093DDA260}"/>
    <cellStyle name="Normal 3 2 3 8 3 4" xfId="16127" xr:uid="{B0301133-6100-424A-B95C-878580329320}"/>
    <cellStyle name="Normal 3 2 3 8 3 5" xfId="29817" xr:uid="{99091EB5-48D2-4CE8-B36A-D577BE5D7107}"/>
    <cellStyle name="Normal 3 2 3 8 3 6" xfId="44701" xr:uid="{3CD115B8-BE5B-41FE-90B8-04F78B1318D7}"/>
    <cellStyle name="Normal 3 2 3 8 4" xfId="10991" xr:uid="{F6F5912A-04BD-4852-A41A-E8885545CB2C}"/>
    <cellStyle name="Normal 3 2 3 8 4 2" xfId="24681" xr:uid="{858D4B86-BFAC-4AB2-A472-94060E48A7D1}"/>
    <cellStyle name="Normal 3 2 3 8 4 2 2" xfId="38373" xr:uid="{597A783A-FAC7-4B95-AC5A-63C97381B539}"/>
    <cellStyle name="Normal 3 2 3 8 4 2 3" xfId="53257" xr:uid="{A5F763EC-06B9-4F94-B97B-76379EBF8044}"/>
    <cellStyle name="Normal 3 2 3 8 4 3" xfId="17837" xr:uid="{25CB5C16-FA30-432C-9341-36B7C60AF574}"/>
    <cellStyle name="Normal 3 2 3 8 4 4" xfId="31527" xr:uid="{3ED97874-CF47-43DE-8F59-89B7D02A5428}"/>
    <cellStyle name="Normal 3 2 3 8 4 5" xfId="46411" xr:uid="{32962588-8979-4A95-9291-D913E06BE7BC}"/>
    <cellStyle name="Normal 3 2 3 8 5" xfId="21259" xr:uid="{AE7B18C5-5B72-493A-B453-61F05F5DFA2A}"/>
    <cellStyle name="Normal 3 2 3 8 5 2" xfId="34951" xr:uid="{FE08CF88-CE19-49A9-A018-63D7BD079661}"/>
    <cellStyle name="Normal 3 2 3 8 5 3" xfId="49835" xr:uid="{69FF63D0-8D6C-47F5-9926-D33857880B39}"/>
    <cellStyle name="Normal 3 2 3 8 6" xfId="14415" xr:uid="{E9956BD9-275A-4995-AB75-1CF66B696262}"/>
    <cellStyle name="Normal 3 2 3 8 7" xfId="28105" xr:uid="{3002285E-B061-4961-8B6A-73E4E489803F}"/>
    <cellStyle name="Normal 3 2 3 8 8" xfId="42989" xr:uid="{8465DC66-0C80-4B2C-A082-79CC30C25741}"/>
    <cellStyle name="Normal 3 2 3 9" xfId="7570" xr:uid="{37469027-A7A6-4F48-950D-C2366AB4D480}"/>
    <cellStyle name="Normal 3 2 3 9 2" xfId="9283" xr:uid="{F036C02C-B8D8-40A5-92CE-40F681257D78}"/>
    <cellStyle name="Normal 3 2 3 9 2 2" xfId="12705" xr:uid="{14ED8B0F-709A-42FC-9609-279479686A95}"/>
    <cellStyle name="Normal 3 2 3 9 2 2 2" xfId="26395" xr:uid="{840098F2-E07B-4B8B-9FD5-DCBEF574EEFC}"/>
    <cellStyle name="Normal 3 2 3 9 2 2 2 2" xfId="40087" xr:uid="{CF87D1CC-5745-4F81-A66B-7F36AFD41FF9}"/>
    <cellStyle name="Normal 3 2 3 9 2 2 2 3" xfId="54971" xr:uid="{52049769-230A-4D3F-AD69-DA871F33C2B7}"/>
    <cellStyle name="Normal 3 2 3 9 2 2 3" xfId="19551" xr:uid="{13FFCC64-A7C9-47FB-A2D1-36A8571A7BF2}"/>
    <cellStyle name="Normal 3 2 3 9 2 2 4" xfId="33241" xr:uid="{92E90722-C110-4900-B048-109BA8BCD6BB}"/>
    <cellStyle name="Normal 3 2 3 9 2 2 5" xfId="48125" xr:uid="{16CDCF6A-14F0-4C6F-B454-06A38984BDA3}"/>
    <cellStyle name="Normal 3 2 3 9 2 3" xfId="22973" xr:uid="{953A744D-4BC8-4754-9A27-D6C4C9B6A747}"/>
    <cellStyle name="Normal 3 2 3 9 2 3 2" xfId="36665" xr:uid="{14E60716-FE96-413E-B41E-2E5DCAA913E1}"/>
    <cellStyle name="Normal 3 2 3 9 2 3 3" xfId="51549" xr:uid="{3E8247F4-E51D-4009-866E-D9D450EBB222}"/>
    <cellStyle name="Normal 3 2 3 9 2 4" xfId="16129" xr:uid="{07E3B1E5-F36E-4821-AECA-AFE35DA4ED4F}"/>
    <cellStyle name="Normal 3 2 3 9 2 5" xfId="29819" xr:uid="{15EAD366-E527-4D89-9352-B51E98F043C7}"/>
    <cellStyle name="Normal 3 2 3 9 2 6" xfId="44703" xr:uid="{23A7B8AC-B92B-46D4-BA31-6051BDF990D6}"/>
    <cellStyle name="Normal 3 2 3 9 3" xfId="10993" xr:uid="{2A76C274-1EEE-4C77-98AB-331886BD6517}"/>
    <cellStyle name="Normal 3 2 3 9 3 2" xfId="24683" xr:uid="{2CE455BE-1CA2-4FDE-9DC2-BAA5CC138B22}"/>
    <cellStyle name="Normal 3 2 3 9 3 2 2" xfId="38375" xr:uid="{3EAF8382-F4ED-403E-AF66-E475D1B2DA88}"/>
    <cellStyle name="Normal 3 2 3 9 3 2 3" xfId="53259" xr:uid="{C043D405-5C3C-4670-B0DF-0FC57AD7E8B7}"/>
    <cellStyle name="Normal 3 2 3 9 3 3" xfId="17839" xr:uid="{74E70161-6419-4578-97EB-FFA4954602FB}"/>
    <cellStyle name="Normal 3 2 3 9 3 4" xfId="31529" xr:uid="{3AA3A880-8B50-47C2-8BA4-AF9BEB74DA5C}"/>
    <cellStyle name="Normal 3 2 3 9 3 5" xfId="46413" xr:uid="{6AF820ED-9396-4107-ACF9-1C295F5F7F2D}"/>
    <cellStyle name="Normal 3 2 3 9 4" xfId="21261" xr:uid="{4A3069C2-44FB-4063-A0B9-D3FC4EC3AD24}"/>
    <cellStyle name="Normal 3 2 3 9 4 2" xfId="34953" xr:uid="{C2423C36-0711-44FE-AEB8-A35B2E1FAA45}"/>
    <cellStyle name="Normal 3 2 3 9 4 3" xfId="49837" xr:uid="{5836FEEB-6B81-4EB2-9FD8-96CCEC921BB5}"/>
    <cellStyle name="Normal 3 2 3 9 5" xfId="14417" xr:uid="{108C3E5B-FA37-4A1F-928F-2FCECF0C7E3D}"/>
    <cellStyle name="Normal 3 2 3 9 6" xfId="28107" xr:uid="{0EADDFE7-0BD4-460D-9DB5-B8896A633FBB}"/>
    <cellStyle name="Normal 3 2 3 9 7" xfId="42991" xr:uid="{66C11033-CE4D-46CC-B7E9-0E316EFC66D2}"/>
    <cellStyle name="Normal 3 2 4" xfId="291" xr:uid="{B6392678-90D2-41F2-8EED-47FD677A243E}"/>
    <cellStyle name="Normal 3 2 4 10" xfId="9284" xr:uid="{DC9ABE94-46C7-431E-AAB8-3A8DF78C2F6C}"/>
    <cellStyle name="Normal 3 2 4 10 2" xfId="12706" xr:uid="{4DDB60AB-3C59-41E0-AC8A-37E9606CBA96}"/>
    <cellStyle name="Normal 3 2 4 10 2 2" xfId="26396" xr:uid="{8BD867A2-5320-47E6-8296-933E60C79821}"/>
    <cellStyle name="Normal 3 2 4 10 2 2 2" xfId="40088" xr:uid="{C4C5B56C-DE49-4E8C-8945-CC24566EBF55}"/>
    <cellStyle name="Normal 3 2 4 10 2 2 3" xfId="54972" xr:uid="{067987D2-E020-4107-AFB4-A79A2159F916}"/>
    <cellStyle name="Normal 3 2 4 10 2 3" xfId="19552" xr:uid="{C0DCC1BE-5EFE-43E5-880A-E384C0858818}"/>
    <cellStyle name="Normal 3 2 4 10 2 4" xfId="33242" xr:uid="{4D44EC63-870A-4D3B-966D-8303BAE39EF9}"/>
    <cellStyle name="Normal 3 2 4 10 2 5" xfId="48126" xr:uid="{276FDC67-A75A-4DFF-B036-5280DB2B5FD3}"/>
    <cellStyle name="Normal 3 2 4 10 3" xfId="22974" xr:uid="{6A743480-7B72-4DDF-9515-E324222D430E}"/>
    <cellStyle name="Normal 3 2 4 10 3 2" xfId="36666" xr:uid="{513ACB90-665A-412A-98DE-20F6F9DA7872}"/>
    <cellStyle name="Normal 3 2 4 10 3 3" xfId="51550" xr:uid="{951B6B62-B015-4DAB-B8CF-F7770F329E2A}"/>
    <cellStyle name="Normal 3 2 4 10 4" xfId="16130" xr:uid="{768B9A1C-7080-42B6-AE35-A0C206C86F2C}"/>
    <cellStyle name="Normal 3 2 4 10 5" xfId="29820" xr:uid="{1B8F00C7-9737-4A5D-8552-9BABCC79F6B1}"/>
    <cellStyle name="Normal 3 2 4 10 6" xfId="44704" xr:uid="{39ADE776-0035-4DB1-A91C-7F21AE0DA738}"/>
    <cellStyle name="Normal 3 2 4 11" xfId="10994" xr:uid="{32378D10-09E6-429B-B10A-2E4D52385AF6}"/>
    <cellStyle name="Normal 3 2 4 11 2" xfId="24684" xr:uid="{DDD476D2-6897-4B83-82AE-4567A18A3A29}"/>
    <cellStyle name="Normal 3 2 4 11 2 2" xfId="38376" xr:uid="{549EAA92-4BEF-408B-984F-4F5DF3A36A12}"/>
    <cellStyle name="Normal 3 2 4 11 2 3" xfId="53260" xr:uid="{852180FE-51CE-4E98-8F47-4FDC8361967B}"/>
    <cellStyle name="Normal 3 2 4 11 3" xfId="17840" xr:uid="{05EA4CB7-1CCC-4002-A34F-43CCD5294C63}"/>
    <cellStyle name="Normal 3 2 4 11 4" xfId="31530" xr:uid="{9B08601F-2CEE-40ED-8E92-5F3D48AB12EB}"/>
    <cellStyle name="Normal 3 2 4 11 5" xfId="46414" xr:uid="{9F16A4A0-D0E1-48EB-B0AC-0C545E0DD315}"/>
    <cellStyle name="Normal 3 2 4 12" xfId="21262" xr:uid="{99FE4FA7-91CA-4313-8AB8-5DAD18818574}"/>
    <cellStyle name="Normal 3 2 4 12 2" xfId="34954" xr:uid="{5E74EA7E-525C-405D-A32C-555DE15FAD55}"/>
    <cellStyle name="Normal 3 2 4 12 3" xfId="49838" xr:uid="{D5C8F88B-01C9-4BD1-A22E-E9714F359E36}"/>
    <cellStyle name="Normal 3 2 4 13" xfId="14418" xr:uid="{2D5112FC-0522-4F7A-A779-BC5B125AA0C3}"/>
    <cellStyle name="Normal 3 2 4 13 2" xfId="40777" xr:uid="{486FA8DB-5B5A-4ABF-AFD2-F75BDC81A223}"/>
    <cellStyle name="Normal 3 2 4 14" xfId="28108" xr:uid="{40AAB8DE-5D94-4808-9547-41548E8004E7}"/>
    <cellStyle name="Normal 3 2 4 15" xfId="42992" xr:uid="{E4B1057D-BF8B-4678-9D85-8B143504E42D}"/>
    <cellStyle name="Normal 3 2 4 16" xfId="7571" xr:uid="{1D4C6F5F-E3F4-4A00-A11C-88DDAEC73CDE}"/>
    <cellStyle name="Normal 3 2 4 2" xfId="4668" xr:uid="{DA13DD56-84AF-4482-BB0E-E398B6BD1883}"/>
    <cellStyle name="Normal 3 2 4 2 10" xfId="21263" xr:uid="{C9976F9A-8899-499C-A229-B115CA6DE6A9}"/>
    <cellStyle name="Normal 3 2 4 2 10 2" xfId="34955" xr:uid="{4177F42B-4BEB-42E7-974B-C2DA3ADF7E80}"/>
    <cellStyle name="Normal 3 2 4 2 10 3" xfId="49839" xr:uid="{DB54B645-8388-4613-B772-E3F9819165D5}"/>
    <cellStyle name="Normal 3 2 4 2 11" xfId="14419" xr:uid="{6AE4AF39-A503-48E6-8AD5-E8631A993433}"/>
    <cellStyle name="Normal 3 2 4 2 11 2" xfId="41372" xr:uid="{281AB048-EC85-420B-B90E-B8F2182D2470}"/>
    <cellStyle name="Normal 3 2 4 2 12" xfId="28109" xr:uid="{E105038B-2ABC-4C04-8536-A87D487AEA22}"/>
    <cellStyle name="Normal 3 2 4 2 13" xfId="42993" xr:uid="{058B2D63-7649-446F-9F4C-402D276A35C1}"/>
    <cellStyle name="Normal 3 2 4 2 14" xfId="7572" xr:uid="{81B0F9BC-DAA9-467C-9608-73B1AF3A393A}"/>
    <cellStyle name="Normal 3 2 4 2 2" xfId="7573" xr:uid="{2718DD9E-C9AA-4FB3-A5E3-271A3B2231CA}"/>
    <cellStyle name="Normal 3 2 4 2 2 10" xfId="14420" xr:uid="{F897A8E6-5367-45A6-A14E-9E3A917247AD}"/>
    <cellStyle name="Normal 3 2 4 2 2 11" xfId="28110" xr:uid="{398889E8-F911-44FA-833B-51E048B5411B}"/>
    <cellStyle name="Normal 3 2 4 2 2 12" xfId="42994" xr:uid="{93589ABF-9B9E-482B-A953-169AF518CCA8}"/>
    <cellStyle name="Normal 3 2 4 2 2 2" xfId="7574" xr:uid="{7582016F-318D-4438-B531-4A65352FC3A5}"/>
    <cellStyle name="Normal 3 2 4 2 2 2 10" xfId="42995" xr:uid="{5BAB9943-03FB-4325-80E5-20587A65102C}"/>
    <cellStyle name="Normal 3 2 4 2 2 2 2" xfId="7575" xr:uid="{715C9F29-4B37-4DF8-B2AE-853F23F38934}"/>
    <cellStyle name="Normal 3 2 4 2 2 2 2 2" xfId="7576" xr:uid="{14573FB9-AEA3-4496-94B6-6B039D493A18}"/>
    <cellStyle name="Normal 3 2 4 2 2 2 2 2 2" xfId="9289" xr:uid="{AC7C3756-2B41-44C4-B8DA-5BB906DB3928}"/>
    <cellStyle name="Normal 3 2 4 2 2 2 2 2 2 2" xfId="12711" xr:uid="{BABB25D4-CA22-4DA2-8779-5F9B2831A08F}"/>
    <cellStyle name="Normal 3 2 4 2 2 2 2 2 2 2 2" xfId="26401" xr:uid="{7481CFCC-2923-4119-BD03-69FAA0ABC1BC}"/>
    <cellStyle name="Normal 3 2 4 2 2 2 2 2 2 2 2 2" xfId="40093" xr:uid="{A0D4DC73-3D19-45F1-A0CF-08E1E7FF0AC6}"/>
    <cellStyle name="Normal 3 2 4 2 2 2 2 2 2 2 2 3" xfId="54977" xr:uid="{86B4628B-652B-435E-A490-6CFB2107EB2B}"/>
    <cellStyle name="Normal 3 2 4 2 2 2 2 2 2 2 3" xfId="19557" xr:uid="{71925C20-C18E-4F3A-BB71-E8629CAF37AF}"/>
    <cellStyle name="Normal 3 2 4 2 2 2 2 2 2 2 4" xfId="33247" xr:uid="{5453E258-566C-4906-9655-CE853CE630C8}"/>
    <cellStyle name="Normal 3 2 4 2 2 2 2 2 2 2 5" xfId="48131" xr:uid="{CC2B4C6E-867A-4CF4-8AAB-C60710009D3B}"/>
    <cellStyle name="Normal 3 2 4 2 2 2 2 2 2 3" xfId="22979" xr:uid="{C3C8AFCB-DCEF-4FDF-8ADE-C872CECD56BF}"/>
    <cellStyle name="Normal 3 2 4 2 2 2 2 2 2 3 2" xfId="36671" xr:uid="{DF4CF30B-8F25-49F7-AC85-9561BD99A16B}"/>
    <cellStyle name="Normal 3 2 4 2 2 2 2 2 2 3 3" xfId="51555" xr:uid="{85CA077C-9E4C-4713-AD5D-6FB1D1348B57}"/>
    <cellStyle name="Normal 3 2 4 2 2 2 2 2 2 4" xfId="16135" xr:uid="{154E582C-74AA-47B2-9E83-970F40D68B01}"/>
    <cellStyle name="Normal 3 2 4 2 2 2 2 2 2 5" xfId="29825" xr:uid="{B5BC6720-ED9E-493E-A32E-640A5A2210EC}"/>
    <cellStyle name="Normal 3 2 4 2 2 2 2 2 2 6" xfId="44709" xr:uid="{7E23646C-F51F-46BC-9AFC-CCBDE1CE89C6}"/>
    <cellStyle name="Normal 3 2 4 2 2 2 2 2 3" xfId="10999" xr:uid="{ED75EA13-19FF-48C9-A44B-3B73AE544ABD}"/>
    <cellStyle name="Normal 3 2 4 2 2 2 2 2 3 2" xfId="24689" xr:uid="{B3040ABE-9752-4344-9E13-A29225B85FDF}"/>
    <cellStyle name="Normal 3 2 4 2 2 2 2 2 3 2 2" xfId="38381" xr:uid="{3113834D-F165-4020-9FAE-E4C32FE971D7}"/>
    <cellStyle name="Normal 3 2 4 2 2 2 2 2 3 2 3" xfId="53265" xr:uid="{3DFF8874-B45E-409F-A66D-D0A4628056F2}"/>
    <cellStyle name="Normal 3 2 4 2 2 2 2 2 3 3" xfId="17845" xr:uid="{6C458282-26D9-4238-8172-BD1FCF48373A}"/>
    <cellStyle name="Normal 3 2 4 2 2 2 2 2 3 4" xfId="31535" xr:uid="{ABE28B82-3AD8-4781-9FB1-294F2FF45B4B}"/>
    <cellStyle name="Normal 3 2 4 2 2 2 2 2 3 5" xfId="46419" xr:uid="{83068090-89B3-4054-A78E-447A4B80C201}"/>
    <cellStyle name="Normal 3 2 4 2 2 2 2 2 4" xfId="21267" xr:uid="{13F681CB-89DB-405F-A9EE-EDBF0DE8B1AC}"/>
    <cellStyle name="Normal 3 2 4 2 2 2 2 2 4 2" xfId="34959" xr:uid="{436FC93E-66C5-4DAD-A6DA-1FBC8D164FCB}"/>
    <cellStyle name="Normal 3 2 4 2 2 2 2 2 4 3" xfId="49843" xr:uid="{F313973C-0FB5-4C65-89EE-A1E8489E8DFC}"/>
    <cellStyle name="Normal 3 2 4 2 2 2 2 2 5" xfId="14423" xr:uid="{565693DA-E837-4B3B-A2EA-C0E9F3194D7E}"/>
    <cellStyle name="Normal 3 2 4 2 2 2 2 2 6" xfId="28113" xr:uid="{262F966F-47D2-45CD-8EA5-C0DBAC37B5D9}"/>
    <cellStyle name="Normal 3 2 4 2 2 2 2 2 7" xfId="42997" xr:uid="{50F51A8F-E212-429D-AD93-423CE20071BD}"/>
    <cellStyle name="Normal 3 2 4 2 2 2 2 3" xfId="9288" xr:uid="{9EB253E0-F34E-479E-A28B-EBB3216EE09A}"/>
    <cellStyle name="Normal 3 2 4 2 2 2 2 3 2" xfId="12710" xr:uid="{2F340C64-20B5-486C-9775-021BFB00FE0B}"/>
    <cellStyle name="Normal 3 2 4 2 2 2 2 3 2 2" xfId="26400" xr:uid="{E590F4B3-C467-4107-BA5F-4B8738C26E8E}"/>
    <cellStyle name="Normal 3 2 4 2 2 2 2 3 2 2 2" xfId="40092" xr:uid="{37A44B45-E29F-4719-B94E-8C5F31C615B2}"/>
    <cellStyle name="Normal 3 2 4 2 2 2 2 3 2 2 3" xfId="54976" xr:uid="{8737DD75-8797-4291-86C2-62850769BF58}"/>
    <cellStyle name="Normal 3 2 4 2 2 2 2 3 2 3" xfId="19556" xr:uid="{90D56FC7-A076-42ED-A575-E76A244FD813}"/>
    <cellStyle name="Normal 3 2 4 2 2 2 2 3 2 4" xfId="33246" xr:uid="{9E503F44-4FCF-4FB3-8944-E737333417EC}"/>
    <cellStyle name="Normal 3 2 4 2 2 2 2 3 2 5" xfId="48130" xr:uid="{77A8A2A0-454B-475B-AF54-C03140539C82}"/>
    <cellStyle name="Normal 3 2 4 2 2 2 2 3 3" xfId="22978" xr:uid="{0BCDF507-EDBF-452C-B234-0A1D91BAD9A8}"/>
    <cellStyle name="Normal 3 2 4 2 2 2 2 3 3 2" xfId="36670" xr:uid="{1C502CBA-A876-421D-AB70-3CDB63715DDE}"/>
    <cellStyle name="Normal 3 2 4 2 2 2 2 3 3 3" xfId="51554" xr:uid="{1AE1F316-8654-4DA3-82C1-83DB6A1E9B62}"/>
    <cellStyle name="Normal 3 2 4 2 2 2 2 3 4" xfId="16134" xr:uid="{C3C19ECE-2A41-4A50-AF45-CCDFAAEC3AC6}"/>
    <cellStyle name="Normal 3 2 4 2 2 2 2 3 5" xfId="29824" xr:uid="{A51E3FF4-89F5-4526-9D9D-20BEDA470938}"/>
    <cellStyle name="Normal 3 2 4 2 2 2 2 3 6" xfId="44708" xr:uid="{EA10A099-01B1-44D3-A339-D98067ECE2A4}"/>
    <cellStyle name="Normal 3 2 4 2 2 2 2 4" xfId="10998" xr:uid="{DD33DCD8-57B0-4C01-9A9B-B91F6D20FF6C}"/>
    <cellStyle name="Normal 3 2 4 2 2 2 2 4 2" xfId="24688" xr:uid="{3E88045B-1D81-423E-8B91-F6611BDB26F3}"/>
    <cellStyle name="Normal 3 2 4 2 2 2 2 4 2 2" xfId="38380" xr:uid="{EB9CC8B8-2747-4EB6-B5CF-7F6307173C40}"/>
    <cellStyle name="Normal 3 2 4 2 2 2 2 4 2 3" xfId="53264" xr:uid="{20F0B76B-2553-4715-BC70-777FAE93EBC5}"/>
    <cellStyle name="Normal 3 2 4 2 2 2 2 4 3" xfId="17844" xr:uid="{2B5CC416-A87E-40D1-8AEF-9B61EA8C133C}"/>
    <cellStyle name="Normal 3 2 4 2 2 2 2 4 4" xfId="31534" xr:uid="{38293E4A-A4F4-40CE-BA72-EA17F53E64E2}"/>
    <cellStyle name="Normal 3 2 4 2 2 2 2 4 5" xfId="46418" xr:uid="{17AE3AAF-9629-4915-AD1C-7095752D9989}"/>
    <cellStyle name="Normal 3 2 4 2 2 2 2 5" xfId="21266" xr:uid="{1500AEDA-5FAC-459B-AB83-81E43BF2BC1F}"/>
    <cellStyle name="Normal 3 2 4 2 2 2 2 5 2" xfId="34958" xr:uid="{A31E0CB5-857B-47E1-A134-F44B5196820E}"/>
    <cellStyle name="Normal 3 2 4 2 2 2 2 5 3" xfId="49842" xr:uid="{393B6B89-6CFE-41A6-8F49-F69EA4955393}"/>
    <cellStyle name="Normal 3 2 4 2 2 2 2 6" xfId="14422" xr:uid="{845787F1-BCCD-4FF9-AAB4-4E522E4562A9}"/>
    <cellStyle name="Normal 3 2 4 2 2 2 2 7" xfId="28112" xr:uid="{89334E9B-EFEF-4317-9060-D0AC8A0D6547}"/>
    <cellStyle name="Normal 3 2 4 2 2 2 2 8" xfId="42996" xr:uid="{E2B8AFCF-8D95-4A67-8464-82D872DB14CC}"/>
    <cellStyle name="Normal 3 2 4 2 2 2 3" xfId="7577" xr:uid="{FDA14737-7142-42A2-B451-A8AC1E321A02}"/>
    <cellStyle name="Normal 3 2 4 2 2 2 3 2" xfId="9290" xr:uid="{B5A8EC72-A716-42CB-AD75-C3BAA10D9086}"/>
    <cellStyle name="Normal 3 2 4 2 2 2 3 2 2" xfId="12712" xr:uid="{54EA0B4F-DC0E-4DC4-862D-8F42E037D707}"/>
    <cellStyle name="Normal 3 2 4 2 2 2 3 2 2 2" xfId="26402" xr:uid="{1419522E-A2E7-4C41-BD5A-38F26F612523}"/>
    <cellStyle name="Normal 3 2 4 2 2 2 3 2 2 2 2" xfId="40094" xr:uid="{DF70107C-8370-4E03-907D-A2DCBCF01BBC}"/>
    <cellStyle name="Normal 3 2 4 2 2 2 3 2 2 2 3" xfId="54978" xr:uid="{B4BB614F-5FBE-48E5-B52E-3593E2A40BE7}"/>
    <cellStyle name="Normal 3 2 4 2 2 2 3 2 2 3" xfId="19558" xr:uid="{ABA6DAD1-80F7-43A5-AA2F-A6A9B459F641}"/>
    <cellStyle name="Normal 3 2 4 2 2 2 3 2 2 4" xfId="33248" xr:uid="{F8C9B864-FC3B-411D-AF44-05C3B8D83BF8}"/>
    <cellStyle name="Normal 3 2 4 2 2 2 3 2 2 5" xfId="48132" xr:uid="{412FF0CA-C6E0-4FB3-926E-1ACE6CBA3745}"/>
    <cellStyle name="Normal 3 2 4 2 2 2 3 2 3" xfId="22980" xr:uid="{4FE2BBB4-7F2C-43A9-AA73-023891265315}"/>
    <cellStyle name="Normal 3 2 4 2 2 2 3 2 3 2" xfId="36672" xr:uid="{A02A246F-2FA9-42E9-A4DC-DC3BDAD55385}"/>
    <cellStyle name="Normal 3 2 4 2 2 2 3 2 3 3" xfId="51556" xr:uid="{27AF2EA9-F000-4CED-BEAB-F0A4B1358396}"/>
    <cellStyle name="Normal 3 2 4 2 2 2 3 2 4" xfId="16136" xr:uid="{846E2E08-3837-4FF8-A362-2EE34A916388}"/>
    <cellStyle name="Normal 3 2 4 2 2 2 3 2 5" xfId="29826" xr:uid="{8DA26588-2600-4082-89F7-6100BE6CB365}"/>
    <cellStyle name="Normal 3 2 4 2 2 2 3 2 6" xfId="44710" xr:uid="{DECA956F-4580-4F24-B8C5-7244824A2CDB}"/>
    <cellStyle name="Normal 3 2 4 2 2 2 3 3" xfId="11000" xr:uid="{E69609BD-B7E6-48FC-A78C-E5B2FA88DDBA}"/>
    <cellStyle name="Normal 3 2 4 2 2 2 3 3 2" xfId="24690" xr:uid="{E9C61B38-3CE7-461B-BFEF-A10D3A74EFC5}"/>
    <cellStyle name="Normal 3 2 4 2 2 2 3 3 2 2" xfId="38382" xr:uid="{3233A273-C3D6-40A0-9D7C-274A29E87E65}"/>
    <cellStyle name="Normal 3 2 4 2 2 2 3 3 2 3" xfId="53266" xr:uid="{8465F0FF-4ED4-49F7-824D-D2052DF7563E}"/>
    <cellStyle name="Normal 3 2 4 2 2 2 3 3 3" xfId="17846" xr:uid="{8D5761B1-B008-47CE-B568-8C2E0ABE7EC9}"/>
    <cellStyle name="Normal 3 2 4 2 2 2 3 3 4" xfId="31536" xr:uid="{985F7E71-83E9-4EDF-8262-7E6363B0830F}"/>
    <cellStyle name="Normal 3 2 4 2 2 2 3 3 5" xfId="46420" xr:uid="{E6D9BEEE-9D0A-44C1-9B67-1BEAA17CB605}"/>
    <cellStyle name="Normal 3 2 4 2 2 2 3 4" xfId="21268" xr:uid="{0C750048-B38C-4F0C-84F3-327DCBD53DB2}"/>
    <cellStyle name="Normal 3 2 4 2 2 2 3 4 2" xfId="34960" xr:uid="{470B4815-4688-4C25-82C1-207D64A8F536}"/>
    <cellStyle name="Normal 3 2 4 2 2 2 3 4 3" xfId="49844" xr:uid="{8D429780-818B-44E5-8168-E218D308658F}"/>
    <cellStyle name="Normal 3 2 4 2 2 2 3 5" xfId="14424" xr:uid="{E94489A0-22D6-4EE1-8C71-07DD69E8721D}"/>
    <cellStyle name="Normal 3 2 4 2 2 2 3 6" xfId="28114" xr:uid="{1162DE25-151A-4F19-B041-74AF0F1461F9}"/>
    <cellStyle name="Normal 3 2 4 2 2 2 3 7" xfId="42998" xr:uid="{D8DBA856-2051-4976-BB06-5C152F619CAE}"/>
    <cellStyle name="Normal 3 2 4 2 2 2 4" xfId="7578" xr:uid="{C0C10161-DE68-42A8-A15E-91A56814C5FE}"/>
    <cellStyle name="Normal 3 2 4 2 2 2 4 2" xfId="9291" xr:uid="{B7564C40-BD56-4736-9C6F-B6F3B9A4F755}"/>
    <cellStyle name="Normal 3 2 4 2 2 2 4 2 2" xfId="12713" xr:uid="{757C4BAD-0CC6-4033-A04F-605C93E7A7C5}"/>
    <cellStyle name="Normal 3 2 4 2 2 2 4 2 2 2" xfId="26403" xr:uid="{E35DEE5A-5FD4-4D27-AD86-C781BDD96141}"/>
    <cellStyle name="Normal 3 2 4 2 2 2 4 2 2 2 2" xfId="40095" xr:uid="{5A5FAA9B-F459-40ED-A9C2-6D158863AEB6}"/>
    <cellStyle name="Normal 3 2 4 2 2 2 4 2 2 2 3" xfId="54979" xr:uid="{2CA72586-D27B-4C20-A2F3-C6850EB56241}"/>
    <cellStyle name="Normal 3 2 4 2 2 2 4 2 2 3" xfId="19559" xr:uid="{CC0EE9AA-1833-4815-AC25-FE59306BD621}"/>
    <cellStyle name="Normal 3 2 4 2 2 2 4 2 2 4" xfId="33249" xr:uid="{A701C661-91C9-4A5E-916C-8C645C08846C}"/>
    <cellStyle name="Normal 3 2 4 2 2 2 4 2 2 5" xfId="48133" xr:uid="{57F56954-575C-4955-9AF7-09B33969DD7D}"/>
    <cellStyle name="Normal 3 2 4 2 2 2 4 2 3" xfId="22981" xr:uid="{C01E2EF0-A86E-4F2C-B05C-361A57729313}"/>
    <cellStyle name="Normal 3 2 4 2 2 2 4 2 3 2" xfId="36673" xr:uid="{8A0921FE-7703-49D6-BE0E-69416F20CB7C}"/>
    <cellStyle name="Normal 3 2 4 2 2 2 4 2 3 3" xfId="51557" xr:uid="{4CE9CF33-743C-4371-9571-754850262573}"/>
    <cellStyle name="Normal 3 2 4 2 2 2 4 2 4" xfId="16137" xr:uid="{B1FDC4E6-7F5B-4E30-8FD9-3237B9A8040C}"/>
    <cellStyle name="Normal 3 2 4 2 2 2 4 2 5" xfId="29827" xr:uid="{6AE093CB-414E-4381-9118-6BB979DBDA62}"/>
    <cellStyle name="Normal 3 2 4 2 2 2 4 2 6" xfId="44711" xr:uid="{BE9BDA47-DE6A-433E-8EDD-1477322E3EBE}"/>
    <cellStyle name="Normal 3 2 4 2 2 2 4 3" xfId="11001" xr:uid="{D313759C-4378-4055-A7B8-490A74449A0D}"/>
    <cellStyle name="Normal 3 2 4 2 2 2 4 3 2" xfId="24691" xr:uid="{72716CF5-9519-4F45-8EA0-57A3804E49E1}"/>
    <cellStyle name="Normal 3 2 4 2 2 2 4 3 2 2" xfId="38383" xr:uid="{4AAB8AD3-BEA5-4E2A-BD25-D59D350F0DB6}"/>
    <cellStyle name="Normal 3 2 4 2 2 2 4 3 2 3" xfId="53267" xr:uid="{2E80BB26-5027-4C13-AEE3-2B1C2D2C9CA4}"/>
    <cellStyle name="Normal 3 2 4 2 2 2 4 3 3" xfId="17847" xr:uid="{BCB853C5-49AD-4951-8F94-125F0E572123}"/>
    <cellStyle name="Normal 3 2 4 2 2 2 4 3 4" xfId="31537" xr:uid="{E7E45E04-2EC1-48E5-BDE7-A50B7196467E}"/>
    <cellStyle name="Normal 3 2 4 2 2 2 4 3 5" xfId="46421" xr:uid="{4ED6CD16-7DAD-4FF8-8491-CA8BAC11DA82}"/>
    <cellStyle name="Normal 3 2 4 2 2 2 4 4" xfId="21269" xr:uid="{6A771E9B-08D9-46DF-BA8D-AFADED41E941}"/>
    <cellStyle name="Normal 3 2 4 2 2 2 4 4 2" xfId="34961" xr:uid="{27A35444-1EA2-4616-8C25-4C5013A291EE}"/>
    <cellStyle name="Normal 3 2 4 2 2 2 4 4 3" xfId="49845" xr:uid="{43C84E9B-D594-4D9A-828F-54C8B0402FD6}"/>
    <cellStyle name="Normal 3 2 4 2 2 2 4 5" xfId="14425" xr:uid="{2434460E-8810-46E0-A90F-4638BA2ED027}"/>
    <cellStyle name="Normal 3 2 4 2 2 2 4 6" xfId="28115" xr:uid="{230B6E49-8993-4DBB-B6B8-8091F4995FAA}"/>
    <cellStyle name="Normal 3 2 4 2 2 2 4 7" xfId="42999" xr:uid="{963C3EEE-1E59-4EE9-9195-2B00A1F3FF23}"/>
    <cellStyle name="Normal 3 2 4 2 2 2 5" xfId="9287" xr:uid="{65899FBA-B302-4CB0-8032-6BFF97C3C40E}"/>
    <cellStyle name="Normal 3 2 4 2 2 2 5 2" xfId="12709" xr:uid="{812A1830-0CC0-4D8F-8C92-40E4C517E27C}"/>
    <cellStyle name="Normal 3 2 4 2 2 2 5 2 2" xfId="26399" xr:uid="{A4050390-DBF1-4CCC-AA93-B6D5FD4955BD}"/>
    <cellStyle name="Normal 3 2 4 2 2 2 5 2 2 2" xfId="40091" xr:uid="{D9F41A5F-4E22-4AE1-8792-0E9598112510}"/>
    <cellStyle name="Normal 3 2 4 2 2 2 5 2 2 3" xfId="54975" xr:uid="{CF6E45B1-CAAB-4AAC-9CCD-0005DDD7596E}"/>
    <cellStyle name="Normal 3 2 4 2 2 2 5 2 3" xfId="19555" xr:uid="{BB5CADC1-644A-407F-B177-4EA82C76C682}"/>
    <cellStyle name="Normal 3 2 4 2 2 2 5 2 4" xfId="33245" xr:uid="{8CB109E2-F1B4-4412-90BB-BB8476C0D2BB}"/>
    <cellStyle name="Normal 3 2 4 2 2 2 5 2 5" xfId="48129" xr:uid="{BFCA7353-3786-4B7C-ACC4-27642074F825}"/>
    <cellStyle name="Normal 3 2 4 2 2 2 5 3" xfId="22977" xr:uid="{4070A00D-CD1E-4EFF-9B94-6145A938CD0F}"/>
    <cellStyle name="Normal 3 2 4 2 2 2 5 3 2" xfId="36669" xr:uid="{4B744164-049C-4EA8-8167-22FAB33CB5A0}"/>
    <cellStyle name="Normal 3 2 4 2 2 2 5 3 3" xfId="51553" xr:uid="{A141C191-2674-4EFB-8A92-63C6A2FC5DCC}"/>
    <cellStyle name="Normal 3 2 4 2 2 2 5 4" xfId="16133" xr:uid="{BE79C361-D8AD-490E-9C0F-4F2EDBA5FF9C}"/>
    <cellStyle name="Normal 3 2 4 2 2 2 5 5" xfId="29823" xr:uid="{E10465F0-8336-42CB-8D42-21091A2663A3}"/>
    <cellStyle name="Normal 3 2 4 2 2 2 5 6" xfId="44707" xr:uid="{59F81D2F-58AD-46C7-9CFE-1C9A033E55A5}"/>
    <cellStyle name="Normal 3 2 4 2 2 2 6" xfId="10997" xr:uid="{B14F0D4E-A41E-4DA7-BE3F-FBF33EF2DD5E}"/>
    <cellStyle name="Normal 3 2 4 2 2 2 6 2" xfId="24687" xr:uid="{D4B052CE-6889-441B-955C-279BD8937DD6}"/>
    <cellStyle name="Normal 3 2 4 2 2 2 6 2 2" xfId="38379" xr:uid="{0D92294C-1D5F-453F-A765-FD200B62507A}"/>
    <cellStyle name="Normal 3 2 4 2 2 2 6 2 3" xfId="53263" xr:uid="{ADAE31A9-211C-43DE-A2E2-3216A43E99EA}"/>
    <cellStyle name="Normal 3 2 4 2 2 2 6 3" xfId="17843" xr:uid="{321DD0E3-41B2-4FE2-9188-11EE2662E199}"/>
    <cellStyle name="Normal 3 2 4 2 2 2 6 4" xfId="31533" xr:uid="{F303E965-365E-4244-A494-E7B141DA3234}"/>
    <cellStyle name="Normal 3 2 4 2 2 2 6 5" xfId="46417" xr:uid="{04882E0C-C437-4DB6-B78C-2E54459D9FA8}"/>
    <cellStyle name="Normal 3 2 4 2 2 2 7" xfId="21265" xr:uid="{2E3D2116-AEAC-4FC3-8C92-1916312F7848}"/>
    <cellStyle name="Normal 3 2 4 2 2 2 7 2" xfId="34957" xr:uid="{832D3D77-3A08-434C-857D-EC96DEEFB3C5}"/>
    <cellStyle name="Normal 3 2 4 2 2 2 7 3" xfId="49841" xr:uid="{F7C06911-B9D6-4C13-9C5D-DA204BAB6C79}"/>
    <cellStyle name="Normal 3 2 4 2 2 2 8" xfId="14421" xr:uid="{D0DB767D-AB78-4452-BEAE-86B3B87F57FB}"/>
    <cellStyle name="Normal 3 2 4 2 2 2 9" xfId="28111" xr:uid="{9B615D5B-8A09-4545-B460-25FEA63F10DC}"/>
    <cellStyle name="Normal 3 2 4 2 2 3" xfId="7579" xr:uid="{DAA6CC9F-84C0-46CB-B26E-0408C9AD8C90}"/>
    <cellStyle name="Normal 3 2 4 2 2 3 10" xfId="43000" xr:uid="{95B6AAD9-3CBA-4B7C-9E18-2BA5D432DE49}"/>
    <cellStyle name="Normal 3 2 4 2 2 3 2" xfId="7580" xr:uid="{F8682B88-B620-41EB-8157-498CA97FC9FE}"/>
    <cellStyle name="Normal 3 2 4 2 2 3 2 2" xfId="7581" xr:uid="{B349A570-3DA6-4404-B66A-709136B35D8D}"/>
    <cellStyle name="Normal 3 2 4 2 2 3 2 2 2" xfId="9294" xr:uid="{AAFA494C-4DDC-4D4E-82CA-F75D43FDB24C}"/>
    <cellStyle name="Normal 3 2 4 2 2 3 2 2 2 2" xfId="12716" xr:uid="{52BBA25B-4456-45A6-8326-00F8FC187BCA}"/>
    <cellStyle name="Normal 3 2 4 2 2 3 2 2 2 2 2" xfId="26406" xr:uid="{DC1B43A6-5709-4FA3-B98B-212D38A395CD}"/>
    <cellStyle name="Normal 3 2 4 2 2 3 2 2 2 2 2 2" xfId="40098" xr:uid="{1D9CE3B8-52C6-42EF-80EE-8C2EDCD1EDAA}"/>
    <cellStyle name="Normal 3 2 4 2 2 3 2 2 2 2 2 3" xfId="54982" xr:uid="{CFC6B02A-EBEB-4D57-8788-3D423439164B}"/>
    <cellStyle name="Normal 3 2 4 2 2 3 2 2 2 2 3" xfId="19562" xr:uid="{4249D6C0-760D-46CD-8991-8F2E909514FD}"/>
    <cellStyle name="Normal 3 2 4 2 2 3 2 2 2 2 4" xfId="33252" xr:uid="{572AC0C2-D2DE-4525-9B0B-3CBC7E7C84D6}"/>
    <cellStyle name="Normal 3 2 4 2 2 3 2 2 2 2 5" xfId="48136" xr:uid="{24557624-1A1F-4CCF-AA29-FC9C3852F5E7}"/>
    <cellStyle name="Normal 3 2 4 2 2 3 2 2 2 3" xfId="22984" xr:uid="{AE12B991-1ECE-460C-B9F5-08C864897471}"/>
    <cellStyle name="Normal 3 2 4 2 2 3 2 2 2 3 2" xfId="36676" xr:uid="{7DCA5EEA-0251-495E-9B49-AFFBCB5A0698}"/>
    <cellStyle name="Normal 3 2 4 2 2 3 2 2 2 3 3" xfId="51560" xr:uid="{0635A507-FE24-4B4A-B38A-9B3B6C83D294}"/>
    <cellStyle name="Normal 3 2 4 2 2 3 2 2 2 4" xfId="16140" xr:uid="{A6B2F16E-09C4-4C3A-BB06-0E2D5FB92B9D}"/>
    <cellStyle name="Normal 3 2 4 2 2 3 2 2 2 5" xfId="29830" xr:uid="{06C42AA5-1AD3-4AD3-A676-B1D6F8555C01}"/>
    <cellStyle name="Normal 3 2 4 2 2 3 2 2 2 6" xfId="44714" xr:uid="{140A4339-D292-47A7-8C1A-F88BB7ADCDB2}"/>
    <cellStyle name="Normal 3 2 4 2 2 3 2 2 3" xfId="11004" xr:uid="{24F37239-521D-476F-9A02-B9D7F960E8DB}"/>
    <cellStyle name="Normal 3 2 4 2 2 3 2 2 3 2" xfId="24694" xr:uid="{B8968D0D-C924-4BA3-9EFF-F73F8F4BD783}"/>
    <cellStyle name="Normal 3 2 4 2 2 3 2 2 3 2 2" xfId="38386" xr:uid="{632D317E-A444-4684-B805-C646DA0F69C0}"/>
    <cellStyle name="Normal 3 2 4 2 2 3 2 2 3 2 3" xfId="53270" xr:uid="{DE143279-89E9-4CC8-870F-DEB2A430DEE2}"/>
    <cellStyle name="Normal 3 2 4 2 2 3 2 2 3 3" xfId="17850" xr:uid="{60D0AFA5-2225-4450-837A-FF262CCBF487}"/>
    <cellStyle name="Normal 3 2 4 2 2 3 2 2 3 4" xfId="31540" xr:uid="{FE7C726D-7712-4B29-A5D9-2F1E3767075A}"/>
    <cellStyle name="Normal 3 2 4 2 2 3 2 2 3 5" xfId="46424" xr:uid="{D87F5FCE-4104-49C7-8BB8-EE8BC937DF22}"/>
    <cellStyle name="Normal 3 2 4 2 2 3 2 2 4" xfId="21272" xr:uid="{CB2BF808-C4B9-4D4D-96A9-49222A944251}"/>
    <cellStyle name="Normal 3 2 4 2 2 3 2 2 4 2" xfId="34964" xr:uid="{9E5B00DF-BB63-4E66-A435-1569EEA0C87C}"/>
    <cellStyle name="Normal 3 2 4 2 2 3 2 2 4 3" xfId="49848" xr:uid="{93570E61-D63B-4039-A123-BEC21941A54F}"/>
    <cellStyle name="Normal 3 2 4 2 2 3 2 2 5" xfId="14428" xr:uid="{229B1A5E-C5E8-47BF-BEAF-18A911E5697C}"/>
    <cellStyle name="Normal 3 2 4 2 2 3 2 2 6" xfId="28118" xr:uid="{7F1E54D6-CFD4-4FD3-A64B-54E2201E2122}"/>
    <cellStyle name="Normal 3 2 4 2 2 3 2 2 7" xfId="43002" xr:uid="{C923CC54-60B2-4BBC-866E-90E122FFB3D8}"/>
    <cellStyle name="Normal 3 2 4 2 2 3 2 3" xfId="9293" xr:uid="{6BDC7453-3E74-468A-9F8E-AE03D07BA79C}"/>
    <cellStyle name="Normal 3 2 4 2 2 3 2 3 2" xfId="12715" xr:uid="{567A3A2D-C31F-4659-9977-54F5FD46CAD2}"/>
    <cellStyle name="Normal 3 2 4 2 2 3 2 3 2 2" xfId="26405" xr:uid="{A6D8D48C-CC38-4E75-A7B9-64DAED8DFEFA}"/>
    <cellStyle name="Normal 3 2 4 2 2 3 2 3 2 2 2" xfId="40097" xr:uid="{FFF001DC-9B4D-42E9-A1DE-01C4D6A59C89}"/>
    <cellStyle name="Normal 3 2 4 2 2 3 2 3 2 2 3" xfId="54981" xr:uid="{CFF689C5-0D3E-481F-8351-F2DB9EE29727}"/>
    <cellStyle name="Normal 3 2 4 2 2 3 2 3 2 3" xfId="19561" xr:uid="{8368EF91-C950-435E-BE6D-B4CD5AE56EDD}"/>
    <cellStyle name="Normal 3 2 4 2 2 3 2 3 2 4" xfId="33251" xr:uid="{377C1FF4-BB79-4D9E-BF4A-CC8D50B874CE}"/>
    <cellStyle name="Normal 3 2 4 2 2 3 2 3 2 5" xfId="48135" xr:uid="{ED5A139B-D4CF-416E-8A08-C805B0789DD8}"/>
    <cellStyle name="Normal 3 2 4 2 2 3 2 3 3" xfId="22983" xr:uid="{7C10A01C-B0B1-47A8-B766-7B1DA92ACBC1}"/>
    <cellStyle name="Normal 3 2 4 2 2 3 2 3 3 2" xfId="36675" xr:uid="{92B42EFE-64FE-4F96-8307-126AC3CDF955}"/>
    <cellStyle name="Normal 3 2 4 2 2 3 2 3 3 3" xfId="51559" xr:uid="{3C48B28E-A254-415C-AC51-7018930C815E}"/>
    <cellStyle name="Normal 3 2 4 2 2 3 2 3 4" xfId="16139" xr:uid="{5FE08E70-B1B5-4A4F-88D7-AA0DF216A802}"/>
    <cellStyle name="Normal 3 2 4 2 2 3 2 3 5" xfId="29829" xr:uid="{58DE3F9E-8AA8-4AF6-A7EF-9D40C8054433}"/>
    <cellStyle name="Normal 3 2 4 2 2 3 2 3 6" xfId="44713" xr:uid="{583E4F36-0B3D-48E7-858F-A8357AA1678C}"/>
    <cellStyle name="Normal 3 2 4 2 2 3 2 4" xfId="11003" xr:uid="{AF763942-9F5A-4301-8814-2C2B0BA8F277}"/>
    <cellStyle name="Normal 3 2 4 2 2 3 2 4 2" xfId="24693" xr:uid="{1C43BF48-F22F-46ED-BC88-848C7579EFB0}"/>
    <cellStyle name="Normal 3 2 4 2 2 3 2 4 2 2" xfId="38385" xr:uid="{530BDE54-E90F-4116-8B50-9435544D7D12}"/>
    <cellStyle name="Normal 3 2 4 2 2 3 2 4 2 3" xfId="53269" xr:uid="{86B81696-0A67-4DC8-9CD1-E5C3C17205BA}"/>
    <cellStyle name="Normal 3 2 4 2 2 3 2 4 3" xfId="17849" xr:uid="{8C474DC7-8FE6-486A-AE34-3008A870D7F1}"/>
    <cellStyle name="Normal 3 2 4 2 2 3 2 4 4" xfId="31539" xr:uid="{A20FCF32-E5DE-4A0A-9C68-627BC81CA1CC}"/>
    <cellStyle name="Normal 3 2 4 2 2 3 2 4 5" xfId="46423" xr:uid="{A590D959-1E5F-4AE2-BE93-5E5CADF8220C}"/>
    <cellStyle name="Normal 3 2 4 2 2 3 2 5" xfId="21271" xr:uid="{CB099B88-5BA5-4B9F-8374-EEBC139FAAFB}"/>
    <cellStyle name="Normal 3 2 4 2 2 3 2 5 2" xfId="34963" xr:uid="{4461C257-1366-418A-B129-903DC65050F9}"/>
    <cellStyle name="Normal 3 2 4 2 2 3 2 5 3" xfId="49847" xr:uid="{9874371A-1778-46CB-B53C-2675F25E12D2}"/>
    <cellStyle name="Normal 3 2 4 2 2 3 2 6" xfId="14427" xr:uid="{B9362265-D59C-4880-A8BF-4C6C722CD365}"/>
    <cellStyle name="Normal 3 2 4 2 2 3 2 7" xfId="28117" xr:uid="{C537CB81-2118-4F43-BAE5-F922ABA60947}"/>
    <cellStyle name="Normal 3 2 4 2 2 3 2 8" xfId="43001" xr:uid="{34AFA5E0-D62D-43D3-A121-79D3A435835C}"/>
    <cellStyle name="Normal 3 2 4 2 2 3 3" xfId="7582" xr:uid="{C807D7C7-7617-470F-8E7F-005F3F7249B0}"/>
    <cellStyle name="Normal 3 2 4 2 2 3 3 2" xfId="9295" xr:uid="{8925841D-21D1-4E9F-A31A-0384869505E3}"/>
    <cellStyle name="Normal 3 2 4 2 2 3 3 2 2" xfId="12717" xr:uid="{34126863-D751-432D-999C-CC9B1DDA3739}"/>
    <cellStyle name="Normal 3 2 4 2 2 3 3 2 2 2" xfId="26407" xr:uid="{C41FE657-F702-4F7D-B777-2A01106C319F}"/>
    <cellStyle name="Normal 3 2 4 2 2 3 3 2 2 2 2" xfId="40099" xr:uid="{B11EBA47-A5D8-417F-8BE7-1D1AE44650D1}"/>
    <cellStyle name="Normal 3 2 4 2 2 3 3 2 2 2 3" xfId="54983" xr:uid="{D3E67E8E-3825-4BCF-8293-CDEC3A680442}"/>
    <cellStyle name="Normal 3 2 4 2 2 3 3 2 2 3" xfId="19563" xr:uid="{1EC2EE51-3ABA-4580-945C-DDD7F6537B89}"/>
    <cellStyle name="Normal 3 2 4 2 2 3 3 2 2 4" xfId="33253" xr:uid="{799134DD-AE87-49F9-AD8E-5B867ED49FD8}"/>
    <cellStyle name="Normal 3 2 4 2 2 3 3 2 2 5" xfId="48137" xr:uid="{686B220B-C6B5-4DF3-ACE6-53F40BD285FE}"/>
    <cellStyle name="Normal 3 2 4 2 2 3 3 2 3" xfId="22985" xr:uid="{EB811C6F-7A25-439D-8315-1256D1100015}"/>
    <cellStyle name="Normal 3 2 4 2 2 3 3 2 3 2" xfId="36677" xr:uid="{01C03684-C61F-4FAB-B8EE-AC01C50CAA9E}"/>
    <cellStyle name="Normal 3 2 4 2 2 3 3 2 3 3" xfId="51561" xr:uid="{536E0098-311A-4498-ABDB-7B1DD7B78B1E}"/>
    <cellStyle name="Normal 3 2 4 2 2 3 3 2 4" xfId="16141" xr:uid="{6CE9E88A-21C9-4E43-8C9E-7A07D6DBB965}"/>
    <cellStyle name="Normal 3 2 4 2 2 3 3 2 5" xfId="29831" xr:uid="{B0AD4094-485D-4AD4-ABFC-87A985A83F24}"/>
    <cellStyle name="Normal 3 2 4 2 2 3 3 2 6" xfId="44715" xr:uid="{7B499DC6-65DC-42A9-9A9F-D1F5525AA32B}"/>
    <cellStyle name="Normal 3 2 4 2 2 3 3 3" xfId="11005" xr:uid="{131D92BF-AE55-4A8E-8246-897E3DFFC164}"/>
    <cellStyle name="Normal 3 2 4 2 2 3 3 3 2" xfId="24695" xr:uid="{3D65E100-CFB4-4D29-ACA9-6B91B1F96B6B}"/>
    <cellStyle name="Normal 3 2 4 2 2 3 3 3 2 2" xfId="38387" xr:uid="{46A70E26-631C-48A5-9B1F-CE17BB758B0E}"/>
    <cellStyle name="Normal 3 2 4 2 2 3 3 3 2 3" xfId="53271" xr:uid="{E7D0BB1F-B889-49CA-B46E-AD2CF1968501}"/>
    <cellStyle name="Normal 3 2 4 2 2 3 3 3 3" xfId="17851" xr:uid="{5404D639-C3FA-4153-8970-720713890738}"/>
    <cellStyle name="Normal 3 2 4 2 2 3 3 3 4" xfId="31541" xr:uid="{92AA17E5-3F96-4AC7-BE5B-84406E78D238}"/>
    <cellStyle name="Normal 3 2 4 2 2 3 3 3 5" xfId="46425" xr:uid="{614E16FA-6E57-4358-8DD9-CF71D7FD50C2}"/>
    <cellStyle name="Normal 3 2 4 2 2 3 3 4" xfId="21273" xr:uid="{22723A13-607F-4A73-9B9D-98CD40F6A9F9}"/>
    <cellStyle name="Normal 3 2 4 2 2 3 3 4 2" xfId="34965" xr:uid="{EDD42055-483D-4AA4-8F96-2C2A1BC2A340}"/>
    <cellStyle name="Normal 3 2 4 2 2 3 3 4 3" xfId="49849" xr:uid="{521BACF4-1C81-43F2-A213-DF293592AC7F}"/>
    <cellStyle name="Normal 3 2 4 2 2 3 3 5" xfId="14429" xr:uid="{F22CAEEC-A220-46BD-A927-9303B8541885}"/>
    <cellStyle name="Normal 3 2 4 2 2 3 3 6" xfId="28119" xr:uid="{F1EE2CE9-7EA7-46D8-B8E8-5FBE8CF327E5}"/>
    <cellStyle name="Normal 3 2 4 2 2 3 3 7" xfId="43003" xr:uid="{2562C7A6-2EFC-4B12-96CA-C6A445190AA4}"/>
    <cellStyle name="Normal 3 2 4 2 2 3 4" xfId="7583" xr:uid="{4521586D-BC01-4700-A348-6CC13A603116}"/>
    <cellStyle name="Normal 3 2 4 2 2 3 4 2" xfId="9296" xr:uid="{71C8F373-FF8F-46E2-8604-D0B966D60C89}"/>
    <cellStyle name="Normal 3 2 4 2 2 3 4 2 2" xfId="12718" xr:uid="{7C9F38D9-BF23-4C37-9372-8EFAD073AA25}"/>
    <cellStyle name="Normal 3 2 4 2 2 3 4 2 2 2" xfId="26408" xr:uid="{D99C842D-DE96-4D5F-ABF3-BCF5C0FF8270}"/>
    <cellStyle name="Normal 3 2 4 2 2 3 4 2 2 2 2" xfId="40100" xr:uid="{167FC68D-C999-4C73-A9B2-4B9017EE3BF5}"/>
    <cellStyle name="Normal 3 2 4 2 2 3 4 2 2 2 3" xfId="54984" xr:uid="{77531A75-0AC1-422D-B31D-7D7DBF23B3F0}"/>
    <cellStyle name="Normal 3 2 4 2 2 3 4 2 2 3" xfId="19564" xr:uid="{24205B71-67A4-4C61-85B2-4749E169899C}"/>
    <cellStyle name="Normal 3 2 4 2 2 3 4 2 2 4" xfId="33254" xr:uid="{4EF3DFCD-EE23-42DA-9EF8-C625A92913A6}"/>
    <cellStyle name="Normal 3 2 4 2 2 3 4 2 2 5" xfId="48138" xr:uid="{66A23179-AA3C-4E5A-8C04-0379951238BC}"/>
    <cellStyle name="Normal 3 2 4 2 2 3 4 2 3" xfId="22986" xr:uid="{82309DF1-B54D-4DEB-9026-DDCE9A0BC7D8}"/>
    <cellStyle name="Normal 3 2 4 2 2 3 4 2 3 2" xfId="36678" xr:uid="{6CEEF38F-BD36-44A7-98D5-246CF75160D0}"/>
    <cellStyle name="Normal 3 2 4 2 2 3 4 2 3 3" xfId="51562" xr:uid="{57005FA5-5E6C-4007-9B83-5343BD84279B}"/>
    <cellStyle name="Normal 3 2 4 2 2 3 4 2 4" xfId="16142" xr:uid="{1BC5EA26-CF2E-4EAF-B1D0-0C43ABF263DB}"/>
    <cellStyle name="Normal 3 2 4 2 2 3 4 2 5" xfId="29832" xr:uid="{B0F5207A-7C39-41BC-A695-140EC57992AB}"/>
    <cellStyle name="Normal 3 2 4 2 2 3 4 2 6" xfId="44716" xr:uid="{CEE261D1-9E34-40F7-AAB7-C306035D4727}"/>
    <cellStyle name="Normal 3 2 4 2 2 3 4 3" xfId="11006" xr:uid="{883152F9-55F7-43BE-AD9B-26A7128EBE6D}"/>
    <cellStyle name="Normal 3 2 4 2 2 3 4 3 2" xfId="24696" xr:uid="{374305A9-E13E-4393-A5D4-E76D09B9F0D6}"/>
    <cellStyle name="Normal 3 2 4 2 2 3 4 3 2 2" xfId="38388" xr:uid="{B747D1DE-96BD-4D5C-9A73-AFEDC0B205A6}"/>
    <cellStyle name="Normal 3 2 4 2 2 3 4 3 2 3" xfId="53272" xr:uid="{A479A479-16A7-4E40-A9EC-54E311CD8025}"/>
    <cellStyle name="Normal 3 2 4 2 2 3 4 3 3" xfId="17852" xr:uid="{F7FE1D7E-D30E-4FCA-815A-71FD9096BA3E}"/>
    <cellStyle name="Normal 3 2 4 2 2 3 4 3 4" xfId="31542" xr:uid="{DAE9AC9B-D17E-4F69-A128-3E1224EFF46B}"/>
    <cellStyle name="Normal 3 2 4 2 2 3 4 3 5" xfId="46426" xr:uid="{915A0C9A-ADEA-41AB-903A-4049BF9A84CA}"/>
    <cellStyle name="Normal 3 2 4 2 2 3 4 4" xfId="21274" xr:uid="{09D51645-BEBC-4518-B372-B37AEFA644C7}"/>
    <cellStyle name="Normal 3 2 4 2 2 3 4 4 2" xfId="34966" xr:uid="{17FF34AF-256D-491C-AE10-318399D7C924}"/>
    <cellStyle name="Normal 3 2 4 2 2 3 4 4 3" xfId="49850" xr:uid="{78367ED0-CEA7-4243-B719-03ACC7882779}"/>
    <cellStyle name="Normal 3 2 4 2 2 3 4 5" xfId="14430" xr:uid="{E9385DF1-B044-46AC-B53E-3F5C5845FC90}"/>
    <cellStyle name="Normal 3 2 4 2 2 3 4 6" xfId="28120" xr:uid="{E3BAA95A-8B34-4104-BDD7-91749878327B}"/>
    <cellStyle name="Normal 3 2 4 2 2 3 4 7" xfId="43004" xr:uid="{2B0C00AC-0058-47A5-818A-C497CA234060}"/>
    <cellStyle name="Normal 3 2 4 2 2 3 5" xfId="9292" xr:uid="{2018F056-CD0D-4C52-8CDA-30CC42D2EE2D}"/>
    <cellStyle name="Normal 3 2 4 2 2 3 5 2" xfId="12714" xr:uid="{7B75DCF1-25C5-4679-8A52-1DF44127605F}"/>
    <cellStyle name="Normal 3 2 4 2 2 3 5 2 2" xfId="26404" xr:uid="{0E6B5BCB-1D32-4D2D-A66E-A4468B1D2F82}"/>
    <cellStyle name="Normal 3 2 4 2 2 3 5 2 2 2" xfId="40096" xr:uid="{728429DC-BCF6-4650-A553-5F361AAEC582}"/>
    <cellStyle name="Normal 3 2 4 2 2 3 5 2 2 3" xfId="54980" xr:uid="{706B720B-D95F-44D6-952A-F718BC2AE633}"/>
    <cellStyle name="Normal 3 2 4 2 2 3 5 2 3" xfId="19560" xr:uid="{76467EA7-4938-4444-A275-0838E5685849}"/>
    <cellStyle name="Normal 3 2 4 2 2 3 5 2 4" xfId="33250" xr:uid="{98D6A042-7549-46A6-B7FF-8082311D4371}"/>
    <cellStyle name="Normal 3 2 4 2 2 3 5 2 5" xfId="48134" xr:uid="{065449E4-B640-425F-8409-53D0897E0CFF}"/>
    <cellStyle name="Normal 3 2 4 2 2 3 5 3" xfId="22982" xr:uid="{88ACFCCD-CE96-465D-BE21-7B7A9E3F6AF3}"/>
    <cellStyle name="Normal 3 2 4 2 2 3 5 3 2" xfId="36674" xr:uid="{AC31EBA2-2116-4DC3-8FA1-BB4462CF6C94}"/>
    <cellStyle name="Normal 3 2 4 2 2 3 5 3 3" xfId="51558" xr:uid="{C2E7FB9D-24DA-41E3-AD0F-B8440CDFB5E7}"/>
    <cellStyle name="Normal 3 2 4 2 2 3 5 4" xfId="16138" xr:uid="{9B363203-8DF4-474E-9983-47394AE5BB72}"/>
    <cellStyle name="Normal 3 2 4 2 2 3 5 5" xfId="29828" xr:uid="{0C49B308-5157-4467-9B2B-F09352B03747}"/>
    <cellStyle name="Normal 3 2 4 2 2 3 5 6" xfId="44712" xr:uid="{0EE37624-A090-4184-83F6-DE4BF6E62FD6}"/>
    <cellStyle name="Normal 3 2 4 2 2 3 6" xfId="11002" xr:uid="{76B514B2-D5CD-4C81-97C9-221A62D0137F}"/>
    <cellStyle name="Normal 3 2 4 2 2 3 6 2" xfId="24692" xr:uid="{0AEB9E1B-7A83-4BFC-8768-F1EABC53AD05}"/>
    <cellStyle name="Normal 3 2 4 2 2 3 6 2 2" xfId="38384" xr:uid="{FD808BC4-6AFE-4857-928A-DB5BA97C2983}"/>
    <cellStyle name="Normal 3 2 4 2 2 3 6 2 3" xfId="53268" xr:uid="{292DF367-C115-4F66-A6A1-703E154B1389}"/>
    <cellStyle name="Normal 3 2 4 2 2 3 6 3" xfId="17848" xr:uid="{1EEBD71E-0665-4046-9D2E-00564A3D3173}"/>
    <cellStyle name="Normal 3 2 4 2 2 3 6 4" xfId="31538" xr:uid="{63D746C6-EBEB-44A0-A15F-D2822ABC856C}"/>
    <cellStyle name="Normal 3 2 4 2 2 3 6 5" xfId="46422" xr:uid="{DB98B17B-C039-48C0-9809-B851AA666467}"/>
    <cellStyle name="Normal 3 2 4 2 2 3 7" xfId="21270" xr:uid="{A4448322-F2D8-4494-BAC0-C4C584E52F2B}"/>
    <cellStyle name="Normal 3 2 4 2 2 3 7 2" xfId="34962" xr:uid="{C1B85F4C-5363-4A4E-B64B-496986F06FEC}"/>
    <cellStyle name="Normal 3 2 4 2 2 3 7 3" xfId="49846" xr:uid="{718A3492-8D78-47DB-81BD-20D648FA289B}"/>
    <cellStyle name="Normal 3 2 4 2 2 3 8" xfId="14426" xr:uid="{D84B7BD7-BD52-40A3-8C2A-9167EF707323}"/>
    <cellStyle name="Normal 3 2 4 2 2 3 9" xfId="28116" xr:uid="{05A49798-9C35-47AB-B3F1-97D7D8C5AEDC}"/>
    <cellStyle name="Normal 3 2 4 2 2 4" xfId="7584" xr:uid="{5B9ADE34-E0AF-4BC4-84FA-E5ADB97F62DB}"/>
    <cellStyle name="Normal 3 2 4 2 2 4 2" xfId="7585" xr:uid="{B59E6BFE-9D5F-4C6F-BF2C-798494E33560}"/>
    <cellStyle name="Normal 3 2 4 2 2 4 2 2" xfId="9298" xr:uid="{21D94B76-DC03-46FD-AB70-5CBD20CEACA8}"/>
    <cellStyle name="Normal 3 2 4 2 2 4 2 2 2" xfId="12720" xr:uid="{8CAF30C0-538C-4D7E-9B8F-D6143B4CCD0D}"/>
    <cellStyle name="Normal 3 2 4 2 2 4 2 2 2 2" xfId="26410" xr:uid="{66B3C3ED-D456-4827-AA8D-0E732DFD8930}"/>
    <cellStyle name="Normal 3 2 4 2 2 4 2 2 2 2 2" xfId="40102" xr:uid="{57CEB964-3AC0-4730-B087-D8635D7DD879}"/>
    <cellStyle name="Normal 3 2 4 2 2 4 2 2 2 2 3" xfId="54986" xr:uid="{D7D3BD06-AAAD-4688-A83E-8D3A20E3827B}"/>
    <cellStyle name="Normal 3 2 4 2 2 4 2 2 2 3" xfId="19566" xr:uid="{9F521B84-B416-4E13-8A8C-D334588036A9}"/>
    <cellStyle name="Normal 3 2 4 2 2 4 2 2 2 4" xfId="33256" xr:uid="{49B50E41-47EF-4B2D-9527-262F939021B0}"/>
    <cellStyle name="Normal 3 2 4 2 2 4 2 2 2 5" xfId="48140" xr:uid="{A24E1FE0-4B87-48B5-959C-FED4572EB9CC}"/>
    <cellStyle name="Normal 3 2 4 2 2 4 2 2 3" xfId="22988" xr:uid="{55249C6C-49F9-4A2B-BB02-A8FE38F2EED9}"/>
    <cellStyle name="Normal 3 2 4 2 2 4 2 2 3 2" xfId="36680" xr:uid="{93CE2997-CBD4-486B-BB03-280436E773F6}"/>
    <cellStyle name="Normal 3 2 4 2 2 4 2 2 3 3" xfId="51564" xr:uid="{FEA63185-ED4D-4F62-B1B6-1B9B35FFC48C}"/>
    <cellStyle name="Normal 3 2 4 2 2 4 2 2 4" xfId="16144" xr:uid="{F3368272-2D32-4AA2-86F0-A9F53501D343}"/>
    <cellStyle name="Normal 3 2 4 2 2 4 2 2 5" xfId="29834" xr:uid="{B297379F-1F51-418A-9452-A885F7888D02}"/>
    <cellStyle name="Normal 3 2 4 2 2 4 2 2 6" xfId="44718" xr:uid="{72F43100-CDF6-48EB-A194-E619295F8111}"/>
    <cellStyle name="Normal 3 2 4 2 2 4 2 3" xfId="11008" xr:uid="{687A12AE-E3C3-4FD2-B3C1-7A29267779DA}"/>
    <cellStyle name="Normal 3 2 4 2 2 4 2 3 2" xfId="24698" xr:uid="{427DD050-B32D-4D6D-9FB4-FD11EF30E189}"/>
    <cellStyle name="Normal 3 2 4 2 2 4 2 3 2 2" xfId="38390" xr:uid="{81D5C12B-5EFB-499E-8744-F6B6A2E23DD7}"/>
    <cellStyle name="Normal 3 2 4 2 2 4 2 3 2 3" xfId="53274" xr:uid="{0C0CD108-8D45-42BC-A0FB-ADA245DACB42}"/>
    <cellStyle name="Normal 3 2 4 2 2 4 2 3 3" xfId="17854" xr:uid="{30906E9F-5C4F-4872-BF8D-02F1428898C9}"/>
    <cellStyle name="Normal 3 2 4 2 2 4 2 3 4" xfId="31544" xr:uid="{48CD940D-234A-44DC-A8A2-9BE1497309D2}"/>
    <cellStyle name="Normal 3 2 4 2 2 4 2 3 5" xfId="46428" xr:uid="{12609CAD-75E5-4373-B70E-2A9278201F7F}"/>
    <cellStyle name="Normal 3 2 4 2 2 4 2 4" xfId="21276" xr:uid="{FB8FB7FF-A95F-4183-AE1A-E9C71E3B8E78}"/>
    <cellStyle name="Normal 3 2 4 2 2 4 2 4 2" xfId="34968" xr:uid="{EC9C5822-B315-418F-ABDB-B5709F2815EF}"/>
    <cellStyle name="Normal 3 2 4 2 2 4 2 4 3" xfId="49852" xr:uid="{CE8C0405-569E-4C2B-8AFF-18A67FB62709}"/>
    <cellStyle name="Normal 3 2 4 2 2 4 2 5" xfId="14432" xr:uid="{1E506A7C-3374-4025-BDEF-D51C35AA83DD}"/>
    <cellStyle name="Normal 3 2 4 2 2 4 2 6" xfId="28122" xr:uid="{F245AC92-6FF9-4234-88CD-86BD7380A9A4}"/>
    <cellStyle name="Normal 3 2 4 2 2 4 2 7" xfId="43006" xr:uid="{019FFCEB-5497-4A50-9842-9D19EDF51F7C}"/>
    <cellStyle name="Normal 3 2 4 2 2 4 3" xfId="9297" xr:uid="{560655D7-CB00-4DD9-9C9C-1908146BE463}"/>
    <cellStyle name="Normal 3 2 4 2 2 4 3 2" xfId="12719" xr:uid="{3797F83D-DF71-41C0-98B8-E14881B33A3D}"/>
    <cellStyle name="Normal 3 2 4 2 2 4 3 2 2" xfId="26409" xr:uid="{CAEBDD25-378E-4106-805E-78C695CB82D7}"/>
    <cellStyle name="Normal 3 2 4 2 2 4 3 2 2 2" xfId="40101" xr:uid="{21053FD1-2D96-4476-A4D1-355C5164C037}"/>
    <cellStyle name="Normal 3 2 4 2 2 4 3 2 2 3" xfId="54985" xr:uid="{447E4319-1788-4710-968B-9F8BB29C7976}"/>
    <cellStyle name="Normal 3 2 4 2 2 4 3 2 3" xfId="19565" xr:uid="{C5DCB8CC-C13E-4C44-B4DE-8E63545F663F}"/>
    <cellStyle name="Normal 3 2 4 2 2 4 3 2 4" xfId="33255" xr:uid="{F49BDFF5-FA74-4F80-B0F4-3C1B671571FC}"/>
    <cellStyle name="Normal 3 2 4 2 2 4 3 2 5" xfId="48139" xr:uid="{D6D01830-A5EE-42AA-AE8C-E2C1DF326457}"/>
    <cellStyle name="Normal 3 2 4 2 2 4 3 3" xfId="22987" xr:uid="{9A008480-0AD0-4027-B88A-FFBC0E9F3AB7}"/>
    <cellStyle name="Normal 3 2 4 2 2 4 3 3 2" xfId="36679" xr:uid="{167B7F3D-C68D-4037-B401-BF702047E397}"/>
    <cellStyle name="Normal 3 2 4 2 2 4 3 3 3" xfId="51563" xr:uid="{0823711E-D0EA-4797-8EC3-BAA54AE946D7}"/>
    <cellStyle name="Normal 3 2 4 2 2 4 3 4" xfId="16143" xr:uid="{A21833A5-810D-4F10-AD56-251B190902E9}"/>
    <cellStyle name="Normal 3 2 4 2 2 4 3 5" xfId="29833" xr:uid="{5EA2E6F6-4F24-495A-9019-AE88C79F108E}"/>
    <cellStyle name="Normal 3 2 4 2 2 4 3 6" xfId="44717" xr:uid="{B0BE1BFA-6354-4181-AA6F-0DE148CE5A34}"/>
    <cellStyle name="Normal 3 2 4 2 2 4 4" xfId="11007" xr:uid="{A3CD1DCC-CCE8-4BF3-B3A6-B4F5C78A8117}"/>
    <cellStyle name="Normal 3 2 4 2 2 4 4 2" xfId="24697" xr:uid="{AC0CD51D-4808-4AE2-A510-9E9FC2CE9CB9}"/>
    <cellStyle name="Normal 3 2 4 2 2 4 4 2 2" xfId="38389" xr:uid="{8AC8358B-B165-4989-BA9F-4B65C16B2400}"/>
    <cellStyle name="Normal 3 2 4 2 2 4 4 2 3" xfId="53273" xr:uid="{18AD2451-2684-40BE-B70C-B6F395A03D0C}"/>
    <cellStyle name="Normal 3 2 4 2 2 4 4 3" xfId="17853" xr:uid="{5552B9FC-9F67-4C00-8386-802503BDF52D}"/>
    <cellStyle name="Normal 3 2 4 2 2 4 4 4" xfId="31543" xr:uid="{4E1A382F-5D1F-40D2-A43F-A7970294559D}"/>
    <cellStyle name="Normal 3 2 4 2 2 4 4 5" xfId="46427" xr:uid="{F6499E1C-DCBF-4EDB-884C-73894860B307}"/>
    <cellStyle name="Normal 3 2 4 2 2 4 5" xfId="21275" xr:uid="{CA2C7336-A4CE-47ED-ACE9-DE4B6EB627A2}"/>
    <cellStyle name="Normal 3 2 4 2 2 4 5 2" xfId="34967" xr:uid="{1A12ED2F-C1D5-4ADA-9906-BBB59A73A487}"/>
    <cellStyle name="Normal 3 2 4 2 2 4 5 3" xfId="49851" xr:uid="{950A2C53-4BA1-40E5-B609-38B128113508}"/>
    <cellStyle name="Normal 3 2 4 2 2 4 6" xfId="14431" xr:uid="{D478B3A4-64D7-4EFC-87C1-5D1199ADC1D8}"/>
    <cellStyle name="Normal 3 2 4 2 2 4 7" xfId="28121" xr:uid="{3E766C00-1EC9-4541-8186-082E7D6F6047}"/>
    <cellStyle name="Normal 3 2 4 2 2 4 8" xfId="43005" xr:uid="{200E75DE-BF83-4E3E-8066-C3FAFDB9A8F0}"/>
    <cellStyle name="Normal 3 2 4 2 2 5" xfId="7586" xr:uid="{F0AEBD33-3C12-48A3-A79D-8C6197E7FC2C}"/>
    <cellStyle name="Normal 3 2 4 2 2 5 2" xfId="9299" xr:uid="{49676D1A-BF3C-4A16-9021-543F553832F8}"/>
    <cellStyle name="Normal 3 2 4 2 2 5 2 2" xfId="12721" xr:uid="{80DF2C73-53E0-4F4B-84D3-2A069023C563}"/>
    <cellStyle name="Normal 3 2 4 2 2 5 2 2 2" xfId="26411" xr:uid="{D46E55C4-8A17-46FD-863D-72709D8E4871}"/>
    <cellStyle name="Normal 3 2 4 2 2 5 2 2 2 2" xfId="40103" xr:uid="{D92C7159-70B1-436C-97C4-C80550E48E3D}"/>
    <cellStyle name="Normal 3 2 4 2 2 5 2 2 2 3" xfId="54987" xr:uid="{86D71B7F-2953-4B2C-8613-9910E6BDB650}"/>
    <cellStyle name="Normal 3 2 4 2 2 5 2 2 3" xfId="19567" xr:uid="{FF58FD2C-8B94-427E-BAD8-3617B68D2B53}"/>
    <cellStyle name="Normal 3 2 4 2 2 5 2 2 4" xfId="33257" xr:uid="{CB956207-97CF-4071-85A0-CE06C323EA9F}"/>
    <cellStyle name="Normal 3 2 4 2 2 5 2 2 5" xfId="48141" xr:uid="{41C8007C-4D69-4BA6-B6C1-00E8256DE5EF}"/>
    <cellStyle name="Normal 3 2 4 2 2 5 2 3" xfId="22989" xr:uid="{6B1834BB-1ADB-4F0B-9485-B90B84021E58}"/>
    <cellStyle name="Normal 3 2 4 2 2 5 2 3 2" xfId="36681" xr:uid="{B1861494-4DBF-4CD0-9173-DC768DEBF6FA}"/>
    <cellStyle name="Normal 3 2 4 2 2 5 2 3 3" xfId="51565" xr:uid="{30FD5967-833E-467E-AED2-D94AE6FB90E9}"/>
    <cellStyle name="Normal 3 2 4 2 2 5 2 4" xfId="16145" xr:uid="{718A4AC1-A95A-4B25-992E-0F0BE99F4413}"/>
    <cellStyle name="Normal 3 2 4 2 2 5 2 5" xfId="29835" xr:uid="{8EAA8676-2D6C-4712-9346-721BCED33224}"/>
    <cellStyle name="Normal 3 2 4 2 2 5 2 6" xfId="44719" xr:uid="{DB1CFBDA-F381-4B2D-8FE5-3796ED8A0DCD}"/>
    <cellStyle name="Normal 3 2 4 2 2 5 3" xfId="11009" xr:uid="{F99A262F-75DE-4ED6-B630-1E988CBFE82D}"/>
    <cellStyle name="Normal 3 2 4 2 2 5 3 2" xfId="24699" xr:uid="{C9773802-21AB-4174-93F0-013005E6A067}"/>
    <cellStyle name="Normal 3 2 4 2 2 5 3 2 2" xfId="38391" xr:uid="{0FBD09EB-821A-4AEA-8EB8-1E755C2A950F}"/>
    <cellStyle name="Normal 3 2 4 2 2 5 3 2 3" xfId="53275" xr:uid="{A65AA4A5-8136-481E-A27B-48DA4A7D55DB}"/>
    <cellStyle name="Normal 3 2 4 2 2 5 3 3" xfId="17855" xr:uid="{45CF27F6-DCBC-4856-87E8-2F7D780D7CBD}"/>
    <cellStyle name="Normal 3 2 4 2 2 5 3 4" xfId="31545" xr:uid="{541DFEFB-9B8C-4932-9204-44785F707943}"/>
    <cellStyle name="Normal 3 2 4 2 2 5 3 5" xfId="46429" xr:uid="{2E1F3408-B9CF-4D3B-9029-AFA85882189B}"/>
    <cellStyle name="Normal 3 2 4 2 2 5 4" xfId="21277" xr:uid="{FE824666-EA45-4CC9-B0B0-DF2C36496DBE}"/>
    <cellStyle name="Normal 3 2 4 2 2 5 4 2" xfId="34969" xr:uid="{0FD207F4-EBB8-43E6-B109-7BDF3C28918D}"/>
    <cellStyle name="Normal 3 2 4 2 2 5 4 3" xfId="49853" xr:uid="{21D9804F-9E58-46AA-BAC2-DE214531513F}"/>
    <cellStyle name="Normal 3 2 4 2 2 5 5" xfId="14433" xr:uid="{BB67E0FB-514D-4AB7-B261-85F533AD388C}"/>
    <cellStyle name="Normal 3 2 4 2 2 5 6" xfId="28123" xr:uid="{C5E35D8F-2BEA-4C56-B32A-EEFC9C825736}"/>
    <cellStyle name="Normal 3 2 4 2 2 5 7" xfId="43007" xr:uid="{2395181B-8FE0-4EAD-8670-3DFBCF993F0E}"/>
    <cellStyle name="Normal 3 2 4 2 2 6" xfId="7587" xr:uid="{4A053F3E-D2C9-47D8-A076-B53A3295B88D}"/>
    <cellStyle name="Normal 3 2 4 2 2 6 2" xfId="9300" xr:uid="{33CD747D-F36F-4E61-BDA2-E30B90D3C703}"/>
    <cellStyle name="Normal 3 2 4 2 2 6 2 2" xfId="12722" xr:uid="{6CD6AB7D-1EF2-4286-B04A-6B5A20379BED}"/>
    <cellStyle name="Normal 3 2 4 2 2 6 2 2 2" xfId="26412" xr:uid="{1E924E9E-3EE9-42CE-BD0F-094BC353F024}"/>
    <cellStyle name="Normal 3 2 4 2 2 6 2 2 2 2" xfId="40104" xr:uid="{BBC939E6-D746-4E4A-B413-AF2612D912B3}"/>
    <cellStyle name="Normal 3 2 4 2 2 6 2 2 2 3" xfId="54988" xr:uid="{2EE44603-56BA-44B5-97BF-D0B00B0F01A6}"/>
    <cellStyle name="Normal 3 2 4 2 2 6 2 2 3" xfId="19568" xr:uid="{83F133EF-ABEE-4FC4-8CE2-65DA263A358B}"/>
    <cellStyle name="Normal 3 2 4 2 2 6 2 2 4" xfId="33258" xr:uid="{5DA264B7-2173-4CA3-9697-CBBD63669557}"/>
    <cellStyle name="Normal 3 2 4 2 2 6 2 2 5" xfId="48142" xr:uid="{45A4E8F8-F78B-44CC-AED2-8CA2DC2E6ECC}"/>
    <cellStyle name="Normal 3 2 4 2 2 6 2 3" xfId="22990" xr:uid="{AF7A8780-4B9E-4A2E-86FD-C21FC751762C}"/>
    <cellStyle name="Normal 3 2 4 2 2 6 2 3 2" xfId="36682" xr:uid="{B370199A-7B48-4FBE-8CCF-1B5E55BA475B}"/>
    <cellStyle name="Normal 3 2 4 2 2 6 2 3 3" xfId="51566" xr:uid="{90AC4716-C33F-496D-8181-BBBA7653B621}"/>
    <cellStyle name="Normal 3 2 4 2 2 6 2 4" xfId="16146" xr:uid="{22B177F1-6FEF-4B0B-914F-1BFF49ECCA92}"/>
    <cellStyle name="Normal 3 2 4 2 2 6 2 5" xfId="29836" xr:uid="{6EEB817D-BADD-4265-B11E-5D30E28254EE}"/>
    <cellStyle name="Normal 3 2 4 2 2 6 2 6" xfId="44720" xr:uid="{D6A9AB49-2CBF-4E07-A69E-349A07B25319}"/>
    <cellStyle name="Normal 3 2 4 2 2 6 3" xfId="11010" xr:uid="{08F02E79-9906-4177-B08F-58E280DCA0B0}"/>
    <cellStyle name="Normal 3 2 4 2 2 6 3 2" xfId="24700" xr:uid="{7A3EE185-FBBC-4B27-85C5-9F837279644C}"/>
    <cellStyle name="Normal 3 2 4 2 2 6 3 2 2" xfId="38392" xr:uid="{359FB0C3-E38D-49B4-B5D0-C0E478DD4792}"/>
    <cellStyle name="Normal 3 2 4 2 2 6 3 2 3" xfId="53276" xr:uid="{E426E67D-04BD-4DBC-A7E9-AC21AA8B8016}"/>
    <cellStyle name="Normal 3 2 4 2 2 6 3 3" xfId="17856" xr:uid="{57BF2092-5749-4F2A-872B-8985983162DC}"/>
    <cellStyle name="Normal 3 2 4 2 2 6 3 4" xfId="31546" xr:uid="{583C6FD5-A67F-4DBF-8054-2A050A8CCF58}"/>
    <cellStyle name="Normal 3 2 4 2 2 6 3 5" xfId="46430" xr:uid="{2EACFAB7-F4ED-45FA-A412-3578788B4FDA}"/>
    <cellStyle name="Normal 3 2 4 2 2 6 4" xfId="21278" xr:uid="{5D3B6F54-6359-41C7-93AF-7B4DC8639D6C}"/>
    <cellStyle name="Normal 3 2 4 2 2 6 4 2" xfId="34970" xr:uid="{838CD6F1-2D62-4E3C-8834-C985C5241057}"/>
    <cellStyle name="Normal 3 2 4 2 2 6 4 3" xfId="49854" xr:uid="{0BB1820C-CFC0-4FAA-B328-8B71B16A9625}"/>
    <cellStyle name="Normal 3 2 4 2 2 6 5" xfId="14434" xr:uid="{0FD8D8F2-E750-49FB-9F96-F1762AF915F5}"/>
    <cellStyle name="Normal 3 2 4 2 2 6 6" xfId="28124" xr:uid="{788B441F-CD8A-4229-8731-FF7FFCAECDBE}"/>
    <cellStyle name="Normal 3 2 4 2 2 6 7" xfId="43008" xr:uid="{2E25D052-D989-4834-B7E1-3D6EEC0811C9}"/>
    <cellStyle name="Normal 3 2 4 2 2 7" xfId="9286" xr:uid="{0B57A8AF-98E1-4FDC-A941-8A41BBCE2F2B}"/>
    <cellStyle name="Normal 3 2 4 2 2 7 2" xfId="12708" xr:uid="{F19E83A2-C12A-42FD-8D04-9DF752A5E0A2}"/>
    <cellStyle name="Normal 3 2 4 2 2 7 2 2" xfId="26398" xr:uid="{7E1EF537-08B6-444D-8DDD-4BF07DD70EE7}"/>
    <cellStyle name="Normal 3 2 4 2 2 7 2 2 2" xfId="40090" xr:uid="{0101A365-1FA4-4FC5-8885-1F179F82B04C}"/>
    <cellStyle name="Normal 3 2 4 2 2 7 2 2 3" xfId="54974" xr:uid="{633B35CA-3334-4189-B0B8-24A729672B93}"/>
    <cellStyle name="Normal 3 2 4 2 2 7 2 3" xfId="19554" xr:uid="{DF67F801-98DE-4F5A-84C4-AFFEEFE020C0}"/>
    <cellStyle name="Normal 3 2 4 2 2 7 2 4" xfId="33244" xr:uid="{D58239A1-1808-45D8-8EB0-0832057EF6EF}"/>
    <cellStyle name="Normal 3 2 4 2 2 7 2 5" xfId="48128" xr:uid="{0CA9FCFD-3F44-4434-86E9-79AEB2BB7E9E}"/>
    <cellStyle name="Normal 3 2 4 2 2 7 3" xfId="22976" xr:uid="{D404E56A-965E-472B-9D9E-E0964D490484}"/>
    <cellStyle name="Normal 3 2 4 2 2 7 3 2" xfId="36668" xr:uid="{2A9DD22C-697C-499D-AEDA-7EE257EF9C92}"/>
    <cellStyle name="Normal 3 2 4 2 2 7 3 3" xfId="51552" xr:uid="{034C7F8C-CCC1-44DB-AE7F-56810B8DD50F}"/>
    <cellStyle name="Normal 3 2 4 2 2 7 4" xfId="16132" xr:uid="{61E2A2A7-E46A-4B03-8143-610587D7CA58}"/>
    <cellStyle name="Normal 3 2 4 2 2 7 5" xfId="29822" xr:uid="{5E05F2EF-0CBF-4691-912D-535E8AA44F65}"/>
    <cellStyle name="Normal 3 2 4 2 2 7 6" xfId="44706" xr:uid="{38F8E256-CBB6-4C9A-AC24-531E8128A1A5}"/>
    <cellStyle name="Normal 3 2 4 2 2 8" xfId="10996" xr:uid="{2C5FC585-A764-4E20-93A0-4910A44F6AC7}"/>
    <cellStyle name="Normal 3 2 4 2 2 8 2" xfId="24686" xr:uid="{CAEB6F6D-0696-428F-A1F5-0888C7AF6575}"/>
    <cellStyle name="Normal 3 2 4 2 2 8 2 2" xfId="38378" xr:uid="{49C0709D-C941-4D3C-989C-1D1129331FD5}"/>
    <cellStyle name="Normal 3 2 4 2 2 8 2 3" xfId="53262" xr:uid="{4D66563A-7068-41A5-9841-DC1AC28C8D5D}"/>
    <cellStyle name="Normal 3 2 4 2 2 8 3" xfId="17842" xr:uid="{D6D22A5E-74CC-49E6-8626-7EA1A186BBA6}"/>
    <cellStyle name="Normal 3 2 4 2 2 8 4" xfId="31532" xr:uid="{5CD21522-DC8F-4B52-8D66-ECE1F4AB5015}"/>
    <cellStyle name="Normal 3 2 4 2 2 8 5" xfId="46416" xr:uid="{0A401330-D8B5-4768-8105-5FDD53BDBB6C}"/>
    <cellStyle name="Normal 3 2 4 2 2 9" xfId="21264" xr:uid="{C5D43AE2-544E-4776-951C-4EB699B70D6C}"/>
    <cellStyle name="Normal 3 2 4 2 2 9 2" xfId="34956" xr:uid="{7C4CFCF6-7944-412B-81BA-B713612215A6}"/>
    <cellStyle name="Normal 3 2 4 2 2 9 3" xfId="49840" xr:uid="{E0B1A9DD-8A68-4D76-AF27-E971D261692B}"/>
    <cellStyle name="Normal 3 2 4 2 3" xfId="7588" xr:uid="{85C9EC8A-FA70-43E1-8944-ED2BDEE18795}"/>
    <cellStyle name="Normal 3 2 4 2 3 10" xfId="43009" xr:uid="{2CA8F539-873A-4924-BDB9-B1AEF08CD00E}"/>
    <cellStyle name="Normal 3 2 4 2 3 2" xfId="7589" xr:uid="{DA7769E6-32DD-4B31-BD06-D789473CC7BB}"/>
    <cellStyle name="Normal 3 2 4 2 3 2 2" xfId="7590" xr:uid="{69FA2F7A-74EC-45BF-8B55-3C034C68A8D4}"/>
    <cellStyle name="Normal 3 2 4 2 3 2 2 2" xfId="9303" xr:uid="{FD866101-EB7E-490F-9DAF-92C988E78573}"/>
    <cellStyle name="Normal 3 2 4 2 3 2 2 2 2" xfId="12725" xr:uid="{A3ABBD39-2FA4-4318-B159-F82256F318BF}"/>
    <cellStyle name="Normal 3 2 4 2 3 2 2 2 2 2" xfId="26415" xr:uid="{2F2FDDF2-BC5F-4CE1-80CF-D52699BEBDA0}"/>
    <cellStyle name="Normal 3 2 4 2 3 2 2 2 2 2 2" xfId="40107" xr:uid="{03DED10A-198D-4634-B3D0-2AC2D08BC7E0}"/>
    <cellStyle name="Normal 3 2 4 2 3 2 2 2 2 2 3" xfId="54991" xr:uid="{D4FC87EA-17D6-4384-99C7-AF1881E821E9}"/>
    <cellStyle name="Normal 3 2 4 2 3 2 2 2 2 3" xfId="19571" xr:uid="{A50EB5B1-8CA4-44C3-ACAA-B6AD73C61DC8}"/>
    <cellStyle name="Normal 3 2 4 2 3 2 2 2 2 4" xfId="33261" xr:uid="{ADF9E140-EA54-4EF4-8A63-F483F3E67B73}"/>
    <cellStyle name="Normal 3 2 4 2 3 2 2 2 2 5" xfId="48145" xr:uid="{F90CC28E-C84F-4C04-91F5-ACD083888439}"/>
    <cellStyle name="Normal 3 2 4 2 3 2 2 2 3" xfId="22993" xr:uid="{D1A6998E-F180-4D02-93B1-E0F7C9FE9B7E}"/>
    <cellStyle name="Normal 3 2 4 2 3 2 2 2 3 2" xfId="36685" xr:uid="{AF933D6C-8381-441C-AAD2-408C4EDD95A8}"/>
    <cellStyle name="Normal 3 2 4 2 3 2 2 2 3 3" xfId="51569" xr:uid="{20D55E65-4990-421B-9C83-511DF68F002E}"/>
    <cellStyle name="Normal 3 2 4 2 3 2 2 2 4" xfId="16149" xr:uid="{A252A788-3979-426D-98EA-E0BD0F17C595}"/>
    <cellStyle name="Normal 3 2 4 2 3 2 2 2 5" xfId="29839" xr:uid="{C8FC0204-E3D7-41AE-9FF9-95AAB912B440}"/>
    <cellStyle name="Normal 3 2 4 2 3 2 2 2 6" xfId="44723" xr:uid="{9636AE7C-8BFB-4DA7-9B71-AF206DB670AD}"/>
    <cellStyle name="Normal 3 2 4 2 3 2 2 3" xfId="11013" xr:uid="{DDC76396-114B-497B-9623-8D7FE5D4FF2B}"/>
    <cellStyle name="Normal 3 2 4 2 3 2 2 3 2" xfId="24703" xr:uid="{4DD18F96-17F5-4C6C-BBC6-2FD11D839CE5}"/>
    <cellStyle name="Normal 3 2 4 2 3 2 2 3 2 2" xfId="38395" xr:uid="{73A85167-A3C4-454C-9910-BBFB2AD6346D}"/>
    <cellStyle name="Normal 3 2 4 2 3 2 2 3 2 3" xfId="53279" xr:uid="{54EF0F3D-797A-48CD-BEEC-6C9F71B2AFCE}"/>
    <cellStyle name="Normal 3 2 4 2 3 2 2 3 3" xfId="17859" xr:uid="{86BA5EF8-60A5-458A-BA4D-589FDA790CE9}"/>
    <cellStyle name="Normal 3 2 4 2 3 2 2 3 4" xfId="31549" xr:uid="{ED0C4FD1-BAFB-499D-93D8-04991C42DEE5}"/>
    <cellStyle name="Normal 3 2 4 2 3 2 2 3 5" xfId="46433" xr:uid="{1388EEFF-0DAB-4867-9256-CC3B695BF8E9}"/>
    <cellStyle name="Normal 3 2 4 2 3 2 2 4" xfId="21281" xr:uid="{7E5BAA33-D16F-487E-A980-60F365FB128D}"/>
    <cellStyle name="Normal 3 2 4 2 3 2 2 4 2" xfId="34973" xr:uid="{A44A8A8E-AF3A-4094-BEB2-6003C0DEDB3E}"/>
    <cellStyle name="Normal 3 2 4 2 3 2 2 4 3" xfId="49857" xr:uid="{498EA4C3-549B-42A1-81C7-4A199D9B54C3}"/>
    <cellStyle name="Normal 3 2 4 2 3 2 2 5" xfId="14437" xr:uid="{2C731751-34BB-4BEF-B736-8B6028103A0C}"/>
    <cellStyle name="Normal 3 2 4 2 3 2 2 6" xfId="28127" xr:uid="{B1F26732-B3EA-4F87-BB94-0E3A7FC1C5D7}"/>
    <cellStyle name="Normal 3 2 4 2 3 2 2 7" xfId="43011" xr:uid="{5E8CD9FD-39BC-48CF-AEF6-7141D8D2A456}"/>
    <cellStyle name="Normal 3 2 4 2 3 2 3" xfId="9302" xr:uid="{60163276-88B9-42FB-A387-32E4B682E563}"/>
    <cellStyle name="Normal 3 2 4 2 3 2 3 2" xfId="12724" xr:uid="{09B5A21D-259F-4BA0-9B6A-39DD81D465D7}"/>
    <cellStyle name="Normal 3 2 4 2 3 2 3 2 2" xfId="26414" xr:uid="{7B878463-68E2-45AE-AD40-73FFC3798524}"/>
    <cellStyle name="Normal 3 2 4 2 3 2 3 2 2 2" xfId="40106" xr:uid="{E91FB623-67F6-4F72-8A34-9A27D170B482}"/>
    <cellStyle name="Normal 3 2 4 2 3 2 3 2 2 3" xfId="54990" xr:uid="{1EFD48FE-F120-473E-9E03-1FF7F538D334}"/>
    <cellStyle name="Normal 3 2 4 2 3 2 3 2 3" xfId="19570" xr:uid="{D2EAA1B0-D237-4FF7-BD56-10AFA4903138}"/>
    <cellStyle name="Normal 3 2 4 2 3 2 3 2 4" xfId="33260" xr:uid="{9229D847-5112-43BE-8EB6-ECDEDF752152}"/>
    <cellStyle name="Normal 3 2 4 2 3 2 3 2 5" xfId="48144" xr:uid="{EB013CE2-8E2B-4193-BB7B-0082F88BEEED}"/>
    <cellStyle name="Normal 3 2 4 2 3 2 3 3" xfId="22992" xr:uid="{A655B2D9-0347-41E1-9FC0-3971F769714E}"/>
    <cellStyle name="Normal 3 2 4 2 3 2 3 3 2" xfId="36684" xr:uid="{CB1DD8EE-1D80-43EA-9E0F-DEE27BDC5835}"/>
    <cellStyle name="Normal 3 2 4 2 3 2 3 3 3" xfId="51568" xr:uid="{3DBD594E-7689-4C37-8C1A-D357CA1517EE}"/>
    <cellStyle name="Normal 3 2 4 2 3 2 3 4" xfId="16148" xr:uid="{AE9B707B-2A03-44CD-B5D4-8105A047C332}"/>
    <cellStyle name="Normal 3 2 4 2 3 2 3 5" xfId="29838" xr:uid="{581D17E9-2A55-4992-A5AC-C41B7A068411}"/>
    <cellStyle name="Normal 3 2 4 2 3 2 3 6" xfId="44722" xr:uid="{781F7BFB-0BC4-41D3-9494-80A2250C4950}"/>
    <cellStyle name="Normal 3 2 4 2 3 2 4" xfId="11012" xr:uid="{0C0912D6-EE93-47A9-94D2-71FD58419406}"/>
    <cellStyle name="Normal 3 2 4 2 3 2 4 2" xfId="24702" xr:uid="{DD75AF5A-4703-4535-B04D-025CE0291D9A}"/>
    <cellStyle name="Normal 3 2 4 2 3 2 4 2 2" xfId="38394" xr:uid="{B137F5CB-A059-45E4-8778-B38FE4BA92ED}"/>
    <cellStyle name="Normal 3 2 4 2 3 2 4 2 3" xfId="53278" xr:uid="{B72BE3A6-F96D-42A1-B2FD-458596FC9786}"/>
    <cellStyle name="Normal 3 2 4 2 3 2 4 3" xfId="17858" xr:uid="{C7449FD0-0A60-4F4D-BF47-4CAC70EA06F9}"/>
    <cellStyle name="Normal 3 2 4 2 3 2 4 4" xfId="31548" xr:uid="{E1B68F86-46A2-4BB9-B1DC-0578C070C8E8}"/>
    <cellStyle name="Normal 3 2 4 2 3 2 4 5" xfId="46432" xr:uid="{01E59D5A-5F9B-4DE1-8F5A-061B2253F599}"/>
    <cellStyle name="Normal 3 2 4 2 3 2 5" xfId="21280" xr:uid="{D878A3D8-C97D-499F-AF23-ADD9CA4ABD07}"/>
    <cellStyle name="Normal 3 2 4 2 3 2 5 2" xfId="34972" xr:uid="{216077BE-9872-43A2-9837-1127D78CC624}"/>
    <cellStyle name="Normal 3 2 4 2 3 2 5 3" xfId="49856" xr:uid="{EE57DA22-FE34-455A-ADE6-A0E9AA7E61A1}"/>
    <cellStyle name="Normal 3 2 4 2 3 2 6" xfId="14436" xr:uid="{49C5E675-C5E8-42ED-B62F-B6453FBB5A22}"/>
    <cellStyle name="Normal 3 2 4 2 3 2 7" xfId="28126" xr:uid="{1850139F-6C51-4F7C-92A1-4DD769B513FD}"/>
    <cellStyle name="Normal 3 2 4 2 3 2 8" xfId="43010" xr:uid="{CC755265-4BE8-4B29-8931-CB8A8F36476D}"/>
    <cellStyle name="Normal 3 2 4 2 3 3" xfId="7591" xr:uid="{24B25408-D8D7-421B-8D01-80B3D375BE96}"/>
    <cellStyle name="Normal 3 2 4 2 3 3 2" xfId="9304" xr:uid="{058F3861-2942-4B20-8049-4D295B18BB18}"/>
    <cellStyle name="Normal 3 2 4 2 3 3 2 2" xfId="12726" xr:uid="{9936D0D1-8AFF-42C2-8CC2-328DFF55F40E}"/>
    <cellStyle name="Normal 3 2 4 2 3 3 2 2 2" xfId="26416" xr:uid="{CDDF4283-475F-4C96-AD84-18CD798C383C}"/>
    <cellStyle name="Normal 3 2 4 2 3 3 2 2 2 2" xfId="40108" xr:uid="{EA027D17-8070-4BD9-A35F-D61A3DDC9A7E}"/>
    <cellStyle name="Normal 3 2 4 2 3 3 2 2 2 3" xfId="54992" xr:uid="{B8727258-7638-4F38-A16B-EE4FA4CBB1F6}"/>
    <cellStyle name="Normal 3 2 4 2 3 3 2 2 3" xfId="19572" xr:uid="{F530C7C7-A642-4B88-8085-96B6D4A406B0}"/>
    <cellStyle name="Normal 3 2 4 2 3 3 2 2 4" xfId="33262" xr:uid="{160D0448-8918-4868-B782-6A4ACD8835D1}"/>
    <cellStyle name="Normal 3 2 4 2 3 3 2 2 5" xfId="48146" xr:uid="{FC555200-8EC2-4953-8766-5A660E0030CA}"/>
    <cellStyle name="Normal 3 2 4 2 3 3 2 3" xfId="22994" xr:uid="{86A31605-242E-4800-B434-46B256A0E142}"/>
    <cellStyle name="Normal 3 2 4 2 3 3 2 3 2" xfId="36686" xr:uid="{041C575A-7C41-4DF7-A4D4-BEE2C0EA501D}"/>
    <cellStyle name="Normal 3 2 4 2 3 3 2 3 3" xfId="51570" xr:uid="{6B4BD0D8-3FD9-4D6E-8FD9-071E9E2282F3}"/>
    <cellStyle name="Normal 3 2 4 2 3 3 2 4" xfId="16150" xr:uid="{89697929-BF09-4DFB-9E1B-E07DAD59CEB8}"/>
    <cellStyle name="Normal 3 2 4 2 3 3 2 5" xfId="29840" xr:uid="{B184B9D0-6492-430A-B16C-BDB51C0E6272}"/>
    <cellStyle name="Normal 3 2 4 2 3 3 2 6" xfId="44724" xr:uid="{48BB2CB2-7883-4975-84B6-04CC6B47AA91}"/>
    <cellStyle name="Normal 3 2 4 2 3 3 3" xfId="11014" xr:uid="{10668E85-FFBF-4EE8-9814-A27E9511BC49}"/>
    <cellStyle name="Normal 3 2 4 2 3 3 3 2" xfId="24704" xr:uid="{56CEB7B5-23FB-4050-B95F-2AFEB351EA58}"/>
    <cellStyle name="Normal 3 2 4 2 3 3 3 2 2" xfId="38396" xr:uid="{B464B842-07CF-420D-8D61-8ADAB9158EF3}"/>
    <cellStyle name="Normal 3 2 4 2 3 3 3 2 3" xfId="53280" xr:uid="{763361A1-D5AE-4014-804B-3C1E2B09BD3A}"/>
    <cellStyle name="Normal 3 2 4 2 3 3 3 3" xfId="17860" xr:uid="{72E69CC6-1EC6-476D-9C85-1968543557F8}"/>
    <cellStyle name="Normal 3 2 4 2 3 3 3 4" xfId="31550" xr:uid="{67CF81CF-A1BA-4592-9DBB-18D42BF4ADCB}"/>
    <cellStyle name="Normal 3 2 4 2 3 3 3 5" xfId="46434" xr:uid="{F48A9D70-33AE-45E6-BF0C-FBD629CD269B}"/>
    <cellStyle name="Normal 3 2 4 2 3 3 4" xfId="21282" xr:uid="{B027F054-E7E3-431F-B299-4166A00A7C3A}"/>
    <cellStyle name="Normal 3 2 4 2 3 3 4 2" xfId="34974" xr:uid="{2E199DB2-EAF2-4951-9612-C52D39B9B77D}"/>
    <cellStyle name="Normal 3 2 4 2 3 3 4 3" xfId="49858" xr:uid="{207E006C-5FF1-4BB2-9005-87489662519D}"/>
    <cellStyle name="Normal 3 2 4 2 3 3 5" xfId="14438" xr:uid="{0F9FF452-8B1A-43C3-B359-43936A0FBDC2}"/>
    <cellStyle name="Normal 3 2 4 2 3 3 6" xfId="28128" xr:uid="{55E5E74D-D19A-4059-A9B0-4C7FBCBB6291}"/>
    <cellStyle name="Normal 3 2 4 2 3 3 7" xfId="43012" xr:uid="{69BE8408-1A4B-4056-A42D-469AE9802977}"/>
    <cellStyle name="Normal 3 2 4 2 3 4" xfId="7592" xr:uid="{3106B66B-31E7-4EBA-8D7F-05C83F3F883D}"/>
    <cellStyle name="Normal 3 2 4 2 3 4 2" xfId="9305" xr:uid="{D20D8705-7CA9-4031-9C0B-AC238590D194}"/>
    <cellStyle name="Normal 3 2 4 2 3 4 2 2" xfId="12727" xr:uid="{1239075B-497F-4730-AA3D-5B5003103A93}"/>
    <cellStyle name="Normal 3 2 4 2 3 4 2 2 2" xfId="26417" xr:uid="{F140F1F2-0FF7-4AA5-A13E-9F6B49F3B2BA}"/>
    <cellStyle name="Normal 3 2 4 2 3 4 2 2 2 2" xfId="40109" xr:uid="{3F41E2C9-1241-470A-8E37-8125C7CF22BF}"/>
    <cellStyle name="Normal 3 2 4 2 3 4 2 2 2 3" xfId="54993" xr:uid="{7AEE17D3-EB78-4A35-A5FF-BCD895BCFD32}"/>
    <cellStyle name="Normal 3 2 4 2 3 4 2 2 3" xfId="19573" xr:uid="{B2F34F82-CFCD-4356-A411-BC84B24EE14A}"/>
    <cellStyle name="Normal 3 2 4 2 3 4 2 2 4" xfId="33263" xr:uid="{A5C67071-5F9E-403E-9822-E15D4AFBC4EC}"/>
    <cellStyle name="Normal 3 2 4 2 3 4 2 2 5" xfId="48147" xr:uid="{1D11516C-D76C-4AC8-BAC7-0B88C8650D4E}"/>
    <cellStyle name="Normal 3 2 4 2 3 4 2 3" xfId="22995" xr:uid="{A215D910-9981-4749-B427-79729A13A597}"/>
    <cellStyle name="Normal 3 2 4 2 3 4 2 3 2" xfId="36687" xr:uid="{2AC2B0FF-AE58-4D55-951D-7984A8E779DB}"/>
    <cellStyle name="Normal 3 2 4 2 3 4 2 3 3" xfId="51571" xr:uid="{AC6EEE7C-4069-40B5-8972-393FE940C958}"/>
    <cellStyle name="Normal 3 2 4 2 3 4 2 4" xfId="16151" xr:uid="{603439C4-9611-4986-BB5A-1CE55804758B}"/>
    <cellStyle name="Normal 3 2 4 2 3 4 2 5" xfId="29841" xr:uid="{0B35A858-7AC4-44F9-8BBF-33A01EDDC52E}"/>
    <cellStyle name="Normal 3 2 4 2 3 4 2 6" xfId="44725" xr:uid="{49D0CD79-7A5F-4C67-A96D-C1B41CA97D93}"/>
    <cellStyle name="Normal 3 2 4 2 3 4 3" xfId="11015" xr:uid="{E2D56CF5-934C-4D75-A3F3-3CA52B40DC4B}"/>
    <cellStyle name="Normal 3 2 4 2 3 4 3 2" xfId="24705" xr:uid="{F4FB64AD-5B1C-41B4-B03E-5E6FCBF3BCD3}"/>
    <cellStyle name="Normal 3 2 4 2 3 4 3 2 2" xfId="38397" xr:uid="{41DE0A26-2C7D-4AA6-83A0-558F63A122B3}"/>
    <cellStyle name="Normal 3 2 4 2 3 4 3 2 3" xfId="53281" xr:uid="{651D385B-2767-4540-89DA-CF542A4E5A88}"/>
    <cellStyle name="Normal 3 2 4 2 3 4 3 3" xfId="17861" xr:uid="{2B18F4DB-BD3E-481E-9EE4-C0CED1BCDF86}"/>
    <cellStyle name="Normal 3 2 4 2 3 4 3 4" xfId="31551" xr:uid="{10206A4B-B4ED-4857-8FAE-B128944851C4}"/>
    <cellStyle name="Normal 3 2 4 2 3 4 3 5" xfId="46435" xr:uid="{1963F30E-503D-4227-A1DC-BA1B63AB02FF}"/>
    <cellStyle name="Normal 3 2 4 2 3 4 4" xfId="21283" xr:uid="{351A6661-990B-41B9-9C85-5DAAA8BF1118}"/>
    <cellStyle name="Normal 3 2 4 2 3 4 4 2" xfId="34975" xr:uid="{C0C24EC6-6A8E-4727-B2E5-6B230AFECABE}"/>
    <cellStyle name="Normal 3 2 4 2 3 4 4 3" xfId="49859" xr:uid="{AA37FC50-281B-4009-A208-85CC89C30FBA}"/>
    <cellStyle name="Normal 3 2 4 2 3 4 5" xfId="14439" xr:uid="{24C123D8-935B-4438-94CF-AE63B6B74D1A}"/>
    <cellStyle name="Normal 3 2 4 2 3 4 6" xfId="28129" xr:uid="{EDFDEBA5-7A22-48C6-B5E3-8CC69C0FF600}"/>
    <cellStyle name="Normal 3 2 4 2 3 4 7" xfId="43013" xr:uid="{8AB9BF52-8A1B-4809-8C31-1DA1EB2FFA35}"/>
    <cellStyle name="Normal 3 2 4 2 3 5" xfId="9301" xr:uid="{3B8D1137-FE63-46ED-9521-571E8E912329}"/>
    <cellStyle name="Normal 3 2 4 2 3 5 2" xfId="12723" xr:uid="{7EC9E6F2-17CF-4A06-8951-0A9C0E637050}"/>
    <cellStyle name="Normal 3 2 4 2 3 5 2 2" xfId="26413" xr:uid="{333ACC72-201E-4D8F-8EBB-78E0AC1D933D}"/>
    <cellStyle name="Normal 3 2 4 2 3 5 2 2 2" xfId="40105" xr:uid="{93EECA7C-81C2-4E9B-B300-2B5462C179AE}"/>
    <cellStyle name="Normal 3 2 4 2 3 5 2 2 3" xfId="54989" xr:uid="{2EE55AEE-3992-4DEB-BCB9-F1F5CFC13AEC}"/>
    <cellStyle name="Normal 3 2 4 2 3 5 2 3" xfId="19569" xr:uid="{D557C942-2D5F-49B8-BF86-FEBF6A3FBE4D}"/>
    <cellStyle name="Normal 3 2 4 2 3 5 2 4" xfId="33259" xr:uid="{A6F2B3D9-4D93-41EB-802E-D8023BF8C43E}"/>
    <cellStyle name="Normal 3 2 4 2 3 5 2 5" xfId="48143" xr:uid="{E4426D61-B0A8-44B2-8C78-6E00D6B130AA}"/>
    <cellStyle name="Normal 3 2 4 2 3 5 3" xfId="22991" xr:uid="{18C5D77F-00C9-4E32-9C65-0AC5A716682D}"/>
    <cellStyle name="Normal 3 2 4 2 3 5 3 2" xfId="36683" xr:uid="{8635F2E9-BEF6-4E13-A511-AFE624B426FF}"/>
    <cellStyle name="Normal 3 2 4 2 3 5 3 3" xfId="51567" xr:uid="{D0F131BB-DBA0-4BA8-9432-C5196340990B}"/>
    <cellStyle name="Normal 3 2 4 2 3 5 4" xfId="16147" xr:uid="{3E34593A-7DCC-4BB1-9D0B-5A0DA424C3D8}"/>
    <cellStyle name="Normal 3 2 4 2 3 5 5" xfId="29837" xr:uid="{1B4527B4-A524-42F0-B1B7-9F7BE1DA9DEE}"/>
    <cellStyle name="Normal 3 2 4 2 3 5 6" xfId="44721" xr:uid="{2AD5899F-6808-4D9F-9473-BC212B3574A6}"/>
    <cellStyle name="Normal 3 2 4 2 3 6" xfId="11011" xr:uid="{D4061961-874A-4EAE-B40D-E9465619B233}"/>
    <cellStyle name="Normal 3 2 4 2 3 6 2" xfId="24701" xr:uid="{5F0B228F-9AE1-45DE-93B2-8400494B72F0}"/>
    <cellStyle name="Normal 3 2 4 2 3 6 2 2" xfId="38393" xr:uid="{C4779D12-52E2-4E3C-8296-C711F6EE364D}"/>
    <cellStyle name="Normal 3 2 4 2 3 6 2 3" xfId="53277" xr:uid="{B4FF9157-3965-44E1-BBBE-DA14670C92A2}"/>
    <cellStyle name="Normal 3 2 4 2 3 6 3" xfId="17857" xr:uid="{E77DFF57-B1D0-4AEF-9830-326BBFF654FF}"/>
    <cellStyle name="Normal 3 2 4 2 3 6 4" xfId="31547" xr:uid="{F56D2D0C-5921-4E0C-8607-BC4D8D60E3CF}"/>
    <cellStyle name="Normal 3 2 4 2 3 6 5" xfId="46431" xr:uid="{F980D9EF-0F4D-43A7-951F-A68866466762}"/>
    <cellStyle name="Normal 3 2 4 2 3 7" xfId="21279" xr:uid="{43FA466E-62D5-4625-A48F-431F565EA1BF}"/>
    <cellStyle name="Normal 3 2 4 2 3 7 2" xfId="34971" xr:uid="{1FF8B013-1B94-47A2-B5C0-AF9BF1D513C3}"/>
    <cellStyle name="Normal 3 2 4 2 3 7 3" xfId="49855" xr:uid="{FF951D36-FF84-49DA-B3AA-7A2FC596A37E}"/>
    <cellStyle name="Normal 3 2 4 2 3 8" xfId="14435" xr:uid="{77306A5A-B43E-4B31-8D09-705AE13B4EE1}"/>
    <cellStyle name="Normal 3 2 4 2 3 9" xfId="28125" xr:uid="{CFC06A8F-4024-435F-BA46-A9C748D450F7}"/>
    <cellStyle name="Normal 3 2 4 2 4" xfId="7593" xr:uid="{8285B740-AF1E-41AF-8ABF-84D8CE580481}"/>
    <cellStyle name="Normal 3 2 4 2 4 10" xfId="43014" xr:uid="{50DC8BB5-3380-4B50-8443-F49031F10E53}"/>
    <cellStyle name="Normal 3 2 4 2 4 2" xfId="7594" xr:uid="{537B7D61-D99B-46DF-9325-5614B59EDF85}"/>
    <cellStyle name="Normal 3 2 4 2 4 2 2" xfId="7595" xr:uid="{0C2E08AF-C618-48A9-A2BC-7286B4A8B801}"/>
    <cellStyle name="Normal 3 2 4 2 4 2 2 2" xfId="9308" xr:uid="{2FA2F484-2FFA-4259-BCDC-9AB9F6EF2779}"/>
    <cellStyle name="Normal 3 2 4 2 4 2 2 2 2" xfId="12730" xr:uid="{19165417-A5DF-4347-B261-5CCAE97695C2}"/>
    <cellStyle name="Normal 3 2 4 2 4 2 2 2 2 2" xfId="26420" xr:uid="{A41F0582-0705-4741-9A89-24EABAD0301D}"/>
    <cellStyle name="Normal 3 2 4 2 4 2 2 2 2 2 2" xfId="40112" xr:uid="{E0C27008-9F0D-46E0-B4BA-63EEFD5B3717}"/>
    <cellStyle name="Normal 3 2 4 2 4 2 2 2 2 2 3" xfId="54996" xr:uid="{6F00D0A6-0E53-49DA-A65C-0C8959824F43}"/>
    <cellStyle name="Normal 3 2 4 2 4 2 2 2 2 3" xfId="19576" xr:uid="{8F0804F6-8D44-4EC8-8CF7-D9F6BA1B36BA}"/>
    <cellStyle name="Normal 3 2 4 2 4 2 2 2 2 4" xfId="33266" xr:uid="{097F686E-52BC-4F64-AC00-84C34FD633B2}"/>
    <cellStyle name="Normal 3 2 4 2 4 2 2 2 2 5" xfId="48150" xr:uid="{A3C8DF3A-9563-4123-B618-D578C083FC5D}"/>
    <cellStyle name="Normal 3 2 4 2 4 2 2 2 3" xfId="22998" xr:uid="{7846E0FA-97B6-41BA-AD73-9BB91F9DE80B}"/>
    <cellStyle name="Normal 3 2 4 2 4 2 2 2 3 2" xfId="36690" xr:uid="{A7941391-6E8E-4ECE-BF0B-4A1CF13E4D8D}"/>
    <cellStyle name="Normal 3 2 4 2 4 2 2 2 3 3" xfId="51574" xr:uid="{671BC127-9E06-4817-9B47-95C25C7A1B9A}"/>
    <cellStyle name="Normal 3 2 4 2 4 2 2 2 4" xfId="16154" xr:uid="{D3DEB6D1-FD76-44FE-8E1E-04170764DF11}"/>
    <cellStyle name="Normal 3 2 4 2 4 2 2 2 5" xfId="29844" xr:uid="{396E8100-73F7-4C73-9B35-0984E636D069}"/>
    <cellStyle name="Normal 3 2 4 2 4 2 2 2 6" xfId="44728" xr:uid="{AFC9D39C-AEC8-43B1-8888-B95BA89D438F}"/>
    <cellStyle name="Normal 3 2 4 2 4 2 2 3" xfId="11018" xr:uid="{88DACAA1-032E-46ED-B883-7A47401BBABD}"/>
    <cellStyle name="Normal 3 2 4 2 4 2 2 3 2" xfId="24708" xr:uid="{627C36A4-B620-4CD3-95CF-3DAF49595FC7}"/>
    <cellStyle name="Normal 3 2 4 2 4 2 2 3 2 2" xfId="38400" xr:uid="{C9EF6BF4-3F21-4FA2-8CEF-D92AAE51CD04}"/>
    <cellStyle name="Normal 3 2 4 2 4 2 2 3 2 3" xfId="53284" xr:uid="{600A97A4-B8C3-4BD4-B610-1EA4D8C822FB}"/>
    <cellStyle name="Normal 3 2 4 2 4 2 2 3 3" xfId="17864" xr:uid="{EC3FFA27-EACE-4C14-AF06-48A74B506ADF}"/>
    <cellStyle name="Normal 3 2 4 2 4 2 2 3 4" xfId="31554" xr:uid="{66848915-4236-4420-9970-0FBAE3A04BBB}"/>
    <cellStyle name="Normal 3 2 4 2 4 2 2 3 5" xfId="46438" xr:uid="{4A557D1A-2AE8-420A-9196-0C4B5FE10CC8}"/>
    <cellStyle name="Normal 3 2 4 2 4 2 2 4" xfId="21286" xr:uid="{5420CE2A-2E6E-4E81-8D9F-C610BE2EC0AD}"/>
    <cellStyle name="Normal 3 2 4 2 4 2 2 4 2" xfId="34978" xr:uid="{486339A7-2516-4EA1-A73B-C3A296F4391D}"/>
    <cellStyle name="Normal 3 2 4 2 4 2 2 4 3" xfId="49862" xr:uid="{25B01090-2BCB-4567-BEE2-9A389DFEB5A3}"/>
    <cellStyle name="Normal 3 2 4 2 4 2 2 5" xfId="14442" xr:uid="{810E68D0-210C-4179-9529-CAA58232496E}"/>
    <cellStyle name="Normal 3 2 4 2 4 2 2 6" xfId="28132" xr:uid="{D602419F-A3D9-454D-B645-1C98059A9511}"/>
    <cellStyle name="Normal 3 2 4 2 4 2 2 7" xfId="43016" xr:uid="{A4E09769-137D-439B-80EE-92F54C850381}"/>
    <cellStyle name="Normal 3 2 4 2 4 2 3" xfId="9307" xr:uid="{E07DC5AB-6A54-4C0A-A27E-9DFFA2F92F93}"/>
    <cellStyle name="Normal 3 2 4 2 4 2 3 2" xfId="12729" xr:uid="{FFEB5B92-DE32-486C-BABC-87BD095B1B51}"/>
    <cellStyle name="Normal 3 2 4 2 4 2 3 2 2" xfId="26419" xr:uid="{8AF2484C-906E-4103-BD74-CE9971596A9A}"/>
    <cellStyle name="Normal 3 2 4 2 4 2 3 2 2 2" xfId="40111" xr:uid="{FDC0EBA8-3CAF-4827-830E-5040388B0242}"/>
    <cellStyle name="Normal 3 2 4 2 4 2 3 2 2 3" xfId="54995" xr:uid="{72E28700-6603-4D54-AAA3-22EA4CB53479}"/>
    <cellStyle name="Normal 3 2 4 2 4 2 3 2 3" xfId="19575" xr:uid="{A063748A-45C4-49FE-9AAA-C4B1D3192624}"/>
    <cellStyle name="Normal 3 2 4 2 4 2 3 2 4" xfId="33265" xr:uid="{0E5B6BE5-727E-45A2-ACB1-174799051FCA}"/>
    <cellStyle name="Normal 3 2 4 2 4 2 3 2 5" xfId="48149" xr:uid="{D4B56DAA-D395-4F19-934B-8ABDB2B7C842}"/>
    <cellStyle name="Normal 3 2 4 2 4 2 3 3" xfId="22997" xr:uid="{97F0ADE3-6AC2-4ABF-BC9D-19C96B35BCBA}"/>
    <cellStyle name="Normal 3 2 4 2 4 2 3 3 2" xfId="36689" xr:uid="{323FD68A-79FD-4CBC-8F2D-09D0DF04742F}"/>
    <cellStyle name="Normal 3 2 4 2 4 2 3 3 3" xfId="51573" xr:uid="{050BB515-34C8-42DC-9F2C-553F4072D173}"/>
    <cellStyle name="Normal 3 2 4 2 4 2 3 4" xfId="16153" xr:uid="{B5861252-47BE-4ECF-8C4A-E8CD495A9C12}"/>
    <cellStyle name="Normal 3 2 4 2 4 2 3 5" xfId="29843" xr:uid="{A339B8F9-C6B5-4D88-9DFD-186F7C83CBB0}"/>
    <cellStyle name="Normal 3 2 4 2 4 2 3 6" xfId="44727" xr:uid="{F2FFCA98-3D4F-477E-A9C7-F3A47E48A899}"/>
    <cellStyle name="Normal 3 2 4 2 4 2 4" xfId="11017" xr:uid="{5C510B98-83A1-4389-AB82-29B5DB4CD7AA}"/>
    <cellStyle name="Normal 3 2 4 2 4 2 4 2" xfId="24707" xr:uid="{29B0227D-5538-4921-B24F-1488732FFCB0}"/>
    <cellStyle name="Normal 3 2 4 2 4 2 4 2 2" xfId="38399" xr:uid="{B6614BEA-C3AD-4AC5-A61D-CC71891281BD}"/>
    <cellStyle name="Normal 3 2 4 2 4 2 4 2 3" xfId="53283" xr:uid="{ADE604D6-A42D-448A-81CF-BA08CAD3488D}"/>
    <cellStyle name="Normal 3 2 4 2 4 2 4 3" xfId="17863" xr:uid="{230A663E-0AB2-4133-A1B1-AB8C6074F0F7}"/>
    <cellStyle name="Normal 3 2 4 2 4 2 4 4" xfId="31553" xr:uid="{CE99F22A-421D-4625-BA77-65EB4A5D9781}"/>
    <cellStyle name="Normal 3 2 4 2 4 2 4 5" xfId="46437" xr:uid="{91CA5DAF-63DC-4D39-9151-6D116A5751CB}"/>
    <cellStyle name="Normal 3 2 4 2 4 2 5" xfId="21285" xr:uid="{688C7E4E-CA44-47F6-B03E-BA7202B26576}"/>
    <cellStyle name="Normal 3 2 4 2 4 2 5 2" xfId="34977" xr:uid="{315B77DF-8337-4998-BFA6-0DE65EE68A04}"/>
    <cellStyle name="Normal 3 2 4 2 4 2 5 3" xfId="49861" xr:uid="{5A8EE79B-5808-46D4-B0E0-AE6F3ED1FDAA}"/>
    <cellStyle name="Normal 3 2 4 2 4 2 6" xfId="14441" xr:uid="{AD97580C-90DD-4512-9869-E1D019778338}"/>
    <cellStyle name="Normal 3 2 4 2 4 2 7" xfId="28131" xr:uid="{40322C40-C31C-45AF-AAAF-E41C05401941}"/>
    <cellStyle name="Normal 3 2 4 2 4 2 8" xfId="43015" xr:uid="{A4708E81-8DDC-44DD-8EE6-809E09A96013}"/>
    <cellStyle name="Normal 3 2 4 2 4 3" xfId="7596" xr:uid="{7C16B86E-FDBE-4A7F-91DA-ADBDEC291AED}"/>
    <cellStyle name="Normal 3 2 4 2 4 3 2" xfId="9309" xr:uid="{BA21F708-D2D0-457A-A3FA-BA04F4A84241}"/>
    <cellStyle name="Normal 3 2 4 2 4 3 2 2" xfId="12731" xr:uid="{706FB405-D1D2-4F8E-A86B-1D99329BCA59}"/>
    <cellStyle name="Normal 3 2 4 2 4 3 2 2 2" xfId="26421" xr:uid="{905B2E82-CA0E-437E-91E8-11C3157108BB}"/>
    <cellStyle name="Normal 3 2 4 2 4 3 2 2 2 2" xfId="40113" xr:uid="{1DC72DEE-EA5D-43DB-B519-1B8D8F455F44}"/>
    <cellStyle name="Normal 3 2 4 2 4 3 2 2 2 3" xfId="54997" xr:uid="{39222F91-3987-4065-961E-600E02304349}"/>
    <cellStyle name="Normal 3 2 4 2 4 3 2 2 3" xfId="19577" xr:uid="{E7BA91DD-9F8F-477E-A9AA-92F81DF08823}"/>
    <cellStyle name="Normal 3 2 4 2 4 3 2 2 4" xfId="33267" xr:uid="{1B437C4E-D763-4B14-9041-F6FB0EB26B5C}"/>
    <cellStyle name="Normal 3 2 4 2 4 3 2 2 5" xfId="48151" xr:uid="{22D83431-272E-484A-AA44-028A97A9B5F1}"/>
    <cellStyle name="Normal 3 2 4 2 4 3 2 3" xfId="22999" xr:uid="{9D633402-75E6-44FA-9E00-4B6974A53654}"/>
    <cellStyle name="Normal 3 2 4 2 4 3 2 3 2" xfId="36691" xr:uid="{D7944A0D-ECF7-458E-9BD2-C19E54CDDE93}"/>
    <cellStyle name="Normal 3 2 4 2 4 3 2 3 3" xfId="51575" xr:uid="{96CE00F3-19EC-4B89-A524-E2AC22D6AAA8}"/>
    <cellStyle name="Normal 3 2 4 2 4 3 2 4" xfId="16155" xr:uid="{30DF9FA2-2041-49DE-8787-C6F421B6D8B6}"/>
    <cellStyle name="Normal 3 2 4 2 4 3 2 5" xfId="29845" xr:uid="{2D55399E-4583-4AC2-851F-E9AE0EF8150F}"/>
    <cellStyle name="Normal 3 2 4 2 4 3 2 6" xfId="44729" xr:uid="{1E15A289-B6A4-44A5-A869-922FF2B2D9F5}"/>
    <cellStyle name="Normal 3 2 4 2 4 3 3" xfId="11019" xr:uid="{86073F9A-66D3-48BF-BA0A-EFA272EAC258}"/>
    <cellStyle name="Normal 3 2 4 2 4 3 3 2" xfId="24709" xr:uid="{84556BDC-B60F-41D4-B8A2-1DAD58417BF7}"/>
    <cellStyle name="Normal 3 2 4 2 4 3 3 2 2" xfId="38401" xr:uid="{A7632A65-5715-4044-B1C0-CA5D6D7D9C6E}"/>
    <cellStyle name="Normal 3 2 4 2 4 3 3 2 3" xfId="53285" xr:uid="{842070AB-1E50-4E49-B91F-1B40FF1F0BAA}"/>
    <cellStyle name="Normal 3 2 4 2 4 3 3 3" xfId="17865" xr:uid="{8E0D3106-EEC5-4CA4-AB4C-D9ECB7B9AB48}"/>
    <cellStyle name="Normal 3 2 4 2 4 3 3 4" xfId="31555" xr:uid="{3960A383-79D6-4866-80E0-CD71BDB5F285}"/>
    <cellStyle name="Normal 3 2 4 2 4 3 3 5" xfId="46439" xr:uid="{6385F519-E28A-4515-87B7-957DE5409673}"/>
    <cellStyle name="Normal 3 2 4 2 4 3 4" xfId="21287" xr:uid="{40FC46DD-4D43-4464-952A-9E9FD1F181C4}"/>
    <cellStyle name="Normal 3 2 4 2 4 3 4 2" xfId="34979" xr:uid="{2F264259-243C-4A05-BB8E-364BAD8F4C88}"/>
    <cellStyle name="Normal 3 2 4 2 4 3 4 3" xfId="49863" xr:uid="{825F5F2F-50ED-43FE-87D6-37F09A2939AF}"/>
    <cellStyle name="Normal 3 2 4 2 4 3 5" xfId="14443" xr:uid="{F137D796-0233-47EE-B959-CFF45667463F}"/>
    <cellStyle name="Normal 3 2 4 2 4 3 6" xfId="28133" xr:uid="{78EC046D-91E6-4D91-880C-17375E138AC9}"/>
    <cellStyle name="Normal 3 2 4 2 4 3 7" xfId="43017" xr:uid="{5E743DAC-CCF2-4D3F-9575-EE5D430E87F7}"/>
    <cellStyle name="Normal 3 2 4 2 4 4" xfId="7597" xr:uid="{77D8CD60-A962-4526-9494-75723D16D8EA}"/>
    <cellStyle name="Normal 3 2 4 2 4 4 2" xfId="9310" xr:uid="{C43B539C-12B4-4D65-BC50-5258824DD54C}"/>
    <cellStyle name="Normal 3 2 4 2 4 4 2 2" xfId="12732" xr:uid="{2B491902-7B58-4E4F-8489-4A0127088BA4}"/>
    <cellStyle name="Normal 3 2 4 2 4 4 2 2 2" xfId="26422" xr:uid="{E346E615-4B1D-4791-B526-B2B1BA4D93D2}"/>
    <cellStyle name="Normal 3 2 4 2 4 4 2 2 2 2" xfId="40114" xr:uid="{4B46E218-1085-4C8C-AACA-E61F31E45EC0}"/>
    <cellStyle name="Normal 3 2 4 2 4 4 2 2 2 3" xfId="54998" xr:uid="{266476E3-3994-480A-AE3B-063719DD2E73}"/>
    <cellStyle name="Normal 3 2 4 2 4 4 2 2 3" xfId="19578" xr:uid="{3CFE200A-1919-4B6E-94F0-9504FC8FDF31}"/>
    <cellStyle name="Normal 3 2 4 2 4 4 2 2 4" xfId="33268" xr:uid="{B009D3B8-C550-425D-94CE-8852998EBB43}"/>
    <cellStyle name="Normal 3 2 4 2 4 4 2 2 5" xfId="48152" xr:uid="{2E0A1C7C-6672-4D39-8DA7-816EFC19F2CC}"/>
    <cellStyle name="Normal 3 2 4 2 4 4 2 3" xfId="23000" xr:uid="{8367B819-32DB-4109-87EB-55FE079285EE}"/>
    <cellStyle name="Normal 3 2 4 2 4 4 2 3 2" xfId="36692" xr:uid="{3B884C1B-8EBD-4B6C-BEE1-424BD3D57D2A}"/>
    <cellStyle name="Normal 3 2 4 2 4 4 2 3 3" xfId="51576" xr:uid="{2F7EE542-FA14-4D7C-91E2-700D1E4B0B3A}"/>
    <cellStyle name="Normal 3 2 4 2 4 4 2 4" xfId="16156" xr:uid="{7224B47E-D5F2-4F2D-865F-5DE5C5E22642}"/>
    <cellStyle name="Normal 3 2 4 2 4 4 2 5" xfId="29846" xr:uid="{C8EC65B1-CC33-40DC-A979-A9AFCC5EFD08}"/>
    <cellStyle name="Normal 3 2 4 2 4 4 2 6" xfId="44730" xr:uid="{4D6BD8C7-6F5A-4C7A-9F28-48DC1608DDBF}"/>
    <cellStyle name="Normal 3 2 4 2 4 4 3" xfId="11020" xr:uid="{1BBF2099-8A4F-476E-8526-0A233BDEA605}"/>
    <cellStyle name="Normal 3 2 4 2 4 4 3 2" xfId="24710" xr:uid="{29D169BA-610E-4486-B678-F3B7F4B1A54F}"/>
    <cellStyle name="Normal 3 2 4 2 4 4 3 2 2" xfId="38402" xr:uid="{F7C0BA33-82D9-40D4-B057-7D1B330D4E7B}"/>
    <cellStyle name="Normal 3 2 4 2 4 4 3 2 3" xfId="53286" xr:uid="{8E221204-3879-453D-B2F0-5B42A5A1CEE2}"/>
    <cellStyle name="Normal 3 2 4 2 4 4 3 3" xfId="17866" xr:uid="{5CD5AFE0-1BE9-455E-A695-CDCE88B179F4}"/>
    <cellStyle name="Normal 3 2 4 2 4 4 3 4" xfId="31556" xr:uid="{2D7316DC-1DF8-4D96-A29E-231DEC82EAEB}"/>
    <cellStyle name="Normal 3 2 4 2 4 4 3 5" xfId="46440" xr:uid="{8E12B83A-3EE3-4995-A8FA-B327EED87109}"/>
    <cellStyle name="Normal 3 2 4 2 4 4 4" xfId="21288" xr:uid="{D4F04918-1D0A-4B56-8347-42A2A41C90DD}"/>
    <cellStyle name="Normal 3 2 4 2 4 4 4 2" xfId="34980" xr:uid="{C432C4AF-2414-4D77-871C-25095A81E088}"/>
    <cellStyle name="Normal 3 2 4 2 4 4 4 3" xfId="49864" xr:uid="{30AF41A2-E500-4778-B5B4-F598C8DCEC19}"/>
    <cellStyle name="Normal 3 2 4 2 4 4 5" xfId="14444" xr:uid="{E86D31E7-11A1-4002-9035-FCCA44DCFE4E}"/>
    <cellStyle name="Normal 3 2 4 2 4 4 6" xfId="28134" xr:uid="{B84C990C-811D-4B54-8C2E-E52F975ADD13}"/>
    <cellStyle name="Normal 3 2 4 2 4 4 7" xfId="43018" xr:uid="{5339CF9C-7804-45F4-B566-47655263197F}"/>
    <cellStyle name="Normal 3 2 4 2 4 5" xfId="9306" xr:uid="{94CEAA83-0B8B-47FB-83F7-611F6E746B33}"/>
    <cellStyle name="Normal 3 2 4 2 4 5 2" xfId="12728" xr:uid="{1E7B141A-2DA9-4965-883F-EECDB6AB7971}"/>
    <cellStyle name="Normal 3 2 4 2 4 5 2 2" xfId="26418" xr:uid="{AC6148D3-979D-4A64-8BE4-70C6BF5709BA}"/>
    <cellStyle name="Normal 3 2 4 2 4 5 2 2 2" xfId="40110" xr:uid="{AB55F9EC-CB7B-4702-B2DF-58199BA7BD3A}"/>
    <cellStyle name="Normal 3 2 4 2 4 5 2 2 3" xfId="54994" xr:uid="{F65F9FD8-AD01-4BFC-8902-D1723DFAE0A3}"/>
    <cellStyle name="Normal 3 2 4 2 4 5 2 3" xfId="19574" xr:uid="{319749AC-BFD1-4ABD-AA57-D2D146B9F5A6}"/>
    <cellStyle name="Normal 3 2 4 2 4 5 2 4" xfId="33264" xr:uid="{71316541-5E18-4848-B6A9-B25FA5FEBA5E}"/>
    <cellStyle name="Normal 3 2 4 2 4 5 2 5" xfId="48148" xr:uid="{3AFF1B22-8E72-41E3-BB8D-8BAA9EBB53F2}"/>
    <cellStyle name="Normal 3 2 4 2 4 5 3" xfId="22996" xr:uid="{911143A8-CE56-4503-BECB-0AEADCF222F9}"/>
    <cellStyle name="Normal 3 2 4 2 4 5 3 2" xfId="36688" xr:uid="{BEC281FB-C460-439B-B5A7-8D90598D7A3A}"/>
    <cellStyle name="Normal 3 2 4 2 4 5 3 3" xfId="51572" xr:uid="{E58A827F-9CB3-48F5-8540-077B7D3C75C7}"/>
    <cellStyle name="Normal 3 2 4 2 4 5 4" xfId="16152" xr:uid="{F2777B69-BE50-42CA-905D-CBE4AB5E510A}"/>
    <cellStyle name="Normal 3 2 4 2 4 5 5" xfId="29842" xr:uid="{E942A0EF-99BB-490E-B789-856DE6A4C9B0}"/>
    <cellStyle name="Normal 3 2 4 2 4 5 6" xfId="44726" xr:uid="{E3F34111-C37D-46E0-91B2-F3060AE5C76B}"/>
    <cellStyle name="Normal 3 2 4 2 4 6" xfId="11016" xr:uid="{A96A9364-6AEA-49D9-84B8-177BC0F7EB94}"/>
    <cellStyle name="Normal 3 2 4 2 4 6 2" xfId="24706" xr:uid="{FB6FE00E-7AAA-48ED-98AC-0F6AD7C94BB0}"/>
    <cellStyle name="Normal 3 2 4 2 4 6 2 2" xfId="38398" xr:uid="{CC7F96C2-BDE7-4823-B708-D3A1CAB199E3}"/>
    <cellStyle name="Normal 3 2 4 2 4 6 2 3" xfId="53282" xr:uid="{D91A03DD-9AB8-42E9-A655-425150177C42}"/>
    <cellStyle name="Normal 3 2 4 2 4 6 3" xfId="17862" xr:uid="{EA602B7E-581C-4663-BF6E-299FD3F6F645}"/>
    <cellStyle name="Normal 3 2 4 2 4 6 4" xfId="31552" xr:uid="{83DFE85B-4538-42E4-BBED-D40E1B095FE1}"/>
    <cellStyle name="Normal 3 2 4 2 4 6 5" xfId="46436" xr:uid="{2F78A1AF-C7AC-4F27-B63E-E6D1CF83D223}"/>
    <cellStyle name="Normal 3 2 4 2 4 7" xfId="21284" xr:uid="{3126F5E9-94C5-48F7-B224-2D35BA4EE317}"/>
    <cellStyle name="Normal 3 2 4 2 4 7 2" xfId="34976" xr:uid="{3C09A63B-0305-4B8C-8EAB-0F1058B8FA70}"/>
    <cellStyle name="Normal 3 2 4 2 4 7 3" xfId="49860" xr:uid="{716AF05C-25AF-4810-A77E-03952FC891FE}"/>
    <cellStyle name="Normal 3 2 4 2 4 8" xfId="14440" xr:uid="{D2F4447A-E2AE-4904-B316-947CD3CF3528}"/>
    <cellStyle name="Normal 3 2 4 2 4 9" xfId="28130" xr:uid="{B8B826EF-48C2-4C14-B11F-08A94E888BFB}"/>
    <cellStyle name="Normal 3 2 4 2 5" xfId="7598" xr:uid="{3FE3A014-C50F-44CA-8FEA-C87E6D7A262A}"/>
    <cellStyle name="Normal 3 2 4 2 5 2" xfId="7599" xr:uid="{C0D651AE-956C-43DE-829F-9360B448846A}"/>
    <cellStyle name="Normal 3 2 4 2 5 2 2" xfId="9312" xr:uid="{BC6A97C0-565B-4F58-B781-1BBD70EB648C}"/>
    <cellStyle name="Normal 3 2 4 2 5 2 2 2" xfId="12734" xr:uid="{ABB0C598-D5BE-4B08-8F9C-2569E10B8199}"/>
    <cellStyle name="Normal 3 2 4 2 5 2 2 2 2" xfId="26424" xr:uid="{D21CB6D9-29D6-4CEF-9A06-5FC13DF83BC9}"/>
    <cellStyle name="Normal 3 2 4 2 5 2 2 2 2 2" xfId="40116" xr:uid="{8ABC8954-65D2-4E53-942E-80AE1268A59F}"/>
    <cellStyle name="Normal 3 2 4 2 5 2 2 2 2 3" xfId="55000" xr:uid="{D0EBA205-F2C1-43E8-9A71-CB338076EAFE}"/>
    <cellStyle name="Normal 3 2 4 2 5 2 2 2 3" xfId="19580" xr:uid="{EEBBDBEF-609D-401B-8F26-6E00F73F7FA2}"/>
    <cellStyle name="Normal 3 2 4 2 5 2 2 2 4" xfId="33270" xr:uid="{2A2E4FF3-F42D-4AB5-A265-B324DDF3E2E5}"/>
    <cellStyle name="Normal 3 2 4 2 5 2 2 2 5" xfId="48154" xr:uid="{686B7A58-A871-43B8-BA4C-7AD5054FADC0}"/>
    <cellStyle name="Normal 3 2 4 2 5 2 2 3" xfId="23002" xr:uid="{B246FDF2-F411-4194-88A1-B8DE41D1388C}"/>
    <cellStyle name="Normal 3 2 4 2 5 2 2 3 2" xfId="36694" xr:uid="{1ADE0727-947D-4B21-A231-17F46D9E4B6B}"/>
    <cellStyle name="Normal 3 2 4 2 5 2 2 3 3" xfId="51578" xr:uid="{74E28979-FE70-402E-951A-84330580D3E2}"/>
    <cellStyle name="Normal 3 2 4 2 5 2 2 4" xfId="16158" xr:uid="{97F8EAE0-B865-4FD6-8DCB-091E0A35FC67}"/>
    <cellStyle name="Normal 3 2 4 2 5 2 2 5" xfId="29848" xr:uid="{13851A8A-8883-44BE-A167-761E5A9A75FB}"/>
    <cellStyle name="Normal 3 2 4 2 5 2 2 6" xfId="44732" xr:uid="{22B6B10F-6CCE-4C26-A7F5-8BEA667C3DD5}"/>
    <cellStyle name="Normal 3 2 4 2 5 2 3" xfId="11022" xr:uid="{06A736A3-23F0-4501-A516-441C2139BFFC}"/>
    <cellStyle name="Normal 3 2 4 2 5 2 3 2" xfId="24712" xr:uid="{8C9EE72E-31A7-4849-9D3D-D97DB7BDACB8}"/>
    <cellStyle name="Normal 3 2 4 2 5 2 3 2 2" xfId="38404" xr:uid="{D19A2945-B6A6-450C-8E2A-797A59A527B9}"/>
    <cellStyle name="Normal 3 2 4 2 5 2 3 2 3" xfId="53288" xr:uid="{0131DAF9-F7C6-4BDE-B4D0-2EE6E95E73DD}"/>
    <cellStyle name="Normal 3 2 4 2 5 2 3 3" xfId="17868" xr:uid="{1071949C-C2E6-448D-B2AC-26CD0E8A655C}"/>
    <cellStyle name="Normal 3 2 4 2 5 2 3 4" xfId="31558" xr:uid="{B832F110-E20C-4F35-B20E-7BAF75D26195}"/>
    <cellStyle name="Normal 3 2 4 2 5 2 3 5" xfId="46442" xr:uid="{D29B26BD-A1A8-4BDB-A4B2-3432599B74DA}"/>
    <cellStyle name="Normal 3 2 4 2 5 2 4" xfId="21290" xr:uid="{107D340C-28BC-4AA8-A587-B08F1DDDD184}"/>
    <cellStyle name="Normal 3 2 4 2 5 2 4 2" xfId="34982" xr:uid="{57F52772-37CA-4662-9171-C5D4FD80B3BC}"/>
    <cellStyle name="Normal 3 2 4 2 5 2 4 3" xfId="49866" xr:uid="{9698D212-694A-4556-B04F-D8957C0F6F82}"/>
    <cellStyle name="Normal 3 2 4 2 5 2 5" xfId="14446" xr:uid="{C229279A-F78E-4DA1-B8EB-6F01259AFFA7}"/>
    <cellStyle name="Normal 3 2 4 2 5 2 6" xfId="28136" xr:uid="{FB2D3890-07C5-467E-8017-69A9848E0105}"/>
    <cellStyle name="Normal 3 2 4 2 5 2 7" xfId="43020" xr:uid="{D7B0C955-7A5E-434D-B3BF-EC9D1A226977}"/>
    <cellStyle name="Normal 3 2 4 2 5 3" xfId="9311" xr:uid="{BFCDD653-5929-4944-9FF8-84B2C28F6B7D}"/>
    <cellStyle name="Normal 3 2 4 2 5 3 2" xfId="12733" xr:uid="{600ED6B7-52B3-44B0-9224-E6540214B297}"/>
    <cellStyle name="Normal 3 2 4 2 5 3 2 2" xfId="26423" xr:uid="{70CBADC1-6BC8-4B51-AFBE-37229F4D1819}"/>
    <cellStyle name="Normal 3 2 4 2 5 3 2 2 2" xfId="40115" xr:uid="{D9E57504-7B96-449B-AB06-CCEB46565C98}"/>
    <cellStyle name="Normal 3 2 4 2 5 3 2 2 3" xfId="54999" xr:uid="{0EE00A80-40A4-4BC3-A911-0748BB04F396}"/>
    <cellStyle name="Normal 3 2 4 2 5 3 2 3" xfId="19579" xr:uid="{4CA1B26F-0C73-4FC8-A7E4-1BC01700E9CD}"/>
    <cellStyle name="Normal 3 2 4 2 5 3 2 4" xfId="33269" xr:uid="{D0FCECC7-72F7-4054-AF64-AA426A73A83A}"/>
    <cellStyle name="Normal 3 2 4 2 5 3 2 5" xfId="48153" xr:uid="{39596104-6120-4A5F-997E-77060F3D3FF1}"/>
    <cellStyle name="Normal 3 2 4 2 5 3 3" xfId="23001" xr:uid="{D13EC3B0-F979-425B-9DF7-B3B009FEAEF3}"/>
    <cellStyle name="Normal 3 2 4 2 5 3 3 2" xfId="36693" xr:uid="{F234E96E-A6B9-4B67-BA7E-28DD15B90EEF}"/>
    <cellStyle name="Normal 3 2 4 2 5 3 3 3" xfId="51577" xr:uid="{325AC048-3692-4A86-B790-06CC14186F93}"/>
    <cellStyle name="Normal 3 2 4 2 5 3 4" xfId="16157" xr:uid="{A15D68A8-49C8-4032-9139-EC544AB5CA19}"/>
    <cellStyle name="Normal 3 2 4 2 5 3 5" xfId="29847" xr:uid="{CC001DE1-70AC-4F9F-BB84-EF06A4720C22}"/>
    <cellStyle name="Normal 3 2 4 2 5 3 6" xfId="44731" xr:uid="{D49CB7EA-96F6-4F8A-A197-DCD67B4FF505}"/>
    <cellStyle name="Normal 3 2 4 2 5 4" xfId="11021" xr:uid="{907F37E3-FC33-482E-B06C-0509C330448F}"/>
    <cellStyle name="Normal 3 2 4 2 5 4 2" xfId="24711" xr:uid="{511E9EAE-EA26-4DD9-8FF6-68B3706C7723}"/>
    <cellStyle name="Normal 3 2 4 2 5 4 2 2" xfId="38403" xr:uid="{937684CC-C4E6-43C8-BB8C-FFED514B0247}"/>
    <cellStyle name="Normal 3 2 4 2 5 4 2 3" xfId="53287" xr:uid="{FB143686-EF06-4310-A795-0FA636CF7C7C}"/>
    <cellStyle name="Normal 3 2 4 2 5 4 3" xfId="17867" xr:uid="{EAC74B9A-F5C3-4F1F-BBFF-161307A2BB39}"/>
    <cellStyle name="Normal 3 2 4 2 5 4 4" xfId="31557" xr:uid="{B36BD309-B22B-404B-9A8B-AFA14102ECFB}"/>
    <cellStyle name="Normal 3 2 4 2 5 4 5" xfId="46441" xr:uid="{76D75B5C-F1C1-4802-960B-D961B6519F1B}"/>
    <cellStyle name="Normal 3 2 4 2 5 5" xfId="21289" xr:uid="{4FAAA898-F8FD-4378-B9ED-893C3842CA1C}"/>
    <cellStyle name="Normal 3 2 4 2 5 5 2" xfId="34981" xr:uid="{B9D9F90A-90CD-448A-8B7B-3F4473CCF2BE}"/>
    <cellStyle name="Normal 3 2 4 2 5 5 3" xfId="49865" xr:uid="{736B326C-F0BD-42F7-8AF0-0E48F709F705}"/>
    <cellStyle name="Normal 3 2 4 2 5 6" xfId="14445" xr:uid="{0BDDC673-01B3-40F7-8CB2-02F9D9D91AA6}"/>
    <cellStyle name="Normal 3 2 4 2 5 7" xfId="28135" xr:uid="{79BBFFE5-9EEC-48CF-9189-85356E8C72D5}"/>
    <cellStyle name="Normal 3 2 4 2 5 8" xfId="43019" xr:uid="{17A6C6A6-E76B-4FE1-BB15-45661D7948AC}"/>
    <cellStyle name="Normal 3 2 4 2 6" xfId="7600" xr:uid="{A517D954-AFA2-4DAE-A4AC-8E283965673B}"/>
    <cellStyle name="Normal 3 2 4 2 6 2" xfId="9313" xr:uid="{615B921B-9C44-4A95-B7E6-F919BEEF36E3}"/>
    <cellStyle name="Normal 3 2 4 2 6 2 2" xfId="12735" xr:uid="{AA99D1AC-7A5D-4AD8-86E3-C912306C4BB8}"/>
    <cellStyle name="Normal 3 2 4 2 6 2 2 2" xfId="26425" xr:uid="{3E53F3CF-BD75-4F23-AA98-D472D575A439}"/>
    <cellStyle name="Normal 3 2 4 2 6 2 2 2 2" xfId="40117" xr:uid="{B605449B-C3DC-4C26-9A44-04398565E5DD}"/>
    <cellStyle name="Normal 3 2 4 2 6 2 2 2 3" xfId="55001" xr:uid="{4E914FD6-5E8E-4987-8290-8DBF3FE910B9}"/>
    <cellStyle name="Normal 3 2 4 2 6 2 2 3" xfId="19581" xr:uid="{EB029342-A437-4265-A7C7-E91871BDA858}"/>
    <cellStyle name="Normal 3 2 4 2 6 2 2 4" xfId="33271" xr:uid="{F9675720-C91E-42B3-8BE4-8E25D4501F4F}"/>
    <cellStyle name="Normal 3 2 4 2 6 2 2 5" xfId="48155" xr:uid="{BD71BF74-8AE6-4B10-86DE-96F18560A1E4}"/>
    <cellStyle name="Normal 3 2 4 2 6 2 3" xfId="23003" xr:uid="{850862E8-22D3-44B0-A7BD-608B929B7993}"/>
    <cellStyle name="Normal 3 2 4 2 6 2 3 2" xfId="36695" xr:uid="{0A2CB8D3-51CF-4D87-8548-92C789F39A33}"/>
    <cellStyle name="Normal 3 2 4 2 6 2 3 3" xfId="51579" xr:uid="{35D35801-9168-42E3-BC22-5C75CD157B3B}"/>
    <cellStyle name="Normal 3 2 4 2 6 2 4" xfId="16159" xr:uid="{B06E5727-F824-4EA3-9149-6072B87AACBE}"/>
    <cellStyle name="Normal 3 2 4 2 6 2 5" xfId="29849" xr:uid="{101BADE1-4171-4DD9-8098-DDF1BDFCBAB7}"/>
    <cellStyle name="Normal 3 2 4 2 6 2 6" xfId="44733" xr:uid="{6FCF19FF-0B95-4081-A6FE-E7C17F57C06B}"/>
    <cellStyle name="Normal 3 2 4 2 6 3" xfId="11023" xr:uid="{26ED1B21-F948-4C53-9420-750A03D0D1D2}"/>
    <cellStyle name="Normal 3 2 4 2 6 3 2" xfId="24713" xr:uid="{D8CB8F79-5F13-4997-AC2D-43ABFE8FF7FD}"/>
    <cellStyle name="Normal 3 2 4 2 6 3 2 2" xfId="38405" xr:uid="{2E1E9644-2CE3-4F74-B56C-9E2D33623A6B}"/>
    <cellStyle name="Normal 3 2 4 2 6 3 2 3" xfId="53289" xr:uid="{0E31ED31-2F9F-492C-8ECE-A70EF661CF8F}"/>
    <cellStyle name="Normal 3 2 4 2 6 3 3" xfId="17869" xr:uid="{9645D312-DD52-4870-8E24-D0E9D99EDE2D}"/>
    <cellStyle name="Normal 3 2 4 2 6 3 4" xfId="31559" xr:uid="{7974C4F1-DDD0-4257-837C-8E931EC232C1}"/>
    <cellStyle name="Normal 3 2 4 2 6 3 5" xfId="46443" xr:uid="{89E66AB3-8E5E-4D93-B5B7-98E257BD93B6}"/>
    <cellStyle name="Normal 3 2 4 2 6 4" xfId="21291" xr:uid="{9CC985E9-C3C8-48C0-B7F7-4A6FF30062B6}"/>
    <cellStyle name="Normal 3 2 4 2 6 4 2" xfId="34983" xr:uid="{A4BBAE49-76E3-4243-9B3C-673FF34804FB}"/>
    <cellStyle name="Normal 3 2 4 2 6 4 3" xfId="49867" xr:uid="{A8A60E8A-CE3E-44AE-8EA1-58984080A80C}"/>
    <cellStyle name="Normal 3 2 4 2 6 5" xfId="14447" xr:uid="{B07A8E12-ACDB-4044-A50C-673678E75A6A}"/>
    <cellStyle name="Normal 3 2 4 2 6 6" xfId="28137" xr:uid="{46BA45F7-50B8-4047-88A3-42C7E4C82F5F}"/>
    <cellStyle name="Normal 3 2 4 2 6 7" xfId="43021" xr:uid="{B997E098-1379-4143-948A-E1AC084CE0F4}"/>
    <cellStyle name="Normal 3 2 4 2 7" xfId="7601" xr:uid="{42451F85-7850-4B45-9444-953FE7D648BF}"/>
    <cellStyle name="Normal 3 2 4 2 7 2" xfId="9314" xr:uid="{D46DBA97-1767-4289-A06D-70B59F4D2800}"/>
    <cellStyle name="Normal 3 2 4 2 7 2 2" xfId="12736" xr:uid="{C77DEA34-F7D1-44AF-9D14-C06CC4521E40}"/>
    <cellStyle name="Normal 3 2 4 2 7 2 2 2" xfId="26426" xr:uid="{74EA9812-DF6C-490B-B6F9-EE93645739CB}"/>
    <cellStyle name="Normal 3 2 4 2 7 2 2 2 2" xfId="40118" xr:uid="{E7A429AD-7041-4776-AF60-D20BEEABDDAD}"/>
    <cellStyle name="Normal 3 2 4 2 7 2 2 2 3" xfId="55002" xr:uid="{CA133087-F134-426D-AE3E-D03538A9ACFA}"/>
    <cellStyle name="Normal 3 2 4 2 7 2 2 3" xfId="19582" xr:uid="{7B85AA72-8A45-4195-ADBE-C3D18825B709}"/>
    <cellStyle name="Normal 3 2 4 2 7 2 2 4" xfId="33272" xr:uid="{BD1FE6E2-93C2-4A3E-929A-4A1D31620486}"/>
    <cellStyle name="Normal 3 2 4 2 7 2 2 5" xfId="48156" xr:uid="{F66FF2B2-A2A8-442D-BF93-B2510EF976BA}"/>
    <cellStyle name="Normal 3 2 4 2 7 2 3" xfId="23004" xr:uid="{809D6789-855A-4842-9F26-184BF1090CE8}"/>
    <cellStyle name="Normal 3 2 4 2 7 2 3 2" xfId="36696" xr:uid="{85625DEC-0592-4D6E-9D53-FB9FD319B085}"/>
    <cellStyle name="Normal 3 2 4 2 7 2 3 3" xfId="51580" xr:uid="{2B0E89A8-6E34-4C13-9428-199591598C42}"/>
    <cellStyle name="Normal 3 2 4 2 7 2 4" xfId="16160" xr:uid="{5CF48659-6DE4-4805-B15B-EC6A572E705C}"/>
    <cellStyle name="Normal 3 2 4 2 7 2 5" xfId="29850" xr:uid="{DE8B98D7-D2BC-4A18-AE63-63AE52616D48}"/>
    <cellStyle name="Normal 3 2 4 2 7 2 6" xfId="44734" xr:uid="{C23C5451-871A-4A7A-8FDE-C25C4D26ABC8}"/>
    <cellStyle name="Normal 3 2 4 2 7 3" xfId="11024" xr:uid="{878AE3D1-270D-4206-B17D-B0B768F6CFE0}"/>
    <cellStyle name="Normal 3 2 4 2 7 3 2" xfId="24714" xr:uid="{C8F389AE-B529-4448-AE16-ACE9E950CC81}"/>
    <cellStyle name="Normal 3 2 4 2 7 3 2 2" xfId="38406" xr:uid="{272F6A21-CB11-4505-B323-1B24B19458EA}"/>
    <cellStyle name="Normal 3 2 4 2 7 3 2 3" xfId="53290" xr:uid="{164A9313-6B5A-458E-BAE1-7B1822E1C606}"/>
    <cellStyle name="Normal 3 2 4 2 7 3 3" xfId="17870" xr:uid="{4390B882-8FEC-4C8D-9C80-AFAA4C30F09F}"/>
    <cellStyle name="Normal 3 2 4 2 7 3 4" xfId="31560" xr:uid="{4612C2CE-D992-407E-8BDF-62220DFAC2A8}"/>
    <cellStyle name="Normal 3 2 4 2 7 3 5" xfId="46444" xr:uid="{2955D7FF-1181-400C-BFC4-2104D599FFAB}"/>
    <cellStyle name="Normal 3 2 4 2 7 4" xfId="21292" xr:uid="{5C8D2DA8-4224-42B2-BEFB-CD80A00C696B}"/>
    <cellStyle name="Normal 3 2 4 2 7 4 2" xfId="34984" xr:uid="{CD52AC03-3C22-4C9B-84AC-B8B417A41DEA}"/>
    <cellStyle name="Normal 3 2 4 2 7 4 3" xfId="49868" xr:uid="{C1C81065-F557-44D3-ACA2-D991424D73A0}"/>
    <cellStyle name="Normal 3 2 4 2 7 5" xfId="14448" xr:uid="{93C2931F-C1E8-42DC-83E5-07A415277A81}"/>
    <cellStyle name="Normal 3 2 4 2 7 6" xfId="28138" xr:uid="{9DE48EB1-3BE7-45A0-B40F-032480551375}"/>
    <cellStyle name="Normal 3 2 4 2 7 7" xfId="43022" xr:uid="{5BA9D1A6-20B6-4323-9C82-CF4770E5199D}"/>
    <cellStyle name="Normal 3 2 4 2 8" xfId="9285" xr:uid="{BDC6A14F-B038-4BE3-BDF7-6A64C52FA610}"/>
    <cellStyle name="Normal 3 2 4 2 8 2" xfId="12707" xr:uid="{B11AB1B0-DBA9-4368-850D-834FDF899A99}"/>
    <cellStyle name="Normal 3 2 4 2 8 2 2" xfId="26397" xr:uid="{4B0BC288-F168-40F5-A3FE-8EB65BD41D3A}"/>
    <cellStyle name="Normal 3 2 4 2 8 2 2 2" xfId="40089" xr:uid="{B03D142D-E1CB-4537-9B6A-FCC89238727D}"/>
    <cellStyle name="Normal 3 2 4 2 8 2 2 3" xfId="54973" xr:uid="{9FF4E103-A5E8-40FB-A030-5CFB7252136C}"/>
    <cellStyle name="Normal 3 2 4 2 8 2 3" xfId="19553" xr:uid="{C03AED8D-0155-4CDC-990F-B1FC6B80F547}"/>
    <cellStyle name="Normal 3 2 4 2 8 2 4" xfId="33243" xr:uid="{3D9B663C-9692-4FA7-9EB3-91E4B138CB81}"/>
    <cellStyle name="Normal 3 2 4 2 8 2 5" xfId="48127" xr:uid="{CB866F91-A8A8-48D3-A2E5-C73D3FCC189A}"/>
    <cellStyle name="Normal 3 2 4 2 8 3" xfId="22975" xr:uid="{8208D6F1-3F61-4E9E-95AF-BDEB0D7795BA}"/>
    <cellStyle name="Normal 3 2 4 2 8 3 2" xfId="36667" xr:uid="{DC6FD1E5-77D2-45A2-B7AE-BB6FB85E81DF}"/>
    <cellStyle name="Normal 3 2 4 2 8 3 3" xfId="51551" xr:uid="{8F33B949-C8BF-4284-A964-216814F7E94F}"/>
    <cellStyle name="Normal 3 2 4 2 8 4" xfId="16131" xr:uid="{19E37BE3-BDC9-4E6E-85A9-75181639EA96}"/>
    <cellStyle name="Normal 3 2 4 2 8 5" xfId="29821" xr:uid="{E1E7C70D-DE11-484C-A29A-A678600524DE}"/>
    <cellStyle name="Normal 3 2 4 2 8 6" xfId="44705" xr:uid="{A39914BA-C3F8-4827-9296-C09A201261CB}"/>
    <cellStyle name="Normal 3 2 4 2 9" xfId="10995" xr:uid="{E41D6064-0FFA-497A-B430-B970FA553ED1}"/>
    <cellStyle name="Normal 3 2 4 2 9 2" xfId="24685" xr:uid="{3B9C5A9F-960E-4DDD-9037-A28BC8CCC723}"/>
    <cellStyle name="Normal 3 2 4 2 9 2 2" xfId="38377" xr:uid="{2A3B7875-A6F1-44B4-BD48-3EAAC3833D32}"/>
    <cellStyle name="Normal 3 2 4 2 9 2 3" xfId="53261" xr:uid="{6FA384EE-74CE-4709-8103-30B98061E05E}"/>
    <cellStyle name="Normal 3 2 4 2 9 3" xfId="17841" xr:uid="{76CF5391-322A-4A0B-A307-5D8C635FFDCE}"/>
    <cellStyle name="Normal 3 2 4 2 9 4" xfId="31531" xr:uid="{8B25706E-CBAA-4E9E-BF06-528245D0D4F2}"/>
    <cellStyle name="Normal 3 2 4 2 9 5" xfId="46415" xr:uid="{D36CD69C-44D5-4D91-B5EE-68CEEF10BAFD}"/>
    <cellStyle name="Normal 3 2 4 3" xfId="7602" xr:uid="{B007BF91-FC0D-4E3D-B8EE-96A2A17F97D3}"/>
    <cellStyle name="Normal 3 2 4 3 10" xfId="14449" xr:uid="{65DD064F-8A49-4DFA-B072-0196970CC9C1}"/>
    <cellStyle name="Normal 3 2 4 3 11" xfId="28139" xr:uid="{A6605D6A-B508-46F3-973E-C29828FBAEA5}"/>
    <cellStyle name="Normal 3 2 4 3 12" xfId="43023" xr:uid="{871093A7-DA59-4B31-A9CF-10F94DE0A99B}"/>
    <cellStyle name="Normal 3 2 4 3 2" xfId="7603" xr:uid="{1EF33CBD-0D23-4884-B968-333BD3EDE6F6}"/>
    <cellStyle name="Normal 3 2 4 3 2 10" xfId="43024" xr:uid="{A6F1DF8B-7175-4422-B044-F8497371CB65}"/>
    <cellStyle name="Normal 3 2 4 3 2 2" xfId="7604" xr:uid="{3EEDA0AC-DB00-4172-9758-21DD6103EA6A}"/>
    <cellStyle name="Normal 3 2 4 3 2 2 2" xfId="7605" xr:uid="{CF152908-AAC7-4714-8FE2-8260E6D3425F}"/>
    <cellStyle name="Normal 3 2 4 3 2 2 2 2" xfId="9318" xr:uid="{F9BDB1B4-BD97-411E-B6B4-F1555FC1A5CF}"/>
    <cellStyle name="Normal 3 2 4 3 2 2 2 2 2" xfId="12740" xr:uid="{9A1F0603-354D-4FD4-9637-549A79450C0E}"/>
    <cellStyle name="Normal 3 2 4 3 2 2 2 2 2 2" xfId="26430" xr:uid="{07DB2197-4696-41B7-8DF7-5639071CE97D}"/>
    <cellStyle name="Normal 3 2 4 3 2 2 2 2 2 2 2" xfId="40122" xr:uid="{1C60E9C5-3865-488E-A343-59799A08111E}"/>
    <cellStyle name="Normal 3 2 4 3 2 2 2 2 2 2 3" xfId="55006" xr:uid="{FE63CC9A-D8DB-4BD1-8E7C-CD89E713E708}"/>
    <cellStyle name="Normal 3 2 4 3 2 2 2 2 2 3" xfId="19586" xr:uid="{E351DF3A-467C-4483-8036-6E9805470B24}"/>
    <cellStyle name="Normal 3 2 4 3 2 2 2 2 2 4" xfId="33276" xr:uid="{F88CE1F7-7DBE-4E06-9D7F-7C02A18F5357}"/>
    <cellStyle name="Normal 3 2 4 3 2 2 2 2 2 5" xfId="48160" xr:uid="{99D7C938-D84F-4C66-8150-2D1BF16C6BFB}"/>
    <cellStyle name="Normal 3 2 4 3 2 2 2 2 3" xfId="23008" xr:uid="{A1555FA6-4C7B-4283-8B02-29A4606BED0F}"/>
    <cellStyle name="Normal 3 2 4 3 2 2 2 2 3 2" xfId="36700" xr:uid="{4007E13A-7F68-41A2-BB5C-564F37FEFACC}"/>
    <cellStyle name="Normal 3 2 4 3 2 2 2 2 3 3" xfId="51584" xr:uid="{2BD18FA7-E243-44EF-9640-1D9AECE69F1B}"/>
    <cellStyle name="Normal 3 2 4 3 2 2 2 2 4" xfId="16164" xr:uid="{365DD1D9-59CB-4929-9C23-3DC590F8563E}"/>
    <cellStyle name="Normal 3 2 4 3 2 2 2 2 5" xfId="29854" xr:uid="{95DBEADE-FC9C-410C-B695-4A476DF2B89D}"/>
    <cellStyle name="Normal 3 2 4 3 2 2 2 2 6" xfId="44738" xr:uid="{86C2BAC8-CCF8-4D94-89A5-58F25C903F82}"/>
    <cellStyle name="Normal 3 2 4 3 2 2 2 3" xfId="11028" xr:uid="{7BAE12FF-B50A-4480-BC30-4701F6EDE807}"/>
    <cellStyle name="Normal 3 2 4 3 2 2 2 3 2" xfId="24718" xr:uid="{6E1E882B-D4A4-425A-9670-0749DC2E06B6}"/>
    <cellStyle name="Normal 3 2 4 3 2 2 2 3 2 2" xfId="38410" xr:uid="{9E36D576-9D38-4F66-9AC6-4770C2F76501}"/>
    <cellStyle name="Normal 3 2 4 3 2 2 2 3 2 3" xfId="53294" xr:uid="{7B666B11-EC8B-4F2C-930B-C9DED0B734D0}"/>
    <cellStyle name="Normal 3 2 4 3 2 2 2 3 3" xfId="17874" xr:uid="{53FC9D58-2CF4-4A83-B74C-CDE5B1112253}"/>
    <cellStyle name="Normal 3 2 4 3 2 2 2 3 4" xfId="31564" xr:uid="{D1196A7F-A329-4E03-8AED-B8E94D664C56}"/>
    <cellStyle name="Normal 3 2 4 3 2 2 2 3 5" xfId="46448" xr:uid="{B764CE3D-7349-48C5-8200-FB19C850B4E9}"/>
    <cellStyle name="Normal 3 2 4 3 2 2 2 4" xfId="21296" xr:uid="{0BC8F85E-B668-4B15-89DF-1D062D295AFB}"/>
    <cellStyle name="Normal 3 2 4 3 2 2 2 4 2" xfId="34988" xr:uid="{AFCEF077-4D41-4E69-9871-9535D645196C}"/>
    <cellStyle name="Normal 3 2 4 3 2 2 2 4 3" xfId="49872" xr:uid="{D0F7A618-C5D3-46F3-AE1E-9FB585F2B066}"/>
    <cellStyle name="Normal 3 2 4 3 2 2 2 5" xfId="14452" xr:uid="{5514D18D-4E7F-4FAC-A3B3-207B3C2573AF}"/>
    <cellStyle name="Normal 3 2 4 3 2 2 2 6" xfId="28142" xr:uid="{8D829F71-A349-4F65-8EAB-6C7BE32826DC}"/>
    <cellStyle name="Normal 3 2 4 3 2 2 2 7" xfId="43026" xr:uid="{2F787A5F-0101-4DC2-A5B6-A9399827522A}"/>
    <cellStyle name="Normal 3 2 4 3 2 2 3" xfId="9317" xr:uid="{09042D91-73FC-4E65-95E9-D41BAAF742AD}"/>
    <cellStyle name="Normal 3 2 4 3 2 2 3 2" xfId="12739" xr:uid="{890168D7-AB59-4FFD-B525-E46D7FC731C5}"/>
    <cellStyle name="Normal 3 2 4 3 2 2 3 2 2" xfId="26429" xr:uid="{7FCDE0B0-FC48-467A-BA1D-715806F7675E}"/>
    <cellStyle name="Normal 3 2 4 3 2 2 3 2 2 2" xfId="40121" xr:uid="{6A2F20C6-5C9B-46CE-BF21-14ABB5CD73AC}"/>
    <cellStyle name="Normal 3 2 4 3 2 2 3 2 2 3" xfId="55005" xr:uid="{F896D5EE-7A88-4DE6-A878-DA8FD9973ACF}"/>
    <cellStyle name="Normal 3 2 4 3 2 2 3 2 3" xfId="19585" xr:uid="{A294CFA3-51EA-4406-8E06-94BA2BE6A8E8}"/>
    <cellStyle name="Normal 3 2 4 3 2 2 3 2 4" xfId="33275" xr:uid="{E0B6381A-56B2-4ADE-A7D3-4B1D8195256C}"/>
    <cellStyle name="Normal 3 2 4 3 2 2 3 2 5" xfId="48159" xr:uid="{F5C5FEBC-1650-4A77-A80F-A2FD6C905CA8}"/>
    <cellStyle name="Normal 3 2 4 3 2 2 3 3" xfId="23007" xr:uid="{4C15B183-A8EC-4128-B8D6-00CD9326375E}"/>
    <cellStyle name="Normal 3 2 4 3 2 2 3 3 2" xfId="36699" xr:uid="{C9960E62-4266-4611-842C-BC8513BD7D9E}"/>
    <cellStyle name="Normal 3 2 4 3 2 2 3 3 3" xfId="51583" xr:uid="{5FAC61B3-8C4B-4DAF-A02A-A0881896DDE3}"/>
    <cellStyle name="Normal 3 2 4 3 2 2 3 4" xfId="16163" xr:uid="{07E90991-9764-4F1E-99DA-39C60B7783EE}"/>
    <cellStyle name="Normal 3 2 4 3 2 2 3 5" xfId="29853" xr:uid="{835F5665-89FA-417B-BA64-46D17B23B6EF}"/>
    <cellStyle name="Normal 3 2 4 3 2 2 3 6" xfId="44737" xr:uid="{549A5240-038C-453C-B422-9FE645D97CF4}"/>
    <cellStyle name="Normal 3 2 4 3 2 2 4" xfId="11027" xr:uid="{61A7FDDF-EC77-4119-9D88-72E19FF91EFD}"/>
    <cellStyle name="Normal 3 2 4 3 2 2 4 2" xfId="24717" xr:uid="{A6134EBC-48C2-47FF-BFBC-5A2606CAA515}"/>
    <cellStyle name="Normal 3 2 4 3 2 2 4 2 2" xfId="38409" xr:uid="{691EC7DD-2EF8-402E-8130-B7EEF9BDBB29}"/>
    <cellStyle name="Normal 3 2 4 3 2 2 4 2 3" xfId="53293" xr:uid="{506E1062-02CC-4450-AF34-ADDA6BD8EE62}"/>
    <cellStyle name="Normal 3 2 4 3 2 2 4 3" xfId="17873" xr:uid="{59C39640-5E2A-4E14-8BF4-331A96DCA29D}"/>
    <cellStyle name="Normal 3 2 4 3 2 2 4 4" xfId="31563" xr:uid="{CD99B630-9A7C-41F0-BF67-02316D7F6D80}"/>
    <cellStyle name="Normal 3 2 4 3 2 2 4 5" xfId="46447" xr:uid="{7693F44B-16C9-4493-86F6-500EC27694BC}"/>
    <cellStyle name="Normal 3 2 4 3 2 2 5" xfId="21295" xr:uid="{EC6B0F72-74A6-400E-9312-82C0F736628E}"/>
    <cellStyle name="Normal 3 2 4 3 2 2 5 2" xfId="34987" xr:uid="{424A6A9B-5DC3-44F8-B8A5-E6AE72FAF393}"/>
    <cellStyle name="Normal 3 2 4 3 2 2 5 3" xfId="49871" xr:uid="{784D1139-2A94-491E-909F-C8615BAA48D1}"/>
    <cellStyle name="Normal 3 2 4 3 2 2 6" xfId="14451" xr:uid="{E8A83753-E7BE-4219-8E3E-0D81F9EB42BE}"/>
    <cellStyle name="Normal 3 2 4 3 2 2 7" xfId="28141" xr:uid="{BC93B723-DA4F-4B61-9174-35C6A685AC5D}"/>
    <cellStyle name="Normal 3 2 4 3 2 2 8" xfId="43025" xr:uid="{1666F49D-8502-415D-8131-5AF90DCDE7FF}"/>
    <cellStyle name="Normal 3 2 4 3 2 3" xfId="7606" xr:uid="{B133D568-8FC2-4799-BD9D-AAD8BE02CED0}"/>
    <cellStyle name="Normal 3 2 4 3 2 3 2" xfId="9319" xr:uid="{8E99CA9A-1C7D-4083-BC34-162B609FE955}"/>
    <cellStyle name="Normal 3 2 4 3 2 3 2 2" xfId="12741" xr:uid="{8B309659-FB26-4E89-BF43-8A5961268B85}"/>
    <cellStyle name="Normal 3 2 4 3 2 3 2 2 2" xfId="26431" xr:uid="{219CBC7A-3BAD-4E87-AEE5-5FB100CC7A37}"/>
    <cellStyle name="Normal 3 2 4 3 2 3 2 2 2 2" xfId="40123" xr:uid="{473D20D8-8F84-4773-BB7A-2FCCE3510BD3}"/>
    <cellStyle name="Normal 3 2 4 3 2 3 2 2 2 3" xfId="55007" xr:uid="{C4D828AA-2EE0-4DCC-8831-69DE268C09B8}"/>
    <cellStyle name="Normal 3 2 4 3 2 3 2 2 3" xfId="19587" xr:uid="{87FFA1AA-62E0-4480-B2B4-DE813C099379}"/>
    <cellStyle name="Normal 3 2 4 3 2 3 2 2 4" xfId="33277" xr:uid="{6D8B5658-50FC-4B76-82A8-438852749B00}"/>
    <cellStyle name="Normal 3 2 4 3 2 3 2 2 5" xfId="48161" xr:uid="{5F8AAFE6-4728-4C88-B0C4-7D167F681E85}"/>
    <cellStyle name="Normal 3 2 4 3 2 3 2 3" xfId="23009" xr:uid="{C006DB30-04E3-4F7B-ABB1-8943BB41EE3F}"/>
    <cellStyle name="Normal 3 2 4 3 2 3 2 3 2" xfId="36701" xr:uid="{3F288939-25FB-4B29-89EB-CAA6E9AEF7CC}"/>
    <cellStyle name="Normal 3 2 4 3 2 3 2 3 3" xfId="51585" xr:uid="{31B37B57-90A1-4F04-B610-E282BA504DB4}"/>
    <cellStyle name="Normal 3 2 4 3 2 3 2 4" xfId="16165" xr:uid="{E9347326-EBB0-4380-866E-CC51AD255403}"/>
    <cellStyle name="Normal 3 2 4 3 2 3 2 5" xfId="29855" xr:uid="{D5FB67D4-3572-4843-9B19-43767D9098E7}"/>
    <cellStyle name="Normal 3 2 4 3 2 3 2 6" xfId="44739" xr:uid="{D3A53E0A-CAAC-4CC0-A3FF-678AD78AE86A}"/>
    <cellStyle name="Normal 3 2 4 3 2 3 3" xfId="11029" xr:uid="{E984BCD0-726E-450F-A4D0-C574626F395C}"/>
    <cellStyle name="Normal 3 2 4 3 2 3 3 2" xfId="24719" xr:uid="{AA5D826C-A25A-4A7C-8ECE-BC620BD54B38}"/>
    <cellStyle name="Normal 3 2 4 3 2 3 3 2 2" xfId="38411" xr:uid="{F0FF9F13-B710-4E53-98AD-59C0C2C8226F}"/>
    <cellStyle name="Normal 3 2 4 3 2 3 3 2 3" xfId="53295" xr:uid="{51C2B159-6C51-49FD-900B-903C006E271B}"/>
    <cellStyle name="Normal 3 2 4 3 2 3 3 3" xfId="17875" xr:uid="{B682B1D8-BF0F-4F6A-BD5B-6C372505BCA7}"/>
    <cellStyle name="Normal 3 2 4 3 2 3 3 4" xfId="31565" xr:uid="{95B5F5CB-0DA5-4A29-93B6-F0FC3668E7C9}"/>
    <cellStyle name="Normal 3 2 4 3 2 3 3 5" xfId="46449" xr:uid="{E3EB62BF-535D-4266-8828-234541A1DEC6}"/>
    <cellStyle name="Normal 3 2 4 3 2 3 4" xfId="21297" xr:uid="{3356DFFF-AE2D-48A8-B803-235920243560}"/>
    <cellStyle name="Normal 3 2 4 3 2 3 4 2" xfId="34989" xr:uid="{AA7467FF-557F-415C-B547-D2E71B311CBE}"/>
    <cellStyle name="Normal 3 2 4 3 2 3 4 3" xfId="49873" xr:uid="{7C70621A-ABD5-4A09-AFC6-774B74CF0B83}"/>
    <cellStyle name="Normal 3 2 4 3 2 3 5" xfId="14453" xr:uid="{B8B74ED4-E505-446A-95BE-CDB2308BB2AA}"/>
    <cellStyle name="Normal 3 2 4 3 2 3 6" xfId="28143" xr:uid="{A53C6047-B486-4D85-8D39-26323BCCE97D}"/>
    <cellStyle name="Normal 3 2 4 3 2 3 7" xfId="43027" xr:uid="{C438955E-E439-435A-B421-A382354F3C41}"/>
    <cellStyle name="Normal 3 2 4 3 2 4" xfId="7607" xr:uid="{2E1726C0-F155-475B-BD1B-D0E1040BC628}"/>
    <cellStyle name="Normal 3 2 4 3 2 4 2" xfId="9320" xr:uid="{469A47BE-D9D3-4109-980A-368432D49995}"/>
    <cellStyle name="Normal 3 2 4 3 2 4 2 2" xfId="12742" xr:uid="{7711BBAA-80D1-4B20-958D-B05AFFD5EEE9}"/>
    <cellStyle name="Normal 3 2 4 3 2 4 2 2 2" xfId="26432" xr:uid="{DB9E4574-5D27-475F-816F-D0AB1DFAEE9E}"/>
    <cellStyle name="Normal 3 2 4 3 2 4 2 2 2 2" xfId="40124" xr:uid="{1A21FAC6-5A99-45D9-B335-E62EE099245E}"/>
    <cellStyle name="Normal 3 2 4 3 2 4 2 2 2 3" xfId="55008" xr:uid="{9F75AF94-D159-4C15-843A-5566E7E4F6F3}"/>
    <cellStyle name="Normal 3 2 4 3 2 4 2 2 3" xfId="19588" xr:uid="{FE844EB0-3E73-4EE0-8C90-746296FA0A65}"/>
    <cellStyle name="Normal 3 2 4 3 2 4 2 2 4" xfId="33278" xr:uid="{BDAA1222-2CFD-4D3C-A308-1DF9F6D8C9A5}"/>
    <cellStyle name="Normal 3 2 4 3 2 4 2 2 5" xfId="48162" xr:uid="{112314DB-05B6-4F6E-9E8B-637E5A0C2810}"/>
    <cellStyle name="Normal 3 2 4 3 2 4 2 3" xfId="23010" xr:uid="{EF9425D1-A0EF-4CD5-B627-FB6EE0F27F6A}"/>
    <cellStyle name="Normal 3 2 4 3 2 4 2 3 2" xfId="36702" xr:uid="{F8B10854-E64C-4B3B-9620-F39696B225A1}"/>
    <cellStyle name="Normal 3 2 4 3 2 4 2 3 3" xfId="51586" xr:uid="{95A3E6B5-22C2-4305-85AC-979247B69B37}"/>
    <cellStyle name="Normal 3 2 4 3 2 4 2 4" xfId="16166" xr:uid="{ACD9909B-2CDD-4D0E-B0FC-8FB9CEB5EBDA}"/>
    <cellStyle name="Normal 3 2 4 3 2 4 2 5" xfId="29856" xr:uid="{E7A611D6-2183-400B-823B-5B4841678DEB}"/>
    <cellStyle name="Normal 3 2 4 3 2 4 2 6" xfId="44740" xr:uid="{A3ADB34F-C11D-4450-AFED-D06A2C042FA6}"/>
    <cellStyle name="Normal 3 2 4 3 2 4 3" xfId="11030" xr:uid="{53D45E24-F7B3-4059-8A1C-D95E1A4653F5}"/>
    <cellStyle name="Normal 3 2 4 3 2 4 3 2" xfId="24720" xr:uid="{77137E1F-4BD2-4F67-B737-7689B0ADEF55}"/>
    <cellStyle name="Normal 3 2 4 3 2 4 3 2 2" xfId="38412" xr:uid="{D3F21389-0704-4C9C-A184-1662B1A3ECCF}"/>
    <cellStyle name="Normal 3 2 4 3 2 4 3 2 3" xfId="53296" xr:uid="{87BFDF53-A1B8-46C7-B5D2-D4E96638BC5D}"/>
    <cellStyle name="Normal 3 2 4 3 2 4 3 3" xfId="17876" xr:uid="{3477F3F8-2681-4E0A-827C-69816FC8AA85}"/>
    <cellStyle name="Normal 3 2 4 3 2 4 3 4" xfId="31566" xr:uid="{DD349386-A8A2-4253-AD4D-CF3E7E2793B7}"/>
    <cellStyle name="Normal 3 2 4 3 2 4 3 5" xfId="46450" xr:uid="{419DFD92-D9C5-4BAF-94A4-93FCC146D8F5}"/>
    <cellStyle name="Normal 3 2 4 3 2 4 4" xfId="21298" xr:uid="{A73B4478-DC53-4AC6-8457-7B0C46FD81CA}"/>
    <cellStyle name="Normal 3 2 4 3 2 4 4 2" xfId="34990" xr:uid="{4036B5D6-A00F-4525-8867-4AAD91DFFB05}"/>
    <cellStyle name="Normal 3 2 4 3 2 4 4 3" xfId="49874" xr:uid="{1294D0FD-3473-4419-AF82-1598564F54F8}"/>
    <cellStyle name="Normal 3 2 4 3 2 4 5" xfId="14454" xr:uid="{DAD0A177-4658-4691-9DD1-33E9460D872B}"/>
    <cellStyle name="Normal 3 2 4 3 2 4 6" xfId="28144" xr:uid="{9603FDED-6FC8-4371-BB15-D96FB1206539}"/>
    <cellStyle name="Normal 3 2 4 3 2 4 7" xfId="43028" xr:uid="{2A0E8675-56DF-4FF1-884F-4000A7550EED}"/>
    <cellStyle name="Normal 3 2 4 3 2 5" xfId="9316" xr:uid="{83C4A059-12C2-4171-AACC-3DA3DF746130}"/>
    <cellStyle name="Normal 3 2 4 3 2 5 2" xfId="12738" xr:uid="{49F46DD8-3057-4294-A460-07CEFF235996}"/>
    <cellStyle name="Normal 3 2 4 3 2 5 2 2" xfId="26428" xr:uid="{33D4411F-D493-4960-8E27-584989108D0D}"/>
    <cellStyle name="Normal 3 2 4 3 2 5 2 2 2" xfId="40120" xr:uid="{96AEB971-689B-4565-AF13-A553B7CCD8AD}"/>
    <cellStyle name="Normal 3 2 4 3 2 5 2 2 3" xfId="55004" xr:uid="{8922C308-4EEF-4CB8-B64C-9CB53DCFC4D1}"/>
    <cellStyle name="Normal 3 2 4 3 2 5 2 3" xfId="19584" xr:uid="{5DF7E8B0-E317-4CD0-8F11-0463180D5B0D}"/>
    <cellStyle name="Normal 3 2 4 3 2 5 2 4" xfId="33274" xr:uid="{1AB20116-55A6-4E00-8A51-70DAF73B112F}"/>
    <cellStyle name="Normal 3 2 4 3 2 5 2 5" xfId="48158" xr:uid="{491F9327-E610-45A8-A411-CF18B68EBADF}"/>
    <cellStyle name="Normal 3 2 4 3 2 5 3" xfId="23006" xr:uid="{14D2B0D4-090E-4C31-82EA-5BBF0E9040D6}"/>
    <cellStyle name="Normal 3 2 4 3 2 5 3 2" xfId="36698" xr:uid="{3F22440D-0600-4041-8E5A-A0C6051EF3E8}"/>
    <cellStyle name="Normal 3 2 4 3 2 5 3 3" xfId="51582" xr:uid="{79BC932B-EE27-4F52-BE41-54EE4DF56849}"/>
    <cellStyle name="Normal 3 2 4 3 2 5 4" xfId="16162" xr:uid="{ED840206-9CB6-4B30-94AE-055050B9C6D2}"/>
    <cellStyle name="Normal 3 2 4 3 2 5 5" xfId="29852" xr:uid="{7FC13173-1EE0-443F-8003-5DA18023DC4A}"/>
    <cellStyle name="Normal 3 2 4 3 2 5 6" xfId="44736" xr:uid="{7D6C103E-E375-4F73-A90C-E6C208BCDA62}"/>
    <cellStyle name="Normal 3 2 4 3 2 6" xfId="11026" xr:uid="{B41300EB-DE98-4B0D-A874-DFC2E62A5DB4}"/>
    <cellStyle name="Normal 3 2 4 3 2 6 2" xfId="24716" xr:uid="{26791D0A-0ACF-4CDE-AC3C-6CF26B9142F3}"/>
    <cellStyle name="Normal 3 2 4 3 2 6 2 2" xfId="38408" xr:uid="{D9DCDC0F-3E78-4351-9D71-7A31BAD01BF5}"/>
    <cellStyle name="Normal 3 2 4 3 2 6 2 3" xfId="53292" xr:uid="{BB94FBFD-1980-43C1-A328-0E843EDE4899}"/>
    <cellStyle name="Normal 3 2 4 3 2 6 3" xfId="17872" xr:uid="{08BF385C-90F7-4A17-8A4B-21CC26E0C531}"/>
    <cellStyle name="Normal 3 2 4 3 2 6 4" xfId="31562" xr:uid="{46B9D5D9-2D84-48AD-BAC7-085778CDEFC8}"/>
    <cellStyle name="Normal 3 2 4 3 2 6 5" xfId="46446" xr:uid="{915D8AF7-AFEA-4DCD-A5C8-CE71E3FFF29C}"/>
    <cellStyle name="Normal 3 2 4 3 2 7" xfId="21294" xr:uid="{38CE82B6-6F26-4E26-B0B6-2FD97DDC446A}"/>
    <cellStyle name="Normal 3 2 4 3 2 7 2" xfId="34986" xr:uid="{5CF403A4-77C1-44EF-B31D-CBEA24D305B9}"/>
    <cellStyle name="Normal 3 2 4 3 2 7 3" xfId="49870" xr:uid="{D6469F55-9821-41DE-A9C7-1ECD88A8B0B8}"/>
    <cellStyle name="Normal 3 2 4 3 2 8" xfId="14450" xr:uid="{247BC787-14DD-4757-82EA-524812E47745}"/>
    <cellStyle name="Normal 3 2 4 3 2 9" xfId="28140" xr:uid="{2260E627-A38E-4E3D-B272-6A56DAF77126}"/>
    <cellStyle name="Normal 3 2 4 3 3" xfId="7608" xr:uid="{6B006436-33F7-4BE3-9712-36C36A3B3F39}"/>
    <cellStyle name="Normal 3 2 4 3 3 10" xfId="43029" xr:uid="{2A8ADDF2-B81B-4C32-B722-C6AF5EA46D72}"/>
    <cellStyle name="Normal 3 2 4 3 3 2" xfId="7609" xr:uid="{82F60EA8-DA1E-4996-B0FD-B98EA1CB7639}"/>
    <cellStyle name="Normal 3 2 4 3 3 2 2" xfId="7610" xr:uid="{D5DAEC46-948B-4221-8478-53B02617CD71}"/>
    <cellStyle name="Normal 3 2 4 3 3 2 2 2" xfId="9323" xr:uid="{2AAE0CE9-EAFF-4363-840E-E6368C3520DC}"/>
    <cellStyle name="Normal 3 2 4 3 3 2 2 2 2" xfId="12745" xr:uid="{22DB90FA-FED0-472E-95DE-23E216241428}"/>
    <cellStyle name="Normal 3 2 4 3 3 2 2 2 2 2" xfId="26435" xr:uid="{03CB7878-5A73-42B8-B754-7A18F5519187}"/>
    <cellStyle name="Normal 3 2 4 3 3 2 2 2 2 2 2" xfId="40127" xr:uid="{4B53583A-6424-439A-BFEE-DCBC6BF4766C}"/>
    <cellStyle name="Normal 3 2 4 3 3 2 2 2 2 2 3" xfId="55011" xr:uid="{4DFB1D01-A377-4B30-9C3D-FD32347487F9}"/>
    <cellStyle name="Normal 3 2 4 3 3 2 2 2 2 3" xfId="19591" xr:uid="{26711E3A-A0D7-4BCF-8262-F0AD058FA5AC}"/>
    <cellStyle name="Normal 3 2 4 3 3 2 2 2 2 4" xfId="33281" xr:uid="{082DE957-D834-4B04-8DFA-F2E76E3AE5C5}"/>
    <cellStyle name="Normal 3 2 4 3 3 2 2 2 2 5" xfId="48165" xr:uid="{7911D74F-9B0B-4E0A-A92B-624A2CB826FA}"/>
    <cellStyle name="Normal 3 2 4 3 3 2 2 2 3" xfId="23013" xr:uid="{AB1678D6-C87E-4369-BB84-C085432BC448}"/>
    <cellStyle name="Normal 3 2 4 3 3 2 2 2 3 2" xfId="36705" xr:uid="{F0D9EC0B-75ED-4FDF-A36D-13EFAE368729}"/>
    <cellStyle name="Normal 3 2 4 3 3 2 2 2 3 3" xfId="51589" xr:uid="{C4E749F8-C595-4E34-A156-E0CF48D20341}"/>
    <cellStyle name="Normal 3 2 4 3 3 2 2 2 4" xfId="16169" xr:uid="{6762D860-DA9B-4945-A582-CF8B65518E80}"/>
    <cellStyle name="Normal 3 2 4 3 3 2 2 2 5" xfId="29859" xr:uid="{39712C50-387C-40BC-BD21-9B9F62E245D3}"/>
    <cellStyle name="Normal 3 2 4 3 3 2 2 2 6" xfId="44743" xr:uid="{B04B3551-E9FC-4A05-9293-4B97E20FDA43}"/>
    <cellStyle name="Normal 3 2 4 3 3 2 2 3" xfId="11033" xr:uid="{5A5B4D32-0CEA-425E-8C1E-E400FFA64CB5}"/>
    <cellStyle name="Normal 3 2 4 3 3 2 2 3 2" xfId="24723" xr:uid="{C638A994-38A0-44A2-BA0B-DC59D5AAD465}"/>
    <cellStyle name="Normal 3 2 4 3 3 2 2 3 2 2" xfId="38415" xr:uid="{5C50D60B-BE26-4FDE-B3FE-B3173D96D8D3}"/>
    <cellStyle name="Normal 3 2 4 3 3 2 2 3 2 3" xfId="53299" xr:uid="{1D7419B6-BA26-43AA-83A9-C8F60C47EADD}"/>
    <cellStyle name="Normal 3 2 4 3 3 2 2 3 3" xfId="17879" xr:uid="{528F4B71-D46D-45A1-A06E-17DEB7B0B461}"/>
    <cellStyle name="Normal 3 2 4 3 3 2 2 3 4" xfId="31569" xr:uid="{45356845-C6F2-4501-A12D-CE8432B2991D}"/>
    <cellStyle name="Normal 3 2 4 3 3 2 2 3 5" xfId="46453" xr:uid="{09C30F67-1C1B-45A0-90B0-50D3CBE8E6C7}"/>
    <cellStyle name="Normal 3 2 4 3 3 2 2 4" xfId="21301" xr:uid="{413D03B7-9D8A-462C-ADD2-7AEB80A00BC0}"/>
    <cellStyle name="Normal 3 2 4 3 3 2 2 4 2" xfId="34993" xr:uid="{D1125D7E-611D-4A9D-8EF9-077A6AA48DAE}"/>
    <cellStyle name="Normal 3 2 4 3 3 2 2 4 3" xfId="49877" xr:uid="{BE1BA158-8318-4507-8234-47DD2CB94DF1}"/>
    <cellStyle name="Normal 3 2 4 3 3 2 2 5" xfId="14457" xr:uid="{19B63018-D5DF-4451-889C-1D87131A5027}"/>
    <cellStyle name="Normal 3 2 4 3 3 2 2 6" xfId="28147" xr:uid="{3735A052-3AB4-43B0-85CD-66904A2CAF31}"/>
    <cellStyle name="Normal 3 2 4 3 3 2 2 7" xfId="43031" xr:uid="{F4DAF085-7FF4-4B5F-8387-45AD1B72E094}"/>
    <cellStyle name="Normal 3 2 4 3 3 2 3" xfId="9322" xr:uid="{BBBB6169-8793-44AC-A5CD-18723721BFA0}"/>
    <cellStyle name="Normal 3 2 4 3 3 2 3 2" xfId="12744" xr:uid="{E210D545-FD36-4554-BBB0-2B3FE88E65F0}"/>
    <cellStyle name="Normal 3 2 4 3 3 2 3 2 2" xfId="26434" xr:uid="{07FD7931-13E5-4B80-9B3D-66407AE313FF}"/>
    <cellStyle name="Normal 3 2 4 3 3 2 3 2 2 2" xfId="40126" xr:uid="{5C09C878-F794-4F01-AC50-E5A9E7DDC3B8}"/>
    <cellStyle name="Normal 3 2 4 3 3 2 3 2 2 3" xfId="55010" xr:uid="{F39B1441-FE13-4591-A495-7FA8103F3194}"/>
    <cellStyle name="Normal 3 2 4 3 3 2 3 2 3" xfId="19590" xr:uid="{6BD8EED0-553B-4315-A1EB-2DC39C4F76C8}"/>
    <cellStyle name="Normal 3 2 4 3 3 2 3 2 4" xfId="33280" xr:uid="{69078D68-A888-4E75-AAC5-6E9CED0474D4}"/>
    <cellStyle name="Normal 3 2 4 3 3 2 3 2 5" xfId="48164" xr:uid="{182C6149-35DC-4FE5-8118-EAA3BF519C20}"/>
    <cellStyle name="Normal 3 2 4 3 3 2 3 3" xfId="23012" xr:uid="{F2E3A789-43B3-4E7F-9C30-ECDAAB6A5B98}"/>
    <cellStyle name="Normal 3 2 4 3 3 2 3 3 2" xfId="36704" xr:uid="{9644897C-6C41-45A2-A2CF-5981126B9BCE}"/>
    <cellStyle name="Normal 3 2 4 3 3 2 3 3 3" xfId="51588" xr:uid="{0A195809-803B-4169-AAAF-832020FA04E1}"/>
    <cellStyle name="Normal 3 2 4 3 3 2 3 4" xfId="16168" xr:uid="{C5A58B7C-2BFF-4594-8244-CFAAC8148827}"/>
    <cellStyle name="Normal 3 2 4 3 3 2 3 5" xfId="29858" xr:uid="{98F013E0-5038-400D-9576-216C3E2E2C55}"/>
    <cellStyle name="Normal 3 2 4 3 3 2 3 6" xfId="44742" xr:uid="{B26FF734-97ED-4097-B7A2-073BC92320B4}"/>
    <cellStyle name="Normal 3 2 4 3 3 2 4" xfId="11032" xr:uid="{F8F1E6B6-2C41-4C5E-8D56-7429BF3D2905}"/>
    <cellStyle name="Normal 3 2 4 3 3 2 4 2" xfId="24722" xr:uid="{7F64A16E-B1BF-4FFE-9BE5-A187925449D2}"/>
    <cellStyle name="Normal 3 2 4 3 3 2 4 2 2" xfId="38414" xr:uid="{0A215C16-EEE7-41E9-A804-FB642DD15FE4}"/>
    <cellStyle name="Normal 3 2 4 3 3 2 4 2 3" xfId="53298" xr:uid="{37F5259C-88FC-4064-A4BC-6A829CC715F1}"/>
    <cellStyle name="Normal 3 2 4 3 3 2 4 3" xfId="17878" xr:uid="{8BA9BBDF-4A0E-4F0A-BEA1-0F23C3450D47}"/>
    <cellStyle name="Normal 3 2 4 3 3 2 4 4" xfId="31568" xr:uid="{4F9C2996-0E97-4302-B3CF-D79D78969F5B}"/>
    <cellStyle name="Normal 3 2 4 3 3 2 4 5" xfId="46452" xr:uid="{78951658-7550-42B3-9E08-387729179C07}"/>
    <cellStyle name="Normal 3 2 4 3 3 2 5" xfId="21300" xr:uid="{4EB0D9BA-BA64-428F-AE40-691163FCF99E}"/>
    <cellStyle name="Normal 3 2 4 3 3 2 5 2" xfId="34992" xr:uid="{9C07C393-644C-4556-B437-AE7C83ED13C9}"/>
    <cellStyle name="Normal 3 2 4 3 3 2 5 3" xfId="49876" xr:uid="{F4EE5116-E813-4FA4-A3C9-02D338E04AE8}"/>
    <cellStyle name="Normal 3 2 4 3 3 2 6" xfId="14456" xr:uid="{4C997869-33CD-46D9-B126-38DA298E0233}"/>
    <cellStyle name="Normal 3 2 4 3 3 2 7" xfId="28146" xr:uid="{3934BABA-8571-4CA1-BD72-8D98E4F32750}"/>
    <cellStyle name="Normal 3 2 4 3 3 2 8" xfId="43030" xr:uid="{06F86F66-B2FC-4BC1-9589-4DE864C9A232}"/>
    <cellStyle name="Normal 3 2 4 3 3 3" xfId="7611" xr:uid="{3331DAE0-F6F9-4D23-AA06-6032B8E4CAA3}"/>
    <cellStyle name="Normal 3 2 4 3 3 3 2" xfId="9324" xr:uid="{256A9B93-4753-47CB-9F7C-F9B5061AC53E}"/>
    <cellStyle name="Normal 3 2 4 3 3 3 2 2" xfId="12746" xr:uid="{59199E7B-4C77-46A7-A274-5EB2BE24B2B5}"/>
    <cellStyle name="Normal 3 2 4 3 3 3 2 2 2" xfId="26436" xr:uid="{E6486A20-8D28-416A-A14B-BCFFF05FC1B5}"/>
    <cellStyle name="Normal 3 2 4 3 3 3 2 2 2 2" xfId="40128" xr:uid="{5BF57D4C-9956-4D61-9721-07FB95763E04}"/>
    <cellStyle name="Normal 3 2 4 3 3 3 2 2 2 3" xfId="55012" xr:uid="{71E2A726-66AC-490B-9146-044AF01A3AAB}"/>
    <cellStyle name="Normal 3 2 4 3 3 3 2 2 3" xfId="19592" xr:uid="{B223769C-DAC8-4DBA-9FA8-E24B08FB261B}"/>
    <cellStyle name="Normal 3 2 4 3 3 3 2 2 4" xfId="33282" xr:uid="{8440DEE3-771D-4B61-9AB2-53FDC515C953}"/>
    <cellStyle name="Normal 3 2 4 3 3 3 2 2 5" xfId="48166" xr:uid="{8F72A2E9-F291-48DF-8142-B2B53D43C911}"/>
    <cellStyle name="Normal 3 2 4 3 3 3 2 3" xfId="23014" xr:uid="{F802B7D4-A199-4F46-9544-5A1BDFFA5EE8}"/>
    <cellStyle name="Normal 3 2 4 3 3 3 2 3 2" xfId="36706" xr:uid="{D2868C7C-E456-4C2D-ABE2-45C9892624B1}"/>
    <cellStyle name="Normal 3 2 4 3 3 3 2 3 3" xfId="51590" xr:uid="{7ABC509D-4984-4CCD-A83D-83C125FEA8C3}"/>
    <cellStyle name="Normal 3 2 4 3 3 3 2 4" xfId="16170" xr:uid="{C3B8BDE4-C90B-4ED0-AD87-E59E0714A00F}"/>
    <cellStyle name="Normal 3 2 4 3 3 3 2 5" xfId="29860" xr:uid="{C9EE1A48-F1E0-48C2-B5A7-922E81714D93}"/>
    <cellStyle name="Normal 3 2 4 3 3 3 2 6" xfId="44744" xr:uid="{AF2DBD8E-5421-4CCF-8956-7BB2EB9AFCE5}"/>
    <cellStyle name="Normal 3 2 4 3 3 3 3" xfId="11034" xr:uid="{3FD380EC-541A-4CBF-9619-C1A51E92BD81}"/>
    <cellStyle name="Normal 3 2 4 3 3 3 3 2" xfId="24724" xr:uid="{B6C942B9-53C7-4544-97E5-DEFAA4BA2A7B}"/>
    <cellStyle name="Normal 3 2 4 3 3 3 3 2 2" xfId="38416" xr:uid="{7BD9B382-4DF6-4F44-84E3-F3B2B482D99E}"/>
    <cellStyle name="Normal 3 2 4 3 3 3 3 2 3" xfId="53300" xr:uid="{450AA84A-6F78-4949-8F18-78D6EA6B797B}"/>
    <cellStyle name="Normal 3 2 4 3 3 3 3 3" xfId="17880" xr:uid="{7D6FDF1B-312D-47C3-B127-D15EB54042B8}"/>
    <cellStyle name="Normal 3 2 4 3 3 3 3 4" xfId="31570" xr:uid="{4F87B1E7-D838-4C22-9376-F16083BC5933}"/>
    <cellStyle name="Normal 3 2 4 3 3 3 3 5" xfId="46454" xr:uid="{8492824D-BFF3-4CA3-8135-67D881DB453A}"/>
    <cellStyle name="Normal 3 2 4 3 3 3 4" xfId="21302" xr:uid="{A499B9A9-C9C0-4418-B5C8-FFE420E71C16}"/>
    <cellStyle name="Normal 3 2 4 3 3 3 4 2" xfId="34994" xr:uid="{E588D959-8B68-4D87-8901-C7C7EB1EE57C}"/>
    <cellStyle name="Normal 3 2 4 3 3 3 4 3" xfId="49878" xr:uid="{86A2792F-A09B-43D8-B414-19539F30F7AA}"/>
    <cellStyle name="Normal 3 2 4 3 3 3 5" xfId="14458" xr:uid="{8A785328-B1AA-4E14-84CE-DE5AA63B90CD}"/>
    <cellStyle name="Normal 3 2 4 3 3 3 6" xfId="28148" xr:uid="{F77D10D5-8DDE-42A7-88B1-1ED8E9825736}"/>
    <cellStyle name="Normal 3 2 4 3 3 3 7" xfId="43032" xr:uid="{878C59D3-23B9-40C9-8693-1D584E46DFEF}"/>
    <cellStyle name="Normal 3 2 4 3 3 4" xfId="7612" xr:uid="{8EE21502-345D-4E1E-ADBB-30051C33D601}"/>
    <cellStyle name="Normal 3 2 4 3 3 4 2" xfId="9325" xr:uid="{F3F4615C-E679-4820-9444-E7491D3BA250}"/>
    <cellStyle name="Normal 3 2 4 3 3 4 2 2" xfId="12747" xr:uid="{E2D635FC-8850-40D9-BDBB-C6154BE19C0E}"/>
    <cellStyle name="Normal 3 2 4 3 3 4 2 2 2" xfId="26437" xr:uid="{B6CF5024-2E6C-48D2-8BE4-1EA722D61152}"/>
    <cellStyle name="Normal 3 2 4 3 3 4 2 2 2 2" xfId="40129" xr:uid="{6CA6B88C-1BE3-40FF-A197-6B277BCEF43F}"/>
    <cellStyle name="Normal 3 2 4 3 3 4 2 2 2 3" xfId="55013" xr:uid="{1DB62C9A-EEE0-4AD3-92FA-C8CF885E4D6B}"/>
    <cellStyle name="Normal 3 2 4 3 3 4 2 2 3" xfId="19593" xr:uid="{1E7C96CB-D0B4-4CF1-B061-66EB8FF826A0}"/>
    <cellStyle name="Normal 3 2 4 3 3 4 2 2 4" xfId="33283" xr:uid="{698BA4AC-145E-4874-BA4E-E85FD308B098}"/>
    <cellStyle name="Normal 3 2 4 3 3 4 2 2 5" xfId="48167" xr:uid="{D139043E-9AC9-4B06-883F-F67D0F45EC53}"/>
    <cellStyle name="Normal 3 2 4 3 3 4 2 3" xfId="23015" xr:uid="{ACE79534-E2C5-4B96-8938-2914DC0252DD}"/>
    <cellStyle name="Normal 3 2 4 3 3 4 2 3 2" xfId="36707" xr:uid="{99CCDED2-F5F6-49F2-A53E-01AD00649CC5}"/>
    <cellStyle name="Normal 3 2 4 3 3 4 2 3 3" xfId="51591" xr:uid="{60017D0D-896E-4A98-8DBF-6F0DB7BD96AA}"/>
    <cellStyle name="Normal 3 2 4 3 3 4 2 4" xfId="16171" xr:uid="{0A6C4E55-0EBE-4190-8E22-46CF25E4BAAA}"/>
    <cellStyle name="Normal 3 2 4 3 3 4 2 5" xfId="29861" xr:uid="{A5125377-C4BE-4952-BDDB-A664146BCA9B}"/>
    <cellStyle name="Normal 3 2 4 3 3 4 2 6" xfId="44745" xr:uid="{4391C39B-1827-4EEA-B237-35A0560DFB4B}"/>
    <cellStyle name="Normal 3 2 4 3 3 4 3" xfId="11035" xr:uid="{71398DCF-CA4A-44CB-A38B-AF871FA39623}"/>
    <cellStyle name="Normal 3 2 4 3 3 4 3 2" xfId="24725" xr:uid="{D8389384-9E5A-435B-BAA4-725A5B1CE8A8}"/>
    <cellStyle name="Normal 3 2 4 3 3 4 3 2 2" xfId="38417" xr:uid="{E921DEA3-B5CA-4566-AE48-054B39640BC7}"/>
    <cellStyle name="Normal 3 2 4 3 3 4 3 2 3" xfId="53301" xr:uid="{D98C4554-6133-4641-8243-65425D14C2A5}"/>
    <cellStyle name="Normal 3 2 4 3 3 4 3 3" xfId="17881" xr:uid="{4F956C42-91FE-4FAA-84F1-1CEF8ECEE8FF}"/>
    <cellStyle name="Normal 3 2 4 3 3 4 3 4" xfId="31571" xr:uid="{8A7BFAC5-9623-449D-A703-DA8C464297F9}"/>
    <cellStyle name="Normal 3 2 4 3 3 4 3 5" xfId="46455" xr:uid="{E31678E0-DA7F-46D8-9A1A-75A8159F8178}"/>
    <cellStyle name="Normal 3 2 4 3 3 4 4" xfId="21303" xr:uid="{BADEC90F-ABFC-4827-88BE-0AD8CFDF2596}"/>
    <cellStyle name="Normal 3 2 4 3 3 4 4 2" xfId="34995" xr:uid="{E84BDA49-7283-4E8B-9269-C844CBE3592C}"/>
    <cellStyle name="Normal 3 2 4 3 3 4 4 3" xfId="49879" xr:uid="{54A9227D-A199-42E1-9E43-6A35F5F73920}"/>
    <cellStyle name="Normal 3 2 4 3 3 4 5" xfId="14459" xr:uid="{FEF4276D-4228-4194-97A2-B8B1AD42A70B}"/>
    <cellStyle name="Normal 3 2 4 3 3 4 6" xfId="28149" xr:uid="{9DC92344-7B33-4747-8957-F949B4385683}"/>
    <cellStyle name="Normal 3 2 4 3 3 4 7" xfId="43033" xr:uid="{B310DE04-04E5-4439-A7EC-6DF3CAA98345}"/>
    <cellStyle name="Normal 3 2 4 3 3 5" xfId="9321" xr:uid="{606B62B6-5AE7-4944-8E86-79C32BFF6C7A}"/>
    <cellStyle name="Normal 3 2 4 3 3 5 2" xfId="12743" xr:uid="{6DAF0387-9914-48A1-A28E-3F4590DA5DFF}"/>
    <cellStyle name="Normal 3 2 4 3 3 5 2 2" xfId="26433" xr:uid="{D4F3EE81-09CB-422C-9030-2CFE30A61E37}"/>
    <cellStyle name="Normal 3 2 4 3 3 5 2 2 2" xfId="40125" xr:uid="{B2A9407B-9AE5-4F83-8A79-70209F6601F3}"/>
    <cellStyle name="Normal 3 2 4 3 3 5 2 2 3" xfId="55009" xr:uid="{205BA8E7-AFDF-4469-A2FA-596E4ABEDE34}"/>
    <cellStyle name="Normal 3 2 4 3 3 5 2 3" xfId="19589" xr:uid="{FBAC1A20-EC51-42B9-8097-2141E1AD0309}"/>
    <cellStyle name="Normal 3 2 4 3 3 5 2 4" xfId="33279" xr:uid="{3E966CE5-70A6-495C-B568-B5F7E31013A8}"/>
    <cellStyle name="Normal 3 2 4 3 3 5 2 5" xfId="48163" xr:uid="{C9F831D7-FE59-43CE-B545-E49B2CA627DC}"/>
    <cellStyle name="Normal 3 2 4 3 3 5 3" xfId="23011" xr:uid="{0225749C-312B-4713-B48C-6CD6E9347970}"/>
    <cellStyle name="Normal 3 2 4 3 3 5 3 2" xfId="36703" xr:uid="{8EF8FCB0-66FC-4378-BDEF-0FFD14C5CE0A}"/>
    <cellStyle name="Normal 3 2 4 3 3 5 3 3" xfId="51587" xr:uid="{747F09DC-6B64-4F58-8455-E3451B611375}"/>
    <cellStyle name="Normal 3 2 4 3 3 5 4" xfId="16167" xr:uid="{4C9D6C2D-07F8-4A08-A5FB-20DF25DBEC8F}"/>
    <cellStyle name="Normal 3 2 4 3 3 5 5" xfId="29857" xr:uid="{963331C5-E8DD-4860-B9E1-4E6D900A0524}"/>
    <cellStyle name="Normal 3 2 4 3 3 5 6" xfId="44741" xr:uid="{73C502B7-1EC5-4E53-8A02-41C85DFE1819}"/>
    <cellStyle name="Normal 3 2 4 3 3 6" xfId="11031" xr:uid="{CAFF3862-4181-44BC-907B-2E1B7FDB51F8}"/>
    <cellStyle name="Normal 3 2 4 3 3 6 2" xfId="24721" xr:uid="{C43F6E33-4485-4C9D-A224-D6CE87E4E80F}"/>
    <cellStyle name="Normal 3 2 4 3 3 6 2 2" xfId="38413" xr:uid="{85903E27-42F0-4EDD-8481-DECA10A18B71}"/>
    <cellStyle name="Normal 3 2 4 3 3 6 2 3" xfId="53297" xr:uid="{525D451C-3959-44DE-91DD-77E4938E9931}"/>
    <cellStyle name="Normal 3 2 4 3 3 6 3" xfId="17877" xr:uid="{745738FC-A3C4-416C-BD8A-F6739F7F91F7}"/>
    <cellStyle name="Normal 3 2 4 3 3 6 4" xfId="31567" xr:uid="{D663BDA4-454F-4DCC-A2BA-E6415724AB98}"/>
    <cellStyle name="Normal 3 2 4 3 3 6 5" xfId="46451" xr:uid="{6AF12B03-B19A-4D84-B9B1-D05359D5A183}"/>
    <cellStyle name="Normal 3 2 4 3 3 7" xfId="21299" xr:uid="{845AF759-7DD9-4834-AC7E-DAE4C9BB1BFC}"/>
    <cellStyle name="Normal 3 2 4 3 3 7 2" xfId="34991" xr:uid="{EC0AF30B-28C5-41EA-9491-4D8AE344A718}"/>
    <cellStyle name="Normal 3 2 4 3 3 7 3" xfId="49875" xr:uid="{A5008913-1AC6-46D6-8A00-7F688068430C}"/>
    <cellStyle name="Normal 3 2 4 3 3 8" xfId="14455" xr:uid="{4030F130-8624-4748-8326-D8F726C408C7}"/>
    <cellStyle name="Normal 3 2 4 3 3 9" xfId="28145" xr:uid="{2AF83F8D-8766-435D-96ED-334EDE4C0FC9}"/>
    <cellStyle name="Normal 3 2 4 3 4" xfId="7613" xr:uid="{ACD14D8A-4488-4051-BC8E-463B05146D54}"/>
    <cellStyle name="Normal 3 2 4 3 4 2" xfId="7614" xr:uid="{A28E3668-10C2-4FE7-94F9-A25B20F44D26}"/>
    <cellStyle name="Normal 3 2 4 3 4 2 2" xfId="9327" xr:uid="{30EDD76C-DEC4-4727-8470-40C45964B135}"/>
    <cellStyle name="Normal 3 2 4 3 4 2 2 2" xfId="12749" xr:uid="{0CE0C740-B9D2-4AE0-995C-7FC98702F10A}"/>
    <cellStyle name="Normal 3 2 4 3 4 2 2 2 2" xfId="26439" xr:uid="{4AA56668-E93F-41FB-BA92-13146CA8B263}"/>
    <cellStyle name="Normal 3 2 4 3 4 2 2 2 2 2" xfId="40131" xr:uid="{4AF691FF-6795-4AC4-ADB4-141050244DF1}"/>
    <cellStyle name="Normal 3 2 4 3 4 2 2 2 2 3" xfId="55015" xr:uid="{E7A8558D-FB73-4006-A1E8-46DA326D74B3}"/>
    <cellStyle name="Normal 3 2 4 3 4 2 2 2 3" xfId="19595" xr:uid="{DAB18707-6BAA-42CF-A191-1117C76A3F27}"/>
    <cellStyle name="Normal 3 2 4 3 4 2 2 2 4" xfId="33285" xr:uid="{571E1DDB-A198-40D6-A9FC-95BBBB224634}"/>
    <cellStyle name="Normal 3 2 4 3 4 2 2 2 5" xfId="48169" xr:uid="{ED1FAFF9-DB5A-4143-8530-371B7B528AFB}"/>
    <cellStyle name="Normal 3 2 4 3 4 2 2 3" xfId="23017" xr:uid="{C6114EED-A6F8-4EBA-B92F-3FC0CE9A2CE3}"/>
    <cellStyle name="Normal 3 2 4 3 4 2 2 3 2" xfId="36709" xr:uid="{2CD4A754-47C1-4D32-B58B-229673EA3528}"/>
    <cellStyle name="Normal 3 2 4 3 4 2 2 3 3" xfId="51593" xr:uid="{55D6F538-E6C6-4733-99C4-B78DE84CF86A}"/>
    <cellStyle name="Normal 3 2 4 3 4 2 2 4" xfId="16173" xr:uid="{8F8CD3DE-ECCB-4E53-A74C-FAC19CCA73D5}"/>
    <cellStyle name="Normal 3 2 4 3 4 2 2 5" xfId="29863" xr:uid="{EECB7EE8-D02B-493A-9700-1D0814ED5DCF}"/>
    <cellStyle name="Normal 3 2 4 3 4 2 2 6" xfId="44747" xr:uid="{5D8B7C9A-08F3-4BD0-9D1B-5B9713F0005B}"/>
    <cellStyle name="Normal 3 2 4 3 4 2 3" xfId="11037" xr:uid="{74CB6CD6-E5C2-4BED-9AA6-370E8F6A9FF9}"/>
    <cellStyle name="Normal 3 2 4 3 4 2 3 2" xfId="24727" xr:uid="{5DA47C01-C35F-43FF-B690-E5A1EB415B15}"/>
    <cellStyle name="Normal 3 2 4 3 4 2 3 2 2" xfId="38419" xr:uid="{D9C67B18-57E3-4235-8D78-43FE67BA0331}"/>
    <cellStyle name="Normal 3 2 4 3 4 2 3 2 3" xfId="53303" xr:uid="{72EB004E-C640-46B5-B280-38D73E01F758}"/>
    <cellStyle name="Normal 3 2 4 3 4 2 3 3" xfId="17883" xr:uid="{98B85FB3-67EA-41C3-AF4F-A9B1B36FA762}"/>
    <cellStyle name="Normal 3 2 4 3 4 2 3 4" xfId="31573" xr:uid="{CEF56D3A-6086-46ED-AB1E-EEF45E89A0F3}"/>
    <cellStyle name="Normal 3 2 4 3 4 2 3 5" xfId="46457" xr:uid="{BA5911A2-D685-4E47-9F28-B01BB9A33735}"/>
    <cellStyle name="Normal 3 2 4 3 4 2 4" xfId="21305" xr:uid="{DF01F4F4-FEC0-4AC4-B2FA-5F32DB548AD0}"/>
    <cellStyle name="Normal 3 2 4 3 4 2 4 2" xfId="34997" xr:uid="{7DAB3F00-BD0B-4CEB-BA78-837DD740EFB6}"/>
    <cellStyle name="Normal 3 2 4 3 4 2 4 3" xfId="49881" xr:uid="{58613083-EF05-4214-9B6A-2C9146E52934}"/>
    <cellStyle name="Normal 3 2 4 3 4 2 5" xfId="14461" xr:uid="{675FE06F-72B3-4B5C-87B7-E121A2CC9A5A}"/>
    <cellStyle name="Normal 3 2 4 3 4 2 6" xfId="28151" xr:uid="{44CF7F5D-42B8-4E87-BEB2-28EF1A62A268}"/>
    <cellStyle name="Normal 3 2 4 3 4 2 7" xfId="43035" xr:uid="{2DBFEF8A-6140-41DE-8351-0DDA71D01C8A}"/>
    <cellStyle name="Normal 3 2 4 3 4 3" xfId="9326" xr:uid="{8D0ECA77-3ED8-41A9-9098-8927DECDDE0A}"/>
    <cellStyle name="Normal 3 2 4 3 4 3 2" xfId="12748" xr:uid="{C3BB52A9-914D-42CB-BD1E-1E1737214655}"/>
    <cellStyle name="Normal 3 2 4 3 4 3 2 2" xfId="26438" xr:uid="{030301B5-5A55-4567-9C7E-94B38998FFBA}"/>
    <cellStyle name="Normal 3 2 4 3 4 3 2 2 2" xfId="40130" xr:uid="{732665B9-354D-441F-B3DF-A59360D6BFCA}"/>
    <cellStyle name="Normal 3 2 4 3 4 3 2 2 3" xfId="55014" xr:uid="{A00F74DE-DF0B-4142-B0BA-D2B1017134AF}"/>
    <cellStyle name="Normal 3 2 4 3 4 3 2 3" xfId="19594" xr:uid="{C342883D-E13A-42B3-918E-ADCFE68414DC}"/>
    <cellStyle name="Normal 3 2 4 3 4 3 2 4" xfId="33284" xr:uid="{A1B604DA-E456-41E3-9B0B-087B962A786C}"/>
    <cellStyle name="Normal 3 2 4 3 4 3 2 5" xfId="48168" xr:uid="{8370629C-7FC3-4056-9FBB-75A992D3770C}"/>
    <cellStyle name="Normal 3 2 4 3 4 3 3" xfId="23016" xr:uid="{A5917CAB-0869-4E98-ABFA-75D43B26DCC7}"/>
    <cellStyle name="Normal 3 2 4 3 4 3 3 2" xfId="36708" xr:uid="{C3FCEEC5-1F56-437A-AAD8-0C9D68D18B11}"/>
    <cellStyle name="Normal 3 2 4 3 4 3 3 3" xfId="51592" xr:uid="{F25A9A58-B9F6-4299-975F-725F8AE3A21B}"/>
    <cellStyle name="Normal 3 2 4 3 4 3 4" xfId="16172" xr:uid="{D41FDD4E-6A99-40CC-B212-66AF0B6EA73B}"/>
    <cellStyle name="Normal 3 2 4 3 4 3 5" xfId="29862" xr:uid="{59255E22-C27B-4B08-AE7A-EA5823A25760}"/>
    <cellStyle name="Normal 3 2 4 3 4 3 6" xfId="44746" xr:uid="{4AD70874-3BE4-443E-8091-75F28E1FEB2E}"/>
    <cellStyle name="Normal 3 2 4 3 4 4" xfId="11036" xr:uid="{4586B53C-C904-4822-A8A2-55E43B4605D0}"/>
    <cellStyle name="Normal 3 2 4 3 4 4 2" xfId="24726" xr:uid="{40E1F1B0-7605-4162-9E28-2756BA778330}"/>
    <cellStyle name="Normal 3 2 4 3 4 4 2 2" xfId="38418" xr:uid="{4B6CA481-605B-45D0-B3F4-D751154626B6}"/>
    <cellStyle name="Normal 3 2 4 3 4 4 2 3" xfId="53302" xr:uid="{0311282B-1BB7-40FA-8585-EB00A04F2D59}"/>
    <cellStyle name="Normal 3 2 4 3 4 4 3" xfId="17882" xr:uid="{0BDFE350-4373-4DCF-8A2D-613CA8DB6B23}"/>
    <cellStyle name="Normal 3 2 4 3 4 4 4" xfId="31572" xr:uid="{D8818B8C-7A68-429A-ACB2-313AE563B3D2}"/>
    <cellStyle name="Normal 3 2 4 3 4 4 5" xfId="46456" xr:uid="{A7C50DD8-5F8D-4473-BA35-09BA06A7473B}"/>
    <cellStyle name="Normal 3 2 4 3 4 5" xfId="21304" xr:uid="{4E9C508A-7F4C-4505-9C90-3DBAD6C2AD75}"/>
    <cellStyle name="Normal 3 2 4 3 4 5 2" xfId="34996" xr:uid="{025DC6E5-D12C-47DF-B76B-2CA0C124FC20}"/>
    <cellStyle name="Normal 3 2 4 3 4 5 3" xfId="49880" xr:uid="{BF782193-7AFD-4B69-87EC-4DC016DC751C}"/>
    <cellStyle name="Normal 3 2 4 3 4 6" xfId="14460" xr:uid="{1F4ADECA-36DB-485C-9CE2-F14895224E1A}"/>
    <cellStyle name="Normal 3 2 4 3 4 7" xfId="28150" xr:uid="{3DA8ECD4-1A27-4FF8-B5B2-5E518CCA1555}"/>
    <cellStyle name="Normal 3 2 4 3 4 8" xfId="43034" xr:uid="{551EEE48-D505-4AEF-8DF0-F1FC018DB7CC}"/>
    <cellStyle name="Normal 3 2 4 3 5" xfId="7615" xr:uid="{E9B228EC-6BCB-47EE-AC17-189859AF1E50}"/>
    <cellStyle name="Normal 3 2 4 3 5 2" xfId="9328" xr:uid="{412B7FED-5CE6-4502-BBE1-A4852807A32C}"/>
    <cellStyle name="Normal 3 2 4 3 5 2 2" xfId="12750" xr:uid="{E624322A-8565-4D27-A44E-23E74EC9CB65}"/>
    <cellStyle name="Normal 3 2 4 3 5 2 2 2" xfId="26440" xr:uid="{B2122498-050C-40C8-B3C7-14D8E6C24212}"/>
    <cellStyle name="Normal 3 2 4 3 5 2 2 2 2" xfId="40132" xr:uid="{1DFCA621-DA92-48C6-8A3F-C19BA361A536}"/>
    <cellStyle name="Normal 3 2 4 3 5 2 2 2 3" xfId="55016" xr:uid="{B6444395-6890-4612-8D87-7276A2067A73}"/>
    <cellStyle name="Normal 3 2 4 3 5 2 2 3" xfId="19596" xr:uid="{5821D4F8-03EE-47D7-BA2E-EB46141840D6}"/>
    <cellStyle name="Normal 3 2 4 3 5 2 2 4" xfId="33286" xr:uid="{3E4D4ADB-9EF8-41ED-8DE3-727F276AB938}"/>
    <cellStyle name="Normal 3 2 4 3 5 2 2 5" xfId="48170" xr:uid="{BCD39D67-0531-4274-A475-A2F48B17B685}"/>
    <cellStyle name="Normal 3 2 4 3 5 2 3" xfId="23018" xr:uid="{EE014F1C-8B00-4466-B6C0-DD31BE39D155}"/>
    <cellStyle name="Normal 3 2 4 3 5 2 3 2" xfId="36710" xr:uid="{10A7A438-8A2D-4244-978A-60E1CBBFB216}"/>
    <cellStyle name="Normal 3 2 4 3 5 2 3 3" xfId="51594" xr:uid="{82712002-04CD-494C-BE89-52A0EE72D05F}"/>
    <cellStyle name="Normal 3 2 4 3 5 2 4" xfId="16174" xr:uid="{C9C508DF-FCC1-4BAD-A954-CA9D3C45A8EB}"/>
    <cellStyle name="Normal 3 2 4 3 5 2 5" xfId="29864" xr:uid="{4E77C301-142A-4797-8DA9-9E68C1DC4C23}"/>
    <cellStyle name="Normal 3 2 4 3 5 2 6" xfId="44748" xr:uid="{E3260981-4DB9-40E4-92FB-D73B8D0CA33A}"/>
    <cellStyle name="Normal 3 2 4 3 5 3" xfId="11038" xr:uid="{276BED98-6663-46C2-9DE5-F8AF8DDBBD82}"/>
    <cellStyle name="Normal 3 2 4 3 5 3 2" xfId="24728" xr:uid="{7999D97F-3850-4A59-9C3A-5C28BB124CBF}"/>
    <cellStyle name="Normal 3 2 4 3 5 3 2 2" xfId="38420" xr:uid="{E5E46D68-315C-4ACE-B2E3-80B7CF63D68B}"/>
    <cellStyle name="Normal 3 2 4 3 5 3 2 3" xfId="53304" xr:uid="{96FE7B60-5B79-45F5-AE18-B225CBDE2BF6}"/>
    <cellStyle name="Normal 3 2 4 3 5 3 3" xfId="17884" xr:uid="{1C71FB81-453E-4B38-877E-CD54356939D9}"/>
    <cellStyle name="Normal 3 2 4 3 5 3 4" xfId="31574" xr:uid="{B2111FE6-4745-4B05-8A95-D244548CF1E1}"/>
    <cellStyle name="Normal 3 2 4 3 5 3 5" xfId="46458" xr:uid="{43CF83ED-6EBA-4A09-B571-2EA66D829E66}"/>
    <cellStyle name="Normal 3 2 4 3 5 4" xfId="21306" xr:uid="{C72E5DC5-D589-4A06-95F5-55DD91C4A3BC}"/>
    <cellStyle name="Normal 3 2 4 3 5 4 2" xfId="34998" xr:uid="{C24729F4-1B83-4FD6-A643-11C6459AFF8A}"/>
    <cellStyle name="Normal 3 2 4 3 5 4 3" xfId="49882" xr:uid="{0672C3E3-D24B-4DF4-BE93-0C4BBF54DB93}"/>
    <cellStyle name="Normal 3 2 4 3 5 5" xfId="14462" xr:uid="{16CC712E-F4DF-42CF-AA79-16619B29C234}"/>
    <cellStyle name="Normal 3 2 4 3 5 6" xfId="28152" xr:uid="{3993CDD6-99F1-485F-96B4-03688B3346D2}"/>
    <cellStyle name="Normal 3 2 4 3 5 7" xfId="43036" xr:uid="{6DD30ACE-A7BB-45BF-8A42-679DD0757678}"/>
    <cellStyle name="Normal 3 2 4 3 6" xfId="7616" xr:uid="{DAF1FDAA-AD2C-4B08-82DE-DC548BEE4BDC}"/>
    <cellStyle name="Normal 3 2 4 3 6 2" xfId="9329" xr:uid="{8F187403-4553-43C9-9068-E3E6C0CE2AF6}"/>
    <cellStyle name="Normal 3 2 4 3 6 2 2" xfId="12751" xr:uid="{35F588C9-7274-47AB-A2A9-6C6CF40A554F}"/>
    <cellStyle name="Normal 3 2 4 3 6 2 2 2" xfId="26441" xr:uid="{E477D297-D681-478A-9D49-68904F6C069A}"/>
    <cellStyle name="Normal 3 2 4 3 6 2 2 2 2" xfId="40133" xr:uid="{CB3AD720-ECD1-4023-A8C8-D005D8A88EB9}"/>
    <cellStyle name="Normal 3 2 4 3 6 2 2 2 3" xfId="55017" xr:uid="{B75CB90A-B075-45EF-9CA0-8ED5D65A6916}"/>
    <cellStyle name="Normal 3 2 4 3 6 2 2 3" xfId="19597" xr:uid="{7C5C7938-67A2-48B7-9A6A-BD98A143844A}"/>
    <cellStyle name="Normal 3 2 4 3 6 2 2 4" xfId="33287" xr:uid="{35D6635C-260D-4A2B-95FD-6A261A77B715}"/>
    <cellStyle name="Normal 3 2 4 3 6 2 2 5" xfId="48171" xr:uid="{87500286-426C-43DE-BEA6-8969A6B770B9}"/>
    <cellStyle name="Normal 3 2 4 3 6 2 3" xfId="23019" xr:uid="{6A5CC012-4A34-45F8-BEC1-8EFCD21AB971}"/>
    <cellStyle name="Normal 3 2 4 3 6 2 3 2" xfId="36711" xr:uid="{281C1464-482B-48AA-9370-B322D9C75282}"/>
    <cellStyle name="Normal 3 2 4 3 6 2 3 3" xfId="51595" xr:uid="{F9931534-EA5C-4988-ABD1-0912495797AA}"/>
    <cellStyle name="Normal 3 2 4 3 6 2 4" xfId="16175" xr:uid="{9CB5D5D5-E8A8-4687-B874-EB0860AC4C56}"/>
    <cellStyle name="Normal 3 2 4 3 6 2 5" xfId="29865" xr:uid="{91799B82-8BED-42DE-A465-A0867FDB0B95}"/>
    <cellStyle name="Normal 3 2 4 3 6 2 6" xfId="44749" xr:uid="{40776562-A18C-46C9-A39F-F57CD3F18914}"/>
    <cellStyle name="Normal 3 2 4 3 6 3" xfId="11039" xr:uid="{E275692B-DA99-486E-B540-AB143EA08587}"/>
    <cellStyle name="Normal 3 2 4 3 6 3 2" xfId="24729" xr:uid="{1852FA03-B941-419B-8CA1-67CC8E362647}"/>
    <cellStyle name="Normal 3 2 4 3 6 3 2 2" xfId="38421" xr:uid="{2F87FFF1-9B5D-4724-B893-A3BDABC54642}"/>
    <cellStyle name="Normal 3 2 4 3 6 3 2 3" xfId="53305" xr:uid="{17EDCCCE-18AE-40BE-B170-7F8B251FCD94}"/>
    <cellStyle name="Normal 3 2 4 3 6 3 3" xfId="17885" xr:uid="{F8369424-AAFA-4D3C-A386-869F20DE4B6C}"/>
    <cellStyle name="Normal 3 2 4 3 6 3 4" xfId="31575" xr:uid="{B1A8E4F6-8186-4C3C-9A66-05DB2B8DC734}"/>
    <cellStyle name="Normal 3 2 4 3 6 3 5" xfId="46459" xr:uid="{DDA303BF-4092-49AB-8DA8-ED185210084F}"/>
    <cellStyle name="Normal 3 2 4 3 6 4" xfId="21307" xr:uid="{371D3AE3-8E98-4830-B47B-0173167E0FE4}"/>
    <cellStyle name="Normal 3 2 4 3 6 4 2" xfId="34999" xr:uid="{5883C3F0-0F55-4D47-A2D5-266A7A5A3FAF}"/>
    <cellStyle name="Normal 3 2 4 3 6 4 3" xfId="49883" xr:uid="{E2AE205C-F425-4195-A264-A257EF9432DE}"/>
    <cellStyle name="Normal 3 2 4 3 6 5" xfId="14463" xr:uid="{DF8C8679-B4AC-472C-9DB6-BEFD5858AC3E}"/>
    <cellStyle name="Normal 3 2 4 3 6 6" xfId="28153" xr:uid="{30632D12-308C-40BE-BAAF-FB94B5BD94A1}"/>
    <cellStyle name="Normal 3 2 4 3 6 7" xfId="43037" xr:uid="{F2DB3C99-AEBE-457F-B585-9221AFDE702A}"/>
    <cellStyle name="Normal 3 2 4 3 7" xfId="9315" xr:uid="{B7212E77-FFFF-459E-83DD-B561C9AE1FA4}"/>
    <cellStyle name="Normal 3 2 4 3 7 2" xfId="12737" xr:uid="{DCD2788B-B92B-421A-98F9-8A7281596800}"/>
    <cellStyle name="Normal 3 2 4 3 7 2 2" xfId="26427" xr:uid="{FBA8994C-5F66-4B84-A694-8B62C76318C6}"/>
    <cellStyle name="Normal 3 2 4 3 7 2 2 2" xfId="40119" xr:uid="{79BCBD2E-263E-452B-BE30-E7FA64A01AB2}"/>
    <cellStyle name="Normal 3 2 4 3 7 2 2 3" xfId="55003" xr:uid="{89765C64-057F-4D85-8471-F8F294F915D4}"/>
    <cellStyle name="Normal 3 2 4 3 7 2 3" xfId="19583" xr:uid="{66064308-5CE8-46F4-A0C1-A885AEF87EEB}"/>
    <cellStyle name="Normal 3 2 4 3 7 2 4" xfId="33273" xr:uid="{191F197D-2D87-4C73-8F28-38D07EBDB9C4}"/>
    <cellStyle name="Normal 3 2 4 3 7 2 5" xfId="48157" xr:uid="{FC84526B-53E2-41DC-9697-431868F8D5F3}"/>
    <cellStyle name="Normal 3 2 4 3 7 3" xfId="23005" xr:uid="{BD33AE06-528F-44BB-8792-A1BB677B401F}"/>
    <cellStyle name="Normal 3 2 4 3 7 3 2" xfId="36697" xr:uid="{D3399DE4-8217-4745-A98B-38AA3D1F83DE}"/>
    <cellStyle name="Normal 3 2 4 3 7 3 3" xfId="51581" xr:uid="{E40B94CD-32CE-487B-8407-9878D163DD19}"/>
    <cellStyle name="Normal 3 2 4 3 7 4" xfId="16161" xr:uid="{8EE4AB6B-1D27-4F42-8A20-D9E9EFE0596A}"/>
    <cellStyle name="Normal 3 2 4 3 7 5" xfId="29851" xr:uid="{41C5A078-7ECB-4520-82FC-C4AA6575CBD1}"/>
    <cellStyle name="Normal 3 2 4 3 7 6" xfId="44735" xr:uid="{9F1D6996-FCAA-49F6-A89F-DBE4832BF349}"/>
    <cellStyle name="Normal 3 2 4 3 8" xfId="11025" xr:uid="{31228C08-08A9-49FB-9BDB-318A3488A538}"/>
    <cellStyle name="Normal 3 2 4 3 8 2" xfId="24715" xr:uid="{11BA8524-0B88-4DC4-8728-226A792B445E}"/>
    <cellStyle name="Normal 3 2 4 3 8 2 2" xfId="38407" xr:uid="{D4AA46B5-59DE-46FA-A485-2CBCBCC371AB}"/>
    <cellStyle name="Normal 3 2 4 3 8 2 3" xfId="53291" xr:uid="{2CFA996C-BD76-42E8-B31A-484A9E142EB1}"/>
    <cellStyle name="Normal 3 2 4 3 8 3" xfId="17871" xr:uid="{CA615CF9-2707-43D3-877F-F3FE4978DC4D}"/>
    <cellStyle name="Normal 3 2 4 3 8 4" xfId="31561" xr:uid="{73DC8623-8FB0-4A1D-A9C1-78C9FC4D5C32}"/>
    <cellStyle name="Normal 3 2 4 3 8 5" xfId="46445" xr:uid="{2A294148-72AD-48D3-B0E6-E8B33D80C3FE}"/>
    <cellStyle name="Normal 3 2 4 3 9" xfId="21293" xr:uid="{E7AEDD90-C40F-4D78-80F5-D6F884096243}"/>
    <cellStyle name="Normal 3 2 4 3 9 2" xfId="34985" xr:uid="{64A97B1A-F6B9-40DD-8061-EC149FAFA31E}"/>
    <cellStyle name="Normal 3 2 4 3 9 3" xfId="49869" xr:uid="{1B050823-E54D-4CEB-9165-BF7A16880180}"/>
    <cellStyle name="Normal 3 2 4 4" xfId="7617" xr:uid="{E081CB5A-ABFE-407E-8EF1-30C1F13D8D16}"/>
    <cellStyle name="Normal 3 2 4 4 10" xfId="14464" xr:uid="{ECC8B102-E27B-4025-B991-7B8B40669305}"/>
    <cellStyle name="Normal 3 2 4 4 11" xfId="28154" xr:uid="{269DA0DE-E19E-46BE-9D31-92A44F817E72}"/>
    <cellStyle name="Normal 3 2 4 4 12" xfId="43038" xr:uid="{10545388-1395-4ABD-A1F0-385A069030D2}"/>
    <cellStyle name="Normal 3 2 4 4 2" xfId="7618" xr:uid="{5FDAA55D-644D-4CD8-8702-EC52568DB732}"/>
    <cellStyle name="Normal 3 2 4 4 2 10" xfId="43039" xr:uid="{C76A1422-2A20-41AD-89D9-E620E441A6C9}"/>
    <cellStyle name="Normal 3 2 4 4 2 2" xfId="7619" xr:uid="{A3BA2A95-A5C8-44D1-A118-1AFA888365DC}"/>
    <cellStyle name="Normal 3 2 4 4 2 2 2" xfId="7620" xr:uid="{61D47FC1-1E56-44E4-9F55-F2648283488B}"/>
    <cellStyle name="Normal 3 2 4 4 2 2 2 2" xfId="9333" xr:uid="{1A73EBD3-217B-4186-8FF8-5DEA04A40D0F}"/>
    <cellStyle name="Normal 3 2 4 4 2 2 2 2 2" xfId="12755" xr:uid="{5AA06E06-176B-44B0-9614-B1B6D7667C3F}"/>
    <cellStyle name="Normal 3 2 4 4 2 2 2 2 2 2" xfId="26445" xr:uid="{FC49AF28-4C6C-4636-92A6-C8507D92352D}"/>
    <cellStyle name="Normal 3 2 4 4 2 2 2 2 2 2 2" xfId="40137" xr:uid="{B8EF5CB9-E773-49A1-8627-367362B6DF36}"/>
    <cellStyle name="Normal 3 2 4 4 2 2 2 2 2 2 3" xfId="55021" xr:uid="{4AA3AA41-AD15-4571-A214-5B372E25C516}"/>
    <cellStyle name="Normal 3 2 4 4 2 2 2 2 2 3" xfId="19601" xr:uid="{5AA09B68-59D5-4307-A5B7-7419F93FBC60}"/>
    <cellStyle name="Normal 3 2 4 4 2 2 2 2 2 4" xfId="33291" xr:uid="{1730E133-2848-43CC-B81B-41CD035A379D}"/>
    <cellStyle name="Normal 3 2 4 4 2 2 2 2 2 5" xfId="48175" xr:uid="{B1FC41ED-67C7-4444-A272-6D43B2AA8347}"/>
    <cellStyle name="Normal 3 2 4 4 2 2 2 2 3" xfId="23023" xr:uid="{0626F6E8-015A-4292-BC31-7569CEBDE881}"/>
    <cellStyle name="Normal 3 2 4 4 2 2 2 2 3 2" xfId="36715" xr:uid="{956CCBE1-3045-4E58-8BBF-AFE306382268}"/>
    <cellStyle name="Normal 3 2 4 4 2 2 2 2 3 3" xfId="51599" xr:uid="{251F912A-FB32-4A6A-B9B2-1EA20AC33968}"/>
    <cellStyle name="Normal 3 2 4 4 2 2 2 2 4" xfId="16179" xr:uid="{5B52FE0A-C5C4-48CB-961D-C05661D00C00}"/>
    <cellStyle name="Normal 3 2 4 4 2 2 2 2 5" xfId="29869" xr:uid="{BBE430A3-70F7-4DA7-B598-7EAEB8357B13}"/>
    <cellStyle name="Normal 3 2 4 4 2 2 2 2 6" xfId="44753" xr:uid="{2F513564-9902-40F1-A10C-629B07032A0C}"/>
    <cellStyle name="Normal 3 2 4 4 2 2 2 3" xfId="11043" xr:uid="{CF6195EB-9AC1-425E-97D2-D18A24642B5D}"/>
    <cellStyle name="Normal 3 2 4 4 2 2 2 3 2" xfId="24733" xr:uid="{904C2E8B-52EE-4115-AE53-D13FA505B7FC}"/>
    <cellStyle name="Normal 3 2 4 4 2 2 2 3 2 2" xfId="38425" xr:uid="{F2970553-940D-4BD5-BEB0-E7A682685DCB}"/>
    <cellStyle name="Normal 3 2 4 4 2 2 2 3 2 3" xfId="53309" xr:uid="{730F07E0-5C43-4B4C-87E3-E3CCA8C9E798}"/>
    <cellStyle name="Normal 3 2 4 4 2 2 2 3 3" xfId="17889" xr:uid="{18F97AB1-6C35-4371-9953-4400AC7F52B4}"/>
    <cellStyle name="Normal 3 2 4 4 2 2 2 3 4" xfId="31579" xr:uid="{EB82E8D8-5595-413F-AD94-D3C3AE90927D}"/>
    <cellStyle name="Normal 3 2 4 4 2 2 2 3 5" xfId="46463" xr:uid="{6583C4F3-523E-455E-A1A4-7732368A0EE9}"/>
    <cellStyle name="Normal 3 2 4 4 2 2 2 4" xfId="21311" xr:uid="{9EF44C6C-1ADC-40CF-8809-7F3FFA9DF663}"/>
    <cellStyle name="Normal 3 2 4 4 2 2 2 4 2" xfId="35003" xr:uid="{4DAB8340-259B-46C1-8682-EEACCCF1044D}"/>
    <cellStyle name="Normal 3 2 4 4 2 2 2 4 3" xfId="49887" xr:uid="{5E2921C0-6DCB-4576-B1AD-7D5BA90491AF}"/>
    <cellStyle name="Normal 3 2 4 4 2 2 2 5" xfId="14467" xr:uid="{8D82C2A1-6D36-4E44-A930-19B05522251C}"/>
    <cellStyle name="Normal 3 2 4 4 2 2 2 6" xfId="28157" xr:uid="{2F9919FB-57CF-45C2-9A10-AD25B63A5C89}"/>
    <cellStyle name="Normal 3 2 4 4 2 2 2 7" xfId="43041" xr:uid="{C1F33570-818D-4DF0-8478-A6B66D431D6B}"/>
    <cellStyle name="Normal 3 2 4 4 2 2 3" xfId="9332" xr:uid="{C4B07B83-98A2-41FA-B113-BD6344580428}"/>
    <cellStyle name="Normal 3 2 4 4 2 2 3 2" xfId="12754" xr:uid="{FDC36E82-91D5-4B88-9ED0-983C7381C414}"/>
    <cellStyle name="Normal 3 2 4 4 2 2 3 2 2" xfId="26444" xr:uid="{C8CC5F23-564D-4615-A57C-AAF24A0C529B}"/>
    <cellStyle name="Normal 3 2 4 4 2 2 3 2 2 2" xfId="40136" xr:uid="{DBD91459-3D4B-4D2E-AAA8-47DD3718FBB7}"/>
    <cellStyle name="Normal 3 2 4 4 2 2 3 2 2 3" xfId="55020" xr:uid="{A04D49FD-3EC9-4012-8772-F586FDB979BA}"/>
    <cellStyle name="Normal 3 2 4 4 2 2 3 2 3" xfId="19600" xr:uid="{89F44AC0-BF16-4AE0-92EC-766445FBD124}"/>
    <cellStyle name="Normal 3 2 4 4 2 2 3 2 4" xfId="33290" xr:uid="{A4FC874C-2D44-4EF9-B803-3DB0E7B7B062}"/>
    <cellStyle name="Normal 3 2 4 4 2 2 3 2 5" xfId="48174" xr:uid="{FEFB220A-FCD8-4C2B-904E-8C562EB7D5DB}"/>
    <cellStyle name="Normal 3 2 4 4 2 2 3 3" xfId="23022" xr:uid="{9841C419-0FE9-4354-95AC-A1F8E25DAAA6}"/>
    <cellStyle name="Normal 3 2 4 4 2 2 3 3 2" xfId="36714" xr:uid="{E0F25AFE-1EA2-43C3-865D-447661B0E483}"/>
    <cellStyle name="Normal 3 2 4 4 2 2 3 3 3" xfId="51598" xr:uid="{421A000E-A18F-4C3F-B3FF-D823ED53376B}"/>
    <cellStyle name="Normal 3 2 4 4 2 2 3 4" xfId="16178" xr:uid="{D357F72A-133B-45FC-8729-333BC6B8C3D2}"/>
    <cellStyle name="Normal 3 2 4 4 2 2 3 5" xfId="29868" xr:uid="{1FBA34A8-6DB4-4E6B-9C7F-2D1233DB5CD7}"/>
    <cellStyle name="Normal 3 2 4 4 2 2 3 6" xfId="44752" xr:uid="{E38D08D9-460F-4F25-A0CB-4ED66723B653}"/>
    <cellStyle name="Normal 3 2 4 4 2 2 4" xfId="11042" xr:uid="{9A664F16-A56E-4689-AEB2-BF3B6C089DBE}"/>
    <cellStyle name="Normal 3 2 4 4 2 2 4 2" xfId="24732" xr:uid="{5C0D5F43-27F7-4D32-B4ED-A6A3597E4FB8}"/>
    <cellStyle name="Normal 3 2 4 4 2 2 4 2 2" xfId="38424" xr:uid="{808BDA59-4F5B-4EF5-9708-1E82AC34F87A}"/>
    <cellStyle name="Normal 3 2 4 4 2 2 4 2 3" xfId="53308" xr:uid="{B717ADD4-3147-4AA1-8FBF-D485296EFC61}"/>
    <cellStyle name="Normal 3 2 4 4 2 2 4 3" xfId="17888" xr:uid="{93022223-4962-431D-8974-CC18F91E2FF5}"/>
    <cellStyle name="Normal 3 2 4 4 2 2 4 4" xfId="31578" xr:uid="{4CD7AA6C-3243-470E-AF62-4CF2E5CD9AE9}"/>
    <cellStyle name="Normal 3 2 4 4 2 2 4 5" xfId="46462" xr:uid="{B729B35D-1EBC-4310-83B0-F773C24A36CF}"/>
    <cellStyle name="Normal 3 2 4 4 2 2 5" xfId="21310" xr:uid="{D2867547-CF49-456F-BCD1-72DC65A95F43}"/>
    <cellStyle name="Normal 3 2 4 4 2 2 5 2" xfId="35002" xr:uid="{691471DA-D23D-44B1-A594-0AE211C13B19}"/>
    <cellStyle name="Normal 3 2 4 4 2 2 5 3" xfId="49886" xr:uid="{0CF115E8-5FB4-4193-A114-25D0587BFA72}"/>
    <cellStyle name="Normal 3 2 4 4 2 2 6" xfId="14466" xr:uid="{6545EEA9-D0C0-43F5-9694-FC8B565C7986}"/>
    <cellStyle name="Normal 3 2 4 4 2 2 7" xfId="28156" xr:uid="{7FC0A8D9-A3CF-4CC4-956C-4100DDC4EAEB}"/>
    <cellStyle name="Normal 3 2 4 4 2 2 8" xfId="43040" xr:uid="{991ABF56-CFBB-4789-B3C2-AF33E984F10A}"/>
    <cellStyle name="Normal 3 2 4 4 2 3" xfId="7621" xr:uid="{D41B2FBB-4AC6-4E66-9BD2-B02AF3F014EE}"/>
    <cellStyle name="Normal 3 2 4 4 2 3 2" xfId="9334" xr:uid="{9F54B40F-8474-4C08-B3B3-F1D5CB9EDBBA}"/>
    <cellStyle name="Normal 3 2 4 4 2 3 2 2" xfId="12756" xr:uid="{45C32C1A-B2FA-4645-96C2-878CCE7D6EB8}"/>
    <cellStyle name="Normal 3 2 4 4 2 3 2 2 2" xfId="26446" xr:uid="{9ADD7DF7-F1BF-40D9-A76A-1943B92CEDEE}"/>
    <cellStyle name="Normal 3 2 4 4 2 3 2 2 2 2" xfId="40138" xr:uid="{17150099-B33A-48A7-A874-E75296BC2362}"/>
    <cellStyle name="Normal 3 2 4 4 2 3 2 2 2 3" xfId="55022" xr:uid="{9BCB1A95-E2C3-4939-9942-4A2330119710}"/>
    <cellStyle name="Normal 3 2 4 4 2 3 2 2 3" xfId="19602" xr:uid="{6CB89971-2B38-448F-8217-49B47A12058E}"/>
    <cellStyle name="Normal 3 2 4 4 2 3 2 2 4" xfId="33292" xr:uid="{6B4BBFF1-84D9-46FA-937C-CB8E1C19DC77}"/>
    <cellStyle name="Normal 3 2 4 4 2 3 2 2 5" xfId="48176" xr:uid="{5FA39E01-F00F-4837-8170-77859A1FE62D}"/>
    <cellStyle name="Normal 3 2 4 4 2 3 2 3" xfId="23024" xr:uid="{6151FF7D-699F-4549-9023-7A2C0EFD6DE2}"/>
    <cellStyle name="Normal 3 2 4 4 2 3 2 3 2" xfId="36716" xr:uid="{483CB6C8-9422-4ABC-9889-FC917305E2F2}"/>
    <cellStyle name="Normal 3 2 4 4 2 3 2 3 3" xfId="51600" xr:uid="{C02D2D16-FD8A-4982-AC53-CBD6F01303CF}"/>
    <cellStyle name="Normal 3 2 4 4 2 3 2 4" xfId="16180" xr:uid="{D483696D-28BB-4A3F-8B4C-2D223C210E0B}"/>
    <cellStyle name="Normal 3 2 4 4 2 3 2 5" xfId="29870" xr:uid="{2629C566-5FD4-49B6-BB74-515D54ADB2E0}"/>
    <cellStyle name="Normal 3 2 4 4 2 3 2 6" xfId="44754" xr:uid="{4FFFF4E5-5106-4D0F-8667-2A2852E37D75}"/>
    <cellStyle name="Normal 3 2 4 4 2 3 3" xfId="11044" xr:uid="{5B8F3023-3A57-48F4-87C0-F75697955DD5}"/>
    <cellStyle name="Normal 3 2 4 4 2 3 3 2" xfId="24734" xr:uid="{926B6B49-863A-4708-9F98-6D6D5F408F80}"/>
    <cellStyle name="Normal 3 2 4 4 2 3 3 2 2" xfId="38426" xr:uid="{4C70269F-773D-4FBB-8269-5042A83C7404}"/>
    <cellStyle name="Normal 3 2 4 4 2 3 3 2 3" xfId="53310" xr:uid="{8AFAC018-511B-4505-8C76-98060B904725}"/>
    <cellStyle name="Normal 3 2 4 4 2 3 3 3" xfId="17890" xr:uid="{5F1C5E97-9A38-40EE-A57E-44BE53DEFADC}"/>
    <cellStyle name="Normal 3 2 4 4 2 3 3 4" xfId="31580" xr:uid="{0CA89B4A-8C18-4143-89E3-5999E87C4F40}"/>
    <cellStyle name="Normal 3 2 4 4 2 3 3 5" xfId="46464" xr:uid="{0B2C841A-1BE2-4BEE-A5E0-94CC9478839F}"/>
    <cellStyle name="Normal 3 2 4 4 2 3 4" xfId="21312" xr:uid="{77A15DFC-D746-43B4-8EBD-A5FF4730E85B}"/>
    <cellStyle name="Normal 3 2 4 4 2 3 4 2" xfId="35004" xr:uid="{94B53095-F081-4806-8C4D-522A3FDDA73B}"/>
    <cellStyle name="Normal 3 2 4 4 2 3 4 3" xfId="49888" xr:uid="{30E1476C-7CEB-4E0A-8AA4-D245D8D4A2F1}"/>
    <cellStyle name="Normal 3 2 4 4 2 3 5" xfId="14468" xr:uid="{009FFFBA-D4B2-48B2-8CCB-0AA17C46DDBD}"/>
    <cellStyle name="Normal 3 2 4 4 2 3 6" xfId="28158" xr:uid="{79B12898-F21F-4409-A82F-159B71697344}"/>
    <cellStyle name="Normal 3 2 4 4 2 3 7" xfId="43042" xr:uid="{C0696E2B-EF49-47C9-A93C-D63DE49B5168}"/>
    <cellStyle name="Normal 3 2 4 4 2 4" xfId="7622" xr:uid="{13E54A79-F927-487F-978C-E455A365EB7B}"/>
    <cellStyle name="Normal 3 2 4 4 2 4 2" xfId="9335" xr:uid="{D8FFE29C-B118-46C3-946E-92C3ACC8F9A8}"/>
    <cellStyle name="Normal 3 2 4 4 2 4 2 2" xfId="12757" xr:uid="{B8B5B227-12AF-4A88-8A45-BB13C0AC24C6}"/>
    <cellStyle name="Normal 3 2 4 4 2 4 2 2 2" xfId="26447" xr:uid="{FEADC854-5AB7-4D1A-9D6D-BF28193CFAEE}"/>
    <cellStyle name="Normal 3 2 4 4 2 4 2 2 2 2" xfId="40139" xr:uid="{A7EC967A-50B1-4D36-AD03-EB9E08A7DEBD}"/>
    <cellStyle name="Normal 3 2 4 4 2 4 2 2 2 3" xfId="55023" xr:uid="{F97E9978-002D-4AE7-96C6-F955943834A2}"/>
    <cellStyle name="Normal 3 2 4 4 2 4 2 2 3" xfId="19603" xr:uid="{0E7AC9B6-404B-4B9D-B8BC-F5404D893214}"/>
    <cellStyle name="Normal 3 2 4 4 2 4 2 2 4" xfId="33293" xr:uid="{E9A7FD4B-FEE9-46C1-A45D-6163BDAC9C46}"/>
    <cellStyle name="Normal 3 2 4 4 2 4 2 2 5" xfId="48177" xr:uid="{63D32AEE-D9DB-45E5-A998-169E4EB6F10B}"/>
    <cellStyle name="Normal 3 2 4 4 2 4 2 3" xfId="23025" xr:uid="{01E699EF-4CD7-46FA-806E-98FD014E24D6}"/>
    <cellStyle name="Normal 3 2 4 4 2 4 2 3 2" xfId="36717" xr:uid="{A5668680-021C-4015-BCFE-30DB5A528057}"/>
    <cellStyle name="Normal 3 2 4 4 2 4 2 3 3" xfId="51601" xr:uid="{629F550E-3A57-4F8E-AA8B-24957EB07A59}"/>
    <cellStyle name="Normal 3 2 4 4 2 4 2 4" xfId="16181" xr:uid="{3A7775E2-2CBD-4855-843B-0930FBA6FCE8}"/>
    <cellStyle name="Normal 3 2 4 4 2 4 2 5" xfId="29871" xr:uid="{D2333CF8-43F7-48D7-BD74-16D3AA3BDB76}"/>
    <cellStyle name="Normal 3 2 4 4 2 4 2 6" xfId="44755" xr:uid="{F5DC5473-D6FD-49D4-9C5B-C0B7B2F68A4B}"/>
    <cellStyle name="Normal 3 2 4 4 2 4 3" xfId="11045" xr:uid="{10DC8FB6-4835-4257-B3E7-8023BF606A0C}"/>
    <cellStyle name="Normal 3 2 4 4 2 4 3 2" xfId="24735" xr:uid="{4F7EBF40-6FA1-4DBE-A872-F23F374B2A0C}"/>
    <cellStyle name="Normal 3 2 4 4 2 4 3 2 2" xfId="38427" xr:uid="{E5E27098-BA3B-47C3-806F-6888F6574CE5}"/>
    <cellStyle name="Normal 3 2 4 4 2 4 3 2 3" xfId="53311" xr:uid="{47299BC8-2D8E-4FA8-A0F9-C266E500F0EB}"/>
    <cellStyle name="Normal 3 2 4 4 2 4 3 3" xfId="17891" xr:uid="{E8F1B62D-F2F3-4E39-BEAC-BFDDCF4AA2BC}"/>
    <cellStyle name="Normal 3 2 4 4 2 4 3 4" xfId="31581" xr:uid="{F02032EE-A218-46F9-9B3F-042BCA9A8CBF}"/>
    <cellStyle name="Normal 3 2 4 4 2 4 3 5" xfId="46465" xr:uid="{9717B15B-C065-43D8-9872-61668ABE4AA3}"/>
    <cellStyle name="Normal 3 2 4 4 2 4 4" xfId="21313" xr:uid="{5B40FD1F-62D2-4E0A-90A4-7B9E66D553A0}"/>
    <cellStyle name="Normal 3 2 4 4 2 4 4 2" xfId="35005" xr:uid="{BC4065D5-824A-4922-AE41-11997DD697EE}"/>
    <cellStyle name="Normal 3 2 4 4 2 4 4 3" xfId="49889" xr:uid="{2C411D0C-861E-45A1-88C4-FB5BB95D4BCF}"/>
    <cellStyle name="Normal 3 2 4 4 2 4 5" xfId="14469" xr:uid="{23AB19B9-621E-463C-AE18-8C0361926B9A}"/>
    <cellStyle name="Normal 3 2 4 4 2 4 6" xfId="28159" xr:uid="{57DBAD72-808D-4D7B-8F5A-A2781E7EEA78}"/>
    <cellStyle name="Normal 3 2 4 4 2 4 7" xfId="43043" xr:uid="{85B157D0-0F64-4425-98DC-861B59C34320}"/>
    <cellStyle name="Normal 3 2 4 4 2 5" xfId="9331" xr:uid="{157B890D-2E4A-48C5-A1B6-753D554FB907}"/>
    <cellStyle name="Normal 3 2 4 4 2 5 2" xfId="12753" xr:uid="{81F9C204-D091-47CA-B638-5E378053E467}"/>
    <cellStyle name="Normal 3 2 4 4 2 5 2 2" xfId="26443" xr:uid="{29876D27-0E4F-4A04-AEE2-4FF1E528F7F3}"/>
    <cellStyle name="Normal 3 2 4 4 2 5 2 2 2" xfId="40135" xr:uid="{A7C13C3A-9E39-4D6F-86BA-56705B0ED139}"/>
    <cellStyle name="Normal 3 2 4 4 2 5 2 2 3" xfId="55019" xr:uid="{66D2CCB4-2959-456F-90D9-3278D808B602}"/>
    <cellStyle name="Normal 3 2 4 4 2 5 2 3" xfId="19599" xr:uid="{0CF8E490-B373-490C-B43A-97B09BF203C6}"/>
    <cellStyle name="Normal 3 2 4 4 2 5 2 4" xfId="33289" xr:uid="{100F1514-51A9-4B12-B606-6E3ACFBAFF8F}"/>
    <cellStyle name="Normal 3 2 4 4 2 5 2 5" xfId="48173" xr:uid="{DEA8B26D-7A9D-4D1E-B8C5-0B0F3EB701CF}"/>
    <cellStyle name="Normal 3 2 4 4 2 5 3" xfId="23021" xr:uid="{D811B84F-9E52-4B71-87E7-8B27B807CF5F}"/>
    <cellStyle name="Normal 3 2 4 4 2 5 3 2" xfId="36713" xr:uid="{71AE6E16-8BCE-4052-AA63-73D9B19CD12C}"/>
    <cellStyle name="Normal 3 2 4 4 2 5 3 3" xfId="51597" xr:uid="{062DEA6F-0AF1-40E5-AFD7-211FC5046718}"/>
    <cellStyle name="Normal 3 2 4 4 2 5 4" xfId="16177" xr:uid="{D8D2491A-2BA8-4043-9B48-EB7E51EB1D85}"/>
    <cellStyle name="Normal 3 2 4 4 2 5 5" xfId="29867" xr:uid="{9C587124-8BAF-4DDC-B261-F20885C5699D}"/>
    <cellStyle name="Normal 3 2 4 4 2 5 6" xfId="44751" xr:uid="{65CDF3D2-A18B-4F48-AE4B-B539FFA8D8A1}"/>
    <cellStyle name="Normal 3 2 4 4 2 6" xfId="11041" xr:uid="{67DE9C63-C9F9-4030-81F9-3EE332A4DE10}"/>
    <cellStyle name="Normal 3 2 4 4 2 6 2" xfId="24731" xr:uid="{4F23921C-861C-46D2-9076-7ED543A7ABD9}"/>
    <cellStyle name="Normal 3 2 4 4 2 6 2 2" xfId="38423" xr:uid="{9254D97F-DA51-4439-A0AE-A3E5A688FDD0}"/>
    <cellStyle name="Normal 3 2 4 4 2 6 2 3" xfId="53307" xr:uid="{39B7A1EA-139F-4E15-A30C-0E76D66F0370}"/>
    <cellStyle name="Normal 3 2 4 4 2 6 3" xfId="17887" xr:uid="{48FB9472-B09F-458E-9BF8-34447C4C2F61}"/>
    <cellStyle name="Normal 3 2 4 4 2 6 4" xfId="31577" xr:uid="{31C66C5C-A5C5-48F0-AE00-1DA001BB3E7F}"/>
    <cellStyle name="Normal 3 2 4 4 2 6 5" xfId="46461" xr:uid="{0C509CB3-D380-404E-8B83-8CD1169D9EF4}"/>
    <cellStyle name="Normal 3 2 4 4 2 7" xfId="21309" xr:uid="{D4B14AEB-4F10-43EC-A643-C7AF6AF2161F}"/>
    <cellStyle name="Normal 3 2 4 4 2 7 2" xfId="35001" xr:uid="{6DEE6C57-9EC1-4A37-9486-3FDE71C2423E}"/>
    <cellStyle name="Normal 3 2 4 4 2 7 3" xfId="49885" xr:uid="{F659A8A8-0213-4080-80BE-5AC5320255F1}"/>
    <cellStyle name="Normal 3 2 4 4 2 8" xfId="14465" xr:uid="{8FD41281-ADDD-4663-9202-199CE0E6273D}"/>
    <cellStyle name="Normal 3 2 4 4 2 9" xfId="28155" xr:uid="{4CF54076-0CFF-4E90-9944-A031C95B2F9B}"/>
    <cellStyle name="Normal 3 2 4 4 3" xfId="7623" xr:uid="{0194ECF9-EA90-4A38-A4C5-6ADFC1174C6E}"/>
    <cellStyle name="Normal 3 2 4 4 3 10" xfId="43044" xr:uid="{BD52E554-B8F0-45AC-A550-14ABB1A71D04}"/>
    <cellStyle name="Normal 3 2 4 4 3 2" xfId="7624" xr:uid="{4024E147-A13E-4330-A0DD-0DC3093AE073}"/>
    <cellStyle name="Normal 3 2 4 4 3 2 2" xfId="7625" xr:uid="{8068BD14-3C8A-4B49-AF18-AD22C0D08C9C}"/>
    <cellStyle name="Normal 3 2 4 4 3 2 2 2" xfId="9338" xr:uid="{40FE1192-FE12-41F6-8CE7-E77818B6CACA}"/>
    <cellStyle name="Normal 3 2 4 4 3 2 2 2 2" xfId="12760" xr:uid="{03BA4144-2659-42EB-9C54-FFDC9FBC19C7}"/>
    <cellStyle name="Normal 3 2 4 4 3 2 2 2 2 2" xfId="26450" xr:uid="{3F5EDB09-0847-4C79-A3CE-B0204DD520D0}"/>
    <cellStyle name="Normal 3 2 4 4 3 2 2 2 2 2 2" xfId="40142" xr:uid="{FC81655C-9B6A-482F-BE30-CF33C039207A}"/>
    <cellStyle name="Normal 3 2 4 4 3 2 2 2 2 2 3" xfId="55026" xr:uid="{BF41206C-A3FF-4ACF-86DC-12E766994B08}"/>
    <cellStyle name="Normal 3 2 4 4 3 2 2 2 2 3" xfId="19606" xr:uid="{58748272-AEA0-444E-A20E-AD5AEBFE7936}"/>
    <cellStyle name="Normal 3 2 4 4 3 2 2 2 2 4" xfId="33296" xr:uid="{E651B647-F855-4971-ACEE-76E5A7B2C632}"/>
    <cellStyle name="Normal 3 2 4 4 3 2 2 2 2 5" xfId="48180" xr:uid="{B62EA3A7-DD1C-4DB7-8A09-F26A1DA58A30}"/>
    <cellStyle name="Normal 3 2 4 4 3 2 2 2 3" xfId="23028" xr:uid="{1390B44A-7680-477E-9518-0AFD553DAF8F}"/>
    <cellStyle name="Normal 3 2 4 4 3 2 2 2 3 2" xfId="36720" xr:uid="{C50BCDA7-E89C-4D03-837F-76A96A8F79B7}"/>
    <cellStyle name="Normal 3 2 4 4 3 2 2 2 3 3" xfId="51604" xr:uid="{EA80D565-BFDE-4720-906F-E3F9D9176D1D}"/>
    <cellStyle name="Normal 3 2 4 4 3 2 2 2 4" xfId="16184" xr:uid="{B321DC08-A859-4B6B-B546-90A8CA8B087E}"/>
    <cellStyle name="Normal 3 2 4 4 3 2 2 2 5" xfId="29874" xr:uid="{DE2D0D81-CCD5-41EF-807E-F8C128D0F6FE}"/>
    <cellStyle name="Normal 3 2 4 4 3 2 2 2 6" xfId="44758" xr:uid="{F9D131CF-5ABA-4512-B707-C5EE6DDF2E32}"/>
    <cellStyle name="Normal 3 2 4 4 3 2 2 3" xfId="11048" xr:uid="{7887D33B-3F85-4E74-967C-937535F02EC9}"/>
    <cellStyle name="Normal 3 2 4 4 3 2 2 3 2" xfId="24738" xr:uid="{A8BB4241-1466-42DE-BFFA-0829A04F6ED1}"/>
    <cellStyle name="Normal 3 2 4 4 3 2 2 3 2 2" xfId="38430" xr:uid="{F64D2996-DD4F-467B-A2BE-521894B49127}"/>
    <cellStyle name="Normal 3 2 4 4 3 2 2 3 2 3" xfId="53314" xr:uid="{959E1F7E-F8B1-47F3-867F-53A31CF86383}"/>
    <cellStyle name="Normal 3 2 4 4 3 2 2 3 3" xfId="17894" xr:uid="{2F89C3F1-78F1-46E5-800A-DC46871DBE0F}"/>
    <cellStyle name="Normal 3 2 4 4 3 2 2 3 4" xfId="31584" xr:uid="{7538A24B-D523-4017-BB33-52D891E25349}"/>
    <cellStyle name="Normal 3 2 4 4 3 2 2 3 5" xfId="46468" xr:uid="{0072BF74-D2AA-4D82-8136-6602448D6F30}"/>
    <cellStyle name="Normal 3 2 4 4 3 2 2 4" xfId="21316" xr:uid="{56805F16-8773-41DF-9729-8C3EEC63A34F}"/>
    <cellStyle name="Normal 3 2 4 4 3 2 2 4 2" xfId="35008" xr:uid="{8FA5DAB4-C680-4604-8AFD-10E5354C21D3}"/>
    <cellStyle name="Normal 3 2 4 4 3 2 2 4 3" xfId="49892" xr:uid="{AF8EFE0E-088E-4925-B44C-18AD0BB92DAD}"/>
    <cellStyle name="Normal 3 2 4 4 3 2 2 5" xfId="14472" xr:uid="{9D5BEDC2-34C2-49B0-8085-17383183762E}"/>
    <cellStyle name="Normal 3 2 4 4 3 2 2 6" xfId="28162" xr:uid="{877C0EB4-223D-4579-A02D-A46380152B5A}"/>
    <cellStyle name="Normal 3 2 4 4 3 2 2 7" xfId="43046" xr:uid="{1106BDB4-8718-489F-93E0-677306CFA088}"/>
    <cellStyle name="Normal 3 2 4 4 3 2 3" xfId="9337" xr:uid="{F1FFA7B3-7788-498A-B3AF-01B970ABF804}"/>
    <cellStyle name="Normal 3 2 4 4 3 2 3 2" xfId="12759" xr:uid="{575A62A3-B557-485A-9686-D6C6F03DAE5C}"/>
    <cellStyle name="Normal 3 2 4 4 3 2 3 2 2" xfId="26449" xr:uid="{CD38560F-EE0B-47B2-B4AE-1A03FB9EDDBF}"/>
    <cellStyle name="Normal 3 2 4 4 3 2 3 2 2 2" xfId="40141" xr:uid="{98E53A16-00ED-4245-8B2B-4C7F8FA09D2B}"/>
    <cellStyle name="Normal 3 2 4 4 3 2 3 2 2 3" xfId="55025" xr:uid="{12C8114C-A76C-43BA-9F83-1C829524338A}"/>
    <cellStyle name="Normal 3 2 4 4 3 2 3 2 3" xfId="19605" xr:uid="{4735C921-38B8-45D4-A3D3-549AE3B4B09A}"/>
    <cellStyle name="Normal 3 2 4 4 3 2 3 2 4" xfId="33295" xr:uid="{815F717E-9D00-4838-83DD-CE9B828CA18F}"/>
    <cellStyle name="Normal 3 2 4 4 3 2 3 2 5" xfId="48179" xr:uid="{83907C1E-5842-46AB-AC04-F55D16C14C1B}"/>
    <cellStyle name="Normal 3 2 4 4 3 2 3 3" xfId="23027" xr:uid="{E48AA039-CBBD-4BA6-98DD-60E413B4B0E4}"/>
    <cellStyle name="Normal 3 2 4 4 3 2 3 3 2" xfId="36719" xr:uid="{CBF86114-52D0-4D73-B4AA-14FB461D591C}"/>
    <cellStyle name="Normal 3 2 4 4 3 2 3 3 3" xfId="51603" xr:uid="{A15F9981-E9C5-4FA6-B715-445703E300F6}"/>
    <cellStyle name="Normal 3 2 4 4 3 2 3 4" xfId="16183" xr:uid="{FD9EB05C-737B-4D81-86A0-C57364AF75E8}"/>
    <cellStyle name="Normal 3 2 4 4 3 2 3 5" xfId="29873" xr:uid="{B50C34BA-DA88-43DE-A76F-9BC0FB2E5575}"/>
    <cellStyle name="Normal 3 2 4 4 3 2 3 6" xfId="44757" xr:uid="{BEEB9ADE-EB7E-46BF-B105-100B11618C0B}"/>
    <cellStyle name="Normal 3 2 4 4 3 2 4" xfId="11047" xr:uid="{082D09E5-5918-4A81-B104-A5DCDCFB96FF}"/>
    <cellStyle name="Normal 3 2 4 4 3 2 4 2" xfId="24737" xr:uid="{D6FD6D3D-C414-4A74-A9A4-1FA59EB8FCF4}"/>
    <cellStyle name="Normal 3 2 4 4 3 2 4 2 2" xfId="38429" xr:uid="{025FC872-3590-45C6-9734-4EC4CBCB9FF1}"/>
    <cellStyle name="Normal 3 2 4 4 3 2 4 2 3" xfId="53313" xr:uid="{F34356E5-62EE-436D-B07A-5F73D9603B96}"/>
    <cellStyle name="Normal 3 2 4 4 3 2 4 3" xfId="17893" xr:uid="{A446158B-7E67-434B-B0ED-D467451057F1}"/>
    <cellStyle name="Normal 3 2 4 4 3 2 4 4" xfId="31583" xr:uid="{1EC8E1EE-E9F5-4CF9-8BCA-E7C64FCB5965}"/>
    <cellStyle name="Normal 3 2 4 4 3 2 4 5" xfId="46467" xr:uid="{C58B164D-A996-41D2-BF6F-0F7F7BEC19DE}"/>
    <cellStyle name="Normal 3 2 4 4 3 2 5" xfId="21315" xr:uid="{7E1E234B-6C45-4BF8-90F1-B417EC4BB7CA}"/>
    <cellStyle name="Normal 3 2 4 4 3 2 5 2" xfId="35007" xr:uid="{1666BE7A-1A84-4995-9BC4-0065E99424AB}"/>
    <cellStyle name="Normal 3 2 4 4 3 2 5 3" xfId="49891" xr:uid="{E7684783-D0D4-4DE9-B6FC-DA7A6B3A4F47}"/>
    <cellStyle name="Normal 3 2 4 4 3 2 6" xfId="14471" xr:uid="{CD30422C-938D-4298-B4B8-FDA0F9831FA4}"/>
    <cellStyle name="Normal 3 2 4 4 3 2 7" xfId="28161" xr:uid="{460F942F-F4F6-42DA-9A5D-FCA172405CE1}"/>
    <cellStyle name="Normal 3 2 4 4 3 2 8" xfId="43045" xr:uid="{2CF56791-81F8-4319-9F74-1ADC21A086BC}"/>
    <cellStyle name="Normal 3 2 4 4 3 3" xfId="7626" xr:uid="{E460C1D2-E217-4362-8BE0-61D3F7056A53}"/>
    <cellStyle name="Normal 3 2 4 4 3 3 2" xfId="9339" xr:uid="{A9A820F0-8CB7-4852-8F34-098671C9F65D}"/>
    <cellStyle name="Normal 3 2 4 4 3 3 2 2" xfId="12761" xr:uid="{CAD6A9A9-C294-4BB9-899B-9C2FD24A83DF}"/>
    <cellStyle name="Normal 3 2 4 4 3 3 2 2 2" xfId="26451" xr:uid="{38A9219A-9511-46AD-8DD3-B68D4AC0C5DA}"/>
    <cellStyle name="Normal 3 2 4 4 3 3 2 2 2 2" xfId="40143" xr:uid="{A831B930-3537-47AE-A0F2-48B4C28B77EC}"/>
    <cellStyle name="Normal 3 2 4 4 3 3 2 2 2 3" xfId="55027" xr:uid="{5B378E78-3F64-4381-B72E-9865247F8DFC}"/>
    <cellStyle name="Normal 3 2 4 4 3 3 2 2 3" xfId="19607" xr:uid="{062E048A-6A7E-470C-8131-EBED424B2EC4}"/>
    <cellStyle name="Normal 3 2 4 4 3 3 2 2 4" xfId="33297" xr:uid="{F77A8311-00A4-49A3-B3C2-1D3DAFBB3B7A}"/>
    <cellStyle name="Normal 3 2 4 4 3 3 2 2 5" xfId="48181" xr:uid="{F1E702A3-B569-46C7-A007-1362BD4E17F5}"/>
    <cellStyle name="Normal 3 2 4 4 3 3 2 3" xfId="23029" xr:uid="{3F26BDB2-2CE4-40BD-B84A-96D0010EC3A9}"/>
    <cellStyle name="Normal 3 2 4 4 3 3 2 3 2" xfId="36721" xr:uid="{886B7997-31E2-4C65-9098-7E5EBEFF0793}"/>
    <cellStyle name="Normal 3 2 4 4 3 3 2 3 3" xfId="51605" xr:uid="{86C79EC5-A32B-4124-B631-9BB368424228}"/>
    <cellStyle name="Normal 3 2 4 4 3 3 2 4" xfId="16185" xr:uid="{88C645E6-7DB1-4EDF-9F29-C7A598F3FC3B}"/>
    <cellStyle name="Normal 3 2 4 4 3 3 2 5" xfId="29875" xr:uid="{BB49FF99-0779-4D08-AC6B-F32195693924}"/>
    <cellStyle name="Normal 3 2 4 4 3 3 2 6" xfId="44759" xr:uid="{14494406-4327-47FE-8CD0-FA15C60F41C5}"/>
    <cellStyle name="Normal 3 2 4 4 3 3 3" xfId="11049" xr:uid="{6E1ADBE6-A38C-413B-9FA2-4F0EC3A847D1}"/>
    <cellStyle name="Normal 3 2 4 4 3 3 3 2" xfId="24739" xr:uid="{490997FB-68E4-4166-BDBF-BCBA80B4E72D}"/>
    <cellStyle name="Normal 3 2 4 4 3 3 3 2 2" xfId="38431" xr:uid="{6B0E68EB-B4D3-4D20-B80D-BED175E33E78}"/>
    <cellStyle name="Normal 3 2 4 4 3 3 3 2 3" xfId="53315" xr:uid="{8F6542DD-650C-4D0B-9D94-743C6F84272A}"/>
    <cellStyle name="Normal 3 2 4 4 3 3 3 3" xfId="17895" xr:uid="{86816969-2190-4205-AB8A-0C9B8367991D}"/>
    <cellStyle name="Normal 3 2 4 4 3 3 3 4" xfId="31585" xr:uid="{1B77F0F4-06F7-4D80-85D7-0CC094094485}"/>
    <cellStyle name="Normal 3 2 4 4 3 3 3 5" xfId="46469" xr:uid="{E128E4EF-EB49-44E4-A2A3-B0C0FADE63B4}"/>
    <cellStyle name="Normal 3 2 4 4 3 3 4" xfId="21317" xr:uid="{55EF0B3D-031A-4249-96B1-E7477995A7F8}"/>
    <cellStyle name="Normal 3 2 4 4 3 3 4 2" xfId="35009" xr:uid="{E406959B-24DC-4BA4-AA46-09AD8711BD42}"/>
    <cellStyle name="Normal 3 2 4 4 3 3 4 3" xfId="49893" xr:uid="{378575A5-DF8B-4268-A989-46AA22E6362A}"/>
    <cellStyle name="Normal 3 2 4 4 3 3 5" xfId="14473" xr:uid="{6CCC42B5-A966-49F1-9C0C-6CA85B900756}"/>
    <cellStyle name="Normal 3 2 4 4 3 3 6" xfId="28163" xr:uid="{5771AAAB-AF41-48EA-88E6-1A96449CFC67}"/>
    <cellStyle name="Normal 3 2 4 4 3 3 7" xfId="43047" xr:uid="{B59DA8D4-D109-4FEE-92CC-03D8E33A963C}"/>
    <cellStyle name="Normal 3 2 4 4 3 4" xfId="7627" xr:uid="{6663B3FD-2054-45EB-B9BA-FF846AD41FB5}"/>
    <cellStyle name="Normal 3 2 4 4 3 4 2" xfId="9340" xr:uid="{629DE53C-78A2-46DF-B1D2-BB26477FD894}"/>
    <cellStyle name="Normal 3 2 4 4 3 4 2 2" xfId="12762" xr:uid="{378CE847-1E5A-4992-8A72-BFD1CF94DBE1}"/>
    <cellStyle name="Normal 3 2 4 4 3 4 2 2 2" xfId="26452" xr:uid="{F3F632BB-B72F-4F5A-8F18-6374742FBE47}"/>
    <cellStyle name="Normal 3 2 4 4 3 4 2 2 2 2" xfId="40144" xr:uid="{CDEBB0F0-5237-4E3B-AD15-D96434B8D935}"/>
    <cellStyle name="Normal 3 2 4 4 3 4 2 2 2 3" xfId="55028" xr:uid="{27E7B02F-072A-4048-907C-955002CD74A7}"/>
    <cellStyle name="Normal 3 2 4 4 3 4 2 2 3" xfId="19608" xr:uid="{F6084CD8-7593-4A91-A8A3-B0B1761D4D25}"/>
    <cellStyle name="Normal 3 2 4 4 3 4 2 2 4" xfId="33298" xr:uid="{A626704A-F77A-41F7-AE04-6A731B8493BC}"/>
    <cellStyle name="Normal 3 2 4 4 3 4 2 2 5" xfId="48182" xr:uid="{9FF8A7FD-AE5B-41C7-8D5D-7FD82F285F28}"/>
    <cellStyle name="Normal 3 2 4 4 3 4 2 3" xfId="23030" xr:uid="{41D623A4-CA51-47F5-A38C-479F196D7531}"/>
    <cellStyle name="Normal 3 2 4 4 3 4 2 3 2" xfId="36722" xr:uid="{E442D4A5-86C7-470E-933F-BEE586EADFF3}"/>
    <cellStyle name="Normal 3 2 4 4 3 4 2 3 3" xfId="51606" xr:uid="{AF9CA13B-39C1-40CE-BEB3-38F292D86634}"/>
    <cellStyle name="Normal 3 2 4 4 3 4 2 4" xfId="16186" xr:uid="{2051679E-54A7-4649-A219-25081B6DE4D8}"/>
    <cellStyle name="Normal 3 2 4 4 3 4 2 5" xfId="29876" xr:uid="{72D1479F-1077-4219-BB94-D86A65F0DEFE}"/>
    <cellStyle name="Normal 3 2 4 4 3 4 2 6" xfId="44760" xr:uid="{8AED6C2D-EB9E-4E77-B45B-0F2EF50320AE}"/>
    <cellStyle name="Normal 3 2 4 4 3 4 3" xfId="11050" xr:uid="{0DA36E9B-C204-420C-8EDB-50547A959915}"/>
    <cellStyle name="Normal 3 2 4 4 3 4 3 2" xfId="24740" xr:uid="{A0650E1C-0657-4F0D-BB1F-704600583283}"/>
    <cellStyle name="Normal 3 2 4 4 3 4 3 2 2" xfId="38432" xr:uid="{61B846F9-54E1-4D36-8490-4F91940FD230}"/>
    <cellStyle name="Normal 3 2 4 4 3 4 3 2 3" xfId="53316" xr:uid="{99E21CE0-632C-4369-9C07-1C5FE8156DB5}"/>
    <cellStyle name="Normal 3 2 4 4 3 4 3 3" xfId="17896" xr:uid="{6AA7AC63-670B-4A1D-B24E-A34BAB32C718}"/>
    <cellStyle name="Normal 3 2 4 4 3 4 3 4" xfId="31586" xr:uid="{4F5B0AF4-1BDD-449A-A0AC-4050B89DF3E8}"/>
    <cellStyle name="Normal 3 2 4 4 3 4 3 5" xfId="46470" xr:uid="{21C496A8-4629-4665-A924-B473E071A657}"/>
    <cellStyle name="Normal 3 2 4 4 3 4 4" xfId="21318" xr:uid="{01788837-D97E-40D5-9A43-FE7444B91A60}"/>
    <cellStyle name="Normal 3 2 4 4 3 4 4 2" xfId="35010" xr:uid="{23617450-9549-4866-97E0-CE7E2BBC5A33}"/>
    <cellStyle name="Normal 3 2 4 4 3 4 4 3" xfId="49894" xr:uid="{BE2BA363-4D4F-45B0-B97E-59E2C1C58ABA}"/>
    <cellStyle name="Normal 3 2 4 4 3 4 5" xfId="14474" xr:uid="{558FD2EF-E7D3-45F6-B2DD-4047163996B7}"/>
    <cellStyle name="Normal 3 2 4 4 3 4 6" xfId="28164" xr:uid="{56D4593D-7B54-4143-BA32-1C462EF8F9E7}"/>
    <cellStyle name="Normal 3 2 4 4 3 4 7" xfId="43048" xr:uid="{E971C1C6-CDA0-4E7F-976E-8B366C8325EC}"/>
    <cellStyle name="Normal 3 2 4 4 3 5" xfId="9336" xr:uid="{98869833-9211-4C14-9E31-A33AECA1742B}"/>
    <cellStyle name="Normal 3 2 4 4 3 5 2" xfId="12758" xr:uid="{A2910947-9037-4B45-9A6C-38E8EDFA7FCA}"/>
    <cellStyle name="Normal 3 2 4 4 3 5 2 2" xfId="26448" xr:uid="{33F811BD-B8FC-4A5D-A02F-D6D44188E855}"/>
    <cellStyle name="Normal 3 2 4 4 3 5 2 2 2" xfId="40140" xr:uid="{4D4D1FC3-1A42-4136-8A54-F910CD2560E7}"/>
    <cellStyle name="Normal 3 2 4 4 3 5 2 2 3" xfId="55024" xr:uid="{DBC822B0-73AB-431E-B32A-3031A842D0AA}"/>
    <cellStyle name="Normal 3 2 4 4 3 5 2 3" xfId="19604" xr:uid="{B0075656-4DD9-4885-A39B-9DA9FAF2AE8E}"/>
    <cellStyle name="Normal 3 2 4 4 3 5 2 4" xfId="33294" xr:uid="{35776F77-B57A-4294-B347-BB0019A3BE94}"/>
    <cellStyle name="Normal 3 2 4 4 3 5 2 5" xfId="48178" xr:uid="{EAEE4C1F-3906-4C26-B9AB-2E93DF472C5C}"/>
    <cellStyle name="Normal 3 2 4 4 3 5 3" xfId="23026" xr:uid="{E63E9F49-D8A2-4FAB-8D0A-435C55B7E67B}"/>
    <cellStyle name="Normal 3 2 4 4 3 5 3 2" xfId="36718" xr:uid="{913A14C2-628D-4F12-B24D-F1384D4BB3FF}"/>
    <cellStyle name="Normal 3 2 4 4 3 5 3 3" xfId="51602" xr:uid="{5384B641-6158-4E19-A648-C39FB6067BC9}"/>
    <cellStyle name="Normal 3 2 4 4 3 5 4" xfId="16182" xr:uid="{784CA2D2-59C9-4E5D-BCBE-1071AE6F0C5C}"/>
    <cellStyle name="Normal 3 2 4 4 3 5 5" xfId="29872" xr:uid="{E84CD07C-47E2-4E2C-9B15-722CF3D51BC0}"/>
    <cellStyle name="Normal 3 2 4 4 3 5 6" xfId="44756" xr:uid="{83EF3EAF-51D4-48C4-92C0-A0A19B80209A}"/>
    <cellStyle name="Normal 3 2 4 4 3 6" xfId="11046" xr:uid="{D75CFEC3-4BD6-4B40-BA43-77CC468A9080}"/>
    <cellStyle name="Normal 3 2 4 4 3 6 2" xfId="24736" xr:uid="{31461E34-56D6-47C2-B858-A18A671B196D}"/>
    <cellStyle name="Normal 3 2 4 4 3 6 2 2" xfId="38428" xr:uid="{0703E69C-7537-41C8-AB50-BA86723A2000}"/>
    <cellStyle name="Normal 3 2 4 4 3 6 2 3" xfId="53312" xr:uid="{DD032175-9090-4A5F-9D87-5A93CF89B855}"/>
    <cellStyle name="Normal 3 2 4 4 3 6 3" xfId="17892" xr:uid="{CAD655B3-2390-4039-B385-94A66EDB482A}"/>
    <cellStyle name="Normal 3 2 4 4 3 6 4" xfId="31582" xr:uid="{59AAEA80-D28B-49E5-B106-FC6DEE8FEC5E}"/>
    <cellStyle name="Normal 3 2 4 4 3 6 5" xfId="46466" xr:uid="{8E836A62-CCC6-4992-921C-DD6CE85B6D2D}"/>
    <cellStyle name="Normal 3 2 4 4 3 7" xfId="21314" xr:uid="{23A8E037-41CC-4CEC-A0A7-2FD1BFC61069}"/>
    <cellStyle name="Normal 3 2 4 4 3 7 2" xfId="35006" xr:uid="{07DBCE72-795D-4FDB-B69C-C5E9F589E603}"/>
    <cellStyle name="Normal 3 2 4 4 3 7 3" xfId="49890" xr:uid="{450BFECF-2242-4AB1-96DE-682B8D289F5E}"/>
    <cellStyle name="Normal 3 2 4 4 3 8" xfId="14470" xr:uid="{5E81E3AE-027C-40CB-9E33-857A7F5237BA}"/>
    <cellStyle name="Normal 3 2 4 4 3 9" xfId="28160" xr:uid="{7083C1DD-50B8-4206-A433-FF3624C319A9}"/>
    <cellStyle name="Normal 3 2 4 4 4" xfId="7628" xr:uid="{01C928C0-1782-44E6-AC40-BB6EE7CF3E35}"/>
    <cellStyle name="Normal 3 2 4 4 4 2" xfId="7629" xr:uid="{EF65A7BE-F13B-490D-8C42-9954B850C58C}"/>
    <cellStyle name="Normal 3 2 4 4 4 2 2" xfId="9342" xr:uid="{55B0AA44-EFF8-4BCD-A6DE-EA2CA1C5C7D3}"/>
    <cellStyle name="Normal 3 2 4 4 4 2 2 2" xfId="12764" xr:uid="{78643A4E-5435-4FC0-8060-95399080E71A}"/>
    <cellStyle name="Normal 3 2 4 4 4 2 2 2 2" xfId="26454" xr:uid="{419DF62B-24AA-45C5-934F-7E82C088339C}"/>
    <cellStyle name="Normal 3 2 4 4 4 2 2 2 2 2" xfId="40146" xr:uid="{D3AF5883-4F9A-4565-9EE3-0CF97925FA6A}"/>
    <cellStyle name="Normal 3 2 4 4 4 2 2 2 2 3" xfId="55030" xr:uid="{5E00CDB3-6262-4607-B083-EF6FAE41F0ED}"/>
    <cellStyle name="Normal 3 2 4 4 4 2 2 2 3" xfId="19610" xr:uid="{304AA916-64B5-445C-A476-40677FDB87B3}"/>
    <cellStyle name="Normal 3 2 4 4 4 2 2 2 4" xfId="33300" xr:uid="{73340AA1-2371-484D-8F90-E478C4FD64D1}"/>
    <cellStyle name="Normal 3 2 4 4 4 2 2 2 5" xfId="48184" xr:uid="{BABDC639-B4ED-490E-93FF-A5E154C36128}"/>
    <cellStyle name="Normal 3 2 4 4 4 2 2 3" xfId="23032" xr:uid="{0CE35F29-9419-4BA5-BAD9-EE52E8FF4B9A}"/>
    <cellStyle name="Normal 3 2 4 4 4 2 2 3 2" xfId="36724" xr:uid="{4A90A3E5-A3DD-44DF-948D-261CF8A85271}"/>
    <cellStyle name="Normal 3 2 4 4 4 2 2 3 3" xfId="51608" xr:uid="{EB2397C2-164E-4476-AB42-901A6D034EDA}"/>
    <cellStyle name="Normal 3 2 4 4 4 2 2 4" xfId="16188" xr:uid="{A2790722-08D6-48EF-A682-0E4925F1D31F}"/>
    <cellStyle name="Normal 3 2 4 4 4 2 2 5" xfId="29878" xr:uid="{AE1C7D9D-2D7D-4A6A-A6FF-388C4189D2CD}"/>
    <cellStyle name="Normal 3 2 4 4 4 2 2 6" xfId="44762" xr:uid="{EC8D49F4-7E41-465E-95E9-9ABF71086199}"/>
    <cellStyle name="Normal 3 2 4 4 4 2 3" xfId="11052" xr:uid="{1BED751C-BF4D-4D83-B9DD-EA59257792C8}"/>
    <cellStyle name="Normal 3 2 4 4 4 2 3 2" xfId="24742" xr:uid="{1AE749E0-6BFE-420C-ACBF-F427AEAC4AE3}"/>
    <cellStyle name="Normal 3 2 4 4 4 2 3 2 2" xfId="38434" xr:uid="{F62F7032-3819-4CA5-838C-451A35112D95}"/>
    <cellStyle name="Normal 3 2 4 4 4 2 3 2 3" xfId="53318" xr:uid="{B46FDA68-9E22-43F6-BF35-A80DBDF3B812}"/>
    <cellStyle name="Normal 3 2 4 4 4 2 3 3" xfId="17898" xr:uid="{410571F3-F85F-4862-B424-512B6B38D0C7}"/>
    <cellStyle name="Normal 3 2 4 4 4 2 3 4" xfId="31588" xr:uid="{5DDA5C10-682D-4989-8258-B469DD5E3393}"/>
    <cellStyle name="Normal 3 2 4 4 4 2 3 5" xfId="46472" xr:uid="{7E063521-B3E8-4738-94CB-10AF4645EAB3}"/>
    <cellStyle name="Normal 3 2 4 4 4 2 4" xfId="21320" xr:uid="{8AB0D867-7ED7-4274-9A9F-101114818545}"/>
    <cellStyle name="Normal 3 2 4 4 4 2 4 2" xfId="35012" xr:uid="{4B6C64E2-4584-40FA-A4F5-EE280EEE479C}"/>
    <cellStyle name="Normal 3 2 4 4 4 2 4 3" xfId="49896" xr:uid="{559857DB-6BAE-4672-A674-9903DB18CB6F}"/>
    <cellStyle name="Normal 3 2 4 4 4 2 5" xfId="14476" xr:uid="{88D7A8A8-3F9E-441F-AADD-B3C2058EC5C9}"/>
    <cellStyle name="Normal 3 2 4 4 4 2 6" xfId="28166" xr:uid="{02827D1E-2AC7-480F-97DB-CCDDD4060B87}"/>
    <cellStyle name="Normal 3 2 4 4 4 2 7" xfId="43050" xr:uid="{6A145697-5D5B-4BF9-B8D4-A7E1BFB2BD84}"/>
    <cellStyle name="Normal 3 2 4 4 4 3" xfId="9341" xr:uid="{20338DDB-3403-44FB-9824-A67B06CDD36D}"/>
    <cellStyle name="Normal 3 2 4 4 4 3 2" xfId="12763" xr:uid="{0AF49038-273E-46C7-8FD1-C764BCFF0614}"/>
    <cellStyle name="Normal 3 2 4 4 4 3 2 2" xfId="26453" xr:uid="{D14F20F3-1292-4D51-AFD2-3477C1E378FA}"/>
    <cellStyle name="Normal 3 2 4 4 4 3 2 2 2" xfId="40145" xr:uid="{5D691D03-4FE6-461F-9975-539CB4989AD6}"/>
    <cellStyle name="Normal 3 2 4 4 4 3 2 2 3" xfId="55029" xr:uid="{0859D8B0-91BD-411A-B3AF-5642848FCE55}"/>
    <cellStyle name="Normal 3 2 4 4 4 3 2 3" xfId="19609" xr:uid="{DF2895B7-276F-4F9C-BFE8-FADA2FED257B}"/>
    <cellStyle name="Normal 3 2 4 4 4 3 2 4" xfId="33299" xr:uid="{402ED5F3-F02C-4226-840B-60EEA540C0B1}"/>
    <cellStyle name="Normal 3 2 4 4 4 3 2 5" xfId="48183" xr:uid="{DF56A971-5C57-4F3E-800F-D986290B9E28}"/>
    <cellStyle name="Normal 3 2 4 4 4 3 3" xfId="23031" xr:uid="{B4932558-AC17-4B56-B3E0-36C820CCEE95}"/>
    <cellStyle name="Normal 3 2 4 4 4 3 3 2" xfId="36723" xr:uid="{B4B2E359-1803-4FCB-80BA-40FB04D52CC6}"/>
    <cellStyle name="Normal 3 2 4 4 4 3 3 3" xfId="51607" xr:uid="{919CA727-4110-4273-AACB-506754CA38A2}"/>
    <cellStyle name="Normal 3 2 4 4 4 3 4" xfId="16187" xr:uid="{15A6BCA7-DB56-4453-8CC2-9CEB166FAB0E}"/>
    <cellStyle name="Normal 3 2 4 4 4 3 5" xfId="29877" xr:uid="{1597FA47-4616-44A7-919A-4D10A601A074}"/>
    <cellStyle name="Normal 3 2 4 4 4 3 6" xfId="44761" xr:uid="{DAE67696-7A30-48DF-BC36-150CD4002A04}"/>
    <cellStyle name="Normal 3 2 4 4 4 4" xfId="11051" xr:uid="{0A4A2E2C-FC98-480A-950C-8EF02F8FF938}"/>
    <cellStyle name="Normal 3 2 4 4 4 4 2" xfId="24741" xr:uid="{892DBE91-B6CA-4375-9057-7AB3DB8200FF}"/>
    <cellStyle name="Normal 3 2 4 4 4 4 2 2" xfId="38433" xr:uid="{B374CF7C-E48C-4939-BB8E-6226D9BC0FD6}"/>
    <cellStyle name="Normal 3 2 4 4 4 4 2 3" xfId="53317" xr:uid="{0F129784-1C49-4058-8163-5BB1C28091C2}"/>
    <cellStyle name="Normal 3 2 4 4 4 4 3" xfId="17897" xr:uid="{FAA5F899-A79F-4056-86E1-AD62FD9CFA02}"/>
    <cellStyle name="Normal 3 2 4 4 4 4 4" xfId="31587" xr:uid="{F32F66E0-5C35-4FD4-ABF6-3FF3541A5BCD}"/>
    <cellStyle name="Normal 3 2 4 4 4 4 5" xfId="46471" xr:uid="{C4BE275E-1A5A-4009-B639-ED1F506BA01B}"/>
    <cellStyle name="Normal 3 2 4 4 4 5" xfId="21319" xr:uid="{A58B7E86-512C-4167-A7DF-E32C3A550C0C}"/>
    <cellStyle name="Normal 3 2 4 4 4 5 2" xfId="35011" xr:uid="{C06B48C3-21F9-4319-803B-236963AA7529}"/>
    <cellStyle name="Normal 3 2 4 4 4 5 3" xfId="49895" xr:uid="{54B8FB01-DDE1-4C52-9352-8E0934DAE346}"/>
    <cellStyle name="Normal 3 2 4 4 4 6" xfId="14475" xr:uid="{31944B1B-1DF0-482A-A1F1-0E742D31A69B}"/>
    <cellStyle name="Normal 3 2 4 4 4 7" xfId="28165" xr:uid="{D9FA2595-1F42-48F4-81CE-B91D4A6F3222}"/>
    <cellStyle name="Normal 3 2 4 4 4 8" xfId="43049" xr:uid="{E6850E6F-A7DF-482B-8DB0-EF98897D74F6}"/>
    <cellStyle name="Normal 3 2 4 4 5" xfId="7630" xr:uid="{D83596B5-267C-43E5-BDEE-E9A79B9DC2C7}"/>
    <cellStyle name="Normal 3 2 4 4 5 2" xfId="9343" xr:uid="{76C38448-17AC-4DAE-8137-CDF83670DB05}"/>
    <cellStyle name="Normal 3 2 4 4 5 2 2" xfId="12765" xr:uid="{211AA1BA-AA03-4EE5-BB37-8B55A92FC915}"/>
    <cellStyle name="Normal 3 2 4 4 5 2 2 2" xfId="26455" xr:uid="{130FF820-BFD0-4CB9-80F0-EB23A090E5AA}"/>
    <cellStyle name="Normal 3 2 4 4 5 2 2 2 2" xfId="40147" xr:uid="{10EB6592-841D-4F92-93C3-65AE8D5F3A1C}"/>
    <cellStyle name="Normal 3 2 4 4 5 2 2 2 3" xfId="55031" xr:uid="{6EAE7F4B-688C-4B41-B58E-29E41EAFE44E}"/>
    <cellStyle name="Normal 3 2 4 4 5 2 2 3" xfId="19611" xr:uid="{7FEC0482-A8B2-4211-B664-0F8C367FCE4D}"/>
    <cellStyle name="Normal 3 2 4 4 5 2 2 4" xfId="33301" xr:uid="{AE435F28-36D1-4AE7-8854-C2F7A804A50C}"/>
    <cellStyle name="Normal 3 2 4 4 5 2 2 5" xfId="48185" xr:uid="{84C07BF3-A84D-4928-8B33-8D03F7EA50EE}"/>
    <cellStyle name="Normal 3 2 4 4 5 2 3" xfId="23033" xr:uid="{007D58AB-9148-44E2-BAB7-57C0301CA42B}"/>
    <cellStyle name="Normal 3 2 4 4 5 2 3 2" xfId="36725" xr:uid="{E58BA9CF-94D8-45F2-AD3C-03C2BBB09A6F}"/>
    <cellStyle name="Normal 3 2 4 4 5 2 3 3" xfId="51609" xr:uid="{F21A382E-5454-4703-8C4B-E5B5C018F6D4}"/>
    <cellStyle name="Normal 3 2 4 4 5 2 4" xfId="16189" xr:uid="{7B8404FA-4DFD-469B-AC74-6E268714E637}"/>
    <cellStyle name="Normal 3 2 4 4 5 2 5" xfId="29879" xr:uid="{2D3EABC4-778D-473D-ABD4-3B454B456D5C}"/>
    <cellStyle name="Normal 3 2 4 4 5 2 6" xfId="44763" xr:uid="{D64FD44B-931F-4639-BE93-B1F9A8B1A85C}"/>
    <cellStyle name="Normal 3 2 4 4 5 3" xfId="11053" xr:uid="{BF31155E-0DF1-4EF5-A6AD-FFAEC277DE80}"/>
    <cellStyle name="Normal 3 2 4 4 5 3 2" xfId="24743" xr:uid="{AA3108C1-81EE-466D-8248-D6364AFEE85D}"/>
    <cellStyle name="Normal 3 2 4 4 5 3 2 2" xfId="38435" xr:uid="{7989CB72-04FC-4B77-AFDB-8500CB88E4DB}"/>
    <cellStyle name="Normal 3 2 4 4 5 3 2 3" xfId="53319" xr:uid="{F20C0B7C-6564-40B4-B6EE-0323C54D20AF}"/>
    <cellStyle name="Normal 3 2 4 4 5 3 3" xfId="17899" xr:uid="{B5DE5470-6DD5-4D3A-946A-19D342D92BF9}"/>
    <cellStyle name="Normal 3 2 4 4 5 3 4" xfId="31589" xr:uid="{5022AFCD-C558-4E8F-BE86-6DE3281CEF73}"/>
    <cellStyle name="Normal 3 2 4 4 5 3 5" xfId="46473" xr:uid="{880015A4-7B8C-4838-A33A-9E833788B444}"/>
    <cellStyle name="Normal 3 2 4 4 5 4" xfId="21321" xr:uid="{EA330983-FC93-4161-95A0-EF4F97B6E1B1}"/>
    <cellStyle name="Normal 3 2 4 4 5 4 2" xfId="35013" xr:uid="{15E9C514-8D21-4846-837E-E0D355621E19}"/>
    <cellStyle name="Normal 3 2 4 4 5 4 3" xfId="49897" xr:uid="{68289B79-576B-4870-AFD3-6286FD49F7E4}"/>
    <cellStyle name="Normal 3 2 4 4 5 5" xfId="14477" xr:uid="{C46968A6-7ED6-4DCB-B6E4-0267F9FB8701}"/>
    <cellStyle name="Normal 3 2 4 4 5 6" xfId="28167" xr:uid="{665B7E11-016B-47AD-824B-9B14B6424759}"/>
    <cellStyle name="Normal 3 2 4 4 5 7" xfId="43051" xr:uid="{D8480506-496F-467B-B8A9-298F20240BA8}"/>
    <cellStyle name="Normal 3 2 4 4 6" xfId="7631" xr:uid="{6A5B080C-9384-43A5-8972-49096C34CA5A}"/>
    <cellStyle name="Normal 3 2 4 4 6 2" xfId="9344" xr:uid="{C948E9E2-09C9-443C-A682-2563A5F66071}"/>
    <cellStyle name="Normal 3 2 4 4 6 2 2" xfId="12766" xr:uid="{364EBCCE-B3E3-45BC-987B-14E41006DE05}"/>
    <cellStyle name="Normal 3 2 4 4 6 2 2 2" xfId="26456" xr:uid="{5B448597-A85B-467B-BB3C-5B68EF82AE2F}"/>
    <cellStyle name="Normal 3 2 4 4 6 2 2 2 2" xfId="40148" xr:uid="{CCB10B57-8E48-404D-B38C-DCF8D7C0761E}"/>
    <cellStyle name="Normal 3 2 4 4 6 2 2 2 3" xfId="55032" xr:uid="{B99D8C83-2210-4EA8-9D3D-97F9F1FA8FA9}"/>
    <cellStyle name="Normal 3 2 4 4 6 2 2 3" xfId="19612" xr:uid="{2AF34D75-D09E-43B7-A525-F173FD21A6F5}"/>
    <cellStyle name="Normal 3 2 4 4 6 2 2 4" xfId="33302" xr:uid="{47ABD57C-8782-4109-BB15-B0D4B28A3EEC}"/>
    <cellStyle name="Normal 3 2 4 4 6 2 2 5" xfId="48186" xr:uid="{B0B4BA33-72D7-4E43-AB05-9CA232064815}"/>
    <cellStyle name="Normal 3 2 4 4 6 2 3" xfId="23034" xr:uid="{45874680-18E0-4497-A314-EF7EB2B1B0B5}"/>
    <cellStyle name="Normal 3 2 4 4 6 2 3 2" xfId="36726" xr:uid="{14743DB5-A9BE-48A4-BDBB-0D7B326C6563}"/>
    <cellStyle name="Normal 3 2 4 4 6 2 3 3" xfId="51610" xr:uid="{A8757505-6CD0-467A-ACB7-31F9772999CB}"/>
    <cellStyle name="Normal 3 2 4 4 6 2 4" xfId="16190" xr:uid="{197D3C6A-8A96-469C-9542-6A6493817003}"/>
    <cellStyle name="Normal 3 2 4 4 6 2 5" xfId="29880" xr:uid="{D50101DA-1AED-4622-9D36-2D87FD8E052B}"/>
    <cellStyle name="Normal 3 2 4 4 6 2 6" xfId="44764" xr:uid="{AEACF0F3-2747-4799-8585-BDCDAAF517BB}"/>
    <cellStyle name="Normal 3 2 4 4 6 3" xfId="11054" xr:uid="{DBD7D29B-9849-4B18-949D-201EF9BC0443}"/>
    <cellStyle name="Normal 3 2 4 4 6 3 2" xfId="24744" xr:uid="{85286F8A-D1A8-40EA-AA20-E91C152FF364}"/>
    <cellStyle name="Normal 3 2 4 4 6 3 2 2" xfId="38436" xr:uid="{49045CD5-8B92-46AA-8157-47FEBCCECA08}"/>
    <cellStyle name="Normal 3 2 4 4 6 3 2 3" xfId="53320" xr:uid="{B9073233-5030-4488-A6AA-89CDD2615582}"/>
    <cellStyle name="Normal 3 2 4 4 6 3 3" xfId="17900" xr:uid="{9F0FD577-722F-4EE5-93D2-881F7BCDBCFA}"/>
    <cellStyle name="Normal 3 2 4 4 6 3 4" xfId="31590" xr:uid="{53341D91-FF81-4CCD-B04F-8C5C7929EC6E}"/>
    <cellStyle name="Normal 3 2 4 4 6 3 5" xfId="46474" xr:uid="{72825EAC-CDED-4DD9-B59B-58A0711B908D}"/>
    <cellStyle name="Normal 3 2 4 4 6 4" xfId="21322" xr:uid="{A2890C0A-2312-441B-B20E-C48D79562915}"/>
    <cellStyle name="Normal 3 2 4 4 6 4 2" xfId="35014" xr:uid="{5308C169-BA65-41BD-9BFA-E8F3597EE26B}"/>
    <cellStyle name="Normal 3 2 4 4 6 4 3" xfId="49898" xr:uid="{118DE074-678B-4755-AB56-DC6B5EAD39EA}"/>
    <cellStyle name="Normal 3 2 4 4 6 5" xfId="14478" xr:uid="{138BC446-8357-40F8-82AF-6EDB68B513ED}"/>
    <cellStyle name="Normal 3 2 4 4 6 6" xfId="28168" xr:uid="{DB4F7D13-E460-4CAE-BACC-001FD225623E}"/>
    <cellStyle name="Normal 3 2 4 4 6 7" xfId="43052" xr:uid="{004AE553-607F-41A5-9F1F-0E7229473CED}"/>
    <cellStyle name="Normal 3 2 4 4 7" xfId="9330" xr:uid="{88CDC52F-475F-407D-9D7C-1B48D1F18BC6}"/>
    <cellStyle name="Normal 3 2 4 4 7 2" xfId="12752" xr:uid="{6DD93FB6-DED6-4AE0-9434-50FB95E72173}"/>
    <cellStyle name="Normal 3 2 4 4 7 2 2" xfId="26442" xr:uid="{1D331E19-395B-4CC5-BB9A-2F2EB8F4A2D7}"/>
    <cellStyle name="Normal 3 2 4 4 7 2 2 2" xfId="40134" xr:uid="{E9D30DDF-7C28-4DC6-BFCE-4B0CE592E499}"/>
    <cellStyle name="Normal 3 2 4 4 7 2 2 3" xfId="55018" xr:uid="{8A5C0C7E-681C-4254-A88E-0EFEE7926863}"/>
    <cellStyle name="Normal 3 2 4 4 7 2 3" xfId="19598" xr:uid="{50E47757-9616-4D09-9808-AED24836DCC8}"/>
    <cellStyle name="Normal 3 2 4 4 7 2 4" xfId="33288" xr:uid="{D588E05A-140C-4E97-A523-AEA4074FE9A8}"/>
    <cellStyle name="Normal 3 2 4 4 7 2 5" xfId="48172" xr:uid="{8C506927-8BB6-4BBD-AA36-F56D8EB20EEE}"/>
    <cellStyle name="Normal 3 2 4 4 7 3" xfId="23020" xr:uid="{B53918EB-1429-4988-A13B-7F2285EC46A1}"/>
    <cellStyle name="Normal 3 2 4 4 7 3 2" xfId="36712" xr:uid="{49DBF003-1019-4D30-98D8-A92B7AA9C9B0}"/>
    <cellStyle name="Normal 3 2 4 4 7 3 3" xfId="51596" xr:uid="{B77C46A5-BC14-4CA3-90E3-89B696A665AE}"/>
    <cellStyle name="Normal 3 2 4 4 7 4" xfId="16176" xr:uid="{E51B8473-2E59-46F1-A242-1E3F3EC45512}"/>
    <cellStyle name="Normal 3 2 4 4 7 5" xfId="29866" xr:uid="{63C46439-0DB3-4DE1-845C-9D19B3E1B9D9}"/>
    <cellStyle name="Normal 3 2 4 4 7 6" xfId="44750" xr:uid="{29AA9183-7110-45B3-BB1C-903B4CEE9271}"/>
    <cellStyle name="Normal 3 2 4 4 8" xfId="11040" xr:uid="{F3993083-EFE3-4925-BF11-0E27BD05C4C7}"/>
    <cellStyle name="Normal 3 2 4 4 8 2" xfId="24730" xr:uid="{55E49752-7EC7-4D6E-9C08-62C512440F50}"/>
    <cellStyle name="Normal 3 2 4 4 8 2 2" xfId="38422" xr:uid="{F15CDEA3-3273-4ACF-9255-2D4A4A0D3B09}"/>
    <cellStyle name="Normal 3 2 4 4 8 2 3" xfId="53306" xr:uid="{20045C8B-116F-4757-83E6-BFC466433A4C}"/>
    <cellStyle name="Normal 3 2 4 4 8 3" xfId="17886" xr:uid="{42616A9E-BEE8-4594-B926-C1FD27C64340}"/>
    <cellStyle name="Normal 3 2 4 4 8 4" xfId="31576" xr:uid="{F247147F-CB94-4F30-99F6-6BEEAF07670A}"/>
    <cellStyle name="Normal 3 2 4 4 8 5" xfId="46460" xr:uid="{40050C5B-4178-46AF-9A7B-FE2244CE5F93}"/>
    <cellStyle name="Normal 3 2 4 4 9" xfId="21308" xr:uid="{3CFAA587-F17F-474B-B201-3D1736C76052}"/>
    <cellStyle name="Normal 3 2 4 4 9 2" xfId="35000" xr:uid="{934EFE40-674D-451E-9EB6-8C6AE2934BBD}"/>
    <cellStyle name="Normal 3 2 4 4 9 3" xfId="49884" xr:uid="{01F15BF4-F0C1-430D-AD81-66BFB587FE8F}"/>
    <cellStyle name="Normal 3 2 4 5" xfId="7632" xr:uid="{7494280B-5EE3-4EA9-9079-BA769D43B351}"/>
    <cellStyle name="Normal 3 2 4 5 10" xfId="43053" xr:uid="{C5945BA7-4547-417E-A0BE-65F735751C9D}"/>
    <cellStyle name="Normal 3 2 4 5 2" xfId="7633" xr:uid="{BBCF44F1-7D37-4D8E-BE34-F8FAFB277E80}"/>
    <cellStyle name="Normal 3 2 4 5 2 2" xfId="7634" xr:uid="{54B40125-9DA6-46D1-A6F1-3D718B85C178}"/>
    <cellStyle name="Normal 3 2 4 5 2 2 2" xfId="9347" xr:uid="{F3B167FE-5799-469C-BA20-4D4F1F5B9967}"/>
    <cellStyle name="Normal 3 2 4 5 2 2 2 2" xfId="12769" xr:uid="{D8698C53-117E-45C7-962B-C2B61119210A}"/>
    <cellStyle name="Normal 3 2 4 5 2 2 2 2 2" xfId="26459" xr:uid="{37BB4B72-8DC9-4DFD-9700-08F0FEEE1948}"/>
    <cellStyle name="Normal 3 2 4 5 2 2 2 2 2 2" xfId="40151" xr:uid="{E7D3B0B2-B737-48B5-A9C1-4AA81D26F51D}"/>
    <cellStyle name="Normal 3 2 4 5 2 2 2 2 2 3" xfId="55035" xr:uid="{2AD35490-7173-40CA-9266-DCE4424C66ED}"/>
    <cellStyle name="Normal 3 2 4 5 2 2 2 2 3" xfId="19615" xr:uid="{363C570F-4287-4F9A-B273-2263F9F18F9F}"/>
    <cellStyle name="Normal 3 2 4 5 2 2 2 2 4" xfId="33305" xr:uid="{245C579D-805F-44DE-BF5F-439462940B42}"/>
    <cellStyle name="Normal 3 2 4 5 2 2 2 2 5" xfId="48189" xr:uid="{DB928E67-F893-4EBB-96DF-356D1B7D9A23}"/>
    <cellStyle name="Normal 3 2 4 5 2 2 2 3" xfId="23037" xr:uid="{FF3757D3-F229-452C-9EE5-0EC06AFC7B46}"/>
    <cellStyle name="Normal 3 2 4 5 2 2 2 3 2" xfId="36729" xr:uid="{DFC7F97F-D267-49C7-ADA7-0C7FAF794021}"/>
    <cellStyle name="Normal 3 2 4 5 2 2 2 3 3" xfId="51613" xr:uid="{72265220-03D5-49E6-AC0C-A071EE80A641}"/>
    <cellStyle name="Normal 3 2 4 5 2 2 2 4" xfId="16193" xr:uid="{3F73FB8D-DB0F-4DE1-8383-143A6594E61C}"/>
    <cellStyle name="Normal 3 2 4 5 2 2 2 5" xfId="29883" xr:uid="{8D14E92C-8711-4354-B555-360214D96F43}"/>
    <cellStyle name="Normal 3 2 4 5 2 2 2 6" xfId="44767" xr:uid="{917D6DB2-044E-46BA-AEF5-C3BB5D52FD62}"/>
    <cellStyle name="Normal 3 2 4 5 2 2 3" xfId="11057" xr:uid="{EAEA7CF8-5086-454E-8080-C7AF44CEA6AC}"/>
    <cellStyle name="Normal 3 2 4 5 2 2 3 2" xfId="24747" xr:uid="{097FF874-E041-4551-98E0-F57025D4462E}"/>
    <cellStyle name="Normal 3 2 4 5 2 2 3 2 2" xfId="38439" xr:uid="{FE687B67-8566-480E-BBC4-344522F6179C}"/>
    <cellStyle name="Normal 3 2 4 5 2 2 3 2 3" xfId="53323" xr:uid="{8EED69C9-FD25-4713-975F-3A72808CD846}"/>
    <cellStyle name="Normal 3 2 4 5 2 2 3 3" xfId="17903" xr:uid="{6AED723C-3E9C-4FFC-B2B2-7FC6E4DE1112}"/>
    <cellStyle name="Normal 3 2 4 5 2 2 3 4" xfId="31593" xr:uid="{7CB1B191-1307-4646-9A45-F96F2D91D6DD}"/>
    <cellStyle name="Normal 3 2 4 5 2 2 3 5" xfId="46477" xr:uid="{BC9E5A41-F651-4C5C-8054-513B68CA6362}"/>
    <cellStyle name="Normal 3 2 4 5 2 2 4" xfId="21325" xr:uid="{AFF443C2-0CA6-4AC8-9C16-371DD72EE6A1}"/>
    <cellStyle name="Normal 3 2 4 5 2 2 4 2" xfId="35017" xr:uid="{AEA492D8-E149-46A6-8146-FDD3322A87EB}"/>
    <cellStyle name="Normal 3 2 4 5 2 2 4 3" xfId="49901" xr:uid="{A8FACCFF-6334-4718-9CEB-A292831DE813}"/>
    <cellStyle name="Normal 3 2 4 5 2 2 5" xfId="14481" xr:uid="{ADC1F1AA-AAE3-4CAE-BAA9-DA2DB9527F86}"/>
    <cellStyle name="Normal 3 2 4 5 2 2 6" xfId="28171" xr:uid="{AA03708B-7E1B-49FE-8A47-ADA6F9FBBAEC}"/>
    <cellStyle name="Normal 3 2 4 5 2 2 7" xfId="43055" xr:uid="{C37741AD-DC40-408D-93D1-CF56617E2533}"/>
    <cellStyle name="Normal 3 2 4 5 2 3" xfId="9346" xr:uid="{3B478F89-E6C3-4600-B5AE-F34ACA9AE696}"/>
    <cellStyle name="Normal 3 2 4 5 2 3 2" xfId="12768" xr:uid="{2391495A-0CC9-41C4-861C-576F8F7326F4}"/>
    <cellStyle name="Normal 3 2 4 5 2 3 2 2" xfId="26458" xr:uid="{B93BC6F7-3173-44B0-8BE0-37334D681679}"/>
    <cellStyle name="Normal 3 2 4 5 2 3 2 2 2" xfId="40150" xr:uid="{EA518538-B18F-4FA0-8C35-975396BD8036}"/>
    <cellStyle name="Normal 3 2 4 5 2 3 2 2 3" xfId="55034" xr:uid="{1C119A57-F881-4C2D-B5A2-88B3F11D72FA}"/>
    <cellStyle name="Normal 3 2 4 5 2 3 2 3" xfId="19614" xr:uid="{3C0D7E44-337C-4F4F-8603-4924C4D353D7}"/>
    <cellStyle name="Normal 3 2 4 5 2 3 2 4" xfId="33304" xr:uid="{3DC42ACE-CA57-4CA3-9A51-0309E77B4AFC}"/>
    <cellStyle name="Normal 3 2 4 5 2 3 2 5" xfId="48188" xr:uid="{6206BA6F-7CC9-4402-888F-D70984C39058}"/>
    <cellStyle name="Normal 3 2 4 5 2 3 3" xfId="23036" xr:uid="{BA9C605E-AB53-4AB7-A626-4CBF0576F9C4}"/>
    <cellStyle name="Normal 3 2 4 5 2 3 3 2" xfId="36728" xr:uid="{5B5F1D85-B278-49A3-9B36-50762B346A12}"/>
    <cellStyle name="Normal 3 2 4 5 2 3 3 3" xfId="51612" xr:uid="{411F28D2-B3AD-4498-B31E-5186EC36D105}"/>
    <cellStyle name="Normal 3 2 4 5 2 3 4" xfId="16192" xr:uid="{A21797F4-F6B5-4771-A8C2-9FCFE4C6CFB9}"/>
    <cellStyle name="Normal 3 2 4 5 2 3 5" xfId="29882" xr:uid="{FCAC72FD-9579-4F37-8C7B-DBB594F36757}"/>
    <cellStyle name="Normal 3 2 4 5 2 3 6" xfId="44766" xr:uid="{E2FB0551-9E43-4DCB-B87F-4773AE731929}"/>
    <cellStyle name="Normal 3 2 4 5 2 4" xfId="11056" xr:uid="{B1FBEB10-0AD7-465C-B7A1-F65AF961BC38}"/>
    <cellStyle name="Normal 3 2 4 5 2 4 2" xfId="24746" xr:uid="{2C95CE3B-3A87-4F4F-8759-2062FE061172}"/>
    <cellStyle name="Normal 3 2 4 5 2 4 2 2" xfId="38438" xr:uid="{A52E8EBD-C953-47BD-BCBD-0CFA0A259737}"/>
    <cellStyle name="Normal 3 2 4 5 2 4 2 3" xfId="53322" xr:uid="{F0BBAD81-8A00-4E27-8595-3CAEAACB02D8}"/>
    <cellStyle name="Normal 3 2 4 5 2 4 3" xfId="17902" xr:uid="{96CC29EB-03E5-4584-965B-9461BDCF3075}"/>
    <cellStyle name="Normal 3 2 4 5 2 4 4" xfId="31592" xr:uid="{DB58D220-788B-4323-A20B-970FBED8C14A}"/>
    <cellStyle name="Normal 3 2 4 5 2 4 5" xfId="46476" xr:uid="{CDE508E5-402D-4C65-A87D-8ECE48050ED0}"/>
    <cellStyle name="Normal 3 2 4 5 2 5" xfId="21324" xr:uid="{C6A72499-AC59-4141-BDFA-03A13FDE5017}"/>
    <cellStyle name="Normal 3 2 4 5 2 5 2" xfId="35016" xr:uid="{C23C7A82-0DB4-4118-A619-3E36A2551867}"/>
    <cellStyle name="Normal 3 2 4 5 2 5 3" xfId="49900" xr:uid="{8B56C23A-4418-4B41-A411-63E362391DA5}"/>
    <cellStyle name="Normal 3 2 4 5 2 6" xfId="14480" xr:uid="{6E6FFD20-4424-486E-A3DE-14A052E5C579}"/>
    <cellStyle name="Normal 3 2 4 5 2 7" xfId="28170" xr:uid="{49DAC169-B984-46F9-8EDC-BE147DD7F649}"/>
    <cellStyle name="Normal 3 2 4 5 2 8" xfId="43054" xr:uid="{4E1C9CC5-64AB-414A-9843-1C027AE52D5F}"/>
    <cellStyle name="Normal 3 2 4 5 3" xfId="7635" xr:uid="{F54A5574-60EB-489D-AA6B-29076331457B}"/>
    <cellStyle name="Normal 3 2 4 5 3 2" xfId="9348" xr:uid="{060C675E-04DC-4BDD-8D5B-83ADE3394B6E}"/>
    <cellStyle name="Normal 3 2 4 5 3 2 2" xfId="12770" xr:uid="{7627ED9E-1E81-4831-A889-966A5E57CB55}"/>
    <cellStyle name="Normal 3 2 4 5 3 2 2 2" xfId="26460" xr:uid="{53C6B4FD-E6EC-4D5A-A606-BAC51CDEB9EF}"/>
    <cellStyle name="Normal 3 2 4 5 3 2 2 2 2" xfId="40152" xr:uid="{62FC1EF0-AC96-4535-A606-79788945D94A}"/>
    <cellStyle name="Normal 3 2 4 5 3 2 2 2 3" xfId="55036" xr:uid="{36BF5E0A-C662-4A82-BBEC-CD3C85A2DED9}"/>
    <cellStyle name="Normal 3 2 4 5 3 2 2 3" xfId="19616" xr:uid="{8D27A3D5-4A2E-42A1-9E6F-4C99CD87D49A}"/>
    <cellStyle name="Normal 3 2 4 5 3 2 2 4" xfId="33306" xr:uid="{76E11E07-25AD-4870-B852-6CDEB8B3A8EC}"/>
    <cellStyle name="Normal 3 2 4 5 3 2 2 5" xfId="48190" xr:uid="{E48E5AF7-1A90-47AE-BC1A-20AE75C1CC6E}"/>
    <cellStyle name="Normal 3 2 4 5 3 2 3" xfId="23038" xr:uid="{E6FE28E4-DB29-4BCB-8131-7BC88FD6DBA0}"/>
    <cellStyle name="Normal 3 2 4 5 3 2 3 2" xfId="36730" xr:uid="{546D89CF-7C6C-416F-84B5-4520C3A3BCCB}"/>
    <cellStyle name="Normal 3 2 4 5 3 2 3 3" xfId="51614" xr:uid="{15B6486F-F131-4104-85EB-18A925C0E28F}"/>
    <cellStyle name="Normal 3 2 4 5 3 2 4" xfId="16194" xr:uid="{197CE19D-C312-4C9B-B11C-892BC6700120}"/>
    <cellStyle name="Normal 3 2 4 5 3 2 5" xfId="29884" xr:uid="{E30EAB71-93F9-4867-93EF-B79A34003023}"/>
    <cellStyle name="Normal 3 2 4 5 3 2 6" xfId="44768" xr:uid="{96314700-9BA1-43D3-8650-D4113684A4A2}"/>
    <cellStyle name="Normal 3 2 4 5 3 3" xfId="11058" xr:uid="{E5F16AFE-81A9-446F-8312-22B0C0F21675}"/>
    <cellStyle name="Normal 3 2 4 5 3 3 2" xfId="24748" xr:uid="{CC7B97BA-9F7A-4140-9AFC-BDCA73099F12}"/>
    <cellStyle name="Normal 3 2 4 5 3 3 2 2" xfId="38440" xr:uid="{A2096B1B-4DF6-448E-B5D3-16D44C9714E4}"/>
    <cellStyle name="Normal 3 2 4 5 3 3 2 3" xfId="53324" xr:uid="{7F9BE4A8-381A-4900-9478-E9B176A60CAC}"/>
    <cellStyle name="Normal 3 2 4 5 3 3 3" xfId="17904" xr:uid="{F3719592-7F66-4D47-93C3-4118A93AF1EF}"/>
    <cellStyle name="Normal 3 2 4 5 3 3 4" xfId="31594" xr:uid="{6CC53179-86A3-4437-A0E0-45EF1DF0A6FB}"/>
    <cellStyle name="Normal 3 2 4 5 3 3 5" xfId="46478" xr:uid="{C82AE94A-F044-4A4E-BBA8-B14BAA45F073}"/>
    <cellStyle name="Normal 3 2 4 5 3 4" xfId="21326" xr:uid="{68F22100-21E6-47CE-A327-B7091B21135D}"/>
    <cellStyle name="Normal 3 2 4 5 3 4 2" xfId="35018" xr:uid="{F7993CFE-4678-4168-BD19-24EC8EA59813}"/>
    <cellStyle name="Normal 3 2 4 5 3 4 3" xfId="49902" xr:uid="{E485F1B3-A8DA-4D47-896E-8E4683C3F72F}"/>
    <cellStyle name="Normal 3 2 4 5 3 5" xfId="14482" xr:uid="{A512B196-8280-4C01-A2A0-22638EAD517A}"/>
    <cellStyle name="Normal 3 2 4 5 3 6" xfId="28172" xr:uid="{2E1C7B43-D285-4F8E-A246-4856A0183782}"/>
    <cellStyle name="Normal 3 2 4 5 3 7" xfId="43056" xr:uid="{6053665A-0BA2-41F2-BEF2-F498A2FD7ECC}"/>
    <cellStyle name="Normal 3 2 4 5 4" xfId="7636" xr:uid="{72AC8653-8D23-40C0-AF09-38C40150D778}"/>
    <cellStyle name="Normal 3 2 4 5 4 2" xfId="9349" xr:uid="{9B2E2A5D-E857-40C9-8C8E-99BD302AA322}"/>
    <cellStyle name="Normal 3 2 4 5 4 2 2" xfId="12771" xr:uid="{EE139DE1-0CA3-480F-8DBF-B2BC72A92CD0}"/>
    <cellStyle name="Normal 3 2 4 5 4 2 2 2" xfId="26461" xr:uid="{101B1DA7-74BC-432C-9DB9-174411E4685B}"/>
    <cellStyle name="Normal 3 2 4 5 4 2 2 2 2" xfId="40153" xr:uid="{2CE1B606-4349-4622-B4BC-2D6C4B01F987}"/>
    <cellStyle name="Normal 3 2 4 5 4 2 2 2 3" xfId="55037" xr:uid="{C2C362C2-1164-409A-B625-440770DABF92}"/>
    <cellStyle name="Normal 3 2 4 5 4 2 2 3" xfId="19617" xr:uid="{95863907-4E29-40D4-BCF1-062F27FC4095}"/>
    <cellStyle name="Normal 3 2 4 5 4 2 2 4" xfId="33307" xr:uid="{A53C4FAC-FC71-4FC9-B658-B0526D3F6DEC}"/>
    <cellStyle name="Normal 3 2 4 5 4 2 2 5" xfId="48191" xr:uid="{EE6662CC-AA06-43A8-AACE-BF14A4E9CD26}"/>
    <cellStyle name="Normal 3 2 4 5 4 2 3" xfId="23039" xr:uid="{AA1D6FC1-3A36-4404-B0C7-636F24A79FD0}"/>
    <cellStyle name="Normal 3 2 4 5 4 2 3 2" xfId="36731" xr:uid="{19E61A76-4853-4B7D-9588-5488B0BE4156}"/>
    <cellStyle name="Normal 3 2 4 5 4 2 3 3" xfId="51615" xr:uid="{1A9F803A-5965-4E7D-BDE0-EFB37D254928}"/>
    <cellStyle name="Normal 3 2 4 5 4 2 4" xfId="16195" xr:uid="{A9BB27B1-D687-4406-9EB1-81354CF95550}"/>
    <cellStyle name="Normal 3 2 4 5 4 2 5" xfId="29885" xr:uid="{5390F276-7430-42CC-BC43-CCAA5E7B1F86}"/>
    <cellStyle name="Normal 3 2 4 5 4 2 6" xfId="44769" xr:uid="{C79AAA30-8E5E-4F9D-8EB4-A26403F6EB74}"/>
    <cellStyle name="Normal 3 2 4 5 4 3" xfId="11059" xr:uid="{67112485-A6EF-497E-A16E-1A7A557A4CC1}"/>
    <cellStyle name="Normal 3 2 4 5 4 3 2" xfId="24749" xr:uid="{4CD6D33E-9EE6-44E9-8156-7421D53EDDC7}"/>
    <cellStyle name="Normal 3 2 4 5 4 3 2 2" xfId="38441" xr:uid="{4581D0A7-140C-4EC1-9F71-CE16BCF80750}"/>
    <cellStyle name="Normal 3 2 4 5 4 3 2 3" xfId="53325" xr:uid="{F698979D-F062-45F5-A9E5-E4A2A6CA07B7}"/>
    <cellStyle name="Normal 3 2 4 5 4 3 3" xfId="17905" xr:uid="{3E938F91-D9D6-4F8D-84FF-C3A373BBCFA1}"/>
    <cellStyle name="Normal 3 2 4 5 4 3 4" xfId="31595" xr:uid="{64CDD42E-53D9-4E59-9AE9-6BDD1607C784}"/>
    <cellStyle name="Normal 3 2 4 5 4 3 5" xfId="46479" xr:uid="{271856B4-932D-493A-B042-A0AFE65681C2}"/>
    <cellStyle name="Normal 3 2 4 5 4 4" xfId="21327" xr:uid="{A9E3781C-A1A4-4046-B875-C9FB6E02FF6A}"/>
    <cellStyle name="Normal 3 2 4 5 4 4 2" xfId="35019" xr:uid="{28C64F01-A6A0-416C-9623-E7B35FBA7F35}"/>
    <cellStyle name="Normal 3 2 4 5 4 4 3" xfId="49903" xr:uid="{2E032D3B-DF7D-49D3-9F2D-B11EEC3647BD}"/>
    <cellStyle name="Normal 3 2 4 5 4 5" xfId="14483" xr:uid="{BB7E4B41-C89C-406C-B0BF-C83A2E50628D}"/>
    <cellStyle name="Normal 3 2 4 5 4 6" xfId="28173" xr:uid="{ACACB2AE-601F-4BA4-985C-2EC6F46ED734}"/>
    <cellStyle name="Normal 3 2 4 5 4 7" xfId="43057" xr:uid="{0504711D-687D-4F21-88B0-37B8AE516104}"/>
    <cellStyle name="Normal 3 2 4 5 5" xfId="9345" xr:uid="{3F08139B-C6A0-408C-902C-7EE55A4DDF6C}"/>
    <cellStyle name="Normal 3 2 4 5 5 2" xfId="12767" xr:uid="{FA5C2CFE-A0BB-4B30-A09C-D5AA2AF8E53C}"/>
    <cellStyle name="Normal 3 2 4 5 5 2 2" xfId="26457" xr:uid="{0B6CE95B-ED53-400B-9D40-145487E5E8AE}"/>
    <cellStyle name="Normal 3 2 4 5 5 2 2 2" xfId="40149" xr:uid="{7652EDAF-0B8D-4F29-A411-4B2BA3273C19}"/>
    <cellStyle name="Normal 3 2 4 5 5 2 2 3" xfId="55033" xr:uid="{25C427C0-5E56-474B-BBE3-8EE47BE2386C}"/>
    <cellStyle name="Normal 3 2 4 5 5 2 3" xfId="19613" xr:uid="{7277AB23-F8AC-439B-BD51-9196EF55C996}"/>
    <cellStyle name="Normal 3 2 4 5 5 2 4" xfId="33303" xr:uid="{06E72044-C22D-4297-9F69-7F0136B025A6}"/>
    <cellStyle name="Normal 3 2 4 5 5 2 5" xfId="48187" xr:uid="{A1CF4CF6-D3CB-44EC-B7BE-9138C40970BF}"/>
    <cellStyle name="Normal 3 2 4 5 5 3" xfId="23035" xr:uid="{898123A2-2E76-45F7-8D83-9D11E5E15B5B}"/>
    <cellStyle name="Normal 3 2 4 5 5 3 2" xfId="36727" xr:uid="{5372D228-8A9C-4136-8BA8-C85884294F48}"/>
    <cellStyle name="Normal 3 2 4 5 5 3 3" xfId="51611" xr:uid="{F2D4C9B6-A3DA-448A-92A1-E50962151A01}"/>
    <cellStyle name="Normal 3 2 4 5 5 4" xfId="16191" xr:uid="{F7D3B954-D56A-4635-95B3-E9712DA8C46B}"/>
    <cellStyle name="Normal 3 2 4 5 5 5" xfId="29881" xr:uid="{C5B23C2C-6A73-4124-811B-3F6761F4CC51}"/>
    <cellStyle name="Normal 3 2 4 5 5 6" xfId="44765" xr:uid="{F8C45B31-EDC2-4C2E-BAD3-5528882E03A3}"/>
    <cellStyle name="Normal 3 2 4 5 6" xfId="11055" xr:uid="{BF3B73B9-637F-4260-B462-11E7CC7CC8BC}"/>
    <cellStyle name="Normal 3 2 4 5 6 2" xfId="24745" xr:uid="{A42CB73A-3D4A-448E-A2E9-BD24E8590F5E}"/>
    <cellStyle name="Normal 3 2 4 5 6 2 2" xfId="38437" xr:uid="{6022C888-24EB-4037-9748-8F0982BC6ACB}"/>
    <cellStyle name="Normal 3 2 4 5 6 2 3" xfId="53321" xr:uid="{9FF72D7B-CDD1-4D19-AB77-4CE705E60D5B}"/>
    <cellStyle name="Normal 3 2 4 5 6 3" xfId="17901" xr:uid="{B69E07AF-757E-4270-8DA9-F050FE3DB960}"/>
    <cellStyle name="Normal 3 2 4 5 6 4" xfId="31591" xr:uid="{6565301D-F518-4EFD-8056-C58818836C89}"/>
    <cellStyle name="Normal 3 2 4 5 6 5" xfId="46475" xr:uid="{F47F7B01-AF46-469A-90FF-7EC7FA7AF758}"/>
    <cellStyle name="Normal 3 2 4 5 7" xfId="21323" xr:uid="{1C5E9346-58E7-4B9B-BABF-8F1F6B0FA9DF}"/>
    <cellStyle name="Normal 3 2 4 5 7 2" xfId="35015" xr:uid="{CED9CD59-DD69-4D59-BC87-777024C3E9D0}"/>
    <cellStyle name="Normal 3 2 4 5 7 3" xfId="49899" xr:uid="{8CF033FC-FE2D-462B-87E4-F42CEE12005E}"/>
    <cellStyle name="Normal 3 2 4 5 8" xfId="14479" xr:uid="{EEB19DDC-96F7-434A-B48F-E2DF8FD3F768}"/>
    <cellStyle name="Normal 3 2 4 5 9" xfId="28169" xr:uid="{767D89A7-4EB8-4924-A7C7-3F7A490FB0E0}"/>
    <cellStyle name="Normal 3 2 4 6" xfId="7637" xr:uid="{2EE02DCA-DA21-47E7-9DF5-620003BDCA4A}"/>
    <cellStyle name="Normal 3 2 4 6 10" xfId="43058" xr:uid="{87B9E62C-5BBD-42A6-AB88-4B3C367FD680}"/>
    <cellStyle name="Normal 3 2 4 6 2" xfId="7638" xr:uid="{00EA5A36-8160-4262-A256-BDDFD3E90827}"/>
    <cellStyle name="Normal 3 2 4 6 2 2" xfId="7639" xr:uid="{B8F76BD1-DA7A-41F6-86CF-487FADD6168A}"/>
    <cellStyle name="Normal 3 2 4 6 2 2 2" xfId="9352" xr:uid="{FB40F98B-404C-430D-905D-AC14581BA224}"/>
    <cellStyle name="Normal 3 2 4 6 2 2 2 2" xfId="12774" xr:uid="{4B253AF9-ED2D-4769-8889-722647A00B03}"/>
    <cellStyle name="Normal 3 2 4 6 2 2 2 2 2" xfId="26464" xr:uid="{4D4EA81C-816D-4782-84B9-E328CBF3438B}"/>
    <cellStyle name="Normal 3 2 4 6 2 2 2 2 2 2" xfId="40156" xr:uid="{1D3DF8D9-9D0F-429F-8D9B-C09925FCBE12}"/>
    <cellStyle name="Normal 3 2 4 6 2 2 2 2 2 3" xfId="55040" xr:uid="{5C31A0D4-5074-4CBE-B11A-21E6D66F2697}"/>
    <cellStyle name="Normal 3 2 4 6 2 2 2 2 3" xfId="19620" xr:uid="{20EFBD85-FB9D-49EC-86C1-5414C80BBA34}"/>
    <cellStyle name="Normal 3 2 4 6 2 2 2 2 4" xfId="33310" xr:uid="{6EC80CBC-941B-415E-BAF8-40CEC28F5AEA}"/>
    <cellStyle name="Normal 3 2 4 6 2 2 2 2 5" xfId="48194" xr:uid="{B2C7E93B-740A-422A-9B47-62E2C75FEBD2}"/>
    <cellStyle name="Normal 3 2 4 6 2 2 2 3" xfId="23042" xr:uid="{656C2E52-D5C3-436B-A00E-768A815874C4}"/>
    <cellStyle name="Normal 3 2 4 6 2 2 2 3 2" xfId="36734" xr:uid="{9B1485EC-5FC9-4EE2-922C-2F5110A79488}"/>
    <cellStyle name="Normal 3 2 4 6 2 2 2 3 3" xfId="51618" xr:uid="{4BE0706A-9E19-4083-A4F4-394786B11576}"/>
    <cellStyle name="Normal 3 2 4 6 2 2 2 4" xfId="16198" xr:uid="{C3A27122-8F7B-40BD-8F26-85A185A781C8}"/>
    <cellStyle name="Normal 3 2 4 6 2 2 2 5" xfId="29888" xr:uid="{937AC440-125F-4CD3-8724-0C8212775FD9}"/>
    <cellStyle name="Normal 3 2 4 6 2 2 2 6" xfId="44772" xr:uid="{4540AC4A-69F4-4C62-9C46-5CD16742AB99}"/>
    <cellStyle name="Normal 3 2 4 6 2 2 3" xfId="11062" xr:uid="{D500B19F-E185-4A12-BF8C-5A048F63DE0D}"/>
    <cellStyle name="Normal 3 2 4 6 2 2 3 2" xfId="24752" xr:uid="{8D7EE0E3-25E8-4A6E-986D-81E729D5A279}"/>
    <cellStyle name="Normal 3 2 4 6 2 2 3 2 2" xfId="38444" xr:uid="{CF60903F-E917-4544-985C-FC871F115D89}"/>
    <cellStyle name="Normal 3 2 4 6 2 2 3 2 3" xfId="53328" xr:uid="{6329352E-4FAB-4D62-B49F-5BAE2C45370A}"/>
    <cellStyle name="Normal 3 2 4 6 2 2 3 3" xfId="17908" xr:uid="{18B59844-D1F3-4C3F-ADA3-454A712EC52F}"/>
    <cellStyle name="Normal 3 2 4 6 2 2 3 4" xfId="31598" xr:uid="{31BBFCCD-9A13-4D0E-85C3-37CDB807CF06}"/>
    <cellStyle name="Normal 3 2 4 6 2 2 3 5" xfId="46482" xr:uid="{F151CB73-3DC6-4831-8579-FAD8D4C88F37}"/>
    <cellStyle name="Normal 3 2 4 6 2 2 4" xfId="21330" xr:uid="{890A33FF-4E14-4674-B722-EBD00822D00D}"/>
    <cellStyle name="Normal 3 2 4 6 2 2 4 2" xfId="35022" xr:uid="{848C4E60-B437-46E3-91A0-0AC3B9E647BC}"/>
    <cellStyle name="Normal 3 2 4 6 2 2 4 3" xfId="49906" xr:uid="{376014C8-BB64-468C-B6B0-D116AA50E5E0}"/>
    <cellStyle name="Normal 3 2 4 6 2 2 5" xfId="14486" xr:uid="{A6025B78-65F3-416E-85BA-C184D42D4C15}"/>
    <cellStyle name="Normal 3 2 4 6 2 2 6" xfId="28176" xr:uid="{95821B67-1A26-4114-8681-2E12DD6A284D}"/>
    <cellStyle name="Normal 3 2 4 6 2 2 7" xfId="43060" xr:uid="{08B2027D-133F-4465-A364-A45430184E58}"/>
    <cellStyle name="Normal 3 2 4 6 2 3" xfId="9351" xr:uid="{9498189B-396F-4386-8A64-A4DD28D1F918}"/>
    <cellStyle name="Normal 3 2 4 6 2 3 2" xfId="12773" xr:uid="{C4EE552B-34EA-413E-92CB-9793291C555A}"/>
    <cellStyle name="Normal 3 2 4 6 2 3 2 2" xfId="26463" xr:uid="{70CAA1A5-6322-4752-B1CB-FE0D89A252BC}"/>
    <cellStyle name="Normal 3 2 4 6 2 3 2 2 2" xfId="40155" xr:uid="{330D0FEB-640D-4694-B47B-4D9713EC216F}"/>
    <cellStyle name="Normal 3 2 4 6 2 3 2 2 3" xfId="55039" xr:uid="{08D477CF-EF78-4417-B7FC-E997BEA6521A}"/>
    <cellStyle name="Normal 3 2 4 6 2 3 2 3" xfId="19619" xr:uid="{AA879B66-CCF6-4329-ABBE-AE20DC4FBB41}"/>
    <cellStyle name="Normal 3 2 4 6 2 3 2 4" xfId="33309" xr:uid="{1976AE28-D1B3-4F85-87E9-BC4EC2E0BF99}"/>
    <cellStyle name="Normal 3 2 4 6 2 3 2 5" xfId="48193" xr:uid="{85070972-606F-415B-AD1F-AD599E77F1EC}"/>
    <cellStyle name="Normal 3 2 4 6 2 3 3" xfId="23041" xr:uid="{9AB849FF-9D78-43C6-9FD3-1C375BD2E4B6}"/>
    <cellStyle name="Normal 3 2 4 6 2 3 3 2" xfId="36733" xr:uid="{D70556CB-8A24-48A1-A458-E04A16DFE80A}"/>
    <cellStyle name="Normal 3 2 4 6 2 3 3 3" xfId="51617" xr:uid="{ADDC9BB6-F544-4851-8985-8A4EE2E61471}"/>
    <cellStyle name="Normal 3 2 4 6 2 3 4" xfId="16197" xr:uid="{6BF2EC06-4FCB-42DC-8112-F32266D3CD5E}"/>
    <cellStyle name="Normal 3 2 4 6 2 3 5" xfId="29887" xr:uid="{39E75DD1-AED2-451A-BAA6-6AEFCDAD1239}"/>
    <cellStyle name="Normal 3 2 4 6 2 3 6" xfId="44771" xr:uid="{48E54CB6-6ACE-4894-B052-237B4A2DCC36}"/>
    <cellStyle name="Normal 3 2 4 6 2 4" xfId="11061" xr:uid="{15450A1C-ED6B-417D-A440-7A200F5977FA}"/>
    <cellStyle name="Normal 3 2 4 6 2 4 2" xfId="24751" xr:uid="{2C5C8328-BA6E-4FCD-BCC3-DBBC6508C2F6}"/>
    <cellStyle name="Normal 3 2 4 6 2 4 2 2" xfId="38443" xr:uid="{8B56BAAE-33D6-4BE9-B0A4-A5D1F8D5EF66}"/>
    <cellStyle name="Normal 3 2 4 6 2 4 2 3" xfId="53327" xr:uid="{BAFD3BB6-8910-4CE5-A3B5-EE2672A9AAE8}"/>
    <cellStyle name="Normal 3 2 4 6 2 4 3" xfId="17907" xr:uid="{4FC080C3-00E1-45E4-B0F3-04AC3FA474AE}"/>
    <cellStyle name="Normal 3 2 4 6 2 4 4" xfId="31597" xr:uid="{7B38674A-D335-4F13-A823-F009530B729D}"/>
    <cellStyle name="Normal 3 2 4 6 2 4 5" xfId="46481" xr:uid="{EF758CB0-F8B8-46E3-9302-CAA252F37A68}"/>
    <cellStyle name="Normal 3 2 4 6 2 5" xfId="21329" xr:uid="{0A5BDB29-6007-417A-B9A3-ED8E5C3C9877}"/>
    <cellStyle name="Normal 3 2 4 6 2 5 2" xfId="35021" xr:uid="{43A2A20B-FB5A-4ED1-97BE-E50C00323A25}"/>
    <cellStyle name="Normal 3 2 4 6 2 5 3" xfId="49905" xr:uid="{9BCA02BD-0726-4452-89DA-8C1EA0632ABC}"/>
    <cellStyle name="Normal 3 2 4 6 2 6" xfId="14485" xr:uid="{EB92EE94-CDC5-4D78-BF4E-012C9B9806A9}"/>
    <cellStyle name="Normal 3 2 4 6 2 7" xfId="28175" xr:uid="{B025355C-9BEF-43BB-AFAB-98B8F5B07FDC}"/>
    <cellStyle name="Normal 3 2 4 6 2 8" xfId="43059" xr:uid="{9D4AF3B2-86C0-474A-A45A-7E27BD89799E}"/>
    <cellStyle name="Normal 3 2 4 6 3" xfId="7640" xr:uid="{26ED2795-F5A2-406E-A205-DAF28FB40155}"/>
    <cellStyle name="Normal 3 2 4 6 3 2" xfId="9353" xr:uid="{0434ADCF-3640-4FF1-822A-EA3FD1534CA7}"/>
    <cellStyle name="Normal 3 2 4 6 3 2 2" xfId="12775" xr:uid="{05D4A555-E4B3-4A6B-8370-4AAE71F991FD}"/>
    <cellStyle name="Normal 3 2 4 6 3 2 2 2" xfId="26465" xr:uid="{2B0FEF8A-C7DB-4B28-A7F6-213D2462DE40}"/>
    <cellStyle name="Normal 3 2 4 6 3 2 2 2 2" xfId="40157" xr:uid="{2966E409-0F35-4F10-A8D2-452FF2CE4BEE}"/>
    <cellStyle name="Normal 3 2 4 6 3 2 2 2 3" xfId="55041" xr:uid="{24390806-FC8F-483A-BA65-2B2FD5D4EEFD}"/>
    <cellStyle name="Normal 3 2 4 6 3 2 2 3" xfId="19621" xr:uid="{8127BA48-C182-4E1B-8784-6A82CEBE0A90}"/>
    <cellStyle name="Normal 3 2 4 6 3 2 2 4" xfId="33311" xr:uid="{A27BD02A-2F4E-4973-AD83-5FA34429A0E2}"/>
    <cellStyle name="Normal 3 2 4 6 3 2 2 5" xfId="48195" xr:uid="{40DFB316-76FE-4B79-99D7-C7777EEB3779}"/>
    <cellStyle name="Normal 3 2 4 6 3 2 3" xfId="23043" xr:uid="{1F56D61A-D5D0-42C0-9E3C-1F59ECC00305}"/>
    <cellStyle name="Normal 3 2 4 6 3 2 3 2" xfId="36735" xr:uid="{B4CC037F-DB77-4F79-90A3-E579FDC614AD}"/>
    <cellStyle name="Normal 3 2 4 6 3 2 3 3" xfId="51619" xr:uid="{DC6F5893-C296-4669-A434-D8C0AF098206}"/>
    <cellStyle name="Normal 3 2 4 6 3 2 4" xfId="16199" xr:uid="{155AF8F3-10B4-4723-9B2C-B96AB7967C67}"/>
    <cellStyle name="Normal 3 2 4 6 3 2 5" xfId="29889" xr:uid="{F3910FA2-9E62-48B4-AA82-40064A028726}"/>
    <cellStyle name="Normal 3 2 4 6 3 2 6" xfId="44773" xr:uid="{832D5BC5-B3F1-4966-90D8-683FECC2BB5E}"/>
    <cellStyle name="Normal 3 2 4 6 3 3" xfId="11063" xr:uid="{5C3ADF81-9C98-4440-8A6F-A92E10EF693E}"/>
    <cellStyle name="Normal 3 2 4 6 3 3 2" xfId="24753" xr:uid="{936688FC-1A3C-4028-AE1C-F2A0B7B947C8}"/>
    <cellStyle name="Normal 3 2 4 6 3 3 2 2" xfId="38445" xr:uid="{1AA36AC4-558F-4BA2-A737-FC708644A8AD}"/>
    <cellStyle name="Normal 3 2 4 6 3 3 2 3" xfId="53329" xr:uid="{F789CFE9-03C1-4B9C-A951-F0B799FE0BA9}"/>
    <cellStyle name="Normal 3 2 4 6 3 3 3" xfId="17909" xr:uid="{73D97D73-997E-4120-B1B5-636862C8E4A3}"/>
    <cellStyle name="Normal 3 2 4 6 3 3 4" xfId="31599" xr:uid="{08830969-4380-4232-AFF1-F42D4025BE59}"/>
    <cellStyle name="Normal 3 2 4 6 3 3 5" xfId="46483" xr:uid="{9D02BA5D-4BB7-4125-9E32-8973363B5A83}"/>
    <cellStyle name="Normal 3 2 4 6 3 4" xfId="21331" xr:uid="{231A3DE9-C4FF-4B19-8BF4-702FC9C521AC}"/>
    <cellStyle name="Normal 3 2 4 6 3 4 2" xfId="35023" xr:uid="{21EF79AC-7F94-472F-8E7F-FDBA2A02EEAB}"/>
    <cellStyle name="Normal 3 2 4 6 3 4 3" xfId="49907" xr:uid="{F61303F6-CEEF-458B-9C5E-16C797C0C590}"/>
    <cellStyle name="Normal 3 2 4 6 3 5" xfId="14487" xr:uid="{4DFB0833-94EB-4035-9E33-071B6A113339}"/>
    <cellStyle name="Normal 3 2 4 6 3 6" xfId="28177" xr:uid="{CD727D58-941D-4096-9A28-1A542B4DDDA7}"/>
    <cellStyle name="Normal 3 2 4 6 3 7" xfId="43061" xr:uid="{635BEFEA-1C33-49DF-9CEB-C2D937FB418A}"/>
    <cellStyle name="Normal 3 2 4 6 4" xfId="7641" xr:uid="{941F7837-E00B-4B61-9F97-89AB3006304F}"/>
    <cellStyle name="Normal 3 2 4 6 4 2" xfId="9354" xr:uid="{F9BFD4D0-1204-4A33-AB7C-F2A98E657D86}"/>
    <cellStyle name="Normal 3 2 4 6 4 2 2" xfId="12776" xr:uid="{08139CBC-BB63-4232-B94A-45243D873B60}"/>
    <cellStyle name="Normal 3 2 4 6 4 2 2 2" xfId="26466" xr:uid="{E031744B-A79F-41E1-8362-2EFABB51F73C}"/>
    <cellStyle name="Normal 3 2 4 6 4 2 2 2 2" xfId="40158" xr:uid="{92EAE202-5543-4E4B-930D-7C0AA909DC3C}"/>
    <cellStyle name="Normal 3 2 4 6 4 2 2 2 3" xfId="55042" xr:uid="{78E7E98F-A3AB-4062-9A0C-9988884B6270}"/>
    <cellStyle name="Normal 3 2 4 6 4 2 2 3" xfId="19622" xr:uid="{B2481DC0-6F40-4521-8BDA-B2848D5064F4}"/>
    <cellStyle name="Normal 3 2 4 6 4 2 2 4" xfId="33312" xr:uid="{64EBAAD5-6601-4614-92BE-324E54B24090}"/>
    <cellStyle name="Normal 3 2 4 6 4 2 2 5" xfId="48196" xr:uid="{8F4122AD-AA8F-412F-BBC1-F10E7B5DAC08}"/>
    <cellStyle name="Normal 3 2 4 6 4 2 3" xfId="23044" xr:uid="{9CF125EE-C590-4BB3-BF30-C128D19AF992}"/>
    <cellStyle name="Normal 3 2 4 6 4 2 3 2" xfId="36736" xr:uid="{EAC12C81-F8F6-4840-91EC-82E1EB4E77D8}"/>
    <cellStyle name="Normal 3 2 4 6 4 2 3 3" xfId="51620" xr:uid="{CA61AD93-F309-41AE-99BC-339D44C070FA}"/>
    <cellStyle name="Normal 3 2 4 6 4 2 4" xfId="16200" xr:uid="{33CD9997-5F2E-4FA3-B2E3-5866A8FDB0B5}"/>
    <cellStyle name="Normal 3 2 4 6 4 2 5" xfId="29890" xr:uid="{7E1D183C-D286-4701-A116-693C5A740EA7}"/>
    <cellStyle name="Normal 3 2 4 6 4 2 6" xfId="44774" xr:uid="{8A9FCD80-441B-4560-A132-2CDC75DAAF70}"/>
    <cellStyle name="Normal 3 2 4 6 4 3" xfId="11064" xr:uid="{81693B6C-0F9B-4CFF-A3F6-E1B2F9FD1239}"/>
    <cellStyle name="Normal 3 2 4 6 4 3 2" xfId="24754" xr:uid="{F2661731-3574-430F-8611-1953F32CC44F}"/>
    <cellStyle name="Normal 3 2 4 6 4 3 2 2" xfId="38446" xr:uid="{5DAA83E5-9200-4B34-9FD1-799600CDFF4C}"/>
    <cellStyle name="Normal 3 2 4 6 4 3 2 3" xfId="53330" xr:uid="{8C4B4E26-7C0A-481D-8651-E4A7D660192B}"/>
    <cellStyle name="Normal 3 2 4 6 4 3 3" xfId="17910" xr:uid="{E7860F3A-DF60-4D18-99B1-B8533301B158}"/>
    <cellStyle name="Normal 3 2 4 6 4 3 4" xfId="31600" xr:uid="{EF92AC5C-886F-414F-AA77-05EFC090FEDD}"/>
    <cellStyle name="Normal 3 2 4 6 4 3 5" xfId="46484" xr:uid="{AE48D398-AC0F-48A4-8E38-564A5EB6C43B}"/>
    <cellStyle name="Normal 3 2 4 6 4 4" xfId="21332" xr:uid="{B1531E4D-02FA-4F88-BB4C-3C6FF90D189F}"/>
    <cellStyle name="Normal 3 2 4 6 4 4 2" xfId="35024" xr:uid="{3CDCCC40-7A6A-4C36-ABFE-C6EBE92D7484}"/>
    <cellStyle name="Normal 3 2 4 6 4 4 3" xfId="49908" xr:uid="{5743B3B5-A633-40AE-8793-87294A191EF7}"/>
    <cellStyle name="Normal 3 2 4 6 4 5" xfId="14488" xr:uid="{0381B4C3-7EC2-4068-9531-13F22FEBD0D7}"/>
    <cellStyle name="Normal 3 2 4 6 4 6" xfId="28178" xr:uid="{DD31E785-5F25-42D6-9552-3ECFB1965E6D}"/>
    <cellStyle name="Normal 3 2 4 6 4 7" xfId="43062" xr:uid="{B754D9C5-5CF2-45D9-83B9-2551071FD101}"/>
    <cellStyle name="Normal 3 2 4 6 5" xfId="9350" xr:uid="{13A37924-3E95-415E-96EF-C1FB789B74FE}"/>
    <cellStyle name="Normal 3 2 4 6 5 2" xfId="12772" xr:uid="{2175BC4C-81C6-472A-910F-B57EB18BBBBD}"/>
    <cellStyle name="Normal 3 2 4 6 5 2 2" xfId="26462" xr:uid="{6F39D41D-E0B0-4653-8BA9-12E9B02FCD15}"/>
    <cellStyle name="Normal 3 2 4 6 5 2 2 2" xfId="40154" xr:uid="{994247F9-A0FB-4EB4-9199-35C187423D45}"/>
    <cellStyle name="Normal 3 2 4 6 5 2 2 3" xfId="55038" xr:uid="{5156D09B-9C6F-46F7-B601-AB6177C41D89}"/>
    <cellStyle name="Normal 3 2 4 6 5 2 3" xfId="19618" xr:uid="{08BEABEC-EB06-4607-9A10-664118C3FCDE}"/>
    <cellStyle name="Normal 3 2 4 6 5 2 4" xfId="33308" xr:uid="{C8B38137-AE52-4A05-A4C3-9FB101CDD407}"/>
    <cellStyle name="Normal 3 2 4 6 5 2 5" xfId="48192" xr:uid="{C8E907E9-4A38-4529-B001-AC08EB04C2F8}"/>
    <cellStyle name="Normal 3 2 4 6 5 3" xfId="23040" xr:uid="{6D9F962E-FABB-4042-BA52-6E7FEA1AE452}"/>
    <cellStyle name="Normal 3 2 4 6 5 3 2" xfId="36732" xr:uid="{B7AD9D59-9CF7-4517-984A-5B45F206B267}"/>
    <cellStyle name="Normal 3 2 4 6 5 3 3" xfId="51616" xr:uid="{4F9FE0E0-8BEE-4987-BE27-8B8D3C1CF591}"/>
    <cellStyle name="Normal 3 2 4 6 5 4" xfId="16196" xr:uid="{31DA2EF5-58DF-4CE3-9429-8722EFD44E95}"/>
    <cellStyle name="Normal 3 2 4 6 5 5" xfId="29886" xr:uid="{1743BDF9-EB0A-4E0C-9F0B-0611A3B574CD}"/>
    <cellStyle name="Normal 3 2 4 6 5 6" xfId="44770" xr:uid="{DD8AABD9-06C2-4D95-96D6-B0AF75DDE75F}"/>
    <cellStyle name="Normal 3 2 4 6 6" xfId="11060" xr:uid="{B1B35B02-F522-492B-8959-F81E18652352}"/>
    <cellStyle name="Normal 3 2 4 6 6 2" xfId="24750" xr:uid="{672A677A-64A5-415A-8DA4-3C6CDF54EA93}"/>
    <cellStyle name="Normal 3 2 4 6 6 2 2" xfId="38442" xr:uid="{39AEEC0F-DAAE-4C35-B130-75EB36240B6B}"/>
    <cellStyle name="Normal 3 2 4 6 6 2 3" xfId="53326" xr:uid="{D17CDB96-2D6B-493B-9082-5C381326CEE3}"/>
    <cellStyle name="Normal 3 2 4 6 6 3" xfId="17906" xr:uid="{BC6FE933-F9E9-48E4-A466-A7C941446D30}"/>
    <cellStyle name="Normal 3 2 4 6 6 4" xfId="31596" xr:uid="{F86947CC-583E-4184-ACF8-75C7F5D9830B}"/>
    <cellStyle name="Normal 3 2 4 6 6 5" xfId="46480" xr:uid="{EDEE3986-7765-4F6D-8819-6146C6E716D3}"/>
    <cellStyle name="Normal 3 2 4 6 7" xfId="21328" xr:uid="{E0CCADAC-B1A7-4E08-A07D-747204463C44}"/>
    <cellStyle name="Normal 3 2 4 6 7 2" xfId="35020" xr:uid="{B5280785-0D57-4107-B9A6-3AF332222F6D}"/>
    <cellStyle name="Normal 3 2 4 6 7 3" xfId="49904" xr:uid="{7533002B-52C7-45B7-9DAC-174213128217}"/>
    <cellStyle name="Normal 3 2 4 6 8" xfId="14484" xr:uid="{9322BBED-7979-4D05-943C-17FB785052A8}"/>
    <cellStyle name="Normal 3 2 4 6 9" xfId="28174" xr:uid="{4604F73F-05EF-4092-8884-3110B2984A39}"/>
    <cellStyle name="Normal 3 2 4 7" xfId="7642" xr:uid="{B3494A53-E29E-47C6-9545-F029AF6321BE}"/>
    <cellStyle name="Normal 3 2 4 7 2" xfId="7643" xr:uid="{DBDEE676-936D-4C9F-AB22-341B354769C6}"/>
    <cellStyle name="Normal 3 2 4 7 2 2" xfId="9356" xr:uid="{29EC6236-EA13-430D-8250-0AAD187CD15F}"/>
    <cellStyle name="Normal 3 2 4 7 2 2 2" xfId="12778" xr:uid="{784F1492-F0C0-450E-A511-CE7274B5D7DC}"/>
    <cellStyle name="Normal 3 2 4 7 2 2 2 2" xfId="26468" xr:uid="{E23D897C-2480-4FB7-ACE9-8AAB160B351B}"/>
    <cellStyle name="Normal 3 2 4 7 2 2 2 2 2" xfId="40160" xr:uid="{F4886D1F-FDB8-4446-928A-79C37861FEDA}"/>
    <cellStyle name="Normal 3 2 4 7 2 2 2 2 3" xfId="55044" xr:uid="{C13447E6-366C-48AE-A399-E39C470E19E1}"/>
    <cellStyle name="Normal 3 2 4 7 2 2 2 3" xfId="19624" xr:uid="{6267ED22-6433-48CE-B18C-B7C69DB1C706}"/>
    <cellStyle name="Normal 3 2 4 7 2 2 2 4" xfId="33314" xr:uid="{05F8FAEB-C32A-4187-99B1-C061AC9F054E}"/>
    <cellStyle name="Normal 3 2 4 7 2 2 2 5" xfId="48198" xr:uid="{7ED5DAB6-B270-453E-A2C9-A7F60E8A34D7}"/>
    <cellStyle name="Normal 3 2 4 7 2 2 3" xfId="23046" xr:uid="{4C3D4067-176B-49DD-AB4B-4EC34644B104}"/>
    <cellStyle name="Normal 3 2 4 7 2 2 3 2" xfId="36738" xr:uid="{07380226-9F1B-4393-8884-4A423161D637}"/>
    <cellStyle name="Normal 3 2 4 7 2 2 3 3" xfId="51622" xr:uid="{752DA50D-7FF5-458B-832A-37BCBCB8E6F3}"/>
    <cellStyle name="Normal 3 2 4 7 2 2 4" xfId="16202" xr:uid="{F1E4C39C-B795-4F26-B1DF-B461DEDF4B54}"/>
    <cellStyle name="Normal 3 2 4 7 2 2 5" xfId="29892" xr:uid="{1C64E971-DB8F-493A-BF05-719C08463C18}"/>
    <cellStyle name="Normal 3 2 4 7 2 2 6" xfId="44776" xr:uid="{7189F7EE-EAF6-4206-8F25-49F51266560A}"/>
    <cellStyle name="Normal 3 2 4 7 2 3" xfId="11066" xr:uid="{171AE496-CFB8-49F3-B04A-1C946F8669BA}"/>
    <cellStyle name="Normal 3 2 4 7 2 3 2" xfId="24756" xr:uid="{9C67B717-04B2-47D9-A086-7D055FD8C628}"/>
    <cellStyle name="Normal 3 2 4 7 2 3 2 2" xfId="38448" xr:uid="{D0535A33-A08C-4062-8DED-1E1531282FF2}"/>
    <cellStyle name="Normal 3 2 4 7 2 3 2 3" xfId="53332" xr:uid="{EC37A01C-AF75-49BA-8E56-264F211B3E61}"/>
    <cellStyle name="Normal 3 2 4 7 2 3 3" xfId="17912" xr:uid="{D53641D5-352C-4BD5-9F07-AF1DC3DAF5AF}"/>
    <cellStyle name="Normal 3 2 4 7 2 3 4" xfId="31602" xr:uid="{F6E48A64-838E-43D5-8776-11A1A85D9EE7}"/>
    <cellStyle name="Normal 3 2 4 7 2 3 5" xfId="46486" xr:uid="{40AF46D7-3F21-4317-A18D-F9C6CAC95D93}"/>
    <cellStyle name="Normal 3 2 4 7 2 4" xfId="21334" xr:uid="{3C888DC8-67D2-4B38-8018-D7CE23CCACB7}"/>
    <cellStyle name="Normal 3 2 4 7 2 4 2" xfId="35026" xr:uid="{177AFC3A-086D-49B5-AE9E-702892B02D03}"/>
    <cellStyle name="Normal 3 2 4 7 2 4 3" xfId="49910" xr:uid="{DAA2F522-9BCF-483D-A2DF-1EBF119CDF79}"/>
    <cellStyle name="Normal 3 2 4 7 2 5" xfId="14490" xr:uid="{03E7EF40-D6CB-4DFD-B2B7-46ED999DFCB7}"/>
    <cellStyle name="Normal 3 2 4 7 2 6" xfId="28180" xr:uid="{415A2D45-97ED-4B14-ABB2-5B05DC1DD565}"/>
    <cellStyle name="Normal 3 2 4 7 2 7" xfId="43064" xr:uid="{5D50ACD8-B269-4A47-85C4-823E3AB1783A}"/>
    <cellStyle name="Normal 3 2 4 7 3" xfId="9355" xr:uid="{9F1EF440-FE8D-48BA-A821-E45DA314BE3F}"/>
    <cellStyle name="Normal 3 2 4 7 3 2" xfId="12777" xr:uid="{503AB67F-E19C-4964-B938-A1C497837092}"/>
    <cellStyle name="Normal 3 2 4 7 3 2 2" xfId="26467" xr:uid="{348A01F8-E1FF-4EF2-B921-B4EEEA33D005}"/>
    <cellStyle name="Normal 3 2 4 7 3 2 2 2" xfId="40159" xr:uid="{710CD95E-1915-4CBE-8839-9A17FBF188EA}"/>
    <cellStyle name="Normal 3 2 4 7 3 2 2 3" xfId="55043" xr:uid="{0AF2CD71-DCC7-42B2-B094-CB5D3EB2FCEA}"/>
    <cellStyle name="Normal 3 2 4 7 3 2 3" xfId="19623" xr:uid="{071889D7-50E5-4895-A95F-5A3B7CBC5933}"/>
    <cellStyle name="Normal 3 2 4 7 3 2 4" xfId="33313" xr:uid="{1055E952-5F19-4C26-9071-00B917111BED}"/>
    <cellStyle name="Normal 3 2 4 7 3 2 5" xfId="48197" xr:uid="{2EC836D1-954B-47EB-87D6-464667A25B46}"/>
    <cellStyle name="Normal 3 2 4 7 3 3" xfId="23045" xr:uid="{52181895-9014-4DE7-BF6E-252C8A92203F}"/>
    <cellStyle name="Normal 3 2 4 7 3 3 2" xfId="36737" xr:uid="{C5AC1403-99B0-4324-8A2E-7DEC6C9C2969}"/>
    <cellStyle name="Normal 3 2 4 7 3 3 3" xfId="51621" xr:uid="{8CA0485A-E05B-453B-ABFC-0A2076115C40}"/>
    <cellStyle name="Normal 3 2 4 7 3 4" xfId="16201" xr:uid="{3BF5631F-14B7-400B-98FB-1C6EF6A3623A}"/>
    <cellStyle name="Normal 3 2 4 7 3 5" xfId="29891" xr:uid="{F0EF5656-E715-4BA3-95B7-9BDE23C99246}"/>
    <cellStyle name="Normal 3 2 4 7 3 6" xfId="44775" xr:uid="{F378B7BF-181E-4DA3-A8AB-8CBBD449AE4A}"/>
    <cellStyle name="Normal 3 2 4 7 4" xfId="11065" xr:uid="{98017D75-83DC-445E-9905-848D4FDB3FD2}"/>
    <cellStyle name="Normal 3 2 4 7 4 2" xfId="24755" xr:uid="{805321C0-9791-4AC3-B8DB-DBD471DD55C0}"/>
    <cellStyle name="Normal 3 2 4 7 4 2 2" xfId="38447" xr:uid="{52601A2B-4D88-4AD7-9E96-4EAB5A7EFE10}"/>
    <cellStyle name="Normal 3 2 4 7 4 2 3" xfId="53331" xr:uid="{AF7EF22B-949B-4423-A46B-C049D1863236}"/>
    <cellStyle name="Normal 3 2 4 7 4 3" xfId="17911" xr:uid="{2F3DD400-3601-4F02-92FB-76127756A7D8}"/>
    <cellStyle name="Normal 3 2 4 7 4 4" xfId="31601" xr:uid="{ECECD229-43A9-4DAA-834E-B0066EA17000}"/>
    <cellStyle name="Normal 3 2 4 7 4 5" xfId="46485" xr:uid="{26B56CAF-BF6A-4C97-BB53-6D1ADBCC9362}"/>
    <cellStyle name="Normal 3 2 4 7 5" xfId="21333" xr:uid="{4F398F48-7D06-453C-90DE-3874DC4D493B}"/>
    <cellStyle name="Normal 3 2 4 7 5 2" xfId="35025" xr:uid="{EE835285-3E49-4042-B750-270769E41694}"/>
    <cellStyle name="Normal 3 2 4 7 5 3" xfId="49909" xr:uid="{90125B09-6B2C-4951-98C6-18DE41C5B9FA}"/>
    <cellStyle name="Normal 3 2 4 7 6" xfId="14489" xr:uid="{1D7CE591-E46A-4CE4-A4B9-DF16100D3F6E}"/>
    <cellStyle name="Normal 3 2 4 7 7" xfId="28179" xr:uid="{052183C3-DC46-4345-A348-92827870D275}"/>
    <cellStyle name="Normal 3 2 4 7 8" xfId="43063" xr:uid="{64FB8695-14FE-40E2-A01D-2A8F54791CFE}"/>
    <cellStyle name="Normal 3 2 4 8" xfId="7644" xr:uid="{53DE316E-9B82-4CB1-8F25-0C0DB5425308}"/>
    <cellStyle name="Normal 3 2 4 8 2" xfId="9357" xr:uid="{98C7D815-F563-4039-BB70-1BCE9C3E4CDC}"/>
    <cellStyle name="Normal 3 2 4 8 2 2" xfId="12779" xr:uid="{1213DB0F-C032-4EA8-BD64-85DDBB099853}"/>
    <cellStyle name="Normal 3 2 4 8 2 2 2" xfId="26469" xr:uid="{373BEE57-E8E6-43FF-AC1C-6C387547F6D5}"/>
    <cellStyle name="Normal 3 2 4 8 2 2 2 2" xfId="40161" xr:uid="{14DD52C7-6959-41D5-B279-A4EC37DBC8D0}"/>
    <cellStyle name="Normal 3 2 4 8 2 2 2 3" xfId="55045" xr:uid="{7EB0B6AA-0EF6-4795-ABBD-22D786A603DC}"/>
    <cellStyle name="Normal 3 2 4 8 2 2 3" xfId="19625" xr:uid="{A56D31AE-E319-419B-B7A8-93FD695B66F5}"/>
    <cellStyle name="Normal 3 2 4 8 2 2 4" xfId="33315" xr:uid="{D6E133E2-A382-4FDE-9D01-B981333D428B}"/>
    <cellStyle name="Normal 3 2 4 8 2 2 5" xfId="48199" xr:uid="{C34E342B-2ADB-474B-9393-A327A522E4E1}"/>
    <cellStyle name="Normal 3 2 4 8 2 3" xfId="23047" xr:uid="{FB83FAF6-F2CA-476B-809F-94410844498A}"/>
    <cellStyle name="Normal 3 2 4 8 2 3 2" xfId="36739" xr:uid="{7982B8BF-8CCB-414E-8670-9BD02EC4BFC7}"/>
    <cellStyle name="Normal 3 2 4 8 2 3 3" xfId="51623" xr:uid="{404BE2E4-2B13-4D12-84A7-B2DDDC2A8232}"/>
    <cellStyle name="Normal 3 2 4 8 2 4" xfId="16203" xr:uid="{EBF285C0-FF9D-4A19-91D4-96AB7A9A3A49}"/>
    <cellStyle name="Normal 3 2 4 8 2 5" xfId="29893" xr:uid="{275D3FDA-35B8-4DD2-91BC-1884A8A3AD3F}"/>
    <cellStyle name="Normal 3 2 4 8 2 6" xfId="44777" xr:uid="{88DA1C9C-FD24-4CF9-A00C-4026D681760C}"/>
    <cellStyle name="Normal 3 2 4 8 3" xfId="11067" xr:uid="{FBBEF6D4-77D8-49E3-BA9D-ECB8AAC54298}"/>
    <cellStyle name="Normal 3 2 4 8 3 2" xfId="24757" xr:uid="{319ABCA1-A98B-4B04-A8C7-CC1159BD7EB5}"/>
    <cellStyle name="Normal 3 2 4 8 3 2 2" xfId="38449" xr:uid="{39E0E06A-B168-4F1F-8D07-CF05049CAD70}"/>
    <cellStyle name="Normal 3 2 4 8 3 2 3" xfId="53333" xr:uid="{E38E3841-B0A3-4239-B40A-EB0CCEB67172}"/>
    <cellStyle name="Normal 3 2 4 8 3 3" xfId="17913" xr:uid="{82827F94-120F-488F-9CAA-6161EC493A94}"/>
    <cellStyle name="Normal 3 2 4 8 3 4" xfId="31603" xr:uid="{48E235FF-8619-4A91-BAD1-F3383242B0A7}"/>
    <cellStyle name="Normal 3 2 4 8 3 5" xfId="46487" xr:uid="{E85C7B1C-C8B2-4ED1-938C-3987E5EA66A1}"/>
    <cellStyle name="Normal 3 2 4 8 4" xfId="21335" xr:uid="{5EB5EBFE-1F4E-4F0E-96C7-3E97712E3CEA}"/>
    <cellStyle name="Normal 3 2 4 8 4 2" xfId="35027" xr:uid="{C0DB7656-D66D-4AB1-ABBC-F9DBAD5EB39D}"/>
    <cellStyle name="Normal 3 2 4 8 4 3" xfId="49911" xr:uid="{DCA31D47-6983-4665-9924-0BD0D67C693D}"/>
    <cellStyle name="Normal 3 2 4 8 5" xfId="14491" xr:uid="{5AB57938-C476-4A49-989D-1BE362CAF6B9}"/>
    <cellStyle name="Normal 3 2 4 8 6" xfId="28181" xr:uid="{2EC4CFD0-FEC6-40E7-8153-E91D8CA8E51C}"/>
    <cellStyle name="Normal 3 2 4 8 7" xfId="43065" xr:uid="{1AA048B9-8837-4EEE-B0E7-CDF7A35B0465}"/>
    <cellStyle name="Normal 3 2 4 9" xfId="7645" xr:uid="{11BC061E-ACD1-4F91-8E8B-65317996303D}"/>
    <cellStyle name="Normal 3 2 4 9 2" xfId="9358" xr:uid="{7DA92325-5BDA-4B3B-A53D-F0750D171E4E}"/>
    <cellStyle name="Normal 3 2 4 9 2 2" xfId="12780" xr:uid="{4EF5D6C9-DBE6-48D5-9B3A-62D267D479BC}"/>
    <cellStyle name="Normal 3 2 4 9 2 2 2" xfId="26470" xr:uid="{FCE81A71-7B24-4EFE-8F02-E311EF907EBA}"/>
    <cellStyle name="Normal 3 2 4 9 2 2 2 2" xfId="40162" xr:uid="{638476BE-1713-4713-B843-06767CA75818}"/>
    <cellStyle name="Normal 3 2 4 9 2 2 2 3" xfId="55046" xr:uid="{557BDFC1-5745-4323-BC40-BF77CAC1E5CB}"/>
    <cellStyle name="Normal 3 2 4 9 2 2 3" xfId="19626" xr:uid="{77752FA3-B781-4605-9AC4-58D7F34AFF31}"/>
    <cellStyle name="Normal 3 2 4 9 2 2 4" xfId="33316" xr:uid="{9BCEA589-B953-492F-8578-F43E2ECD657F}"/>
    <cellStyle name="Normal 3 2 4 9 2 2 5" xfId="48200" xr:uid="{990FA949-71E5-4E9B-989B-A4E2B6715D5D}"/>
    <cellStyle name="Normal 3 2 4 9 2 3" xfId="23048" xr:uid="{807EC6C9-2245-4AF9-A9BA-F7CAA697BFF5}"/>
    <cellStyle name="Normal 3 2 4 9 2 3 2" xfId="36740" xr:uid="{FE1DD535-D6F4-4EC9-8BC9-917BC4AD2CD8}"/>
    <cellStyle name="Normal 3 2 4 9 2 3 3" xfId="51624" xr:uid="{2D0D6D0B-F2DC-46CA-A7FE-C73B1C065629}"/>
    <cellStyle name="Normal 3 2 4 9 2 4" xfId="16204" xr:uid="{F794F20F-C4BE-47E4-950B-6A426328A1AD}"/>
    <cellStyle name="Normal 3 2 4 9 2 5" xfId="29894" xr:uid="{8F3F8469-A4EA-4626-990B-56E13CAB4366}"/>
    <cellStyle name="Normal 3 2 4 9 2 6" xfId="44778" xr:uid="{6D8D58FF-F460-421E-A1D6-6CB2CFEA1B9A}"/>
    <cellStyle name="Normal 3 2 4 9 3" xfId="11068" xr:uid="{0FE88572-050D-45BA-BA8A-4FCB1934D41A}"/>
    <cellStyle name="Normal 3 2 4 9 3 2" xfId="24758" xr:uid="{33FA8BCD-64AE-4505-B16C-1E75D3AE691F}"/>
    <cellStyle name="Normal 3 2 4 9 3 2 2" xfId="38450" xr:uid="{0AD003BF-0734-4BAD-9BF0-DA2AF268ABD8}"/>
    <cellStyle name="Normal 3 2 4 9 3 2 3" xfId="53334" xr:uid="{16803FA1-3390-4B83-A9D5-F30B8AD1D397}"/>
    <cellStyle name="Normal 3 2 4 9 3 3" xfId="17914" xr:uid="{FAFB17D4-BD65-4D80-A1B2-3A8853EF8F4A}"/>
    <cellStyle name="Normal 3 2 4 9 3 4" xfId="31604" xr:uid="{128E9946-BDD9-415D-977A-ACFF07353663}"/>
    <cellStyle name="Normal 3 2 4 9 3 5" xfId="46488" xr:uid="{D79043BA-6014-4C92-83FC-6F4A034BFF89}"/>
    <cellStyle name="Normal 3 2 4 9 4" xfId="21336" xr:uid="{431B3A48-E621-46DD-B89C-247B0D41882F}"/>
    <cellStyle name="Normal 3 2 4 9 4 2" xfId="35028" xr:uid="{BCC16AD5-28CC-48B4-BBCC-706439FDA79B}"/>
    <cellStyle name="Normal 3 2 4 9 4 3" xfId="49912" xr:uid="{7CFD70A2-2981-463C-9887-379F3B691B0B}"/>
    <cellStyle name="Normal 3 2 4 9 5" xfId="14492" xr:uid="{C8938371-B87E-44D6-B582-86B3614D26E8}"/>
    <cellStyle name="Normal 3 2 4 9 6" xfId="28182" xr:uid="{0435FB36-E334-473D-9CE1-41FC17A5983D}"/>
    <cellStyle name="Normal 3 2 4 9 7" xfId="43066" xr:uid="{F9E58926-CD0C-4DE7-A8F1-4F9820801B6F}"/>
    <cellStyle name="Normal 3 2 5" xfId="2508" xr:uid="{9865B574-0FAC-4266-B4BE-3BF193847AB8}"/>
    <cellStyle name="Normal 3 2 5 10" xfId="21337" xr:uid="{F7B27925-0325-4487-931F-7FA275A4DCB7}"/>
    <cellStyle name="Normal 3 2 5 10 2" xfId="35029" xr:uid="{2FC326E6-D9DA-4079-A958-9E1B465AAA20}"/>
    <cellStyle name="Normal 3 2 5 10 3" xfId="49913" xr:uid="{1836EE08-811C-4FED-ABE6-7D2678F2EA65}"/>
    <cellStyle name="Normal 3 2 5 11" xfId="14493" xr:uid="{9A50A985-FD85-4F3A-8E7E-9B4C8D9D3613}"/>
    <cellStyle name="Normal 3 2 5 11 2" xfId="41119" xr:uid="{2BC597BC-F280-4B49-81A8-13C149A17609}"/>
    <cellStyle name="Normal 3 2 5 12" xfId="28183" xr:uid="{534FCA74-499E-4343-A982-B69721068F23}"/>
    <cellStyle name="Normal 3 2 5 13" xfId="43067" xr:uid="{6D2EAC01-AE02-4B5F-B80D-CB73970B4A93}"/>
    <cellStyle name="Normal 3 2 5 14" xfId="7646" xr:uid="{E6A2BF10-230C-4CEB-B853-018A48B98669}"/>
    <cellStyle name="Normal 3 2 5 15" xfId="5943" xr:uid="{82DDB08A-C89F-435F-8A84-0D26809DACE4}"/>
    <cellStyle name="Normal 3 2 5 16" xfId="5351" xr:uid="{96EA4BFC-3925-4497-9A7D-35F61B203A89}"/>
    <cellStyle name="Normal 3 2 5 2" xfId="4511" xr:uid="{2D2C82DC-77FA-4B8B-838B-9D3F48F001C8}"/>
    <cellStyle name="Normal 3 2 5 2 10" xfId="14494" xr:uid="{1BB5AC33-7AC1-4A50-A7E1-C9763398765C}"/>
    <cellStyle name="Normal 3 2 5 2 10 2" xfId="41355" xr:uid="{4ADE3B29-4B15-499E-82A6-1A3C8496ADC6}"/>
    <cellStyle name="Normal 3 2 5 2 11" xfId="28184" xr:uid="{137E076A-0DE1-4F12-9038-86D63D6EE8F7}"/>
    <cellStyle name="Normal 3 2 5 2 12" xfId="43068" xr:uid="{C2047273-811C-4081-9E10-3AA4285CC3D5}"/>
    <cellStyle name="Normal 3 2 5 2 13" xfId="7647" xr:uid="{59F4058D-02FD-4255-BB77-F800B7BDACA5}"/>
    <cellStyle name="Normal 3 2 5 2 2" xfId="7648" xr:uid="{A9F254F1-E3F2-4F49-A195-1C39C10C69F1}"/>
    <cellStyle name="Normal 3 2 5 2 2 10" xfId="43069" xr:uid="{EDAEE90E-1B0A-44A4-8475-0C9EFE22B42A}"/>
    <cellStyle name="Normal 3 2 5 2 2 2" xfId="7649" xr:uid="{B231B56A-A30F-4D81-878B-FCAC41C5BFB1}"/>
    <cellStyle name="Normal 3 2 5 2 2 2 2" xfId="7650" xr:uid="{3784198A-683D-4165-818D-549EC508E07A}"/>
    <cellStyle name="Normal 3 2 5 2 2 2 2 2" xfId="9363" xr:uid="{B8EC9F00-1655-460E-B5D0-CA33356BF838}"/>
    <cellStyle name="Normal 3 2 5 2 2 2 2 2 2" xfId="12785" xr:uid="{B45E71BE-2F81-4306-8AFE-6EE05B9D29C2}"/>
    <cellStyle name="Normal 3 2 5 2 2 2 2 2 2 2" xfId="26475" xr:uid="{5F510CDC-0691-4652-BE27-C954F10C8912}"/>
    <cellStyle name="Normal 3 2 5 2 2 2 2 2 2 2 2" xfId="40167" xr:uid="{3B7C1E61-C33D-459C-BF4F-31F0E6928258}"/>
    <cellStyle name="Normal 3 2 5 2 2 2 2 2 2 2 3" xfId="55051" xr:uid="{30A8F183-616A-434E-98EF-CC12206C1D48}"/>
    <cellStyle name="Normal 3 2 5 2 2 2 2 2 2 3" xfId="19631" xr:uid="{28C79C02-2A3F-434E-81F0-F09B84B4D6CC}"/>
    <cellStyle name="Normal 3 2 5 2 2 2 2 2 2 4" xfId="33321" xr:uid="{D3C0C420-B655-4AA1-94B8-EC47799C1C7A}"/>
    <cellStyle name="Normal 3 2 5 2 2 2 2 2 2 5" xfId="48205" xr:uid="{32C8E5B3-A7F9-4686-AEE5-2B1255900DE9}"/>
    <cellStyle name="Normal 3 2 5 2 2 2 2 2 3" xfId="23053" xr:uid="{D04B5A88-D1A3-4572-B844-EF80BB24825B}"/>
    <cellStyle name="Normal 3 2 5 2 2 2 2 2 3 2" xfId="36745" xr:uid="{87150FEC-C8FD-4592-8AD5-FA46EF796333}"/>
    <cellStyle name="Normal 3 2 5 2 2 2 2 2 3 3" xfId="51629" xr:uid="{33C88974-DDC9-4DE9-9C78-6068616CAB67}"/>
    <cellStyle name="Normal 3 2 5 2 2 2 2 2 4" xfId="16209" xr:uid="{AA42C433-01EA-49EF-8271-BCD04C42C627}"/>
    <cellStyle name="Normal 3 2 5 2 2 2 2 2 5" xfId="29899" xr:uid="{E937F1B0-E422-4CF6-8D6F-878732CFDAF2}"/>
    <cellStyle name="Normal 3 2 5 2 2 2 2 2 6" xfId="44783" xr:uid="{E9B21AF7-64B1-41CF-91D3-C8EB91A9C8BA}"/>
    <cellStyle name="Normal 3 2 5 2 2 2 2 3" xfId="11073" xr:uid="{0A6BA436-62B3-4E8B-B12E-00BD1CBCBA1F}"/>
    <cellStyle name="Normal 3 2 5 2 2 2 2 3 2" xfId="24763" xr:uid="{A374EBA1-7F11-401D-A4FE-FF4CE2F66F2C}"/>
    <cellStyle name="Normal 3 2 5 2 2 2 2 3 2 2" xfId="38455" xr:uid="{7F44CABD-00D7-46BB-A2AF-A74769207F2F}"/>
    <cellStyle name="Normal 3 2 5 2 2 2 2 3 2 3" xfId="53339" xr:uid="{98994646-41D1-42B4-8BDB-882B38A2ABFA}"/>
    <cellStyle name="Normal 3 2 5 2 2 2 2 3 3" xfId="17919" xr:uid="{74683622-7143-44AB-B713-B37AC4B68776}"/>
    <cellStyle name="Normal 3 2 5 2 2 2 2 3 4" xfId="31609" xr:uid="{1E004A2B-3CCD-4CF1-8DD5-AF3196C0F0F3}"/>
    <cellStyle name="Normal 3 2 5 2 2 2 2 3 5" xfId="46493" xr:uid="{5F8BC918-F416-43A0-B077-D5D6E7F8B29B}"/>
    <cellStyle name="Normal 3 2 5 2 2 2 2 4" xfId="21341" xr:uid="{4D56B634-88E1-479F-9871-5872FD6D101B}"/>
    <cellStyle name="Normal 3 2 5 2 2 2 2 4 2" xfId="35033" xr:uid="{F4989EA2-87E6-47A0-96B2-53DA1B9DB045}"/>
    <cellStyle name="Normal 3 2 5 2 2 2 2 4 3" xfId="49917" xr:uid="{E7F24C84-05E9-42DA-8439-4561B3640EFA}"/>
    <cellStyle name="Normal 3 2 5 2 2 2 2 5" xfId="14497" xr:uid="{A0D5FBBB-3CB8-44BF-8E1B-DE103836E84F}"/>
    <cellStyle name="Normal 3 2 5 2 2 2 2 6" xfId="28187" xr:uid="{D40CF237-1C45-470B-8146-C3495A9D1C28}"/>
    <cellStyle name="Normal 3 2 5 2 2 2 2 7" xfId="43071" xr:uid="{BCEDD0A6-C039-426E-802A-049343F5BE46}"/>
    <cellStyle name="Normal 3 2 5 2 2 2 3" xfId="9362" xr:uid="{A6D634AD-98E4-49A5-A819-C22F538079BB}"/>
    <cellStyle name="Normal 3 2 5 2 2 2 3 2" xfId="12784" xr:uid="{EAC7B255-3229-4F5B-9B35-D7C9F3BAE7A3}"/>
    <cellStyle name="Normal 3 2 5 2 2 2 3 2 2" xfId="26474" xr:uid="{07CDBBFD-CC80-40EE-A37D-E542F5971CCB}"/>
    <cellStyle name="Normal 3 2 5 2 2 2 3 2 2 2" xfId="40166" xr:uid="{0B41C9AE-8825-4442-BD72-29745B08F63C}"/>
    <cellStyle name="Normal 3 2 5 2 2 2 3 2 2 3" xfId="55050" xr:uid="{334D4D7C-2B6E-4916-A2C6-D9364CC2B907}"/>
    <cellStyle name="Normal 3 2 5 2 2 2 3 2 3" xfId="19630" xr:uid="{FB008E95-7CC5-451E-AAC5-E8537149C094}"/>
    <cellStyle name="Normal 3 2 5 2 2 2 3 2 4" xfId="33320" xr:uid="{64E8EDED-9511-4D96-A707-457D42CBC922}"/>
    <cellStyle name="Normal 3 2 5 2 2 2 3 2 5" xfId="48204" xr:uid="{2720C8B1-E32A-48FC-B9EC-B8538AA6AC6C}"/>
    <cellStyle name="Normal 3 2 5 2 2 2 3 3" xfId="23052" xr:uid="{FFF0BF75-D5E5-4AD5-B881-CC6DC18ACAC2}"/>
    <cellStyle name="Normal 3 2 5 2 2 2 3 3 2" xfId="36744" xr:uid="{3CAE56A7-DACC-4AB9-9C96-29A9C82C087E}"/>
    <cellStyle name="Normal 3 2 5 2 2 2 3 3 3" xfId="51628" xr:uid="{2DECEEC9-0682-4760-A0B1-666477BAA433}"/>
    <cellStyle name="Normal 3 2 5 2 2 2 3 4" xfId="16208" xr:uid="{2F60F42A-6D30-4F49-B143-687A35C01F6E}"/>
    <cellStyle name="Normal 3 2 5 2 2 2 3 5" xfId="29898" xr:uid="{125AB489-0DD3-4D1A-9846-9EB43104C1CC}"/>
    <cellStyle name="Normal 3 2 5 2 2 2 3 6" xfId="44782" xr:uid="{E0AC83E4-1263-406A-9D74-05DDA870DF7F}"/>
    <cellStyle name="Normal 3 2 5 2 2 2 4" xfId="11072" xr:uid="{D30D8276-EC26-4825-9CF6-0E55C157639B}"/>
    <cellStyle name="Normal 3 2 5 2 2 2 4 2" xfId="24762" xr:uid="{265A32A7-A87D-495E-827C-8301B104BF1C}"/>
    <cellStyle name="Normal 3 2 5 2 2 2 4 2 2" xfId="38454" xr:uid="{AA76DEEC-CEC2-4505-925C-3DEBCD4C33DC}"/>
    <cellStyle name="Normal 3 2 5 2 2 2 4 2 3" xfId="53338" xr:uid="{AFC2673A-FE1C-4734-9D44-7593C13B6925}"/>
    <cellStyle name="Normal 3 2 5 2 2 2 4 3" xfId="17918" xr:uid="{69BE4AF6-4B95-4814-B78C-75793218023E}"/>
    <cellStyle name="Normal 3 2 5 2 2 2 4 4" xfId="31608" xr:uid="{E7B7282F-5508-48F0-B4A7-5FEA5FB4717C}"/>
    <cellStyle name="Normal 3 2 5 2 2 2 4 5" xfId="46492" xr:uid="{EF71D038-AE8F-4525-B25F-F816EB92F7DE}"/>
    <cellStyle name="Normal 3 2 5 2 2 2 5" xfId="21340" xr:uid="{6A76802E-5F31-40A8-B866-35BA2514DD0B}"/>
    <cellStyle name="Normal 3 2 5 2 2 2 5 2" xfId="35032" xr:uid="{8C93EFE5-61AF-4708-9004-593AED563EDA}"/>
    <cellStyle name="Normal 3 2 5 2 2 2 5 3" xfId="49916" xr:uid="{C9DCCED5-D381-485F-ADEA-EA6E95DBA8B1}"/>
    <cellStyle name="Normal 3 2 5 2 2 2 6" xfId="14496" xr:uid="{CBA58D28-D170-4CC4-B14F-FA942779D141}"/>
    <cellStyle name="Normal 3 2 5 2 2 2 7" xfId="28186" xr:uid="{A86ED81D-8DDA-4F64-8EC0-7A826CA3894D}"/>
    <cellStyle name="Normal 3 2 5 2 2 2 8" xfId="43070" xr:uid="{A0BBA79C-A3C0-4D1C-9EE8-CF978E53AF6A}"/>
    <cellStyle name="Normal 3 2 5 2 2 3" xfId="7651" xr:uid="{66C79CFB-8490-48A8-840A-4EED176E3A81}"/>
    <cellStyle name="Normal 3 2 5 2 2 3 2" xfId="9364" xr:uid="{7CA3ABD2-7BA3-4ADA-B858-CC2952BC2367}"/>
    <cellStyle name="Normal 3 2 5 2 2 3 2 2" xfId="12786" xr:uid="{DE6CFBE9-BA5E-46BF-AA70-D962E7EFE518}"/>
    <cellStyle name="Normal 3 2 5 2 2 3 2 2 2" xfId="26476" xr:uid="{DAC060C2-1A34-4399-9472-087219CAF7FD}"/>
    <cellStyle name="Normal 3 2 5 2 2 3 2 2 2 2" xfId="40168" xr:uid="{AF0415D8-4A2A-499A-BF99-E3CA438CDF23}"/>
    <cellStyle name="Normal 3 2 5 2 2 3 2 2 2 3" xfId="55052" xr:uid="{97E7E140-19C0-4F4A-BF12-82B5B27864B0}"/>
    <cellStyle name="Normal 3 2 5 2 2 3 2 2 3" xfId="19632" xr:uid="{E4ED9AA2-858D-4E67-8BA7-8D91173C1BD1}"/>
    <cellStyle name="Normal 3 2 5 2 2 3 2 2 4" xfId="33322" xr:uid="{A64D28BF-6F39-4CCA-8DA5-B7C34A056A01}"/>
    <cellStyle name="Normal 3 2 5 2 2 3 2 2 5" xfId="48206" xr:uid="{CF7D4D4F-98D4-463D-ACBE-0CD6EC95F972}"/>
    <cellStyle name="Normal 3 2 5 2 2 3 2 3" xfId="23054" xr:uid="{9BAB65DE-B089-43F0-ADCE-FA615DF769DD}"/>
    <cellStyle name="Normal 3 2 5 2 2 3 2 3 2" xfId="36746" xr:uid="{439CF117-E443-43D0-BE1D-F5D420C7CFA5}"/>
    <cellStyle name="Normal 3 2 5 2 2 3 2 3 3" xfId="51630" xr:uid="{BF6605C2-6021-47D1-97A0-144C40D94D32}"/>
    <cellStyle name="Normal 3 2 5 2 2 3 2 4" xfId="16210" xr:uid="{0B9202EB-39FC-4FDD-AE65-4BC7E2F862BA}"/>
    <cellStyle name="Normal 3 2 5 2 2 3 2 5" xfId="29900" xr:uid="{FF826D7F-040C-43E0-8030-1EE66562822B}"/>
    <cellStyle name="Normal 3 2 5 2 2 3 2 6" xfId="44784" xr:uid="{F8BE82DB-6BBF-404B-9F98-E1FAE813DD94}"/>
    <cellStyle name="Normal 3 2 5 2 2 3 3" xfId="11074" xr:uid="{A45956E2-4F39-498C-B607-99E97558823F}"/>
    <cellStyle name="Normal 3 2 5 2 2 3 3 2" xfId="24764" xr:uid="{F1C84886-B83A-43BA-BCA7-EF862D56DD39}"/>
    <cellStyle name="Normal 3 2 5 2 2 3 3 2 2" xfId="38456" xr:uid="{7381FB98-B391-4D51-A5F7-9989C86412D4}"/>
    <cellStyle name="Normal 3 2 5 2 2 3 3 2 3" xfId="53340" xr:uid="{FCA556C3-A6F3-43A8-A29A-7E42EF9E2C3D}"/>
    <cellStyle name="Normal 3 2 5 2 2 3 3 3" xfId="17920" xr:uid="{298F409D-C643-4D73-88BF-69BE9AE48E34}"/>
    <cellStyle name="Normal 3 2 5 2 2 3 3 4" xfId="31610" xr:uid="{737BD7E1-7A30-420D-BF73-BD7B205033E1}"/>
    <cellStyle name="Normal 3 2 5 2 2 3 3 5" xfId="46494" xr:uid="{A7EA29CC-10F4-4A2C-953E-33F55C3B9EE2}"/>
    <cellStyle name="Normal 3 2 5 2 2 3 4" xfId="21342" xr:uid="{75005D47-0EE2-4A37-8D01-12EFCFED946F}"/>
    <cellStyle name="Normal 3 2 5 2 2 3 4 2" xfId="35034" xr:uid="{2F9B14CC-DDB4-4CD6-8A99-04FCD1A3B720}"/>
    <cellStyle name="Normal 3 2 5 2 2 3 4 3" xfId="49918" xr:uid="{91303716-602D-4948-BC28-E192E556E1F9}"/>
    <cellStyle name="Normal 3 2 5 2 2 3 5" xfId="14498" xr:uid="{AAF12139-52D6-4588-824F-99D9BFE75DF3}"/>
    <cellStyle name="Normal 3 2 5 2 2 3 6" xfId="28188" xr:uid="{7FFFF077-0CAD-4E88-9807-47C646617B58}"/>
    <cellStyle name="Normal 3 2 5 2 2 3 7" xfId="43072" xr:uid="{E6DFA472-8551-47C6-8F0F-13677BEE20F5}"/>
    <cellStyle name="Normal 3 2 5 2 2 4" xfId="7652" xr:uid="{82AAE52C-C6A4-4D07-8782-53263D62F86C}"/>
    <cellStyle name="Normal 3 2 5 2 2 4 2" xfId="9365" xr:uid="{2B879911-7528-433D-9C66-34D2331976DD}"/>
    <cellStyle name="Normal 3 2 5 2 2 4 2 2" xfId="12787" xr:uid="{326F556F-BC73-4925-9BF4-5F8C39E60084}"/>
    <cellStyle name="Normal 3 2 5 2 2 4 2 2 2" xfId="26477" xr:uid="{6534D8BA-F947-4DD2-867F-EFFEED65A56F}"/>
    <cellStyle name="Normal 3 2 5 2 2 4 2 2 2 2" xfId="40169" xr:uid="{0F229AC2-2102-4332-ABD3-47ACFAEB1830}"/>
    <cellStyle name="Normal 3 2 5 2 2 4 2 2 2 3" xfId="55053" xr:uid="{B0287B1F-BCA8-40BD-BE12-189E5EDBC1EE}"/>
    <cellStyle name="Normal 3 2 5 2 2 4 2 2 3" xfId="19633" xr:uid="{827CD7F4-5EB1-42BF-9C68-D18940E1F91E}"/>
    <cellStyle name="Normal 3 2 5 2 2 4 2 2 4" xfId="33323" xr:uid="{F316480F-30C2-4C36-8565-ACE2C728DFEF}"/>
    <cellStyle name="Normal 3 2 5 2 2 4 2 2 5" xfId="48207" xr:uid="{1EDE8A47-B9F7-4283-90F7-BE2186D4A785}"/>
    <cellStyle name="Normal 3 2 5 2 2 4 2 3" xfId="23055" xr:uid="{EF68AC14-504D-4F18-8F5B-CF92F2B6B53E}"/>
    <cellStyle name="Normal 3 2 5 2 2 4 2 3 2" xfId="36747" xr:uid="{EA20AB51-F292-4D0E-BCA2-2FA464E93C80}"/>
    <cellStyle name="Normal 3 2 5 2 2 4 2 3 3" xfId="51631" xr:uid="{BBAEB0F2-5CC2-4FF4-A92D-69F0070A95AB}"/>
    <cellStyle name="Normal 3 2 5 2 2 4 2 4" xfId="16211" xr:uid="{C3B3D5E4-8C29-4B71-ABAD-358602967733}"/>
    <cellStyle name="Normal 3 2 5 2 2 4 2 5" xfId="29901" xr:uid="{4571540D-EA48-4990-AAF4-944F6C557453}"/>
    <cellStyle name="Normal 3 2 5 2 2 4 2 6" xfId="44785" xr:uid="{1242DB9F-0722-4330-BE66-12EC8CA5073D}"/>
    <cellStyle name="Normal 3 2 5 2 2 4 3" xfId="11075" xr:uid="{07347FFA-2121-4D30-B61E-5C0EFA27073D}"/>
    <cellStyle name="Normal 3 2 5 2 2 4 3 2" xfId="24765" xr:uid="{EE5FC5C0-F4D1-4853-B224-3B1E35E4CD61}"/>
    <cellStyle name="Normal 3 2 5 2 2 4 3 2 2" xfId="38457" xr:uid="{7E6016A1-9D06-4C20-B041-E9AD1745897B}"/>
    <cellStyle name="Normal 3 2 5 2 2 4 3 2 3" xfId="53341" xr:uid="{9E0C041C-B36B-47D2-AC60-43A9E3820A30}"/>
    <cellStyle name="Normal 3 2 5 2 2 4 3 3" xfId="17921" xr:uid="{D7B03861-AEC6-423F-A145-535C2CE96386}"/>
    <cellStyle name="Normal 3 2 5 2 2 4 3 4" xfId="31611" xr:uid="{0CEBB12F-B677-4D11-858F-882BB8FA98EE}"/>
    <cellStyle name="Normal 3 2 5 2 2 4 3 5" xfId="46495" xr:uid="{36520432-B356-4C51-B53E-D64AB6F5A597}"/>
    <cellStyle name="Normal 3 2 5 2 2 4 4" xfId="21343" xr:uid="{E7315561-3A59-4817-9380-E7985A271C1A}"/>
    <cellStyle name="Normal 3 2 5 2 2 4 4 2" xfId="35035" xr:uid="{A2BCED39-4361-4886-84B8-D21A8062F740}"/>
    <cellStyle name="Normal 3 2 5 2 2 4 4 3" xfId="49919" xr:uid="{864F2CF3-7951-4C07-853F-EF5CA664E782}"/>
    <cellStyle name="Normal 3 2 5 2 2 4 5" xfId="14499" xr:uid="{797CF2A2-46A0-487B-9BD5-BA54F4AA6BF7}"/>
    <cellStyle name="Normal 3 2 5 2 2 4 6" xfId="28189" xr:uid="{C5C35883-A53E-4FD8-B96D-4BE928F343E8}"/>
    <cellStyle name="Normal 3 2 5 2 2 4 7" xfId="43073" xr:uid="{7D87FA7B-13DA-4A0F-A693-657DEFEBF113}"/>
    <cellStyle name="Normal 3 2 5 2 2 5" xfId="9361" xr:uid="{9DB64F49-FDC7-4B34-B571-2BB3EFA6677D}"/>
    <cellStyle name="Normal 3 2 5 2 2 5 2" xfId="12783" xr:uid="{D5CC65D1-5C81-4DF1-892B-5DC37EA67C85}"/>
    <cellStyle name="Normal 3 2 5 2 2 5 2 2" xfId="26473" xr:uid="{3BEA66E1-EB93-48C3-8CCC-0DB96FE2B675}"/>
    <cellStyle name="Normal 3 2 5 2 2 5 2 2 2" xfId="40165" xr:uid="{9AF5D390-9298-407E-B82D-FC5279FF5586}"/>
    <cellStyle name="Normal 3 2 5 2 2 5 2 2 3" xfId="55049" xr:uid="{EB1F62F7-6D98-4E29-944B-FB992F179ECC}"/>
    <cellStyle name="Normal 3 2 5 2 2 5 2 3" xfId="19629" xr:uid="{ABF59AE5-E384-46B6-9B68-85EFFB6C2F76}"/>
    <cellStyle name="Normal 3 2 5 2 2 5 2 4" xfId="33319" xr:uid="{86DD4204-85DE-4666-811D-C8BEE93A0624}"/>
    <cellStyle name="Normal 3 2 5 2 2 5 2 5" xfId="48203" xr:uid="{4030DDB3-6AA2-4F25-B880-0144A0AF4065}"/>
    <cellStyle name="Normal 3 2 5 2 2 5 3" xfId="23051" xr:uid="{625C7C15-5E6A-4E6A-8020-EC40BFEEDBAF}"/>
    <cellStyle name="Normal 3 2 5 2 2 5 3 2" xfId="36743" xr:uid="{A09EE2A2-D5E2-4091-9F1C-CC2A9AC9E84E}"/>
    <cellStyle name="Normal 3 2 5 2 2 5 3 3" xfId="51627" xr:uid="{A50B5E85-C51E-4728-95B8-CD034DFA1A2E}"/>
    <cellStyle name="Normal 3 2 5 2 2 5 4" xfId="16207" xr:uid="{49F15C5E-F162-4CB4-896A-E1DE1B9F24A5}"/>
    <cellStyle name="Normal 3 2 5 2 2 5 5" xfId="29897" xr:uid="{8579B0B3-1133-49AF-8965-7C70B1AB0540}"/>
    <cellStyle name="Normal 3 2 5 2 2 5 6" xfId="44781" xr:uid="{3B653539-D281-4134-9B26-E2EF45EAFAE0}"/>
    <cellStyle name="Normal 3 2 5 2 2 6" xfId="11071" xr:uid="{EE34EBD2-6382-4EBA-820C-211919ADD7C0}"/>
    <cellStyle name="Normal 3 2 5 2 2 6 2" xfId="24761" xr:uid="{8D4A490C-55ED-4D29-A682-9548FC8E8B26}"/>
    <cellStyle name="Normal 3 2 5 2 2 6 2 2" xfId="38453" xr:uid="{FE53416B-4C9F-4FE3-8C27-87E13F123D41}"/>
    <cellStyle name="Normal 3 2 5 2 2 6 2 3" xfId="53337" xr:uid="{140CA956-2401-48E2-86A0-117FEA6B4E4F}"/>
    <cellStyle name="Normal 3 2 5 2 2 6 3" xfId="17917" xr:uid="{CE208509-EB57-4D14-9C59-7BF9490BABE6}"/>
    <cellStyle name="Normal 3 2 5 2 2 6 4" xfId="31607" xr:uid="{250C7890-EF1D-43E3-8DFC-3A2F1D670847}"/>
    <cellStyle name="Normal 3 2 5 2 2 6 5" xfId="46491" xr:uid="{A7101AC6-7D11-4479-B9E3-0BC65BD7ED42}"/>
    <cellStyle name="Normal 3 2 5 2 2 7" xfId="21339" xr:uid="{F20AE035-8987-4354-819E-05670C5712F4}"/>
    <cellStyle name="Normal 3 2 5 2 2 7 2" xfId="35031" xr:uid="{1939E896-EA99-4633-B08C-D35F4D047CC5}"/>
    <cellStyle name="Normal 3 2 5 2 2 7 3" xfId="49915" xr:uid="{681A1317-7B87-4CB9-8973-89D0309D29FC}"/>
    <cellStyle name="Normal 3 2 5 2 2 8" xfId="14495" xr:uid="{C9B5529F-1C0F-4C1A-9D4D-2EE797F4E58D}"/>
    <cellStyle name="Normal 3 2 5 2 2 9" xfId="28185" xr:uid="{2EF6AE8E-645A-4590-9E49-C2BBE809EBED}"/>
    <cellStyle name="Normal 3 2 5 2 3" xfId="7653" xr:uid="{656752D7-EA68-4C99-8FEB-BDCB2C8E6C83}"/>
    <cellStyle name="Normal 3 2 5 2 3 10" xfId="43074" xr:uid="{FAF95D8F-BD99-47C6-9D8C-B73A81C81B78}"/>
    <cellStyle name="Normal 3 2 5 2 3 2" xfId="7654" xr:uid="{1A50DE09-820B-4127-B9BA-9B02C8668B0A}"/>
    <cellStyle name="Normal 3 2 5 2 3 2 2" xfId="7655" xr:uid="{F8AF80C3-4B73-4282-BC44-406AE9B35D1D}"/>
    <cellStyle name="Normal 3 2 5 2 3 2 2 2" xfId="9368" xr:uid="{68810DBE-AD68-4782-ADA2-FE9A5339E9D5}"/>
    <cellStyle name="Normal 3 2 5 2 3 2 2 2 2" xfId="12790" xr:uid="{BCEFBFEF-4A60-49D6-A8B6-74DF056AF933}"/>
    <cellStyle name="Normal 3 2 5 2 3 2 2 2 2 2" xfId="26480" xr:uid="{2FE3EDEF-FA8E-4B29-BA71-6279F7E52FAA}"/>
    <cellStyle name="Normal 3 2 5 2 3 2 2 2 2 2 2" xfId="40172" xr:uid="{161C8DA5-9ED0-4C64-A9E9-AFA50630EF8F}"/>
    <cellStyle name="Normal 3 2 5 2 3 2 2 2 2 2 3" xfId="55056" xr:uid="{62717D0B-067B-4B05-9BA6-0D5E6E5CEE79}"/>
    <cellStyle name="Normal 3 2 5 2 3 2 2 2 2 3" xfId="19636" xr:uid="{4D2860EC-D85E-45C1-B895-1A0CDDC3C87F}"/>
    <cellStyle name="Normal 3 2 5 2 3 2 2 2 2 4" xfId="33326" xr:uid="{E078F25B-8F7A-40A5-9836-DDA9AEB12993}"/>
    <cellStyle name="Normal 3 2 5 2 3 2 2 2 2 5" xfId="48210" xr:uid="{B9671A27-134E-4202-9F42-B1F93E2C5583}"/>
    <cellStyle name="Normal 3 2 5 2 3 2 2 2 3" xfId="23058" xr:uid="{63866E4F-B0EB-4FDF-B8C3-EA82468C70E2}"/>
    <cellStyle name="Normal 3 2 5 2 3 2 2 2 3 2" xfId="36750" xr:uid="{7644E9E1-5EEF-487A-A6D4-722383BA5BE6}"/>
    <cellStyle name="Normal 3 2 5 2 3 2 2 2 3 3" xfId="51634" xr:uid="{836A03CD-889F-4401-8144-8DB81222B523}"/>
    <cellStyle name="Normal 3 2 5 2 3 2 2 2 4" xfId="16214" xr:uid="{ACC4913C-9947-4142-A719-3AFD04293CF0}"/>
    <cellStyle name="Normal 3 2 5 2 3 2 2 2 5" xfId="29904" xr:uid="{EAC2E334-FF7F-4FDD-8DC8-40A8B1C833DE}"/>
    <cellStyle name="Normal 3 2 5 2 3 2 2 2 6" xfId="44788" xr:uid="{8B5C2685-BF42-44DC-A909-C83354CC8B18}"/>
    <cellStyle name="Normal 3 2 5 2 3 2 2 3" xfId="11078" xr:uid="{173B6596-B084-4C03-8416-FCD091BB46BB}"/>
    <cellStyle name="Normal 3 2 5 2 3 2 2 3 2" xfId="24768" xr:uid="{8FE064E4-1F70-463E-A71E-8E20DEA7237A}"/>
    <cellStyle name="Normal 3 2 5 2 3 2 2 3 2 2" xfId="38460" xr:uid="{19DAD07D-3202-4985-B0B5-AA7F36B743B1}"/>
    <cellStyle name="Normal 3 2 5 2 3 2 2 3 2 3" xfId="53344" xr:uid="{8F60F30B-D99A-4791-AA6F-2A6EB832227A}"/>
    <cellStyle name="Normal 3 2 5 2 3 2 2 3 3" xfId="17924" xr:uid="{6121E35D-90FD-464C-A4C1-6F2E8C4CAFF7}"/>
    <cellStyle name="Normal 3 2 5 2 3 2 2 3 4" xfId="31614" xr:uid="{384183DA-5746-404B-92AB-400AD3659EF9}"/>
    <cellStyle name="Normal 3 2 5 2 3 2 2 3 5" xfId="46498" xr:uid="{43B969F4-EB94-48F2-B8CD-172B1EF4B2AB}"/>
    <cellStyle name="Normal 3 2 5 2 3 2 2 4" xfId="21346" xr:uid="{2D1CCD3A-9084-43F6-B376-B04CB4B1B7E8}"/>
    <cellStyle name="Normal 3 2 5 2 3 2 2 4 2" xfId="35038" xr:uid="{DE518E0F-6DB1-44E2-86CE-EAB759214CB3}"/>
    <cellStyle name="Normal 3 2 5 2 3 2 2 4 3" xfId="49922" xr:uid="{F3EACB76-0CDB-4B57-B0A7-41E1130B3F9B}"/>
    <cellStyle name="Normal 3 2 5 2 3 2 2 5" xfId="14502" xr:uid="{FAA97E86-1484-483D-830A-8C6111C2C68A}"/>
    <cellStyle name="Normal 3 2 5 2 3 2 2 6" xfId="28192" xr:uid="{17BE65C5-A5AD-4299-96D4-B0417792B2D3}"/>
    <cellStyle name="Normal 3 2 5 2 3 2 2 7" xfId="43076" xr:uid="{0A5BC1FF-63DA-4676-B7C1-9CCF299036CF}"/>
    <cellStyle name="Normal 3 2 5 2 3 2 3" xfId="9367" xr:uid="{5A8ED828-F302-4451-8F62-80A271B6E1D6}"/>
    <cellStyle name="Normal 3 2 5 2 3 2 3 2" xfId="12789" xr:uid="{988246C8-0205-4567-B629-5E1F48C6D924}"/>
    <cellStyle name="Normal 3 2 5 2 3 2 3 2 2" xfId="26479" xr:uid="{AD0FD1D7-A09A-4834-80E4-3E0111F3AB46}"/>
    <cellStyle name="Normal 3 2 5 2 3 2 3 2 2 2" xfId="40171" xr:uid="{B9E016ED-E715-47EA-9C10-2D958679ED37}"/>
    <cellStyle name="Normal 3 2 5 2 3 2 3 2 2 3" xfId="55055" xr:uid="{0D08C81E-B6A0-4E56-A9FB-8F1C9770F12A}"/>
    <cellStyle name="Normal 3 2 5 2 3 2 3 2 3" xfId="19635" xr:uid="{4AE5B21E-0AE9-440B-91D0-32AB4C34722D}"/>
    <cellStyle name="Normal 3 2 5 2 3 2 3 2 4" xfId="33325" xr:uid="{CD0394D5-CF71-4278-BE63-2B44E1C261A5}"/>
    <cellStyle name="Normal 3 2 5 2 3 2 3 2 5" xfId="48209" xr:uid="{E08F40C8-E1ED-49FF-B5C7-BC2F91E9F34B}"/>
    <cellStyle name="Normal 3 2 5 2 3 2 3 3" xfId="23057" xr:uid="{FB6A0045-D61A-4E73-B8C8-B4000D05E5BF}"/>
    <cellStyle name="Normal 3 2 5 2 3 2 3 3 2" xfId="36749" xr:uid="{743887E7-356B-496B-A5C8-827BAA11C4DA}"/>
    <cellStyle name="Normal 3 2 5 2 3 2 3 3 3" xfId="51633" xr:uid="{6E83C12F-A662-487B-BF29-4B1B647873C5}"/>
    <cellStyle name="Normal 3 2 5 2 3 2 3 4" xfId="16213" xr:uid="{AE472D8D-2531-472A-AEB5-4EF3CE506398}"/>
    <cellStyle name="Normal 3 2 5 2 3 2 3 5" xfId="29903" xr:uid="{55049CA2-6BD8-4F96-BCE5-AB770F3D952A}"/>
    <cellStyle name="Normal 3 2 5 2 3 2 3 6" xfId="44787" xr:uid="{BEF613A6-689E-4AA5-AA82-E373B51E8C00}"/>
    <cellStyle name="Normal 3 2 5 2 3 2 4" xfId="11077" xr:uid="{999C841E-6ABF-4690-AAC5-DBA84E2D08DB}"/>
    <cellStyle name="Normal 3 2 5 2 3 2 4 2" xfId="24767" xr:uid="{FB18C701-3A57-4ECF-AD5D-45320402DB03}"/>
    <cellStyle name="Normal 3 2 5 2 3 2 4 2 2" xfId="38459" xr:uid="{5D2E6F81-5FF2-44E5-A460-2DB56E353FCE}"/>
    <cellStyle name="Normal 3 2 5 2 3 2 4 2 3" xfId="53343" xr:uid="{1C677F08-EE63-4F72-8120-A92D2D93F45D}"/>
    <cellStyle name="Normal 3 2 5 2 3 2 4 3" xfId="17923" xr:uid="{EB3D1911-ADCF-46BB-887F-01C6FCE63F4E}"/>
    <cellStyle name="Normal 3 2 5 2 3 2 4 4" xfId="31613" xr:uid="{E3DDA830-27D4-4E1A-9F59-6A3DDB03BFC2}"/>
    <cellStyle name="Normal 3 2 5 2 3 2 4 5" xfId="46497" xr:uid="{C061B518-00FC-4F16-BE49-ADDD40C14EB7}"/>
    <cellStyle name="Normal 3 2 5 2 3 2 5" xfId="21345" xr:uid="{05C7ED6A-D9F4-49EF-B42A-EDC0BCCCDFDD}"/>
    <cellStyle name="Normal 3 2 5 2 3 2 5 2" xfId="35037" xr:uid="{F3A9F1A8-4CCC-4091-9A11-CCB91C9C5BF4}"/>
    <cellStyle name="Normal 3 2 5 2 3 2 5 3" xfId="49921" xr:uid="{CD57004C-D505-473D-96E6-3DECFFEF9FF4}"/>
    <cellStyle name="Normal 3 2 5 2 3 2 6" xfId="14501" xr:uid="{AB9B4EE0-CB85-4C4A-A997-207E0FDBD0D0}"/>
    <cellStyle name="Normal 3 2 5 2 3 2 7" xfId="28191" xr:uid="{14361B17-701E-4812-AC16-183EDE4796AC}"/>
    <cellStyle name="Normal 3 2 5 2 3 2 8" xfId="43075" xr:uid="{BD562981-F86A-4F92-9731-97672E9F78BE}"/>
    <cellStyle name="Normal 3 2 5 2 3 3" xfId="7656" xr:uid="{9E4C7102-468A-4D62-92D3-277777BBE476}"/>
    <cellStyle name="Normal 3 2 5 2 3 3 2" xfId="9369" xr:uid="{E7BA033F-F790-4D74-A775-3A44677DC088}"/>
    <cellStyle name="Normal 3 2 5 2 3 3 2 2" xfId="12791" xr:uid="{51B8D6F5-328E-474F-9A9D-6BCEE90C44C3}"/>
    <cellStyle name="Normal 3 2 5 2 3 3 2 2 2" xfId="26481" xr:uid="{56FD71AB-8D6A-4090-9D25-62963EC5CF3B}"/>
    <cellStyle name="Normal 3 2 5 2 3 3 2 2 2 2" xfId="40173" xr:uid="{3556A8B7-ADD4-4863-B74A-31B73492CD0C}"/>
    <cellStyle name="Normal 3 2 5 2 3 3 2 2 2 3" xfId="55057" xr:uid="{181EA6DE-9CF4-4400-BD51-D83452F47D64}"/>
    <cellStyle name="Normal 3 2 5 2 3 3 2 2 3" xfId="19637" xr:uid="{EC4FA923-7B7D-48F4-BD6C-C91957F2DE7C}"/>
    <cellStyle name="Normal 3 2 5 2 3 3 2 2 4" xfId="33327" xr:uid="{E4FED9FF-E742-4F3B-848E-49E0DFB94B2D}"/>
    <cellStyle name="Normal 3 2 5 2 3 3 2 2 5" xfId="48211" xr:uid="{F72C47C4-2250-408C-BB65-8824D3D9FE0B}"/>
    <cellStyle name="Normal 3 2 5 2 3 3 2 3" xfId="23059" xr:uid="{9907824B-3EE5-466F-AB74-7400939DB271}"/>
    <cellStyle name="Normal 3 2 5 2 3 3 2 3 2" xfId="36751" xr:uid="{40B2483D-A112-4975-AC84-255FD8FD4FDE}"/>
    <cellStyle name="Normal 3 2 5 2 3 3 2 3 3" xfId="51635" xr:uid="{00C93901-D919-4E40-ADCE-00916517D629}"/>
    <cellStyle name="Normal 3 2 5 2 3 3 2 4" xfId="16215" xr:uid="{5EBEA9A9-0146-4097-B705-B7C5582C6226}"/>
    <cellStyle name="Normal 3 2 5 2 3 3 2 5" xfId="29905" xr:uid="{12AE8B0B-5DC5-47FE-A152-F3235C542AD9}"/>
    <cellStyle name="Normal 3 2 5 2 3 3 2 6" xfId="44789" xr:uid="{2AB12EAE-E753-4948-8F2D-D7652B22140A}"/>
    <cellStyle name="Normal 3 2 5 2 3 3 3" xfId="11079" xr:uid="{43E11BEC-4242-4F31-813D-90E1B9A1E104}"/>
    <cellStyle name="Normal 3 2 5 2 3 3 3 2" xfId="24769" xr:uid="{976F0075-02B6-45F7-B1FC-391C145E7D5E}"/>
    <cellStyle name="Normal 3 2 5 2 3 3 3 2 2" xfId="38461" xr:uid="{A2873625-E0E9-417C-80F5-349F76D3E98C}"/>
    <cellStyle name="Normal 3 2 5 2 3 3 3 2 3" xfId="53345" xr:uid="{751D7FB1-6088-489F-AF30-175AF1B01945}"/>
    <cellStyle name="Normal 3 2 5 2 3 3 3 3" xfId="17925" xr:uid="{71E3CBC9-EFCD-4318-A263-8BECB81560F0}"/>
    <cellStyle name="Normal 3 2 5 2 3 3 3 4" xfId="31615" xr:uid="{F46FB2B9-8660-40E6-9B75-E38BDE50E823}"/>
    <cellStyle name="Normal 3 2 5 2 3 3 3 5" xfId="46499" xr:uid="{FFE741DA-3326-47EB-8609-4CA898E4E3A9}"/>
    <cellStyle name="Normal 3 2 5 2 3 3 4" xfId="21347" xr:uid="{311562AD-BF34-4014-9A1C-8F1032538050}"/>
    <cellStyle name="Normal 3 2 5 2 3 3 4 2" xfId="35039" xr:uid="{5B065050-EF09-4D31-B013-38FC36D610E4}"/>
    <cellStyle name="Normal 3 2 5 2 3 3 4 3" xfId="49923" xr:uid="{AD684190-6BC8-4E97-9CD8-96DE9F67E96B}"/>
    <cellStyle name="Normal 3 2 5 2 3 3 5" xfId="14503" xr:uid="{5CEC5AB9-592F-470B-925E-F06DD4054B01}"/>
    <cellStyle name="Normal 3 2 5 2 3 3 6" xfId="28193" xr:uid="{E56C2B79-F60C-4E9A-B4B9-ABF90AB018EC}"/>
    <cellStyle name="Normal 3 2 5 2 3 3 7" xfId="43077" xr:uid="{5BCFBDA6-5AF3-42F5-B734-E68A1EE4D0AE}"/>
    <cellStyle name="Normal 3 2 5 2 3 4" xfId="7657" xr:uid="{40DDFE9C-D6E2-4C14-A196-3F3BFD8219F5}"/>
    <cellStyle name="Normal 3 2 5 2 3 4 2" xfId="9370" xr:uid="{B0920A4D-14EA-481F-BFE6-E58477A5993E}"/>
    <cellStyle name="Normal 3 2 5 2 3 4 2 2" xfId="12792" xr:uid="{73846AD2-F8FD-4190-AE80-B7A12DFA11C8}"/>
    <cellStyle name="Normal 3 2 5 2 3 4 2 2 2" xfId="26482" xr:uid="{17970A5F-793C-4ED0-BB6C-CE1288479C55}"/>
    <cellStyle name="Normal 3 2 5 2 3 4 2 2 2 2" xfId="40174" xr:uid="{5371FA06-1AE7-460A-9335-B1BE91E95D43}"/>
    <cellStyle name="Normal 3 2 5 2 3 4 2 2 2 3" xfId="55058" xr:uid="{12589395-C073-4ABB-9E7B-84FA617FA56E}"/>
    <cellStyle name="Normal 3 2 5 2 3 4 2 2 3" xfId="19638" xr:uid="{7EB4AB85-627C-4897-A746-FD3FA3012C37}"/>
    <cellStyle name="Normal 3 2 5 2 3 4 2 2 4" xfId="33328" xr:uid="{E31B079A-2FC7-4F45-8E8B-7299D6D9D213}"/>
    <cellStyle name="Normal 3 2 5 2 3 4 2 2 5" xfId="48212" xr:uid="{C3E3116E-47D5-42A5-8207-DB486BF190D5}"/>
    <cellStyle name="Normal 3 2 5 2 3 4 2 3" xfId="23060" xr:uid="{C72559FD-25DD-48AE-82CB-AB401B41E847}"/>
    <cellStyle name="Normal 3 2 5 2 3 4 2 3 2" xfId="36752" xr:uid="{F193A19D-DE85-4880-B157-ADCBD275C40C}"/>
    <cellStyle name="Normal 3 2 5 2 3 4 2 3 3" xfId="51636" xr:uid="{8C368ADA-3046-4513-A9A3-F3155058BD71}"/>
    <cellStyle name="Normal 3 2 5 2 3 4 2 4" xfId="16216" xr:uid="{A364CBEC-B940-44DF-B9C0-9A261C315D79}"/>
    <cellStyle name="Normal 3 2 5 2 3 4 2 5" xfId="29906" xr:uid="{1827B69D-160C-49B8-8913-FE6C725B56E7}"/>
    <cellStyle name="Normal 3 2 5 2 3 4 2 6" xfId="44790" xr:uid="{1ABE6519-5D9E-4A49-8F31-9CF915A2E7EB}"/>
    <cellStyle name="Normal 3 2 5 2 3 4 3" xfId="11080" xr:uid="{107D0406-20AE-4E7C-BC09-F478220F5FA2}"/>
    <cellStyle name="Normal 3 2 5 2 3 4 3 2" xfId="24770" xr:uid="{E4F27827-B558-4C9C-AF55-D65654BD8CEC}"/>
    <cellStyle name="Normal 3 2 5 2 3 4 3 2 2" xfId="38462" xr:uid="{40FA52A0-816B-4CE0-94BB-0EE0985E69FE}"/>
    <cellStyle name="Normal 3 2 5 2 3 4 3 2 3" xfId="53346" xr:uid="{DB7DE041-68A2-4534-8675-B2584096A5E8}"/>
    <cellStyle name="Normal 3 2 5 2 3 4 3 3" xfId="17926" xr:uid="{F703A774-3C61-4FBF-8869-5E6F1A5025F9}"/>
    <cellStyle name="Normal 3 2 5 2 3 4 3 4" xfId="31616" xr:uid="{7E749104-9C9C-4E5C-A8EB-1235931C28F9}"/>
    <cellStyle name="Normal 3 2 5 2 3 4 3 5" xfId="46500" xr:uid="{C4425F08-1907-4301-8935-CF4321E79796}"/>
    <cellStyle name="Normal 3 2 5 2 3 4 4" xfId="21348" xr:uid="{251650C6-C424-4963-AC93-71B3F447D240}"/>
    <cellStyle name="Normal 3 2 5 2 3 4 4 2" xfId="35040" xr:uid="{F00E9462-8C6C-4FAD-A6CB-DB13E8D6D417}"/>
    <cellStyle name="Normal 3 2 5 2 3 4 4 3" xfId="49924" xr:uid="{99AFB5E1-8801-4E0F-A6E9-91741684749D}"/>
    <cellStyle name="Normal 3 2 5 2 3 4 5" xfId="14504" xr:uid="{919C0320-E23F-4360-AE49-382459153376}"/>
    <cellStyle name="Normal 3 2 5 2 3 4 6" xfId="28194" xr:uid="{A013775B-64C9-4BAA-9480-2959345CA6E5}"/>
    <cellStyle name="Normal 3 2 5 2 3 4 7" xfId="43078" xr:uid="{DD49E889-0C1D-424C-9101-4327044E8182}"/>
    <cellStyle name="Normal 3 2 5 2 3 5" xfId="9366" xr:uid="{A04FA965-544B-426D-B547-9884EDF2A82B}"/>
    <cellStyle name="Normal 3 2 5 2 3 5 2" xfId="12788" xr:uid="{8E2BCF05-8D08-4487-ABA6-EF368494D08D}"/>
    <cellStyle name="Normal 3 2 5 2 3 5 2 2" xfId="26478" xr:uid="{1ED8AC9E-9683-45FE-89FE-6D5CC5FCC839}"/>
    <cellStyle name="Normal 3 2 5 2 3 5 2 2 2" xfId="40170" xr:uid="{231ED841-A705-4B01-8E60-9A6AA3C97647}"/>
    <cellStyle name="Normal 3 2 5 2 3 5 2 2 3" xfId="55054" xr:uid="{2A959660-E9C0-4A61-9237-2EEB073EF39A}"/>
    <cellStyle name="Normal 3 2 5 2 3 5 2 3" xfId="19634" xr:uid="{8F4DD763-F5FE-4A49-B454-F7BD220BD67B}"/>
    <cellStyle name="Normal 3 2 5 2 3 5 2 4" xfId="33324" xr:uid="{B7486CDF-EDF1-4AFF-90BB-C8EBCAFF793B}"/>
    <cellStyle name="Normal 3 2 5 2 3 5 2 5" xfId="48208" xr:uid="{152A7E6F-160A-4552-9E54-6554E75BAA4C}"/>
    <cellStyle name="Normal 3 2 5 2 3 5 3" xfId="23056" xr:uid="{87AD32F9-7044-46D6-B95B-914C080412F4}"/>
    <cellStyle name="Normal 3 2 5 2 3 5 3 2" xfId="36748" xr:uid="{C3020FA6-4EEF-4886-89D9-1FB40A33FD12}"/>
    <cellStyle name="Normal 3 2 5 2 3 5 3 3" xfId="51632" xr:uid="{562DE824-0FBF-4B83-8695-324D05246ECC}"/>
    <cellStyle name="Normal 3 2 5 2 3 5 4" xfId="16212" xr:uid="{FD430797-8672-47DC-9B85-F77303488089}"/>
    <cellStyle name="Normal 3 2 5 2 3 5 5" xfId="29902" xr:uid="{AF5D56F1-C201-4122-A58C-4E76F3974E59}"/>
    <cellStyle name="Normal 3 2 5 2 3 5 6" xfId="44786" xr:uid="{70CCF50A-58DD-48AF-B3E3-71BF27677A79}"/>
    <cellStyle name="Normal 3 2 5 2 3 6" xfId="11076" xr:uid="{65693566-69E7-46E6-8C1A-113760950F48}"/>
    <cellStyle name="Normal 3 2 5 2 3 6 2" xfId="24766" xr:uid="{9DE77EDA-83C7-4C53-8DB4-15ADAC353824}"/>
    <cellStyle name="Normal 3 2 5 2 3 6 2 2" xfId="38458" xr:uid="{607B4BD3-9846-42B3-BA75-927EA356C96C}"/>
    <cellStyle name="Normal 3 2 5 2 3 6 2 3" xfId="53342" xr:uid="{C623DD21-DD93-4727-8ACE-67A8DCFF1A45}"/>
    <cellStyle name="Normal 3 2 5 2 3 6 3" xfId="17922" xr:uid="{145E9058-A9EB-4B2B-8FAD-EC9E07645D7F}"/>
    <cellStyle name="Normal 3 2 5 2 3 6 4" xfId="31612" xr:uid="{19F1CAC2-127C-469D-AFB6-774ACA84EA2B}"/>
    <cellStyle name="Normal 3 2 5 2 3 6 5" xfId="46496" xr:uid="{58CD51D2-0AFB-4954-98D5-BCC3B93E7875}"/>
    <cellStyle name="Normal 3 2 5 2 3 7" xfId="21344" xr:uid="{1AC16934-DC72-4183-BF1E-B518C1763EE9}"/>
    <cellStyle name="Normal 3 2 5 2 3 7 2" xfId="35036" xr:uid="{248A7021-563B-4344-89A1-7CF78531BF06}"/>
    <cellStyle name="Normal 3 2 5 2 3 7 3" xfId="49920" xr:uid="{3D31AD71-6EA7-4A6B-8BDB-CB1FFA9A8BAC}"/>
    <cellStyle name="Normal 3 2 5 2 3 8" xfId="14500" xr:uid="{969B3C10-678D-4CE8-BC90-9092E37A022B}"/>
    <cellStyle name="Normal 3 2 5 2 3 9" xfId="28190" xr:uid="{8F821E60-267F-4DA1-BD9C-894ABE84FCD3}"/>
    <cellStyle name="Normal 3 2 5 2 4" xfId="7658" xr:uid="{6148735A-8ACD-45FE-99CC-9A026084043F}"/>
    <cellStyle name="Normal 3 2 5 2 4 2" xfId="7659" xr:uid="{9651FB11-AC57-4EF2-8655-3775551F7A14}"/>
    <cellStyle name="Normal 3 2 5 2 4 2 2" xfId="9372" xr:uid="{7E538406-3F3A-4C5A-83C9-7DD8651D6E70}"/>
    <cellStyle name="Normal 3 2 5 2 4 2 2 2" xfId="12794" xr:uid="{CEBA9848-FEA1-4C5A-90A1-426FC9CC40B4}"/>
    <cellStyle name="Normal 3 2 5 2 4 2 2 2 2" xfId="26484" xr:uid="{D49D01A4-9CCF-4FE2-85B4-788D4FFD88D8}"/>
    <cellStyle name="Normal 3 2 5 2 4 2 2 2 2 2" xfId="40176" xr:uid="{8DFBDD20-F50C-493C-84A3-D4979774611A}"/>
    <cellStyle name="Normal 3 2 5 2 4 2 2 2 2 3" xfId="55060" xr:uid="{008A6EC2-D21E-46C0-B1CC-D2EEF8082D49}"/>
    <cellStyle name="Normal 3 2 5 2 4 2 2 2 3" xfId="19640" xr:uid="{14024D45-4677-4872-A9E3-A5CC03C35C33}"/>
    <cellStyle name="Normal 3 2 5 2 4 2 2 2 4" xfId="33330" xr:uid="{DC6E5D9A-D4DD-441C-BC10-7CA6CF73AB3D}"/>
    <cellStyle name="Normal 3 2 5 2 4 2 2 2 5" xfId="48214" xr:uid="{9DFEF21B-EAA8-40C1-A5E6-FF51535E1754}"/>
    <cellStyle name="Normal 3 2 5 2 4 2 2 3" xfId="23062" xr:uid="{9230DD4D-42DA-4EF5-A271-20CE8EFF1F98}"/>
    <cellStyle name="Normal 3 2 5 2 4 2 2 3 2" xfId="36754" xr:uid="{7630E7E0-CC9C-4689-BDE5-59A18020EA29}"/>
    <cellStyle name="Normal 3 2 5 2 4 2 2 3 3" xfId="51638" xr:uid="{EBF94F8D-6F75-406A-B100-4F2454D36FD1}"/>
    <cellStyle name="Normal 3 2 5 2 4 2 2 4" xfId="16218" xr:uid="{DE84F868-AC74-4EAF-AB5E-94333B523185}"/>
    <cellStyle name="Normal 3 2 5 2 4 2 2 5" xfId="29908" xr:uid="{C32BB237-5DDA-4A44-A037-8AFE653038F1}"/>
    <cellStyle name="Normal 3 2 5 2 4 2 2 6" xfId="44792" xr:uid="{D6704EBC-22C7-4855-A191-AC0372793DDA}"/>
    <cellStyle name="Normal 3 2 5 2 4 2 3" xfId="11082" xr:uid="{3EAEF6BF-AA25-4EC1-9868-05425148E3CF}"/>
    <cellStyle name="Normal 3 2 5 2 4 2 3 2" xfId="24772" xr:uid="{78DE3460-2244-4907-A693-426D468ECCF0}"/>
    <cellStyle name="Normal 3 2 5 2 4 2 3 2 2" xfId="38464" xr:uid="{9863E7EB-43EB-4591-8CFE-F01C5F2C698B}"/>
    <cellStyle name="Normal 3 2 5 2 4 2 3 2 3" xfId="53348" xr:uid="{2B72FF2D-A405-4B5B-9478-90C9E3D51686}"/>
    <cellStyle name="Normal 3 2 5 2 4 2 3 3" xfId="17928" xr:uid="{19C37CBC-36FC-42AF-B24B-AFD043D9AA57}"/>
    <cellStyle name="Normal 3 2 5 2 4 2 3 4" xfId="31618" xr:uid="{7F486734-C02E-4DBE-9D20-69133ACBFC19}"/>
    <cellStyle name="Normal 3 2 5 2 4 2 3 5" xfId="46502" xr:uid="{6DDA8484-A464-4848-9FED-FA2500132E25}"/>
    <cellStyle name="Normal 3 2 5 2 4 2 4" xfId="21350" xr:uid="{62BB787E-4BB7-407D-AC68-8E1A0A0359C2}"/>
    <cellStyle name="Normal 3 2 5 2 4 2 4 2" xfId="35042" xr:uid="{41C3878D-675E-4ED4-A208-CCCBDFF125A8}"/>
    <cellStyle name="Normal 3 2 5 2 4 2 4 3" xfId="49926" xr:uid="{0011B808-DDC8-48A8-84ED-0CCE9CC5DF96}"/>
    <cellStyle name="Normal 3 2 5 2 4 2 5" xfId="14506" xr:uid="{64ED1CAA-0178-4DA9-B8C5-DFA498678758}"/>
    <cellStyle name="Normal 3 2 5 2 4 2 6" xfId="28196" xr:uid="{A4B04A11-C10A-4CD9-BDA8-3CBFC2BC5089}"/>
    <cellStyle name="Normal 3 2 5 2 4 2 7" xfId="43080" xr:uid="{DF8297D9-F994-43D5-9D1E-054CAA9E1745}"/>
    <cellStyle name="Normal 3 2 5 2 4 3" xfId="9371" xr:uid="{1878D02D-B2FA-456D-9808-7E99E3990550}"/>
    <cellStyle name="Normal 3 2 5 2 4 3 2" xfId="12793" xr:uid="{EAE03D30-8A60-4765-91C3-078C1D7112CC}"/>
    <cellStyle name="Normal 3 2 5 2 4 3 2 2" xfId="26483" xr:uid="{70459179-F489-4CD5-A267-42A0B3F03D52}"/>
    <cellStyle name="Normal 3 2 5 2 4 3 2 2 2" xfId="40175" xr:uid="{D0DD9CC9-6FB0-4FA6-BEBC-5FBF39CD7DD2}"/>
    <cellStyle name="Normal 3 2 5 2 4 3 2 2 3" xfId="55059" xr:uid="{07583BED-5FD9-4BCA-ACD7-859595DCA145}"/>
    <cellStyle name="Normal 3 2 5 2 4 3 2 3" xfId="19639" xr:uid="{9AC4D3DB-74E2-4F53-B299-8C414AE6C19D}"/>
    <cellStyle name="Normal 3 2 5 2 4 3 2 4" xfId="33329" xr:uid="{E7B9282C-D91F-40EE-9FF5-E94B01A1E1E5}"/>
    <cellStyle name="Normal 3 2 5 2 4 3 2 5" xfId="48213" xr:uid="{E8FC68E2-A2CF-46F1-B417-06EDDC69A74D}"/>
    <cellStyle name="Normal 3 2 5 2 4 3 3" xfId="23061" xr:uid="{FAD9BBCB-5B9A-4C00-964C-8768600CEA14}"/>
    <cellStyle name="Normal 3 2 5 2 4 3 3 2" xfId="36753" xr:uid="{F7EFC576-3619-4539-B381-B3A38F8E84C0}"/>
    <cellStyle name="Normal 3 2 5 2 4 3 3 3" xfId="51637" xr:uid="{EBD5EB75-5B86-451C-BAD8-72C854478A35}"/>
    <cellStyle name="Normal 3 2 5 2 4 3 4" xfId="16217" xr:uid="{5E4903AF-50D9-4A2F-8147-90D02525FEDA}"/>
    <cellStyle name="Normal 3 2 5 2 4 3 5" xfId="29907" xr:uid="{D2547E5A-63F7-415C-AAA0-18D0B02827CF}"/>
    <cellStyle name="Normal 3 2 5 2 4 3 6" xfId="44791" xr:uid="{95B828DD-BF31-4A2C-8578-89B67C452D55}"/>
    <cellStyle name="Normal 3 2 5 2 4 4" xfId="11081" xr:uid="{AA222203-5FCF-42B6-99DA-E4F7B8ED5587}"/>
    <cellStyle name="Normal 3 2 5 2 4 4 2" xfId="24771" xr:uid="{CA8CE5AA-DBFB-4014-B3A5-0ABF696035D7}"/>
    <cellStyle name="Normal 3 2 5 2 4 4 2 2" xfId="38463" xr:uid="{78B63BC7-8AE4-4C89-B14C-765D3D6BC3BF}"/>
    <cellStyle name="Normal 3 2 5 2 4 4 2 3" xfId="53347" xr:uid="{3C649BB3-636E-4D8D-B57B-FBDC0BE56C0C}"/>
    <cellStyle name="Normal 3 2 5 2 4 4 3" xfId="17927" xr:uid="{5019CFBE-818B-4536-9002-F7852BCF9CB0}"/>
    <cellStyle name="Normal 3 2 5 2 4 4 4" xfId="31617" xr:uid="{E0554B2A-6F2A-451E-B551-4D86A824F209}"/>
    <cellStyle name="Normal 3 2 5 2 4 4 5" xfId="46501" xr:uid="{468B0B6A-62E8-4E7F-9BD7-F8A23FD4E029}"/>
    <cellStyle name="Normal 3 2 5 2 4 5" xfId="21349" xr:uid="{23237D36-8A28-4B96-AF30-A55A97CDBFE1}"/>
    <cellStyle name="Normal 3 2 5 2 4 5 2" xfId="35041" xr:uid="{8951B458-F58F-4345-8B84-DD92912CDD42}"/>
    <cellStyle name="Normal 3 2 5 2 4 5 3" xfId="49925" xr:uid="{66721211-7F5C-4D37-984C-3EFD0CBECEB2}"/>
    <cellStyle name="Normal 3 2 5 2 4 6" xfId="14505" xr:uid="{8429602E-E22B-4FBA-B91B-BB549E48F8CD}"/>
    <cellStyle name="Normal 3 2 5 2 4 7" xfId="28195" xr:uid="{F84D93F6-EE24-40E7-A432-D0F81CE2879A}"/>
    <cellStyle name="Normal 3 2 5 2 4 8" xfId="43079" xr:uid="{255C1B9E-05E7-479A-BD38-243DD4C46F45}"/>
    <cellStyle name="Normal 3 2 5 2 5" xfId="7660" xr:uid="{EA377705-7FBC-40C5-BE56-BB2649853BBA}"/>
    <cellStyle name="Normal 3 2 5 2 5 2" xfId="9373" xr:uid="{4518CA0A-8E77-434E-B5DB-41D505588552}"/>
    <cellStyle name="Normal 3 2 5 2 5 2 2" xfId="12795" xr:uid="{A7101CBA-105C-4BEA-9EF2-8756329A8D9B}"/>
    <cellStyle name="Normal 3 2 5 2 5 2 2 2" xfId="26485" xr:uid="{A9E94BCC-C802-4D1D-BAFB-4EC8E6CD75F7}"/>
    <cellStyle name="Normal 3 2 5 2 5 2 2 2 2" xfId="40177" xr:uid="{BD6F70B2-DF2C-4A73-831A-D3B61C8C5E00}"/>
    <cellStyle name="Normal 3 2 5 2 5 2 2 2 3" xfId="55061" xr:uid="{901DD3CC-7327-4A5A-B106-1B156B248500}"/>
    <cellStyle name="Normal 3 2 5 2 5 2 2 3" xfId="19641" xr:uid="{1C7CBDE4-27E9-4C54-883F-98AC2E200786}"/>
    <cellStyle name="Normal 3 2 5 2 5 2 2 4" xfId="33331" xr:uid="{1BFA3AA4-5B82-40E9-B823-F4D0C4184D29}"/>
    <cellStyle name="Normal 3 2 5 2 5 2 2 5" xfId="48215" xr:uid="{AB8259FA-3961-4F06-8279-A49AA3E84B4E}"/>
    <cellStyle name="Normal 3 2 5 2 5 2 3" xfId="23063" xr:uid="{7FA7BD86-F1A8-43A5-9C71-81B0503C1738}"/>
    <cellStyle name="Normal 3 2 5 2 5 2 3 2" xfId="36755" xr:uid="{232C8C31-1248-4411-A2AA-37BEF48EAE14}"/>
    <cellStyle name="Normal 3 2 5 2 5 2 3 3" xfId="51639" xr:uid="{B85D2E1C-92C2-492B-AAF9-24B694D78838}"/>
    <cellStyle name="Normal 3 2 5 2 5 2 4" xfId="16219" xr:uid="{1F71CE20-5358-4F0C-99A4-252469A2BCE5}"/>
    <cellStyle name="Normal 3 2 5 2 5 2 5" xfId="29909" xr:uid="{D28F1B90-1E5F-4D40-9673-E1E03FF69D6E}"/>
    <cellStyle name="Normal 3 2 5 2 5 2 6" xfId="44793" xr:uid="{2D33BE1E-F172-4719-8DBC-12ECCEA3DE8D}"/>
    <cellStyle name="Normal 3 2 5 2 5 3" xfId="11083" xr:uid="{9096338D-ED85-49F3-9CA4-C3AF86E9F12A}"/>
    <cellStyle name="Normal 3 2 5 2 5 3 2" xfId="24773" xr:uid="{D8B2F924-A691-493F-9857-67730700F096}"/>
    <cellStyle name="Normal 3 2 5 2 5 3 2 2" xfId="38465" xr:uid="{B0E51EA0-4510-454C-9BD4-6D1CD36C31BB}"/>
    <cellStyle name="Normal 3 2 5 2 5 3 2 3" xfId="53349" xr:uid="{ADFCDD90-1DAC-4EEB-978D-4AE03589A2C2}"/>
    <cellStyle name="Normal 3 2 5 2 5 3 3" xfId="17929" xr:uid="{8E2937F6-9CC3-4367-AD58-02300B7EE5C0}"/>
    <cellStyle name="Normal 3 2 5 2 5 3 4" xfId="31619" xr:uid="{92008364-ACC3-4077-89D5-76445A7B128C}"/>
    <cellStyle name="Normal 3 2 5 2 5 3 5" xfId="46503" xr:uid="{D9503F93-E47A-4557-9836-6C9B857BF3D3}"/>
    <cellStyle name="Normal 3 2 5 2 5 4" xfId="21351" xr:uid="{AF1E101E-D154-48B8-BD07-76E7CDFF3B30}"/>
    <cellStyle name="Normal 3 2 5 2 5 4 2" xfId="35043" xr:uid="{A4B5A154-B936-4D56-BA2C-D69810139086}"/>
    <cellStyle name="Normal 3 2 5 2 5 4 3" xfId="49927" xr:uid="{642D2B79-1A25-4C32-BA07-F9CD5A3985A0}"/>
    <cellStyle name="Normal 3 2 5 2 5 5" xfId="14507" xr:uid="{8A099BAD-9434-4D27-9CA5-CF9BF948FB0A}"/>
    <cellStyle name="Normal 3 2 5 2 5 6" xfId="28197" xr:uid="{6C2600D3-DAB4-4E70-9681-ED9F3D00DD1F}"/>
    <cellStyle name="Normal 3 2 5 2 5 7" xfId="43081" xr:uid="{75431235-BC28-47B5-B940-E974AFAB4337}"/>
    <cellStyle name="Normal 3 2 5 2 6" xfId="7661" xr:uid="{6770DA21-4F74-4397-BD58-1DC75E6942E8}"/>
    <cellStyle name="Normal 3 2 5 2 6 2" xfId="9374" xr:uid="{F1F46504-1B8D-4DB3-8335-B894E90128E3}"/>
    <cellStyle name="Normal 3 2 5 2 6 2 2" xfId="12796" xr:uid="{B35FA0F8-4802-4F58-BE5D-DDA2E73258A3}"/>
    <cellStyle name="Normal 3 2 5 2 6 2 2 2" xfId="26486" xr:uid="{C6F80F1D-BEB4-4F1F-A774-AEF200162AC5}"/>
    <cellStyle name="Normal 3 2 5 2 6 2 2 2 2" xfId="40178" xr:uid="{30C577F8-F636-4815-8717-48AD838F7511}"/>
    <cellStyle name="Normal 3 2 5 2 6 2 2 2 3" xfId="55062" xr:uid="{3B626D11-1CA4-414F-866F-1A462E894C0A}"/>
    <cellStyle name="Normal 3 2 5 2 6 2 2 3" xfId="19642" xr:uid="{75A6F779-DEBA-4EEE-A6FF-B90C438BA507}"/>
    <cellStyle name="Normal 3 2 5 2 6 2 2 4" xfId="33332" xr:uid="{F62F8106-DB85-43B3-9B7C-DD662748218C}"/>
    <cellStyle name="Normal 3 2 5 2 6 2 2 5" xfId="48216" xr:uid="{A9F78768-6115-4C2A-B362-1B9ED82E76C1}"/>
    <cellStyle name="Normal 3 2 5 2 6 2 3" xfId="23064" xr:uid="{568A0290-9F52-469B-B1C8-3C470FC981FD}"/>
    <cellStyle name="Normal 3 2 5 2 6 2 3 2" xfId="36756" xr:uid="{70F2AD5B-0957-445B-87AF-2F1BFA6A3C73}"/>
    <cellStyle name="Normal 3 2 5 2 6 2 3 3" xfId="51640" xr:uid="{B26161CA-CEF6-401D-92B8-CEDF719A9D0D}"/>
    <cellStyle name="Normal 3 2 5 2 6 2 4" xfId="16220" xr:uid="{9245AA00-B8CB-4230-8EEE-0EA4D9972C28}"/>
    <cellStyle name="Normal 3 2 5 2 6 2 5" xfId="29910" xr:uid="{9E047C86-A7FC-4A28-A8FF-7D29CAEFF747}"/>
    <cellStyle name="Normal 3 2 5 2 6 2 6" xfId="44794" xr:uid="{518FE42F-C646-4D3E-A19E-F93AAF70BADF}"/>
    <cellStyle name="Normal 3 2 5 2 6 3" xfId="11084" xr:uid="{6E3B9431-E062-4B22-908F-0A4E64BDC59E}"/>
    <cellStyle name="Normal 3 2 5 2 6 3 2" xfId="24774" xr:uid="{D62FB6A0-387D-4AFC-8155-1E9FB8A61223}"/>
    <cellStyle name="Normal 3 2 5 2 6 3 2 2" xfId="38466" xr:uid="{A2FAA92D-3442-40ED-8749-62E9E65D316F}"/>
    <cellStyle name="Normal 3 2 5 2 6 3 2 3" xfId="53350" xr:uid="{A7C4D0B3-5065-41AE-A9D4-A310140C8500}"/>
    <cellStyle name="Normal 3 2 5 2 6 3 3" xfId="17930" xr:uid="{D72FAFEF-937E-4B59-9143-80537F9AFBF5}"/>
    <cellStyle name="Normal 3 2 5 2 6 3 4" xfId="31620" xr:uid="{015781F7-4F52-4CA9-A9A3-2063B0D04D74}"/>
    <cellStyle name="Normal 3 2 5 2 6 3 5" xfId="46504" xr:uid="{1F909DB2-E605-49EC-AA17-216F354F989B}"/>
    <cellStyle name="Normal 3 2 5 2 6 4" xfId="21352" xr:uid="{5AD9E1FC-91D6-4FF4-9216-EC0BDD2C7294}"/>
    <cellStyle name="Normal 3 2 5 2 6 4 2" xfId="35044" xr:uid="{C3178113-536E-41CC-B92A-EDC03EB889AB}"/>
    <cellStyle name="Normal 3 2 5 2 6 4 3" xfId="49928" xr:uid="{C19D5228-4C5D-4BE7-A02B-20F9FC9BEB46}"/>
    <cellStyle name="Normal 3 2 5 2 6 5" xfId="14508" xr:uid="{0B849E7A-96E4-449F-B52D-330E7799235A}"/>
    <cellStyle name="Normal 3 2 5 2 6 6" xfId="28198" xr:uid="{524FE16A-3E08-47DB-B6BF-371ACAF52937}"/>
    <cellStyle name="Normal 3 2 5 2 6 7" xfId="43082" xr:uid="{BC273ADE-EC2E-495A-8AAF-CBC4AF35F65B}"/>
    <cellStyle name="Normal 3 2 5 2 7" xfId="9360" xr:uid="{CB5ADE4F-D311-4077-9F2E-D8D900BC9A5E}"/>
    <cellStyle name="Normal 3 2 5 2 7 2" xfId="12782" xr:uid="{B02B19C7-AE3E-4740-B4EB-B24750EEF8B4}"/>
    <cellStyle name="Normal 3 2 5 2 7 2 2" xfId="26472" xr:uid="{5A13F13E-C928-4B4D-B050-C83579067538}"/>
    <cellStyle name="Normal 3 2 5 2 7 2 2 2" xfId="40164" xr:uid="{DA2E5E5E-693A-4EB1-A19B-9C0D72155482}"/>
    <cellStyle name="Normal 3 2 5 2 7 2 2 3" xfId="55048" xr:uid="{C369B81B-2013-48B6-98B5-0FC9158052AE}"/>
    <cellStyle name="Normal 3 2 5 2 7 2 3" xfId="19628" xr:uid="{E6B9F652-F9FC-4A78-9115-667CB6ADA945}"/>
    <cellStyle name="Normal 3 2 5 2 7 2 4" xfId="33318" xr:uid="{0D218F54-6A16-4CBE-AC57-582EA0F04806}"/>
    <cellStyle name="Normal 3 2 5 2 7 2 5" xfId="48202" xr:uid="{B13E8CCA-05B6-4D3F-9A38-1185A2471519}"/>
    <cellStyle name="Normal 3 2 5 2 7 3" xfId="23050" xr:uid="{90B7BAAA-481A-4963-A4A7-18E3D4D3178F}"/>
    <cellStyle name="Normal 3 2 5 2 7 3 2" xfId="36742" xr:uid="{E8318A01-ADA6-41CC-901E-8EF621FA393E}"/>
    <cellStyle name="Normal 3 2 5 2 7 3 3" xfId="51626" xr:uid="{AF595CB5-2F2A-43EB-A262-553F33AFE3F6}"/>
    <cellStyle name="Normal 3 2 5 2 7 4" xfId="16206" xr:uid="{D7DA3937-75B5-4686-9BCB-057E60C69C47}"/>
    <cellStyle name="Normal 3 2 5 2 7 5" xfId="29896" xr:uid="{BABD66B8-CAA1-423C-86CF-9905EF88CED0}"/>
    <cellStyle name="Normal 3 2 5 2 7 6" xfId="44780" xr:uid="{BEB013B3-CD8B-4984-8479-CAC7CA613159}"/>
    <cellStyle name="Normal 3 2 5 2 8" xfId="11070" xr:uid="{5D4572A3-431E-48CF-9173-8D27ABAC5123}"/>
    <cellStyle name="Normal 3 2 5 2 8 2" xfId="24760" xr:uid="{B58AA25A-202C-4C7B-8AA9-9762B9D70801}"/>
    <cellStyle name="Normal 3 2 5 2 8 2 2" xfId="38452" xr:uid="{642401A1-40B1-436E-B6AE-E3EA1060CE06}"/>
    <cellStyle name="Normal 3 2 5 2 8 2 3" xfId="53336" xr:uid="{60F1A5D3-9CA2-48EE-B779-28BD3DD6131F}"/>
    <cellStyle name="Normal 3 2 5 2 8 3" xfId="17916" xr:uid="{47C3CEF3-FADB-4633-8DDD-3AD0297AB223}"/>
    <cellStyle name="Normal 3 2 5 2 8 4" xfId="31606" xr:uid="{843C3744-332F-4161-9308-41FC7469893A}"/>
    <cellStyle name="Normal 3 2 5 2 8 5" xfId="46490" xr:uid="{22678217-A6FF-4C15-ABF9-40F90E89EF36}"/>
    <cellStyle name="Normal 3 2 5 2 9" xfId="21338" xr:uid="{3D9320AE-E661-4696-A161-7878F615C560}"/>
    <cellStyle name="Normal 3 2 5 2 9 2" xfId="35030" xr:uid="{AD17838F-755C-4B0D-8EE0-D60B1E0E5455}"/>
    <cellStyle name="Normal 3 2 5 2 9 3" xfId="49914" xr:uid="{27122F3F-5B04-482F-B8D4-BE9B77566921}"/>
    <cellStyle name="Normal 3 2 5 3" xfId="5306" xr:uid="{0EE210EC-D680-4958-81FF-B66867A960EB}"/>
    <cellStyle name="Normal 3 2 5 3 10" xfId="43083" xr:uid="{380977D7-45FF-4305-86B9-02E3AAF84715}"/>
    <cellStyle name="Normal 3 2 5 3 11" xfId="7662" xr:uid="{4B56E70B-FCCB-4DA7-B2A2-DAA674BEDD63}"/>
    <cellStyle name="Normal 3 2 5 3 12" xfId="6513" xr:uid="{3CBBC828-BF1E-42CE-85EC-1E53F321AF3A}"/>
    <cellStyle name="Normal 3 2 5 3 13" xfId="5921" xr:uid="{44BD41BC-6DD8-48D6-B389-F9B53544E2FF}"/>
    <cellStyle name="Normal 3 2 5 3 2" xfId="7663" xr:uid="{AB1E60BE-A020-4B8B-8A9F-B403BCB108CD}"/>
    <cellStyle name="Normal 3 2 5 3 2 2" xfId="7664" xr:uid="{E95FC737-8025-4FEC-AB03-794F4B5DD283}"/>
    <cellStyle name="Normal 3 2 5 3 2 2 2" xfId="9377" xr:uid="{69489CD5-2E2E-4028-92D3-90B26F737F49}"/>
    <cellStyle name="Normal 3 2 5 3 2 2 2 2" xfId="12799" xr:uid="{6A1E73BB-DBCE-4761-8E74-E53E2AC79B6F}"/>
    <cellStyle name="Normal 3 2 5 3 2 2 2 2 2" xfId="26489" xr:uid="{5CAC095B-F632-4007-85CF-1F401B86E727}"/>
    <cellStyle name="Normal 3 2 5 3 2 2 2 2 2 2" xfId="40181" xr:uid="{92081F56-3D25-479C-B2FC-EF483E96F304}"/>
    <cellStyle name="Normal 3 2 5 3 2 2 2 2 2 3" xfId="55065" xr:uid="{3BCF1C4D-D714-4C42-AB12-9C40A0E02BD0}"/>
    <cellStyle name="Normal 3 2 5 3 2 2 2 2 3" xfId="19645" xr:uid="{7398AE00-0988-4724-A05A-EFD79DC9F6FA}"/>
    <cellStyle name="Normal 3 2 5 3 2 2 2 2 4" xfId="33335" xr:uid="{A4F4485F-239A-4B5F-83E8-4C6DF5AC258F}"/>
    <cellStyle name="Normal 3 2 5 3 2 2 2 2 5" xfId="48219" xr:uid="{C3269693-BFCE-487E-9517-285893DF4761}"/>
    <cellStyle name="Normal 3 2 5 3 2 2 2 3" xfId="23067" xr:uid="{C3741C1B-D021-4860-95B3-3F601914E0FB}"/>
    <cellStyle name="Normal 3 2 5 3 2 2 2 3 2" xfId="36759" xr:uid="{E7149BF0-D248-472F-BE27-8F57177BEE97}"/>
    <cellStyle name="Normal 3 2 5 3 2 2 2 3 3" xfId="51643" xr:uid="{F0E8DF4C-CC1D-49FB-B5BF-BD12E4C3F359}"/>
    <cellStyle name="Normal 3 2 5 3 2 2 2 4" xfId="16223" xr:uid="{7DA66B01-AAED-4DB4-9CDE-67796E602F3B}"/>
    <cellStyle name="Normal 3 2 5 3 2 2 2 5" xfId="29913" xr:uid="{397EB53E-5DAF-4C9B-9A51-A17C242FF0EE}"/>
    <cellStyle name="Normal 3 2 5 3 2 2 2 6" xfId="44797" xr:uid="{9C060995-3817-4FC5-AAE7-242533B26B85}"/>
    <cellStyle name="Normal 3 2 5 3 2 2 3" xfId="11087" xr:uid="{056D623B-9888-4F11-8B8D-B7C5ABD17E9E}"/>
    <cellStyle name="Normal 3 2 5 3 2 2 3 2" xfId="24777" xr:uid="{B7FC0B97-E5F1-43AC-9BA6-AA9FD2FF7630}"/>
    <cellStyle name="Normal 3 2 5 3 2 2 3 2 2" xfId="38469" xr:uid="{353C8537-155B-42FF-B120-70450A97181E}"/>
    <cellStyle name="Normal 3 2 5 3 2 2 3 2 3" xfId="53353" xr:uid="{0D05F890-D858-41C8-8B90-5809789FF2F3}"/>
    <cellStyle name="Normal 3 2 5 3 2 2 3 3" xfId="17933" xr:uid="{DF4EBEF3-5611-43B3-89E8-5644F18F2CCB}"/>
    <cellStyle name="Normal 3 2 5 3 2 2 3 4" xfId="31623" xr:uid="{AE6CA921-A133-4BC3-9775-50A3A4266A41}"/>
    <cellStyle name="Normal 3 2 5 3 2 2 3 5" xfId="46507" xr:uid="{9AD8EAAC-4D3E-4AE9-AA63-79FDC5C1C5C7}"/>
    <cellStyle name="Normal 3 2 5 3 2 2 4" xfId="21355" xr:uid="{965D87EA-2426-4EA5-B6AA-D2FC2C71A9B1}"/>
    <cellStyle name="Normal 3 2 5 3 2 2 4 2" xfId="35047" xr:uid="{BB3FE9BE-6717-433B-B273-DA839047E7BE}"/>
    <cellStyle name="Normal 3 2 5 3 2 2 4 3" xfId="49931" xr:uid="{51C5817A-A773-4D82-9975-CD7758DE6A90}"/>
    <cellStyle name="Normal 3 2 5 3 2 2 5" xfId="14511" xr:uid="{D837E99F-58EF-4C01-AAB8-050EC836CB90}"/>
    <cellStyle name="Normal 3 2 5 3 2 2 6" xfId="28201" xr:uid="{BA0E5935-E615-471F-848D-989C4BA6E94C}"/>
    <cellStyle name="Normal 3 2 5 3 2 2 7" xfId="43085" xr:uid="{FB0EDF42-6A25-41B2-9423-69F8CD266157}"/>
    <cellStyle name="Normal 3 2 5 3 2 3" xfId="9376" xr:uid="{3F7483C3-A442-448D-8C09-CFB2C9BBE12C}"/>
    <cellStyle name="Normal 3 2 5 3 2 3 2" xfId="12798" xr:uid="{B3DE33A5-C440-4B95-86F6-C5CC10C1252F}"/>
    <cellStyle name="Normal 3 2 5 3 2 3 2 2" xfId="26488" xr:uid="{3F9F13F1-D5BC-4F29-A3CA-FE9090E71434}"/>
    <cellStyle name="Normal 3 2 5 3 2 3 2 2 2" xfId="40180" xr:uid="{E90D3FEF-CCBE-4E62-9D15-081E5D83FCB3}"/>
    <cellStyle name="Normal 3 2 5 3 2 3 2 2 3" xfId="55064" xr:uid="{956840AD-A759-4A9A-B9C4-9C5B2B1758B0}"/>
    <cellStyle name="Normal 3 2 5 3 2 3 2 3" xfId="19644" xr:uid="{9067926B-3CAF-41F9-BC33-48F42CFE7EED}"/>
    <cellStyle name="Normal 3 2 5 3 2 3 2 4" xfId="33334" xr:uid="{E5F66D43-269C-4BB0-8B23-0215809D8561}"/>
    <cellStyle name="Normal 3 2 5 3 2 3 2 5" xfId="48218" xr:uid="{CA89468D-0165-4669-BCB6-F958315CEDF8}"/>
    <cellStyle name="Normal 3 2 5 3 2 3 3" xfId="23066" xr:uid="{D39C66A1-F4EB-4985-B566-68C4707B774E}"/>
    <cellStyle name="Normal 3 2 5 3 2 3 3 2" xfId="36758" xr:uid="{235B0C91-DE53-4AEE-ABFC-9A8E5B81EDC6}"/>
    <cellStyle name="Normal 3 2 5 3 2 3 3 3" xfId="51642" xr:uid="{6ACA090B-4516-4E1F-B4D4-F1892B4A65DB}"/>
    <cellStyle name="Normal 3 2 5 3 2 3 4" xfId="16222" xr:uid="{B81C50CC-7B37-439D-B8BD-B27995E572F7}"/>
    <cellStyle name="Normal 3 2 5 3 2 3 5" xfId="29912" xr:uid="{A444F752-ABB3-46E0-B98B-52A34C86C4EB}"/>
    <cellStyle name="Normal 3 2 5 3 2 3 6" xfId="44796" xr:uid="{F9F49179-2B51-410B-A5A2-107776133C78}"/>
    <cellStyle name="Normal 3 2 5 3 2 4" xfId="11086" xr:uid="{70F6C164-E7A3-4518-B3C9-9B2C789C74FC}"/>
    <cellStyle name="Normal 3 2 5 3 2 4 2" xfId="24776" xr:uid="{C423D77A-50C7-4BD5-AC6A-BB561C6F5ACE}"/>
    <cellStyle name="Normal 3 2 5 3 2 4 2 2" xfId="38468" xr:uid="{24FF4C97-ED31-40B0-8FB5-CADDFB84DC6D}"/>
    <cellStyle name="Normal 3 2 5 3 2 4 2 3" xfId="53352" xr:uid="{DA189A75-2950-41FF-BC11-10E10515C881}"/>
    <cellStyle name="Normal 3 2 5 3 2 4 3" xfId="17932" xr:uid="{390265BB-1CA7-4BE8-83E9-64922A9CBA1B}"/>
    <cellStyle name="Normal 3 2 5 3 2 4 4" xfId="31622" xr:uid="{8E1019CE-61C3-4481-AED1-16F0805CF087}"/>
    <cellStyle name="Normal 3 2 5 3 2 4 5" xfId="46506" xr:uid="{806C9258-D0C3-49C8-A27C-037BFAE74C63}"/>
    <cellStyle name="Normal 3 2 5 3 2 5" xfId="21354" xr:uid="{E6B75F13-E3C9-4155-8580-1A9BFC943EB0}"/>
    <cellStyle name="Normal 3 2 5 3 2 5 2" xfId="35046" xr:uid="{D6F438FD-3000-45D8-B15E-A619BF9B1DAE}"/>
    <cellStyle name="Normal 3 2 5 3 2 5 3" xfId="49930" xr:uid="{3FE520B4-C999-4AE5-8472-AB33317A178C}"/>
    <cellStyle name="Normal 3 2 5 3 2 6" xfId="14510" xr:uid="{1F48845C-F9CC-461E-B58B-3CF33362FC4E}"/>
    <cellStyle name="Normal 3 2 5 3 2 7" xfId="28200" xr:uid="{BD24E75D-659F-45A8-8019-19A085567550}"/>
    <cellStyle name="Normal 3 2 5 3 2 8" xfId="43084" xr:uid="{2C1330FA-F132-4A26-BAB6-F02D5FF79A7B}"/>
    <cellStyle name="Normal 3 2 5 3 3" xfId="7665" xr:uid="{EB77958C-6925-4C8B-87E5-019978725812}"/>
    <cellStyle name="Normal 3 2 5 3 3 2" xfId="9378" xr:uid="{889746C4-977C-496D-9C5E-FA5D62FDC5B9}"/>
    <cellStyle name="Normal 3 2 5 3 3 2 2" xfId="12800" xr:uid="{E2B8308C-7D7A-49FE-85FC-8D9E0904C551}"/>
    <cellStyle name="Normal 3 2 5 3 3 2 2 2" xfId="26490" xr:uid="{4E9131BD-C7DD-437F-918A-4CCBCDB75C9D}"/>
    <cellStyle name="Normal 3 2 5 3 3 2 2 2 2" xfId="40182" xr:uid="{CAF1711F-64D8-43E6-A4E2-1B3862CBA7B4}"/>
    <cellStyle name="Normal 3 2 5 3 3 2 2 2 3" xfId="55066" xr:uid="{6E2142EF-48C4-4D90-B33F-2E27CBAD232E}"/>
    <cellStyle name="Normal 3 2 5 3 3 2 2 3" xfId="19646" xr:uid="{E8905D7C-2F4D-4F17-AC88-179CDD07AC77}"/>
    <cellStyle name="Normal 3 2 5 3 3 2 2 4" xfId="33336" xr:uid="{D3103C30-DC8F-430A-90F1-FB8845BFED49}"/>
    <cellStyle name="Normal 3 2 5 3 3 2 2 5" xfId="48220" xr:uid="{4277B6E1-CB45-411B-9DDB-4AD363D13E9B}"/>
    <cellStyle name="Normal 3 2 5 3 3 2 3" xfId="23068" xr:uid="{2506F467-F773-40FF-B49E-6906084A8FBF}"/>
    <cellStyle name="Normal 3 2 5 3 3 2 3 2" xfId="36760" xr:uid="{D3DF1D90-4359-4CB5-A8F7-A76323E4A4C1}"/>
    <cellStyle name="Normal 3 2 5 3 3 2 3 3" xfId="51644" xr:uid="{C4E3279A-086A-406F-B2FE-13EC3BF51041}"/>
    <cellStyle name="Normal 3 2 5 3 3 2 4" xfId="16224" xr:uid="{856E5763-13E4-45E6-9E43-0D3F6B975226}"/>
    <cellStyle name="Normal 3 2 5 3 3 2 5" xfId="29914" xr:uid="{FA8D9A85-FF3E-480D-BB59-867AB6D7530A}"/>
    <cellStyle name="Normal 3 2 5 3 3 2 6" xfId="44798" xr:uid="{79B04579-1C88-4EDA-AAA8-7E981D759AFB}"/>
    <cellStyle name="Normal 3 2 5 3 3 3" xfId="11088" xr:uid="{07B4D9E9-C0F2-4E00-AF35-3EE30F6366E2}"/>
    <cellStyle name="Normal 3 2 5 3 3 3 2" xfId="24778" xr:uid="{111CFFF5-A268-4BE3-B2F7-A6DDACFB4F85}"/>
    <cellStyle name="Normal 3 2 5 3 3 3 2 2" xfId="38470" xr:uid="{6D754A6B-9E97-475A-AA0E-3341E992E102}"/>
    <cellStyle name="Normal 3 2 5 3 3 3 2 3" xfId="53354" xr:uid="{AF1E3FEA-09B8-41C3-A66D-1E02247C0359}"/>
    <cellStyle name="Normal 3 2 5 3 3 3 3" xfId="17934" xr:uid="{44E0C664-A49C-496D-9644-1CB80620C563}"/>
    <cellStyle name="Normal 3 2 5 3 3 3 4" xfId="31624" xr:uid="{84A046CA-58FF-4934-9859-32357DD16B67}"/>
    <cellStyle name="Normal 3 2 5 3 3 3 5" xfId="46508" xr:uid="{CFC99426-E82A-4C49-8D42-0DA4E16401E4}"/>
    <cellStyle name="Normal 3 2 5 3 3 4" xfId="21356" xr:uid="{A29F8AE5-B5C9-4900-B3D6-D8956014EB82}"/>
    <cellStyle name="Normal 3 2 5 3 3 4 2" xfId="35048" xr:uid="{0459FECF-2DC4-4053-AA2D-0FCD9310800F}"/>
    <cellStyle name="Normal 3 2 5 3 3 4 3" xfId="49932" xr:uid="{3DEB8DE7-B084-41CC-A776-F346DF95D37B}"/>
    <cellStyle name="Normal 3 2 5 3 3 5" xfId="14512" xr:uid="{485B23C7-9F95-451D-9CF7-9E54D041A59B}"/>
    <cellStyle name="Normal 3 2 5 3 3 6" xfId="28202" xr:uid="{C1F67D41-789B-4135-88D7-7A7B6661E50F}"/>
    <cellStyle name="Normal 3 2 5 3 3 7" xfId="43086" xr:uid="{6B1A288E-12AC-4148-84F2-9724EB56AD24}"/>
    <cellStyle name="Normal 3 2 5 3 4" xfId="7666" xr:uid="{4F6D7617-B8B2-4F25-A1B9-5A932CCEC62B}"/>
    <cellStyle name="Normal 3 2 5 3 4 2" xfId="9379" xr:uid="{170B85EE-93B9-40B1-B6F1-B639F3B65720}"/>
    <cellStyle name="Normal 3 2 5 3 4 2 2" xfId="12801" xr:uid="{B031FEBE-EB73-45AA-8F05-42FAC4AB6172}"/>
    <cellStyle name="Normal 3 2 5 3 4 2 2 2" xfId="26491" xr:uid="{2B0B375D-AF69-46D7-935F-7FAE2F0FC5DF}"/>
    <cellStyle name="Normal 3 2 5 3 4 2 2 2 2" xfId="40183" xr:uid="{F54DC7C8-0D69-4C52-B510-CA72B92FBE44}"/>
    <cellStyle name="Normal 3 2 5 3 4 2 2 2 3" xfId="55067" xr:uid="{9AA1C356-DC4C-456E-A508-36C7F36D99DD}"/>
    <cellStyle name="Normal 3 2 5 3 4 2 2 3" xfId="19647" xr:uid="{739BD705-1967-4D6E-8AFB-12D0D1FE2B0B}"/>
    <cellStyle name="Normal 3 2 5 3 4 2 2 4" xfId="33337" xr:uid="{EB3C203C-FF0E-46B6-B427-70A5D50027AA}"/>
    <cellStyle name="Normal 3 2 5 3 4 2 2 5" xfId="48221" xr:uid="{B09F1FBE-A791-4BCC-A058-58611D277E1A}"/>
    <cellStyle name="Normal 3 2 5 3 4 2 3" xfId="23069" xr:uid="{1F0B0A5F-F7EC-420F-99B2-30887889D79D}"/>
    <cellStyle name="Normal 3 2 5 3 4 2 3 2" xfId="36761" xr:uid="{0CE9635F-633F-435D-AE8F-C5C403FD342D}"/>
    <cellStyle name="Normal 3 2 5 3 4 2 3 3" xfId="51645" xr:uid="{28E59612-6AB3-4A5F-8509-0DDD16668EEF}"/>
    <cellStyle name="Normal 3 2 5 3 4 2 4" xfId="16225" xr:uid="{9445420A-D87A-42FD-97CC-6A09F05E32FD}"/>
    <cellStyle name="Normal 3 2 5 3 4 2 5" xfId="29915" xr:uid="{AD3EA129-D386-4730-BF08-272F6534571A}"/>
    <cellStyle name="Normal 3 2 5 3 4 2 6" xfId="44799" xr:uid="{415F88EE-CC8A-4807-8E17-A300F85BF2C9}"/>
    <cellStyle name="Normal 3 2 5 3 4 3" xfId="11089" xr:uid="{B0D40F30-DBF0-4947-9973-2FFD764BE84E}"/>
    <cellStyle name="Normal 3 2 5 3 4 3 2" xfId="24779" xr:uid="{F74D3100-B543-4D30-AC15-A777C9EB2CAF}"/>
    <cellStyle name="Normal 3 2 5 3 4 3 2 2" xfId="38471" xr:uid="{E7C61EB0-E99D-4B6D-9ACF-1972AD518C19}"/>
    <cellStyle name="Normal 3 2 5 3 4 3 2 3" xfId="53355" xr:uid="{47EAD5E7-F890-490A-A05F-B9E53489BE07}"/>
    <cellStyle name="Normal 3 2 5 3 4 3 3" xfId="17935" xr:uid="{0FE3E2BB-13D6-480B-A715-F61131809CC5}"/>
    <cellStyle name="Normal 3 2 5 3 4 3 4" xfId="31625" xr:uid="{3E657885-0A09-4157-8915-9811D5350C1D}"/>
    <cellStyle name="Normal 3 2 5 3 4 3 5" xfId="46509" xr:uid="{FBC639CD-FF0A-4003-BB78-B0AB8B88C23B}"/>
    <cellStyle name="Normal 3 2 5 3 4 4" xfId="21357" xr:uid="{9A3B5FF7-7857-452E-B80B-9ECE3299D0A2}"/>
    <cellStyle name="Normal 3 2 5 3 4 4 2" xfId="35049" xr:uid="{F2158BDF-1446-4650-A1FD-22A7D8531923}"/>
    <cellStyle name="Normal 3 2 5 3 4 4 3" xfId="49933" xr:uid="{E3E8CF9A-4B98-43E2-B50B-456D2A424EA7}"/>
    <cellStyle name="Normal 3 2 5 3 4 5" xfId="14513" xr:uid="{16C939BA-7457-4E6C-8E49-D84C0D3910D4}"/>
    <cellStyle name="Normal 3 2 5 3 4 6" xfId="28203" xr:uid="{19E9217A-9F43-473B-B9F8-001093395AF9}"/>
    <cellStyle name="Normal 3 2 5 3 4 7" xfId="43087" xr:uid="{7CF8A400-B505-40A0-81B4-B668D0A2D8AE}"/>
    <cellStyle name="Normal 3 2 5 3 5" xfId="9375" xr:uid="{4FFFC850-0B08-48E9-94C5-C776F3C1C2CB}"/>
    <cellStyle name="Normal 3 2 5 3 5 2" xfId="12797" xr:uid="{D5F5052F-6964-4205-B55B-AC3422E82670}"/>
    <cellStyle name="Normal 3 2 5 3 5 2 2" xfId="26487" xr:uid="{62DACDD2-19DC-428D-8805-B7A6FAD6398C}"/>
    <cellStyle name="Normal 3 2 5 3 5 2 2 2" xfId="40179" xr:uid="{37432BC2-CCA1-40F1-9AAC-FAF256F36761}"/>
    <cellStyle name="Normal 3 2 5 3 5 2 2 3" xfId="55063" xr:uid="{6560C668-04F5-4875-9559-400CAF4F9A5C}"/>
    <cellStyle name="Normal 3 2 5 3 5 2 3" xfId="19643" xr:uid="{B05F1252-00CE-47DD-A566-725BDB661F63}"/>
    <cellStyle name="Normal 3 2 5 3 5 2 4" xfId="33333" xr:uid="{F9B15D3A-1EE5-4B5E-9A72-1519A47B1DA3}"/>
    <cellStyle name="Normal 3 2 5 3 5 2 5" xfId="48217" xr:uid="{6E960F76-A3C3-499A-9655-E7E624A12006}"/>
    <cellStyle name="Normal 3 2 5 3 5 3" xfId="23065" xr:uid="{9B2E8182-2EA1-455B-8706-B68B2A39AFEE}"/>
    <cellStyle name="Normal 3 2 5 3 5 3 2" xfId="36757" xr:uid="{63B890E8-2DB5-48FB-BB9E-BF31251A6A4E}"/>
    <cellStyle name="Normal 3 2 5 3 5 3 3" xfId="51641" xr:uid="{A7C868CA-DEEB-4E8E-B792-743ADCF4DE90}"/>
    <cellStyle name="Normal 3 2 5 3 5 4" xfId="16221" xr:uid="{4114B639-FB7B-4A5C-8441-7D8F448119B2}"/>
    <cellStyle name="Normal 3 2 5 3 5 5" xfId="29911" xr:uid="{2A746420-6041-4F17-ACA0-908659B46657}"/>
    <cellStyle name="Normal 3 2 5 3 5 6" xfId="44795" xr:uid="{13E6A684-987E-435F-B7BF-F6A16AB68E68}"/>
    <cellStyle name="Normal 3 2 5 3 6" xfId="11085" xr:uid="{D1172B8A-BB6A-4E08-B60A-8B11B85CA439}"/>
    <cellStyle name="Normal 3 2 5 3 6 2" xfId="24775" xr:uid="{024C8691-2F88-4A77-B723-42A56E3BAEC0}"/>
    <cellStyle name="Normal 3 2 5 3 6 2 2" xfId="38467" xr:uid="{4BCBBD42-A156-4226-A3C8-BA857680660A}"/>
    <cellStyle name="Normal 3 2 5 3 6 2 3" xfId="53351" xr:uid="{9991FE35-D44E-43DB-9E7C-002166BDC620}"/>
    <cellStyle name="Normal 3 2 5 3 6 3" xfId="17931" xr:uid="{4D32B18A-91A4-4394-A0C6-D2A06607ACD5}"/>
    <cellStyle name="Normal 3 2 5 3 6 4" xfId="31621" xr:uid="{A3658C8B-B310-41BD-B8E4-4D1AA6259793}"/>
    <cellStyle name="Normal 3 2 5 3 6 5" xfId="46505" xr:uid="{3B5195A4-B7C4-42D5-AD83-8E7532D1AE8E}"/>
    <cellStyle name="Normal 3 2 5 3 7" xfId="21353" xr:uid="{D41FA8D9-7545-447B-B6A1-410BAA0E2A02}"/>
    <cellStyle name="Normal 3 2 5 3 7 2" xfId="35045" xr:uid="{39FE8C5E-B3B1-4B70-9B48-D19272F04700}"/>
    <cellStyle name="Normal 3 2 5 3 7 3" xfId="49929" xr:uid="{001C6CC5-5294-45C6-BAA9-DF826C3FE87F}"/>
    <cellStyle name="Normal 3 2 5 3 8" xfId="14509" xr:uid="{D3E793F4-B6CC-47C8-8BE8-1E2A2CA3F590}"/>
    <cellStyle name="Normal 3 2 5 3 8 2" xfId="41929" xr:uid="{3DCF9ACE-3031-4285-8FED-72BEF80A6BEB}"/>
    <cellStyle name="Normal 3 2 5 3 9" xfId="28199" xr:uid="{7800563C-4111-49F3-A951-16AE536F218D}"/>
    <cellStyle name="Normal 3 2 5 4" xfId="7667" xr:uid="{9E69DA26-B9AE-4897-B513-249244C443B0}"/>
    <cellStyle name="Normal 3 2 5 4 10" xfId="43088" xr:uid="{1FDF8E7A-D7EA-4E8C-A2EC-3A8F09812E8A}"/>
    <cellStyle name="Normal 3 2 5 4 2" xfId="7668" xr:uid="{D59BE634-28AA-4C7A-B27A-2E19871BB61E}"/>
    <cellStyle name="Normal 3 2 5 4 2 2" xfId="7669" xr:uid="{FCDC0D46-8770-4208-A0DA-6E4AB2A45C21}"/>
    <cellStyle name="Normal 3 2 5 4 2 2 2" xfId="9382" xr:uid="{D30B2704-CB01-4DBB-A25C-B9CBC24A705F}"/>
    <cellStyle name="Normal 3 2 5 4 2 2 2 2" xfId="12804" xr:uid="{BAFFD3D1-C759-4E3C-B5B2-17E434A4B75F}"/>
    <cellStyle name="Normal 3 2 5 4 2 2 2 2 2" xfId="26494" xr:uid="{F8BBBE09-6830-47EA-87FF-271BF8536D9A}"/>
    <cellStyle name="Normal 3 2 5 4 2 2 2 2 2 2" xfId="40186" xr:uid="{05515741-FE9E-4D24-B5D2-93138258E4BF}"/>
    <cellStyle name="Normal 3 2 5 4 2 2 2 2 2 3" xfId="55070" xr:uid="{9B590721-692D-45BF-97F9-1A8687C7F404}"/>
    <cellStyle name="Normal 3 2 5 4 2 2 2 2 3" xfId="19650" xr:uid="{5943E00E-01AF-46DE-AEE2-086B98BB5E61}"/>
    <cellStyle name="Normal 3 2 5 4 2 2 2 2 4" xfId="33340" xr:uid="{C62830B0-10D0-49F3-9197-B63FECDA7A1B}"/>
    <cellStyle name="Normal 3 2 5 4 2 2 2 2 5" xfId="48224" xr:uid="{6CA9613D-9E53-4F2F-A509-DE6136C85C3F}"/>
    <cellStyle name="Normal 3 2 5 4 2 2 2 3" xfId="23072" xr:uid="{94545EE2-DFEA-406E-A075-26C004CB0D38}"/>
    <cellStyle name="Normal 3 2 5 4 2 2 2 3 2" xfId="36764" xr:uid="{087C248F-5D24-49F5-862D-5376FAB3C7B8}"/>
    <cellStyle name="Normal 3 2 5 4 2 2 2 3 3" xfId="51648" xr:uid="{73679D99-BD62-402F-99F7-7B41568D4DE2}"/>
    <cellStyle name="Normal 3 2 5 4 2 2 2 4" xfId="16228" xr:uid="{12E4B347-AB6B-4592-B15F-6121FAEF4F49}"/>
    <cellStyle name="Normal 3 2 5 4 2 2 2 5" xfId="29918" xr:uid="{AA7EC305-9708-43E8-92B1-818382B0422B}"/>
    <cellStyle name="Normal 3 2 5 4 2 2 2 6" xfId="44802" xr:uid="{78B91923-1017-4A4D-9570-5642B8B7D3A8}"/>
    <cellStyle name="Normal 3 2 5 4 2 2 3" xfId="11092" xr:uid="{4AB25D71-58F0-40FC-9066-1EAB4956F328}"/>
    <cellStyle name="Normal 3 2 5 4 2 2 3 2" xfId="24782" xr:uid="{3779D863-ED96-4064-A1B0-D129DA11144C}"/>
    <cellStyle name="Normal 3 2 5 4 2 2 3 2 2" xfId="38474" xr:uid="{FB4922E1-BE4D-48A4-9B99-58613B84C17B}"/>
    <cellStyle name="Normal 3 2 5 4 2 2 3 2 3" xfId="53358" xr:uid="{675C649A-9D09-4A1B-A46A-66E33CCAC517}"/>
    <cellStyle name="Normal 3 2 5 4 2 2 3 3" xfId="17938" xr:uid="{E446C5BC-A978-4BC0-8F4E-B09865F5883D}"/>
    <cellStyle name="Normal 3 2 5 4 2 2 3 4" xfId="31628" xr:uid="{F92B1D12-A0AA-46E0-A0CA-F4B11952BA6F}"/>
    <cellStyle name="Normal 3 2 5 4 2 2 3 5" xfId="46512" xr:uid="{6A126A64-27DE-4DCF-AAEE-8669D35AEAC9}"/>
    <cellStyle name="Normal 3 2 5 4 2 2 4" xfId="21360" xr:uid="{E8D383B3-1FB7-4424-A596-6697ABB59046}"/>
    <cellStyle name="Normal 3 2 5 4 2 2 4 2" xfId="35052" xr:uid="{54787BBC-BD1C-4C8D-8613-67C83DEA9E6A}"/>
    <cellStyle name="Normal 3 2 5 4 2 2 4 3" xfId="49936" xr:uid="{6162066D-28C2-48D8-A25E-529CD76BBB0F}"/>
    <cellStyle name="Normal 3 2 5 4 2 2 5" xfId="14516" xr:uid="{AA199C7E-0620-4650-B296-5AC8CC0EBD4B}"/>
    <cellStyle name="Normal 3 2 5 4 2 2 6" xfId="28206" xr:uid="{29416D4F-0B72-47FA-9464-58302DC0D22B}"/>
    <cellStyle name="Normal 3 2 5 4 2 2 7" xfId="43090" xr:uid="{B7501007-DECA-4F30-A6D5-424540D4D208}"/>
    <cellStyle name="Normal 3 2 5 4 2 3" xfId="9381" xr:uid="{A9A0A15C-0E90-4569-B9B2-BB411ECA7A55}"/>
    <cellStyle name="Normal 3 2 5 4 2 3 2" xfId="12803" xr:uid="{250010B4-4100-4BB6-9094-A2FA0E6277FE}"/>
    <cellStyle name="Normal 3 2 5 4 2 3 2 2" xfId="26493" xr:uid="{3DBB54DA-8215-4E0D-9CE5-BC5C0429A48C}"/>
    <cellStyle name="Normal 3 2 5 4 2 3 2 2 2" xfId="40185" xr:uid="{488D0997-CC7E-4640-B1AE-A2B26B608844}"/>
    <cellStyle name="Normal 3 2 5 4 2 3 2 2 3" xfId="55069" xr:uid="{214EE3AB-B03D-4C30-AA79-745CA461EA0B}"/>
    <cellStyle name="Normal 3 2 5 4 2 3 2 3" xfId="19649" xr:uid="{11CF6DF6-D5DB-48C1-8B1C-6B6D53532139}"/>
    <cellStyle name="Normal 3 2 5 4 2 3 2 4" xfId="33339" xr:uid="{6B7EA7CC-3183-4F34-AF02-CA98D982064F}"/>
    <cellStyle name="Normal 3 2 5 4 2 3 2 5" xfId="48223" xr:uid="{FA8D8CE7-4B12-412D-900C-5ECD0A0C3E24}"/>
    <cellStyle name="Normal 3 2 5 4 2 3 3" xfId="23071" xr:uid="{8DCE1AA8-BB7A-4DF7-BB21-B17B25D65F35}"/>
    <cellStyle name="Normal 3 2 5 4 2 3 3 2" xfId="36763" xr:uid="{03F92823-E1BC-4932-8250-FF37C53D529F}"/>
    <cellStyle name="Normal 3 2 5 4 2 3 3 3" xfId="51647" xr:uid="{3679BCDF-3CE5-4E8B-A8F8-8C5410FF9A27}"/>
    <cellStyle name="Normal 3 2 5 4 2 3 4" xfId="16227" xr:uid="{13AD79AA-FD63-4E44-8D94-0276D30937FB}"/>
    <cellStyle name="Normal 3 2 5 4 2 3 5" xfId="29917" xr:uid="{05FBD61E-2648-4D35-95E1-3BC0518CA2BF}"/>
    <cellStyle name="Normal 3 2 5 4 2 3 6" xfId="44801" xr:uid="{87A20714-77F6-440F-A318-86E5FFF7901C}"/>
    <cellStyle name="Normal 3 2 5 4 2 4" xfId="11091" xr:uid="{AEDA0CAA-4B63-49F5-8C6D-45A794AF1E48}"/>
    <cellStyle name="Normal 3 2 5 4 2 4 2" xfId="24781" xr:uid="{C984B77A-DAAD-4EB8-BC69-3C9B1662936B}"/>
    <cellStyle name="Normal 3 2 5 4 2 4 2 2" xfId="38473" xr:uid="{03AA24A7-D815-4B7D-A3A9-1ED019D0023C}"/>
    <cellStyle name="Normal 3 2 5 4 2 4 2 3" xfId="53357" xr:uid="{F5D4B8D0-905A-474E-BF01-A0AA5A77D2E0}"/>
    <cellStyle name="Normal 3 2 5 4 2 4 3" xfId="17937" xr:uid="{E020BA03-6D20-45F2-8606-4BA0C21E30B2}"/>
    <cellStyle name="Normal 3 2 5 4 2 4 4" xfId="31627" xr:uid="{B4054EC4-BA15-4021-AF4A-B35078EAC61B}"/>
    <cellStyle name="Normal 3 2 5 4 2 4 5" xfId="46511" xr:uid="{D35B9F23-8EC3-4604-8BD5-C287158B4694}"/>
    <cellStyle name="Normal 3 2 5 4 2 5" xfId="21359" xr:uid="{E507A2DD-A76B-40F4-82DF-0D2171810D1E}"/>
    <cellStyle name="Normal 3 2 5 4 2 5 2" xfId="35051" xr:uid="{B42AF375-721D-401B-9DCF-5F176E355BF7}"/>
    <cellStyle name="Normal 3 2 5 4 2 5 3" xfId="49935" xr:uid="{56DB9ED2-7843-4EEB-90AC-9A2032BECF5B}"/>
    <cellStyle name="Normal 3 2 5 4 2 6" xfId="14515" xr:uid="{6EB512D8-6536-4E85-8688-7F4644DE9FEB}"/>
    <cellStyle name="Normal 3 2 5 4 2 7" xfId="28205" xr:uid="{C3474527-DC0D-47A2-8941-C4BF3DE351EA}"/>
    <cellStyle name="Normal 3 2 5 4 2 8" xfId="43089" xr:uid="{1E841AB3-E72C-47C1-A0E5-725A89D9B077}"/>
    <cellStyle name="Normal 3 2 5 4 3" xfId="7670" xr:uid="{08DFEE93-6074-4D33-8593-71FDA90C3AEF}"/>
    <cellStyle name="Normal 3 2 5 4 3 2" xfId="9383" xr:uid="{84A8B5C0-F9F6-4A25-8075-CBB6C41F7650}"/>
    <cellStyle name="Normal 3 2 5 4 3 2 2" xfId="12805" xr:uid="{7744ACC9-73F4-4763-B07B-FF98A9DF74D3}"/>
    <cellStyle name="Normal 3 2 5 4 3 2 2 2" xfId="26495" xr:uid="{EE7283D0-D8A1-479B-918C-458CD76F41D4}"/>
    <cellStyle name="Normal 3 2 5 4 3 2 2 2 2" xfId="40187" xr:uid="{C0D618F9-3B63-45F8-8CFB-8FED16C9F0D5}"/>
    <cellStyle name="Normal 3 2 5 4 3 2 2 2 3" xfId="55071" xr:uid="{63B92357-7BD5-466D-A08A-8619CE291722}"/>
    <cellStyle name="Normal 3 2 5 4 3 2 2 3" xfId="19651" xr:uid="{7C1CB1ED-4308-48D6-A614-2A93B350165D}"/>
    <cellStyle name="Normal 3 2 5 4 3 2 2 4" xfId="33341" xr:uid="{614CB6B2-B91B-4163-B7FE-9D58F3EE94E2}"/>
    <cellStyle name="Normal 3 2 5 4 3 2 2 5" xfId="48225" xr:uid="{EC2744AB-EE6A-49CF-B86C-76BF2026134B}"/>
    <cellStyle name="Normal 3 2 5 4 3 2 3" xfId="23073" xr:uid="{8F4D5FC7-33BD-48E2-9CDC-EB365F09855B}"/>
    <cellStyle name="Normal 3 2 5 4 3 2 3 2" xfId="36765" xr:uid="{2608D2F1-169A-46A4-B6B1-705FB595C4F9}"/>
    <cellStyle name="Normal 3 2 5 4 3 2 3 3" xfId="51649" xr:uid="{CE51E2DC-4214-4125-BD84-C58475FC8828}"/>
    <cellStyle name="Normal 3 2 5 4 3 2 4" xfId="16229" xr:uid="{AF5D59D4-5BBC-440E-B408-9A8EDC287D13}"/>
    <cellStyle name="Normal 3 2 5 4 3 2 5" xfId="29919" xr:uid="{D082C82D-C710-484C-ADFD-4A5729B8D5C9}"/>
    <cellStyle name="Normal 3 2 5 4 3 2 6" xfId="44803" xr:uid="{063B06B9-4EAB-4373-952F-B4459D400DCF}"/>
    <cellStyle name="Normal 3 2 5 4 3 3" xfId="11093" xr:uid="{D68C18FA-3EFF-4063-9308-7ADFA8C63B5C}"/>
    <cellStyle name="Normal 3 2 5 4 3 3 2" xfId="24783" xr:uid="{E7F7800F-7B24-417C-B2E9-EE8FA489A870}"/>
    <cellStyle name="Normal 3 2 5 4 3 3 2 2" xfId="38475" xr:uid="{E847DE21-C547-4EA8-AB3F-69527D7D9B95}"/>
    <cellStyle name="Normal 3 2 5 4 3 3 2 3" xfId="53359" xr:uid="{60B1182C-1B4D-4253-8676-B67FDF29C9DC}"/>
    <cellStyle name="Normal 3 2 5 4 3 3 3" xfId="17939" xr:uid="{4159ACB2-5504-4505-B6B3-54A7153D5359}"/>
    <cellStyle name="Normal 3 2 5 4 3 3 4" xfId="31629" xr:uid="{FFD093CA-9E39-401D-9391-D2B913459202}"/>
    <cellStyle name="Normal 3 2 5 4 3 3 5" xfId="46513" xr:uid="{C24B592E-1AD7-4CAF-B48C-F7728B7F2A7E}"/>
    <cellStyle name="Normal 3 2 5 4 3 4" xfId="21361" xr:uid="{D58C9A8C-0C29-4989-8FF7-59B2284C4291}"/>
    <cellStyle name="Normal 3 2 5 4 3 4 2" xfId="35053" xr:uid="{90C3097A-D900-4322-B4A1-00BBB970AE1E}"/>
    <cellStyle name="Normal 3 2 5 4 3 4 3" xfId="49937" xr:uid="{5DA8F42B-176A-4DB6-8062-F9FBAE91ADE3}"/>
    <cellStyle name="Normal 3 2 5 4 3 5" xfId="14517" xr:uid="{36B67E97-FB13-4453-BB99-F8DD08ABBAE7}"/>
    <cellStyle name="Normal 3 2 5 4 3 6" xfId="28207" xr:uid="{761BBB33-0793-412F-AB7A-7D7D1F3370A8}"/>
    <cellStyle name="Normal 3 2 5 4 3 7" xfId="43091" xr:uid="{92A11CD4-5C59-4A33-B0BC-0FA236DFD93D}"/>
    <cellStyle name="Normal 3 2 5 4 4" xfId="7671" xr:uid="{86322180-EE62-423F-A00B-81808DE73D01}"/>
    <cellStyle name="Normal 3 2 5 4 4 2" xfId="9384" xr:uid="{06361B6F-D0D7-4C72-9D6F-752AAA7EDCDB}"/>
    <cellStyle name="Normal 3 2 5 4 4 2 2" xfId="12806" xr:uid="{7B154EF3-BECC-48C0-AEA1-BDC98FA569EF}"/>
    <cellStyle name="Normal 3 2 5 4 4 2 2 2" xfId="26496" xr:uid="{A67A870C-2224-4C10-98BD-1BB548899BC1}"/>
    <cellStyle name="Normal 3 2 5 4 4 2 2 2 2" xfId="40188" xr:uid="{0C9C0515-A40C-4CDC-8C61-A8811A34521A}"/>
    <cellStyle name="Normal 3 2 5 4 4 2 2 2 3" xfId="55072" xr:uid="{15B65419-FA38-4EB6-9593-8990E0352A92}"/>
    <cellStyle name="Normal 3 2 5 4 4 2 2 3" xfId="19652" xr:uid="{E2991D48-0AD1-4403-89E7-E0D18F8AB035}"/>
    <cellStyle name="Normal 3 2 5 4 4 2 2 4" xfId="33342" xr:uid="{289E3156-3704-4135-BD1D-49A38EB316DE}"/>
    <cellStyle name="Normal 3 2 5 4 4 2 2 5" xfId="48226" xr:uid="{02E64260-8AEE-46F2-9AC8-B088F2AD9C64}"/>
    <cellStyle name="Normal 3 2 5 4 4 2 3" xfId="23074" xr:uid="{90C1EF01-89A2-494C-86B9-E9EAFD25A5E3}"/>
    <cellStyle name="Normal 3 2 5 4 4 2 3 2" xfId="36766" xr:uid="{7FC9E457-F6EE-4998-9680-3F5DEE57FC72}"/>
    <cellStyle name="Normal 3 2 5 4 4 2 3 3" xfId="51650" xr:uid="{C8594563-1A1A-4A4E-B727-157BD9DBA499}"/>
    <cellStyle name="Normal 3 2 5 4 4 2 4" xfId="16230" xr:uid="{BBF1BA54-3CEC-4FB0-AAEF-984B30D1BFF6}"/>
    <cellStyle name="Normal 3 2 5 4 4 2 5" xfId="29920" xr:uid="{FD189305-C1F0-43C8-A8B2-B91D6AED971F}"/>
    <cellStyle name="Normal 3 2 5 4 4 2 6" xfId="44804" xr:uid="{B6D46516-4EA1-4D09-86F9-DDF41D878E44}"/>
    <cellStyle name="Normal 3 2 5 4 4 3" xfId="11094" xr:uid="{4FEBC885-9748-4011-9CD9-DBE2E7154AAD}"/>
    <cellStyle name="Normal 3 2 5 4 4 3 2" xfId="24784" xr:uid="{5C0ADBF5-3518-457F-93A9-6B740DDF46E3}"/>
    <cellStyle name="Normal 3 2 5 4 4 3 2 2" xfId="38476" xr:uid="{40F9B85B-D4E4-4F0A-BDDD-9A8A3824FFA4}"/>
    <cellStyle name="Normal 3 2 5 4 4 3 2 3" xfId="53360" xr:uid="{BF8E1825-CCBD-460B-BBBF-36CE42386E0D}"/>
    <cellStyle name="Normal 3 2 5 4 4 3 3" xfId="17940" xr:uid="{0F84BB72-7419-43C3-8B2F-5406CBED1577}"/>
    <cellStyle name="Normal 3 2 5 4 4 3 4" xfId="31630" xr:uid="{AD404C82-3971-489B-9E01-7D78A0F838DD}"/>
    <cellStyle name="Normal 3 2 5 4 4 3 5" xfId="46514" xr:uid="{A1E6CA6F-EB66-4290-B7DE-C462BD39B8F5}"/>
    <cellStyle name="Normal 3 2 5 4 4 4" xfId="21362" xr:uid="{2B91F400-BCD9-49D5-BE70-364B85DFE24F}"/>
    <cellStyle name="Normal 3 2 5 4 4 4 2" xfId="35054" xr:uid="{46928DB2-342A-4282-9CBC-98472B3149DB}"/>
    <cellStyle name="Normal 3 2 5 4 4 4 3" xfId="49938" xr:uid="{6A2E3C3D-E7A7-48B0-A6F1-5BB5495718BF}"/>
    <cellStyle name="Normal 3 2 5 4 4 5" xfId="14518" xr:uid="{4FC9E221-8B44-48B5-8924-5E4D00CF64CC}"/>
    <cellStyle name="Normal 3 2 5 4 4 6" xfId="28208" xr:uid="{7EF738F4-36CE-46AA-B221-BFEB9E562204}"/>
    <cellStyle name="Normal 3 2 5 4 4 7" xfId="43092" xr:uid="{80DD21F5-5917-41F9-9DB9-36EC8F796E76}"/>
    <cellStyle name="Normal 3 2 5 4 5" xfId="9380" xr:uid="{5C17701E-1CEA-4D89-A16D-AC3AFA8863B8}"/>
    <cellStyle name="Normal 3 2 5 4 5 2" xfId="12802" xr:uid="{3A0BC57D-D3EC-41D2-B8DA-E3A324410492}"/>
    <cellStyle name="Normal 3 2 5 4 5 2 2" xfId="26492" xr:uid="{27728FA4-2DAA-45A2-A3DB-6AA4D8D36E80}"/>
    <cellStyle name="Normal 3 2 5 4 5 2 2 2" xfId="40184" xr:uid="{3BD06744-E912-41E1-BD3B-F3B6DDC03649}"/>
    <cellStyle name="Normal 3 2 5 4 5 2 2 3" xfId="55068" xr:uid="{89791949-7596-4685-91D6-E4F031F4E31C}"/>
    <cellStyle name="Normal 3 2 5 4 5 2 3" xfId="19648" xr:uid="{8C918840-DABB-4869-A094-2D573BABC035}"/>
    <cellStyle name="Normal 3 2 5 4 5 2 4" xfId="33338" xr:uid="{88D5BBA2-0BD8-46ED-A64D-5D7D890E4E04}"/>
    <cellStyle name="Normal 3 2 5 4 5 2 5" xfId="48222" xr:uid="{7B53BDB5-27D1-4470-8416-922327D8055C}"/>
    <cellStyle name="Normal 3 2 5 4 5 3" xfId="23070" xr:uid="{363D9956-7230-416F-ABC0-00632395CC70}"/>
    <cellStyle name="Normal 3 2 5 4 5 3 2" xfId="36762" xr:uid="{6D78FA2E-B364-4F5D-A808-DECE41C9A3B0}"/>
    <cellStyle name="Normal 3 2 5 4 5 3 3" xfId="51646" xr:uid="{B5FCF04D-3F33-4B83-B347-0FF396C23171}"/>
    <cellStyle name="Normal 3 2 5 4 5 4" xfId="16226" xr:uid="{5C949E79-7C55-402D-ADB1-E3C84D79288C}"/>
    <cellStyle name="Normal 3 2 5 4 5 5" xfId="29916" xr:uid="{A267960B-E988-49A4-866E-8ED3F180EEEE}"/>
    <cellStyle name="Normal 3 2 5 4 5 6" xfId="44800" xr:uid="{36A4C0A6-4E70-4AC0-83B7-B6951C094C6E}"/>
    <cellStyle name="Normal 3 2 5 4 6" xfId="11090" xr:uid="{EB4EC206-EC26-4F69-87C3-10211BD342AE}"/>
    <cellStyle name="Normal 3 2 5 4 6 2" xfId="24780" xr:uid="{E3E35C02-3047-43C9-8E73-8E26804A3FF7}"/>
    <cellStyle name="Normal 3 2 5 4 6 2 2" xfId="38472" xr:uid="{E0C42E30-EF92-4AA1-9D27-346F19E9EED0}"/>
    <cellStyle name="Normal 3 2 5 4 6 2 3" xfId="53356" xr:uid="{CC0E1197-7657-41AE-A2BE-8FC62FE69FEE}"/>
    <cellStyle name="Normal 3 2 5 4 6 3" xfId="17936" xr:uid="{114BA9E1-DF46-466B-A8D2-07CC90BB4A67}"/>
    <cellStyle name="Normal 3 2 5 4 6 4" xfId="31626" xr:uid="{17395607-0D0A-4394-8644-5B29587269C1}"/>
    <cellStyle name="Normal 3 2 5 4 6 5" xfId="46510" xr:uid="{30AF7F01-9B8C-4578-A3A3-074A8B73A587}"/>
    <cellStyle name="Normal 3 2 5 4 7" xfId="21358" xr:uid="{3C8ACEF7-02F4-4E46-BF7F-FE6F4B761F66}"/>
    <cellStyle name="Normal 3 2 5 4 7 2" xfId="35050" xr:uid="{EDD51DD1-CEF6-471D-B677-F4D347F3AF6A}"/>
    <cellStyle name="Normal 3 2 5 4 7 3" xfId="49934" xr:uid="{A3706D05-7AF4-4457-9C32-244D0D1F095B}"/>
    <cellStyle name="Normal 3 2 5 4 8" xfId="14514" xr:uid="{4D6FCE1C-9207-4C2E-81D4-89659F387995}"/>
    <cellStyle name="Normal 3 2 5 4 9" xfId="28204" xr:uid="{D8BC00D3-016B-4EAE-AFF8-C506F694FE26}"/>
    <cellStyle name="Normal 3 2 5 5" xfId="7672" xr:uid="{0235F112-CE4D-43EA-B921-144AF90B520E}"/>
    <cellStyle name="Normal 3 2 5 5 2" xfId="7673" xr:uid="{C63A5B39-0837-4A57-A4A9-D4E6864AA2E8}"/>
    <cellStyle name="Normal 3 2 5 5 2 2" xfId="9386" xr:uid="{D180D6EA-97AD-4E9A-928D-9FDBE7D72E65}"/>
    <cellStyle name="Normal 3 2 5 5 2 2 2" xfId="12808" xr:uid="{83B11FAD-9780-4D53-9B7F-E1A1657CE862}"/>
    <cellStyle name="Normal 3 2 5 5 2 2 2 2" xfId="26498" xr:uid="{8789166D-08C2-4B7A-8410-72CBBED7990E}"/>
    <cellStyle name="Normal 3 2 5 5 2 2 2 2 2" xfId="40190" xr:uid="{B8C033E2-0E88-4C31-B268-E818DD453484}"/>
    <cellStyle name="Normal 3 2 5 5 2 2 2 2 3" xfId="55074" xr:uid="{CE0AF8B6-0DF6-4784-B4A0-688EDAAB9C44}"/>
    <cellStyle name="Normal 3 2 5 5 2 2 2 3" xfId="19654" xr:uid="{5F552B14-BEFD-4BB4-96D8-DA4A74EA1D75}"/>
    <cellStyle name="Normal 3 2 5 5 2 2 2 4" xfId="33344" xr:uid="{33491B96-A442-4DAB-A004-70CF69AE7739}"/>
    <cellStyle name="Normal 3 2 5 5 2 2 2 5" xfId="48228" xr:uid="{B7CC8AEC-B660-4896-9F7C-D6A90AE770B9}"/>
    <cellStyle name="Normal 3 2 5 5 2 2 3" xfId="23076" xr:uid="{559EDDCB-9E28-4FA5-96AB-A56864BFFA5B}"/>
    <cellStyle name="Normal 3 2 5 5 2 2 3 2" xfId="36768" xr:uid="{54F84700-3C75-43B0-9FF5-4FE4131B69B1}"/>
    <cellStyle name="Normal 3 2 5 5 2 2 3 3" xfId="51652" xr:uid="{E2ABB54B-262B-4339-A31A-8D94E169EEB8}"/>
    <cellStyle name="Normal 3 2 5 5 2 2 4" xfId="16232" xr:uid="{4079A7B6-F907-49E3-9282-B753F7E382E1}"/>
    <cellStyle name="Normal 3 2 5 5 2 2 5" xfId="29922" xr:uid="{785093B3-ECDB-45C8-8305-18ECAFFDDA68}"/>
    <cellStyle name="Normal 3 2 5 5 2 2 6" xfId="44806" xr:uid="{BA381A27-ABE8-427D-8A86-E8C1181C9960}"/>
    <cellStyle name="Normal 3 2 5 5 2 3" xfId="11096" xr:uid="{27B75FD2-6DFD-4E7A-B129-1DB5633A0F27}"/>
    <cellStyle name="Normal 3 2 5 5 2 3 2" xfId="24786" xr:uid="{4A905197-07B0-4C6E-8349-7B2E1204CACF}"/>
    <cellStyle name="Normal 3 2 5 5 2 3 2 2" xfId="38478" xr:uid="{3806B9C5-8250-4E37-AAF2-06BD43E2BAFB}"/>
    <cellStyle name="Normal 3 2 5 5 2 3 2 3" xfId="53362" xr:uid="{C62AF5B7-F2E4-4B54-A82D-9B35C03AB218}"/>
    <cellStyle name="Normal 3 2 5 5 2 3 3" xfId="17942" xr:uid="{A869B3EF-5742-4E2A-8636-4E533B66C4C8}"/>
    <cellStyle name="Normal 3 2 5 5 2 3 4" xfId="31632" xr:uid="{CE1C83EF-F355-405E-8C08-912C5AC30366}"/>
    <cellStyle name="Normal 3 2 5 5 2 3 5" xfId="46516" xr:uid="{E86A3B33-C0DE-490D-A798-758D61334658}"/>
    <cellStyle name="Normal 3 2 5 5 2 4" xfId="21364" xr:uid="{9E12D440-25FD-46D0-9FA3-2CD592C89EE7}"/>
    <cellStyle name="Normal 3 2 5 5 2 4 2" xfId="35056" xr:uid="{C1280F63-6777-4DAE-AF30-D4E819A280AC}"/>
    <cellStyle name="Normal 3 2 5 5 2 4 3" xfId="49940" xr:uid="{F1AC8671-1DA4-4BB5-A3E7-E001698CDE30}"/>
    <cellStyle name="Normal 3 2 5 5 2 5" xfId="14520" xr:uid="{152B6962-E435-420D-AFFE-1AD3D8A472C6}"/>
    <cellStyle name="Normal 3 2 5 5 2 6" xfId="28210" xr:uid="{83F575FC-1AE8-4C02-B572-CD5DB007F321}"/>
    <cellStyle name="Normal 3 2 5 5 2 7" xfId="43094" xr:uid="{323EE8FA-F019-441D-96D3-9A6797D85959}"/>
    <cellStyle name="Normal 3 2 5 5 3" xfId="9385" xr:uid="{0060B2C3-695B-4ABE-90FA-9C8BCDD59C2C}"/>
    <cellStyle name="Normal 3 2 5 5 3 2" xfId="12807" xr:uid="{C32656A3-6F29-4E47-BB57-9DDA9C9270D2}"/>
    <cellStyle name="Normal 3 2 5 5 3 2 2" xfId="26497" xr:uid="{9D662D41-BA27-43D6-B8B2-893FF718CD1E}"/>
    <cellStyle name="Normal 3 2 5 5 3 2 2 2" xfId="40189" xr:uid="{5B8854FF-BD7A-4576-AAFD-CE8D57C9BE01}"/>
    <cellStyle name="Normal 3 2 5 5 3 2 2 3" xfId="55073" xr:uid="{D9BA6C17-8547-413C-A6A2-5435804F11B2}"/>
    <cellStyle name="Normal 3 2 5 5 3 2 3" xfId="19653" xr:uid="{743403AD-AD93-40EC-B1F4-56F282481C73}"/>
    <cellStyle name="Normal 3 2 5 5 3 2 4" xfId="33343" xr:uid="{214118D5-6D30-47DD-96A4-E874E2CB90CC}"/>
    <cellStyle name="Normal 3 2 5 5 3 2 5" xfId="48227" xr:uid="{220C7C1B-B39F-4EC2-9E6A-4001372335A8}"/>
    <cellStyle name="Normal 3 2 5 5 3 3" xfId="23075" xr:uid="{1A4D1843-3A0A-4C49-A569-F0A2B22D0D76}"/>
    <cellStyle name="Normal 3 2 5 5 3 3 2" xfId="36767" xr:uid="{29BF6B5C-6FE4-41F6-AB8C-43C54A3888F0}"/>
    <cellStyle name="Normal 3 2 5 5 3 3 3" xfId="51651" xr:uid="{A7BF9E25-7933-4F81-84B2-6C52B0736984}"/>
    <cellStyle name="Normal 3 2 5 5 3 4" xfId="16231" xr:uid="{90F48947-1711-4E42-90C1-2A534CD93F20}"/>
    <cellStyle name="Normal 3 2 5 5 3 5" xfId="29921" xr:uid="{BF5B79F9-BDBB-4CFA-B890-9B4B9166F18D}"/>
    <cellStyle name="Normal 3 2 5 5 3 6" xfId="44805" xr:uid="{5E4B71AF-3F12-4DE5-B4A9-B940005A69BD}"/>
    <cellStyle name="Normal 3 2 5 5 4" xfId="11095" xr:uid="{347913D9-7A25-4843-B0BB-1BCCDF39BC1C}"/>
    <cellStyle name="Normal 3 2 5 5 4 2" xfId="24785" xr:uid="{8FA277D9-C8B9-4AC2-89FA-C98522BC1AA5}"/>
    <cellStyle name="Normal 3 2 5 5 4 2 2" xfId="38477" xr:uid="{BC012167-BAF6-4987-BF4E-3C210C7C6241}"/>
    <cellStyle name="Normal 3 2 5 5 4 2 3" xfId="53361" xr:uid="{9DCB2A19-DA65-4889-9AFB-E4DA3AC8382F}"/>
    <cellStyle name="Normal 3 2 5 5 4 3" xfId="17941" xr:uid="{12181ADE-73BE-48D1-9878-05F04B91920C}"/>
    <cellStyle name="Normal 3 2 5 5 4 4" xfId="31631" xr:uid="{55E6BE1F-2F23-408B-A45A-4FC579DDF920}"/>
    <cellStyle name="Normal 3 2 5 5 4 5" xfId="46515" xr:uid="{9B47552B-2C88-41C9-B5AB-F2A56A9823A4}"/>
    <cellStyle name="Normal 3 2 5 5 5" xfId="21363" xr:uid="{68DEBBD3-8C64-4246-82E9-846841F23D05}"/>
    <cellStyle name="Normal 3 2 5 5 5 2" xfId="35055" xr:uid="{A5F02051-4BAC-46D7-8489-08FFF219359E}"/>
    <cellStyle name="Normal 3 2 5 5 5 3" xfId="49939" xr:uid="{68C8DA29-C21F-4073-B00C-5403E6E9CA97}"/>
    <cellStyle name="Normal 3 2 5 5 6" xfId="14519" xr:uid="{2BB29975-0926-421E-9115-CCB977DE65CF}"/>
    <cellStyle name="Normal 3 2 5 5 7" xfId="28209" xr:uid="{0F47DC01-4091-42A3-A7EE-F2A39EB4BE2C}"/>
    <cellStyle name="Normal 3 2 5 5 8" xfId="43093" xr:uid="{51BBBB91-2247-436A-8042-6E94E750D773}"/>
    <cellStyle name="Normal 3 2 5 6" xfId="7674" xr:uid="{58F92E96-E8B3-418D-AD83-B3F7C27EC173}"/>
    <cellStyle name="Normal 3 2 5 6 2" xfId="9387" xr:uid="{08B73043-9A5D-4F3E-8BC5-D87096E684F9}"/>
    <cellStyle name="Normal 3 2 5 6 2 2" xfId="12809" xr:uid="{5DB51E6B-FEB0-470D-BEAE-003BEC6A9499}"/>
    <cellStyle name="Normal 3 2 5 6 2 2 2" xfId="26499" xr:uid="{9AFAB4FC-4D57-4777-8C9E-0A56B1F1C487}"/>
    <cellStyle name="Normal 3 2 5 6 2 2 2 2" xfId="40191" xr:uid="{9D31ED1E-040E-47B3-9F9B-63F3228C0F4C}"/>
    <cellStyle name="Normal 3 2 5 6 2 2 2 3" xfId="55075" xr:uid="{CA645B38-C795-42C4-8667-9AD6FC04A38D}"/>
    <cellStyle name="Normal 3 2 5 6 2 2 3" xfId="19655" xr:uid="{B16B5BFA-B97C-432D-94C1-F7D7CC196731}"/>
    <cellStyle name="Normal 3 2 5 6 2 2 4" xfId="33345" xr:uid="{C831715D-149D-414E-BB99-064B81C0628D}"/>
    <cellStyle name="Normal 3 2 5 6 2 2 5" xfId="48229" xr:uid="{3225F987-CBC8-49F2-93AE-2502892E47B5}"/>
    <cellStyle name="Normal 3 2 5 6 2 3" xfId="23077" xr:uid="{353A5647-5ACF-449A-93F7-B624D20E5D0D}"/>
    <cellStyle name="Normal 3 2 5 6 2 3 2" xfId="36769" xr:uid="{64FFB57F-E4A5-47C7-A7D4-DE11FDEC781C}"/>
    <cellStyle name="Normal 3 2 5 6 2 3 3" xfId="51653" xr:uid="{21AF41F7-2E28-4520-AFC2-445064571D65}"/>
    <cellStyle name="Normal 3 2 5 6 2 4" xfId="16233" xr:uid="{D2126F17-FBE0-440B-94B8-2F8B05A27EE5}"/>
    <cellStyle name="Normal 3 2 5 6 2 5" xfId="29923" xr:uid="{C18FEE7F-F1A9-45B3-990C-5020102E2C1B}"/>
    <cellStyle name="Normal 3 2 5 6 2 6" xfId="44807" xr:uid="{AB2643D9-77E4-43EA-9E09-E63F57169939}"/>
    <cellStyle name="Normal 3 2 5 6 3" xfId="11097" xr:uid="{9396EC10-0084-4E38-B6B7-F821AC31ADCD}"/>
    <cellStyle name="Normal 3 2 5 6 3 2" xfId="24787" xr:uid="{B8E8D3BC-17A6-4B85-8CDB-6E766A5D75C1}"/>
    <cellStyle name="Normal 3 2 5 6 3 2 2" xfId="38479" xr:uid="{6CCE1F7E-C3C5-45BB-A0ED-488F04BB84C6}"/>
    <cellStyle name="Normal 3 2 5 6 3 2 3" xfId="53363" xr:uid="{0DC6BE89-C1A1-492D-ACEE-3D6850E6B63B}"/>
    <cellStyle name="Normal 3 2 5 6 3 3" xfId="17943" xr:uid="{90C1AD42-C1C9-47BC-9F2E-F3FF3DC44034}"/>
    <cellStyle name="Normal 3 2 5 6 3 4" xfId="31633" xr:uid="{7339FE97-B5D5-49CE-8683-D9872E0D7A73}"/>
    <cellStyle name="Normal 3 2 5 6 3 5" xfId="46517" xr:uid="{4FDC6A33-D97F-4A29-8BD9-247307F7A87E}"/>
    <cellStyle name="Normal 3 2 5 6 4" xfId="21365" xr:uid="{40C84C53-F026-434E-B528-27CE35361D52}"/>
    <cellStyle name="Normal 3 2 5 6 4 2" xfId="35057" xr:uid="{5A293858-ADFB-4CBA-B667-C0741A35D9D8}"/>
    <cellStyle name="Normal 3 2 5 6 4 3" xfId="49941" xr:uid="{A3BC7ABF-1A7E-43D8-9F59-B523C61F94BE}"/>
    <cellStyle name="Normal 3 2 5 6 5" xfId="14521" xr:uid="{78896CB2-6631-4E5C-AEA1-8D5D3B336852}"/>
    <cellStyle name="Normal 3 2 5 6 6" xfId="28211" xr:uid="{CCDA1E0C-A277-430B-8823-6391BBC8CAEC}"/>
    <cellStyle name="Normal 3 2 5 6 7" xfId="43095" xr:uid="{4C9BC825-4DDA-4640-8F97-FAC7052DF936}"/>
    <cellStyle name="Normal 3 2 5 7" xfId="7675" xr:uid="{3260EFD7-814E-4CFF-9BA0-D255078654DF}"/>
    <cellStyle name="Normal 3 2 5 7 2" xfId="9388" xr:uid="{0657472C-5B76-426E-9B66-B6BAACFEE493}"/>
    <cellStyle name="Normal 3 2 5 7 2 2" xfId="12810" xr:uid="{6E504D3B-3DE4-4F8F-994B-81B6FBA6AC70}"/>
    <cellStyle name="Normal 3 2 5 7 2 2 2" xfId="26500" xr:uid="{272BFBE2-6FA5-4436-9BC1-8DA15A37433D}"/>
    <cellStyle name="Normal 3 2 5 7 2 2 2 2" xfId="40192" xr:uid="{2F4EC876-3C11-4F7E-9A2C-F58C0DF5C33D}"/>
    <cellStyle name="Normal 3 2 5 7 2 2 2 3" xfId="55076" xr:uid="{8EBC2AE1-E3B0-4EC9-ACAC-5FE2780F49E4}"/>
    <cellStyle name="Normal 3 2 5 7 2 2 3" xfId="19656" xr:uid="{7BBD7562-EB05-4B4F-86FD-C5070A13F909}"/>
    <cellStyle name="Normal 3 2 5 7 2 2 4" xfId="33346" xr:uid="{F8DCBBC0-6654-4AA4-9732-F0EB4FCC8094}"/>
    <cellStyle name="Normal 3 2 5 7 2 2 5" xfId="48230" xr:uid="{79926959-4704-429E-B4EC-8C5418F458D0}"/>
    <cellStyle name="Normal 3 2 5 7 2 3" xfId="23078" xr:uid="{0189F8F5-B3A3-4DD4-BBE8-82F98758E259}"/>
    <cellStyle name="Normal 3 2 5 7 2 3 2" xfId="36770" xr:uid="{65C38706-3362-4677-B372-37A12EB07A18}"/>
    <cellStyle name="Normal 3 2 5 7 2 3 3" xfId="51654" xr:uid="{C3DEE0E4-0F17-4FCB-B473-D78CAD8D0371}"/>
    <cellStyle name="Normal 3 2 5 7 2 4" xfId="16234" xr:uid="{69D057FF-8E6D-42F5-9AB4-F3B1F744264F}"/>
    <cellStyle name="Normal 3 2 5 7 2 5" xfId="29924" xr:uid="{E215FF9D-DDD6-443D-89D6-614721DDF84A}"/>
    <cellStyle name="Normal 3 2 5 7 2 6" xfId="44808" xr:uid="{26E6DAEB-5C38-4BBD-A83B-B306B976D75C}"/>
    <cellStyle name="Normal 3 2 5 7 3" xfId="11098" xr:uid="{A7DC0277-2783-4B5A-BD52-4269D6BF4B39}"/>
    <cellStyle name="Normal 3 2 5 7 3 2" xfId="24788" xr:uid="{13CA9B51-B754-49E1-84EE-D0EFC9665043}"/>
    <cellStyle name="Normal 3 2 5 7 3 2 2" xfId="38480" xr:uid="{875FC20C-4CAA-4E20-B927-0249C77E0C8E}"/>
    <cellStyle name="Normal 3 2 5 7 3 2 3" xfId="53364" xr:uid="{7A8F922C-B807-455E-9BA4-646C113F4EA3}"/>
    <cellStyle name="Normal 3 2 5 7 3 3" xfId="17944" xr:uid="{E642A045-FAB1-485D-812E-A2041E053C60}"/>
    <cellStyle name="Normal 3 2 5 7 3 4" xfId="31634" xr:uid="{188B561B-1EE7-45E3-89CE-B15D3FC50500}"/>
    <cellStyle name="Normal 3 2 5 7 3 5" xfId="46518" xr:uid="{9C32E09D-0099-4513-9F32-A78C74CA1C10}"/>
    <cellStyle name="Normal 3 2 5 7 4" xfId="21366" xr:uid="{52FDC6A3-B1F6-4060-992B-27F683A36C38}"/>
    <cellStyle name="Normal 3 2 5 7 4 2" xfId="35058" xr:uid="{F7D05583-D149-4BAE-BA3D-BF4C51B425B7}"/>
    <cellStyle name="Normal 3 2 5 7 4 3" xfId="49942" xr:uid="{CA6A07B8-7561-48E6-BD76-FBEA69A62414}"/>
    <cellStyle name="Normal 3 2 5 7 5" xfId="14522" xr:uid="{32712EB6-C518-4A20-AE81-C825476EF044}"/>
    <cellStyle name="Normal 3 2 5 7 6" xfId="28212" xr:uid="{9EA728B4-23DA-47A8-8A86-A1F1981643CF}"/>
    <cellStyle name="Normal 3 2 5 7 7" xfId="43096" xr:uid="{02012C43-EE17-4278-B2F8-FF3C4B8EC56E}"/>
    <cellStyle name="Normal 3 2 5 8" xfId="9359" xr:uid="{5E02723A-1D6A-4211-9F26-1D77A95D46D3}"/>
    <cellStyle name="Normal 3 2 5 8 2" xfId="12781" xr:uid="{51137299-7600-42CD-9CE2-4DD8D35142BF}"/>
    <cellStyle name="Normal 3 2 5 8 2 2" xfId="26471" xr:uid="{973786EA-6099-45A4-BDA8-175BAD507642}"/>
    <cellStyle name="Normal 3 2 5 8 2 2 2" xfId="40163" xr:uid="{4065CD32-3B00-4391-A6BB-611A4275B19E}"/>
    <cellStyle name="Normal 3 2 5 8 2 2 3" xfId="55047" xr:uid="{B0F8173C-3367-4D7F-979D-6C70233E7735}"/>
    <cellStyle name="Normal 3 2 5 8 2 3" xfId="19627" xr:uid="{12F90C6F-B299-47DF-B8C0-01D367F8A25C}"/>
    <cellStyle name="Normal 3 2 5 8 2 4" xfId="33317" xr:uid="{6790B6C6-3E6B-4AA9-92E6-474A2DC628FD}"/>
    <cellStyle name="Normal 3 2 5 8 2 5" xfId="48201" xr:uid="{D7C0B5A0-7E03-4156-8C91-805FE162284C}"/>
    <cellStyle name="Normal 3 2 5 8 3" xfId="23049" xr:uid="{477DB735-8E93-49BC-B85D-E46AFB551BD5}"/>
    <cellStyle name="Normal 3 2 5 8 3 2" xfId="36741" xr:uid="{AD4C0EFC-12E1-45CF-8B01-EC2D11C50553}"/>
    <cellStyle name="Normal 3 2 5 8 3 3" xfId="51625" xr:uid="{1D6280F3-0393-4DE7-95DE-65EF6C4204E1}"/>
    <cellStyle name="Normal 3 2 5 8 4" xfId="16205" xr:uid="{5F320C82-C3E3-4C43-B38E-8733C4DC9CEF}"/>
    <cellStyle name="Normal 3 2 5 8 5" xfId="29895" xr:uid="{6DF1EC49-1518-4328-812E-78F2BEA6DF81}"/>
    <cellStyle name="Normal 3 2 5 8 6" xfId="44779" xr:uid="{FDC4841A-AED6-4B3D-B548-554B44802542}"/>
    <cellStyle name="Normal 3 2 5 9" xfId="11069" xr:uid="{10DCE622-886E-42E9-8F4B-DBB35AA8E89B}"/>
    <cellStyle name="Normal 3 2 5 9 2" xfId="24759" xr:uid="{A4281DD5-4038-4DCE-9250-814BA558C099}"/>
    <cellStyle name="Normal 3 2 5 9 2 2" xfId="38451" xr:uid="{A1D48D96-B87B-4F36-88A5-0537AF7F0730}"/>
    <cellStyle name="Normal 3 2 5 9 2 3" xfId="53335" xr:uid="{3EB6FEA0-D145-479E-89AE-7D76ADE01A47}"/>
    <cellStyle name="Normal 3 2 5 9 3" xfId="17915" xr:uid="{0048F865-ED89-4B0C-8A0B-05C75FD881EC}"/>
    <cellStyle name="Normal 3 2 5 9 4" xfId="31605" xr:uid="{38F221CA-1EFB-4853-97DD-7E7BCE97B7CE}"/>
    <cellStyle name="Normal 3 2 5 9 5" xfId="46489" xr:uid="{E789AFA9-857D-41A6-B4BB-3F221B1D2F43}"/>
    <cellStyle name="Normal 3 2 6" xfId="8232" xr:uid="{6247136A-B86D-4FB4-96C2-5673C7E4B251}"/>
    <cellStyle name="Normal 3 2 6 2" xfId="11654" xr:uid="{BBB359EF-11E5-41F5-8969-2C5530404DA4}"/>
    <cellStyle name="Normal 3 2 6 2 2" xfId="25344" xr:uid="{0F7C31B2-E8FA-4E33-8D56-E5627784845D}"/>
    <cellStyle name="Normal 3 2 6 2 2 2" xfId="39036" xr:uid="{0B7B5E47-7726-413B-8B69-AF005493C69E}"/>
    <cellStyle name="Normal 3 2 6 2 2 3" xfId="53920" xr:uid="{D774FA1F-A3DC-4DAD-B710-995F0DB07D18}"/>
    <cellStyle name="Normal 3 2 6 2 3" xfId="18500" xr:uid="{66CB8BA7-0B4C-465B-B519-0A4D74CA18B9}"/>
    <cellStyle name="Normal 3 2 6 2 4" xfId="32190" xr:uid="{DAC4D57A-46B0-4195-933B-572F3A0FCF17}"/>
    <cellStyle name="Normal 3 2 6 2 5" xfId="47074" xr:uid="{2771B4EB-5FB8-4E98-845F-4C97E67875AD}"/>
    <cellStyle name="Normal 3 2 6 3" xfId="21922" xr:uid="{A4488BAE-3F12-4756-BCF2-BE60A280675F}"/>
    <cellStyle name="Normal 3 2 6 3 2" xfId="35614" xr:uid="{927DFC22-3524-42E9-AE27-91A57767AD72}"/>
    <cellStyle name="Normal 3 2 6 3 3" xfId="50498" xr:uid="{D0C94996-B82B-4CB4-9C90-D99E4E8B85D7}"/>
    <cellStyle name="Normal 3 2 6 4" xfId="15078" xr:uid="{2B6D60B3-3E97-49CB-ACAC-52860AE2A530}"/>
    <cellStyle name="Normal 3 2 6 5" xfId="28768" xr:uid="{5DFE1AE0-1C64-45A4-933F-9BF8F32BC466}"/>
    <cellStyle name="Normal 3 2 6 6" xfId="43652" xr:uid="{62448673-ADEB-474F-902F-DDBCCDC373E2}"/>
    <cellStyle name="Normal 3 3" xfId="86" xr:uid="{6FD7C5E3-087D-4DD4-A5DE-79AB590384E3}"/>
    <cellStyle name="Normal 3 3 2" xfId="292" xr:uid="{45C953A2-33A5-4FAD-97C0-C79E8158B774}"/>
    <cellStyle name="Normal 3 3 2 2" xfId="4669" xr:uid="{4548ACA6-2346-44BA-B89B-E5F79DFE015B}"/>
    <cellStyle name="Normal 3 3 3" xfId="4559" xr:uid="{5F671985-C405-45FB-A5F1-AF12E4BED22B}"/>
    <cellStyle name="Normal 3 4" xfId="87" xr:uid="{2422D309-F59F-4B2D-AF4C-7CF3A652A1FA}"/>
    <cellStyle name="Normal 3 4 2" xfId="2504" xr:uid="{8984C353-F9DE-4D9B-8FCF-0DA3657FA902}"/>
    <cellStyle name="Normal 3 4 2 2" xfId="4670" xr:uid="{AF397112-89DB-4393-BE1F-AFBA7B3E57AA}"/>
    <cellStyle name="Normal 3 4 2 3" xfId="41116" xr:uid="{D6B46F76-AF43-4CED-BAF0-E99D27DEE3CB}"/>
    <cellStyle name="Normal 3 4 2 4" xfId="40749" xr:uid="{7A935309-3822-4169-96B2-5928B32FEB39}"/>
    <cellStyle name="Normal 3 4 2 5" xfId="55633" xr:uid="{60D18377-2624-41EA-ACF8-DAC7BCE84F7F}"/>
    <cellStyle name="Normal 3 4 2 6" xfId="27057" xr:uid="{8A76851E-BC02-40CB-B023-0816035CDA3C}"/>
    <cellStyle name="Normal 3 4 2 7" xfId="5941" xr:uid="{0C4BE45D-C0D7-4991-BC1B-9103F5991F01}"/>
    <cellStyle name="Normal 3 4 2 8" xfId="5349" xr:uid="{BF74084F-8DE1-473A-9F2D-4FA227155DAC}"/>
    <cellStyle name="Normal 3 4 3" xfId="40758" xr:uid="{6F8ADB22-26B5-446C-9E43-D9215ACBB442}"/>
    <cellStyle name="Normal 3 4 4" xfId="33903" xr:uid="{D6FD2E6F-85B2-4962-85F4-FE4F472CA938}"/>
    <cellStyle name="Normal 3 4 5" xfId="48787" xr:uid="{7DABFF20-B1F3-4E9F-BC78-61FCE21C0889}"/>
    <cellStyle name="Normal 3 4 6" xfId="13367" xr:uid="{9392CD2E-F2D7-4E9A-A18D-E4F2F05E221F}"/>
    <cellStyle name="Normal 3 5" xfId="2503" xr:uid="{FD79C7E9-04EE-4DCA-8F96-8F5ADAD1D498}"/>
    <cellStyle name="Normal 3 5 2" xfId="4671" xr:uid="{7D6BDF73-D36A-4305-B7A9-F4FC2E364C9B}"/>
    <cellStyle name="Normal 3 5 2 2" xfId="41373" xr:uid="{0275BFD6-6A0D-46A9-9AB3-1A12C9DCFFE3}"/>
    <cellStyle name="Normal 3 5 2 3" xfId="5968" xr:uid="{57FE232F-6F0D-4261-8741-8D7F720C0F64}"/>
    <cellStyle name="Normal 3 5 2 4" xfId="5376" xr:uid="{51E55D7B-AEF1-4838-823B-44DDF66C8A5F}"/>
    <cellStyle name="Normal 3 5 3" xfId="4747" xr:uid="{CE1F18B6-2D9F-4D12-BC4A-3EF8A6C1290D}"/>
    <cellStyle name="Normal 3 5 4" xfId="4715" xr:uid="{345D77D8-7F3D-47CC-ACB6-6DF7111C3536}"/>
    <cellStyle name="Normal 3 5 4 2" xfId="41378" xr:uid="{53AEBF1F-AAC7-4B81-80C8-6412774C50C4}"/>
    <cellStyle name="Normal 3 5 4 3" xfId="5969" xr:uid="{01FCC6C7-9F22-42B4-8011-D750ACA7C066}"/>
    <cellStyle name="Normal 3 5 4 4" xfId="5377" xr:uid="{800A615A-08BC-40F6-AEEE-00DAE14E2260}"/>
    <cellStyle name="Normal 3 6" xfId="4666" xr:uid="{1F01A7A3-28A4-4EB5-8528-B475C885A60E}"/>
    <cellStyle name="Normal 3 6 2" xfId="41939" xr:uid="{B1113373-EB65-4EB7-9B1F-C288BD067D5A}"/>
    <cellStyle name="Normal 3 6 2 2" xfId="41936" xr:uid="{27AD5F88-E57A-4500-BD54-BFB4C9BD36E2}"/>
    <cellStyle name="Normal 3 7" xfId="40751" xr:uid="{3603A635-EC9D-4253-9D7D-9D1776F90FD8}"/>
    <cellStyle name="Normal 3 8" xfId="5929" xr:uid="{336259C3-8317-465E-89B9-5DCB5F7A93DC}"/>
    <cellStyle name="Normal 3 9" xfId="5337" xr:uid="{7BFEFAA7-9AA1-4678-A720-E34B93C1DAA7}"/>
    <cellStyle name="Normal 30" xfId="4372" xr:uid="{78477FD3-DC23-42F7-B540-54D3278C06AF}"/>
    <cellStyle name="Normal 30 2" xfId="4373" xr:uid="{0FC93492-85CF-4454-B3AD-83D39A9221AF}"/>
    <cellStyle name="Normal 31" xfId="4374" xr:uid="{D6FEB2E3-A472-4F4B-8601-18CCD9FDEBB9}"/>
    <cellStyle name="Normal 31 2" xfId="4375" xr:uid="{BAC06155-C207-4EAB-BDBD-A7D9C774C0D1}"/>
    <cellStyle name="Normal 32" xfId="4376" xr:uid="{AD6BB89D-F7C9-4246-8756-2D1CAC0F0D2B}"/>
    <cellStyle name="Normal 32 2" xfId="41335" xr:uid="{A9EF5E1C-3A35-4D56-B0CC-9D809685C480}"/>
    <cellStyle name="Normal 32 3" xfId="5956" xr:uid="{D4A09E5D-410A-4C5F-8F2E-8AE0B0D4821F}"/>
    <cellStyle name="Normal 32 4" xfId="5364" xr:uid="{228B1712-317A-4F72-B7D5-D3D7E2D0DC84}"/>
    <cellStyle name="Normal 33" xfId="4377" xr:uid="{A0304B13-F416-469F-ADA5-D4FCDD0F8DA1}"/>
    <cellStyle name="Normal 33 2" xfId="4378" xr:uid="{B8D7E0D4-D4B6-4E89-A9F6-001CB72B7FC8}"/>
    <cellStyle name="Normal 34" xfId="4379" xr:uid="{E12D247A-6807-4E01-9ECE-C50E1D3EAFC3}"/>
    <cellStyle name="Normal 34 2" xfId="4380" xr:uid="{6248615D-E8E2-48DD-AD0D-E7B10CDC6167}"/>
    <cellStyle name="Normal 35" xfId="4381" xr:uid="{F57E0F42-ACD2-4A3C-BC37-AC3308D26165}"/>
    <cellStyle name="Normal 35 2" xfId="4382" xr:uid="{ED662CE2-3E47-4A00-AEAA-B8CC517ABF20}"/>
    <cellStyle name="Normal 36" xfId="4383" xr:uid="{10B8FC31-D304-497C-80BE-0F4C185AC66C}"/>
    <cellStyle name="Normal 36 2" xfId="4384" xr:uid="{AABC78B8-2597-4246-A5C9-F37DDC08883E}"/>
    <cellStyle name="Normal 37" xfId="4385" xr:uid="{94B30C8B-97CB-426C-BCE1-11F4806D4095}"/>
    <cellStyle name="Normal 37 2" xfId="4386" xr:uid="{5E877FE4-6ABC-4561-B68D-C1773B285619}"/>
    <cellStyle name="Normal 38" xfId="4387" xr:uid="{58A4A845-FEAE-46F8-96CB-77A48A082433}"/>
    <cellStyle name="Normal 38 2" xfId="4388" xr:uid="{B52A56FE-B568-4CEB-8D5D-5D07627DD151}"/>
    <cellStyle name="Normal 39" xfId="4389" xr:uid="{80D6A00B-E4EC-42DC-9D84-E6D749AA3C0A}"/>
    <cellStyle name="Normal 39 2" xfId="4390" xr:uid="{EF0F7B5F-C7F0-4A8B-9C24-E50678DF2EDE}"/>
    <cellStyle name="Normal 39 2 2" xfId="4391" xr:uid="{CF643006-77D0-41D3-9FF8-D12EA24A668C}"/>
    <cellStyle name="Normal 39 3" xfId="4392" xr:uid="{186711F4-660E-415A-B059-6AE197FFAA70}"/>
    <cellStyle name="Normal 4" xfId="88" xr:uid="{7A2F7DC7-0EA6-486E-8D1C-E259866FB809}"/>
    <cellStyle name="Normal 4 10" xfId="7677" xr:uid="{2F3870CF-8A3E-402B-B748-6E21305DC25A}"/>
    <cellStyle name="Normal 4 10 2" xfId="7678" xr:uid="{C01C895B-E22C-47D7-8139-1E7C3EEF4B88}"/>
    <cellStyle name="Normal 4 10 2 2" xfId="9391" xr:uid="{4C750B3E-E454-4491-85EA-FF4FE6765C3D}"/>
    <cellStyle name="Normal 4 10 2 2 2" xfId="12813" xr:uid="{C6CB19C7-5BA6-42C7-BE9F-C3438A44C238}"/>
    <cellStyle name="Normal 4 10 2 2 2 2" xfId="26503" xr:uid="{DC9814D2-DF43-44DC-A88E-4A7F325D1E90}"/>
    <cellStyle name="Normal 4 10 2 2 2 2 2" xfId="40195" xr:uid="{D4C25B41-4F9B-4BF8-9519-A4C426C660D2}"/>
    <cellStyle name="Normal 4 10 2 2 2 2 3" xfId="55079" xr:uid="{B10316C4-5BD3-45CD-89DE-0FD4914F1B09}"/>
    <cellStyle name="Normal 4 10 2 2 2 3" xfId="19659" xr:uid="{8A8038D7-C46E-4553-A476-4D1F0B12A551}"/>
    <cellStyle name="Normal 4 10 2 2 2 4" xfId="33349" xr:uid="{BDEBDCD2-26EC-4552-913B-8F99C4FB8438}"/>
    <cellStyle name="Normal 4 10 2 2 2 5" xfId="48233" xr:uid="{6A448202-B7FF-4454-B0F5-4626495BD288}"/>
    <cellStyle name="Normal 4 10 2 2 3" xfId="23081" xr:uid="{3F0F1CE2-D784-4398-A1E2-799F23A326DF}"/>
    <cellStyle name="Normal 4 10 2 2 3 2" xfId="36773" xr:uid="{0CC3437F-C948-4536-98A1-D6294AEB0DCC}"/>
    <cellStyle name="Normal 4 10 2 2 3 3" xfId="51657" xr:uid="{4A655005-11BC-42BD-956C-54527E5170F0}"/>
    <cellStyle name="Normal 4 10 2 2 4" xfId="16237" xr:uid="{D4E811B0-5A19-4961-9BB7-669951392E68}"/>
    <cellStyle name="Normal 4 10 2 2 5" xfId="29927" xr:uid="{DE76F649-1E65-4CDE-BE9F-68EF52A219FC}"/>
    <cellStyle name="Normal 4 10 2 2 6" xfId="44811" xr:uid="{E8BCAF0A-2278-4D8C-84E1-323BF290107D}"/>
    <cellStyle name="Normal 4 10 2 3" xfId="11101" xr:uid="{ADDB0606-536F-4D85-88B1-EC8EB1A666BA}"/>
    <cellStyle name="Normal 4 10 2 3 2" xfId="24791" xr:uid="{9C6C1E18-16CC-494D-9A1F-500D28797499}"/>
    <cellStyle name="Normal 4 10 2 3 2 2" xfId="38483" xr:uid="{14725DB5-9BE9-4D61-BD6C-7EC7A42F6AB2}"/>
    <cellStyle name="Normal 4 10 2 3 2 3" xfId="53367" xr:uid="{D5F29E6D-81F4-434A-B3A7-4F4924D3ED68}"/>
    <cellStyle name="Normal 4 10 2 3 3" xfId="17947" xr:uid="{3F4818B2-EA45-4692-B87D-D361C62AA665}"/>
    <cellStyle name="Normal 4 10 2 3 4" xfId="31637" xr:uid="{5AD8B69E-2329-4929-B0AA-D8AD23EACDE3}"/>
    <cellStyle name="Normal 4 10 2 3 5" xfId="46521" xr:uid="{A84B2895-9238-4258-81A3-03776CF9D386}"/>
    <cellStyle name="Normal 4 10 2 4" xfId="21369" xr:uid="{0C530C72-4DAC-433A-A718-DB18BBDA884D}"/>
    <cellStyle name="Normal 4 10 2 4 2" xfId="35061" xr:uid="{E877E1C4-49E8-41AE-A562-4754AF9A4A0D}"/>
    <cellStyle name="Normal 4 10 2 4 3" xfId="49945" xr:uid="{911397B5-0E5B-457F-91BC-E23BA9B77C52}"/>
    <cellStyle name="Normal 4 10 2 5" xfId="14525" xr:uid="{AF96F6C1-2FC1-4BC1-AD3D-47417E41135E}"/>
    <cellStyle name="Normal 4 10 2 6" xfId="28215" xr:uid="{45501505-0BE9-48E9-B293-C73A77801252}"/>
    <cellStyle name="Normal 4 10 2 7" xfId="43099" xr:uid="{9C7C233B-269D-4FF6-92DF-3C01581DB93A}"/>
    <cellStyle name="Normal 4 10 3" xfId="9390" xr:uid="{198F7CE3-E842-48CF-AEC6-64AA130F76B1}"/>
    <cellStyle name="Normal 4 10 3 2" xfId="12812" xr:uid="{39C9128A-4550-4F73-B7FB-EADE11553011}"/>
    <cellStyle name="Normal 4 10 3 2 2" xfId="26502" xr:uid="{07851D67-EF5E-4853-84C5-763221AA9CFC}"/>
    <cellStyle name="Normal 4 10 3 2 2 2" xfId="40194" xr:uid="{321CC8BA-A72C-449E-927B-655D8EDA2657}"/>
    <cellStyle name="Normal 4 10 3 2 2 3" xfId="55078" xr:uid="{68125E52-E6E9-487D-9147-0AAD40FA1860}"/>
    <cellStyle name="Normal 4 10 3 2 3" xfId="19658" xr:uid="{AF1339CB-694D-4D71-9F2A-0683081A2302}"/>
    <cellStyle name="Normal 4 10 3 2 4" xfId="33348" xr:uid="{1354174A-EB15-47DF-B307-D5960D2907C1}"/>
    <cellStyle name="Normal 4 10 3 2 5" xfId="48232" xr:uid="{F79F4450-B7FA-4550-B6CA-115611382386}"/>
    <cellStyle name="Normal 4 10 3 3" xfId="23080" xr:uid="{32F51921-97BE-4FE9-B59C-8C740E777560}"/>
    <cellStyle name="Normal 4 10 3 3 2" xfId="36772" xr:uid="{1C5CB2B0-CCB8-4B8A-B41C-5772DF88AF60}"/>
    <cellStyle name="Normal 4 10 3 3 3" xfId="51656" xr:uid="{08792966-93C2-46FF-976D-3CA6D4FD548B}"/>
    <cellStyle name="Normal 4 10 3 4" xfId="16236" xr:uid="{D5C0DC85-9CF0-47F3-BB1B-D7C4731633F8}"/>
    <cellStyle name="Normal 4 10 3 5" xfId="29926" xr:uid="{8334AC30-44D9-4088-8406-9E8E2F7E92A1}"/>
    <cellStyle name="Normal 4 10 3 6" xfId="44810" xr:uid="{F671FE59-292B-4B00-AB6C-599DDABA4FDB}"/>
    <cellStyle name="Normal 4 10 4" xfId="11100" xr:uid="{857C488C-B85F-4718-9C25-681018814726}"/>
    <cellStyle name="Normal 4 10 4 2" xfId="24790" xr:uid="{96A06119-3966-46D0-AFCA-B3AC24BD2B39}"/>
    <cellStyle name="Normal 4 10 4 2 2" xfId="38482" xr:uid="{D3F3052C-EB5D-4AE7-8982-79E3093D02DC}"/>
    <cellStyle name="Normal 4 10 4 2 3" xfId="53366" xr:uid="{46E6E2DA-0215-4BB9-9564-46A82FC781C4}"/>
    <cellStyle name="Normal 4 10 4 3" xfId="17946" xr:uid="{E23C3BD7-8649-4384-ACC9-4180DC6DD6BE}"/>
    <cellStyle name="Normal 4 10 4 4" xfId="31636" xr:uid="{401EB60B-AF56-4E58-B75E-624220FBA5AD}"/>
    <cellStyle name="Normal 4 10 4 5" xfId="46520" xr:uid="{C0828BF3-B416-4133-BC07-E8D5F617BFE3}"/>
    <cellStyle name="Normal 4 10 5" xfId="21368" xr:uid="{4926BFAA-DB89-482A-8890-1552AE8128CD}"/>
    <cellStyle name="Normal 4 10 5 2" xfId="35060" xr:uid="{C13EECCF-018D-44F8-8F93-B327F09187BE}"/>
    <cellStyle name="Normal 4 10 5 3" xfId="49944" xr:uid="{258107AC-8C16-4A4A-9E87-39EBFF83CCDA}"/>
    <cellStyle name="Normal 4 10 6" xfId="14524" xr:uid="{32C569FE-08CE-4C3C-9E54-3E288E8DB019}"/>
    <cellStyle name="Normal 4 10 7" xfId="28214" xr:uid="{B65A92F7-FC39-4B12-80E7-1F86DD7F5EDB}"/>
    <cellStyle name="Normal 4 10 8" xfId="43098" xr:uid="{3A946734-97A9-490D-B8AF-8A0EAD061012}"/>
    <cellStyle name="Normal 4 11" xfId="7679" xr:uid="{94C86FB3-0D4F-4CD3-8189-1BF897E6DA10}"/>
    <cellStyle name="Normal 4 11 2" xfId="9392" xr:uid="{E89A83F9-D086-43BD-B059-EFD76BD861B6}"/>
    <cellStyle name="Normal 4 11 2 2" xfId="12814" xr:uid="{03C24F8D-6BB7-4A4E-9AF8-806855CE5C43}"/>
    <cellStyle name="Normal 4 11 2 2 2" xfId="26504" xr:uid="{9D312247-A004-4725-A5A1-F7C288DBEFCD}"/>
    <cellStyle name="Normal 4 11 2 2 2 2" xfId="40196" xr:uid="{B1D67AD5-9487-4A4C-9659-C969477C7472}"/>
    <cellStyle name="Normal 4 11 2 2 2 3" xfId="55080" xr:uid="{9E3D4F9D-587A-4BA7-A069-4825056D5F18}"/>
    <cellStyle name="Normal 4 11 2 2 3" xfId="19660" xr:uid="{CBC6BD1B-9DC2-4EFB-99A0-68233F43A5B3}"/>
    <cellStyle name="Normal 4 11 2 2 4" xfId="33350" xr:uid="{6EE80CF7-EE05-4A4D-97BF-FC2245506837}"/>
    <cellStyle name="Normal 4 11 2 2 5" xfId="48234" xr:uid="{DE760047-FD69-4B22-B42F-0B1BEEDBB538}"/>
    <cellStyle name="Normal 4 11 2 3" xfId="23082" xr:uid="{F85BFBE3-096E-46EA-86CB-F325ECB63705}"/>
    <cellStyle name="Normal 4 11 2 3 2" xfId="36774" xr:uid="{70D5F12E-276E-4201-92A4-30442E16EEA3}"/>
    <cellStyle name="Normal 4 11 2 3 3" xfId="51658" xr:uid="{D53798ED-B0E9-4971-93AA-0D2D507F0CF5}"/>
    <cellStyle name="Normal 4 11 2 4" xfId="16238" xr:uid="{F7CD2DDF-E173-484B-B6E9-95F241CE7E7A}"/>
    <cellStyle name="Normal 4 11 2 5" xfId="29928" xr:uid="{E7303590-CC37-463B-81E3-BFF77026B8B8}"/>
    <cellStyle name="Normal 4 11 2 6" xfId="44812" xr:uid="{D135003A-60B3-4417-90B2-8CB26E704496}"/>
    <cellStyle name="Normal 4 11 3" xfId="11102" xr:uid="{32613638-95AF-4582-A7DE-4A1C14BCF6DC}"/>
    <cellStyle name="Normal 4 11 3 2" xfId="24792" xr:uid="{66535092-B638-43C3-8FAA-3DB3A9062128}"/>
    <cellStyle name="Normal 4 11 3 2 2" xfId="38484" xr:uid="{BFAE1BBF-BC16-4274-A106-9775C099C162}"/>
    <cellStyle name="Normal 4 11 3 2 3" xfId="53368" xr:uid="{120BD2E4-EBB5-4C15-B7CE-661F744CCD6F}"/>
    <cellStyle name="Normal 4 11 3 3" xfId="17948" xr:uid="{9007F351-AC45-4616-83B1-2260DA0301B9}"/>
    <cellStyle name="Normal 4 11 3 4" xfId="31638" xr:uid="{12CA5D6B-C45F-448B-BF2B-665F2D880522}"/>
    <cellStyle name="Normal 4 11 3 5" xfId="46522" xr:uid="{ACE3B380-E18A-4BBC-B080-F9B38C0FFC25}"/>
    <cellStyle name="Normal 4 11 4" xfId="21370" xr:uid="{166316EB-CA31-497D-A1F2-C0E2259F4758}"/>
    <cellStyle name="Normal 4 11 4 2" xfId="35062" xr:uid="{0CF4F821-F0AE-4D31-80DF-6EFC54E90692}"/>
    <cellStyle name="Normal 4 11 4 3" xfId="49946" xr:uid="{643189B5-3D92-439C-BCBE-4DF804B4431E}"/>
    <cellStyle name="Normal 4 11 5" xfId="14526" xr:uid="{DA9B2503-F1DF-488F-AEA7-565B531BBBF1}"/>
    <cellStyle name="Normal 4 11 6" xfId="28216" xr:uid="{DDFCDD43-A09C-4340-8CDF-62ABD109A095}"/>
    <cellStyle name="Normal 4 11 7" xfId="43100" xr:uid="{AFE02971-1A72-42D1-BE86-017A0C95B1A5}"/>
    <cellStyle name="Normal 4 12" xfId="7680" xr:uid="{E70087AE-1895-43FA-8C3E-1DD10A2690A9}"/>
    <cellStyle name="Normal 4 12 2" xfId="9393" xr:uid="{F2EDEB9D-08CF-4FC5-8351-B3A604D50FD4}"/>
    <cellStyle name="Normal 4 12 2 2" xfId="12815" xr:uid="{0D1E06E8-EFB0-418E-91EF-D669722E23FB}"/>
    <cellStyle name="Normal 4 12 2 2 2" xfId="26505" xr:uid="{B2C1B599-678C-4D1E-857A-16D5E9F627BC}"/>
    <cellStyle name="Normal 4 12 2 2 2 2" xfId="40197" xr:uid="{5B3A52ED-CE55-4532-8556-1090CAC2933B}"/>
    <cellStyle name="Normal 4 12 2 2 2 3" xfId="55081" xr:uid="{EBE732D6-022B-4FF9-BA53-8AC1D405F13A}"/>
    <cellStyle name="Normal 4 12 2 2 3" xfId="19661" xr:uid="{086E4012-941C-4C61-9113-5AABC8D741EC}"/>
    <cellStyle name="Normal 4 12 2 2 4" xfId="33351" xr:uid="{F36857C0-CCAA-4909-B314-6CF4B90EBE68}"/>
    <cellStyle name="Normal 4 12 2 2 5" xfId="48235" xr:uid="{1C2F8A23-7E6C-4558-A1E7-2E8E1A34EC07}"/>
    <cellStyle name="Normal 4 12 2 3" xfId="23083" xr:uid="{CCBED679-5F4F-4CA0-9AF2-F753F2664961}"/>
    <cellStyle name="Normal 4 12 2 3 2" xfId="36775" xr:uid="{E56D5668-9A19-4EBA-AE8D-0B8AEEAEE64E}"/>
    <cellStyle name="Normal 4 12 2 3 3" xfId="51659" xr:uid="{3D5B17EA-CEA5-40EC-97D3-C1A3B497BD08}"/>
    <cellStyle name="Normal 4 12 2 4" xfId="16239" xr:uid="{8E2E16A5-0E19-4758-AEB2-8115E66408CB}"/>
    <cellStyle name="Normal 4 12 2 5" xfId="29929" xr:uid="{94FB64D1-B623-4C01-84F9-76290EDFF711}"/>
    <cellStyle name="Normal 4 12 2 6" xfId="44813" xr:uid="{B1A3262B-B767-4905-BFE7-1B9BC33028EF}"/>
    <cellStyle name="Normal 4 12 3" xfId="11103" xr:uid="{4F2748A7-881E-48ED-BDA5-B1D14067F4EE}"/>
    <cellStyle name="Normal 4 12 3 2" xfId="24793" xr:uid="{E70169CE-849A-4DF8-BBC7-AB1998A1CC29}"/>
    <cellStyle name="Normal 4 12 3 2 2" xfId="38485" xr:uid="{375B2BCF-7347-47D3-9E24-0BD7E7375231}"/>
    <cellStyle name="Normal 4 12 3 2 3" xfId="53369" xr:uid="{1C26A760-F749-4B8B-BFB2-107BD5F92590}"/>
    <cellStyle name="Normal 4 12 3 3" xfId="17949" xr:uid="{B58E93C8-FC93-498B-9F3B-167A7C14E448}"/>
    <cellStyle name="Normal 4 12 3 4" xfId="31639" xr:uid="{0143A1CC-BE68-4B96-90C3-6BFFC65D956B}"/>
    <cellStyle name="Normal 4 12 3 5" xfId="46523" xr:uid="{461B4828-8708-4CC8-A547-0C7708D9DD66}"/>
    <cellStyle name="Normal 4 12 4" xfId="21371" xr:uid="{4386B3BB-223A-45CB-B39C-CED097DFAD1F}"/>
    <cellStyle name="Normal 4 12 4 2" xfId="35063" xr:uid="{E41CAB46-3663-46E6-9CA2-CB392DBCB29C}"/>
    <cellStyle name="Normal 4 12 4 3" xfId="49947" xr:uid="{E8DA3B66-506D-43D6-A70B-C76EBA3E1CE0}"/>
    <cellStyle name="Normal 4 12 5" xfId="14527" xr:uid="{734BD4B9-5EB2-4EE1-9CD2-608E8C58A07E}"/>
    <cellStyle name="Normal 4 12 6" xfId="28217" xr:uid="{66817130-06FA-4620-8EDE-2134314E9DCA}"/>
    <cellStyle name="Normal 4 12 7" xfId="43101" xr:uid="{082184F2-5564-44D7-BDF9-D9D8F6C373C7}"/>
    <cellStyle name="Normal 4 13" xfId="9389" xr:uid="{92374E32-D9C8-4944-AFEC-185697E4A9BB}"/>
    <cellStyle name="Normal 4 13 2" xfId="12811" xr:uid="{75B5ADDD-7864-419F-9DDD-D6A484D9533B}"/>
    <cellStyle name="Normal 4 13 2 2" xfId="26501" xr:uid="{EE38EF7C-314A-4496-89EC-7E209C72E09B}"/>
    <cellStyle name="Normal 4 13 2 2 2" xfId="40193" xr:uid="{3AB49E43-21A2-43CD-80FF-5049C0337499}"/>
    <cellStyle name="Normal 4 13 2 2 3" xfId="55077" xr:uid="{0B7CF272-EDA1-40FB-8D78-0FDE238F8C73}"/>
    <cellStyle name="Normal 4 13 2 3" xfId="19657" xr:uid="{68BFCA6F-B09D-4EBE-A4E3-8C185DA0F136}"/>
    <cellStyle name="Normal 4 13 2 4" xfId="33347" xr:uid="{8D43B716-B915-48E8-ADA0-1303D9EAEEF4}"/>
    <cellStyle name="Normal 4 13 2 5" xfId="48231" xr:uid="{77E1085C-7E80-4577-92C6-40AFC39AAE53}"/>
    <cellStyle name="Normal 4 13 3" xfId="23079" xr:uid="{F8F2CBA9-1117-41F4-9F0B-F0A2F1785786}"/>
    <cellStyle name="Normal 4 13 3 2" xfId="36771" xr:uid="{BAB67420-D540-4B94-8919-659984C2B8B1}"/>
    <cellStyle name="Normal 4 13 3 3" xfId="51655" xr:uid="{952E6D67-BC3C-4AA7-9B3D-F216E6D4CE7C}"/>
    <cellStyle name="Normal 4 13 4" xfId="16235" xr:uid="{B34BA93F-3D8E-4662-8A43-2B988C429C41}"/>
    <cellStyle name="Normal 4 13 5" xfId="29925" xr:uid="{1FBA487D-0C5B-4E9B-A44F-68A31A1FA7D5}"/>
    <cellStyle name="Normal 4 13 6" xfId="44809" xr:uid="{8D963BEA-3462-4A38-BA0E-84952A0A6168}"/>
    <cellStyle name="Normal 4 14" xfId="11099" xr:uid="{C78E5705-971C-40B1-8DF4-DE9029A65AF2}"/>
    <cellStyle name="Normal 4 14 2" xfId="24789" xr:uid="{037A6630-133E-4436-8CE2-303F8630CAC9}"/>
    <cellStyle name="Normal 4 14 2 2" xfId="38481" xr:uid="{F5D03509-A359-4D56-8E6C-7E9E9E023546}"/>
    <cellStyle name="Normal 4 14 2 3" xfId="53365" xr:uid="{14C2263A-4E58-4424-89B0-CCBC0B4A514D}"/>
    <cellStyle name="Normal 4 14 3" xfId="17945" xr:uid="{6D89B972-AB41-4E39-9AA9-7C3BB13AB03B}"/>
    <cellStyle name="Normal 4 14 4" xfId="31635" xr:uid="{E4DAA25E-1DE5-483A-8E74-8E56CABBE60D}"/>
    <cellStyle name="Normal 4 14 5" xfId="46519" xr:uid="{F32E35D6-4511-428C-9C49-9927170353A6}"/>
    <cellStyle name="Normal 4 15" xfId="21367" xr:uid="{122110D5-90FE-454A-AB49-3A0C7AB11D86}"/>
    <cellStyle name="Normal 4 15 2" xfId="35059" xr:uid="{BF9FFE26-73F6-4E52-99D5-192DA935112B}"/>
    <cellStyle name="Normal 4 15 3" xfId="49943" xr:uid="{1CCEBF2B-4886-45BA-9A67-310067FFF050}"/>
    <cellStyle name="Normal 4 16" xfId="14523" xr:uid="{A5F54A41-B665-4E22-B961-D39F53E1BFC9}"/>
    <cellStyle name="Normal 4 16 2" xfId="40759" xr:uid="{881C0D24-44FA-4D4C-AF69-BB3C9D7FC2D2}"/>
    <cellStyle name="Normal 4 17" xfId="28213" xr:uid="{9C0E0A18-FD3E-4035-BC82-002C2B4E8949}"/>
    <cellStyle name="Normal 4 18" xfId="43097" xr:uid="{114DF72B-2EA0-4116-B49B-A70415E393F9}"/>
    <cellStyle name="Normal 4 19" xfId="7676" xr:uid="{B6F7CCFF-BDFD-4F36-B596-CF4C6AC7869E}"/>
    <cellStyle name="Normal 4 2" xfId="89" xr:uid="{DA751144-3E06-4716-A21B-8597E8B3F8E4}"/>
    <cellStyle name="Normal 4 2 2" xfId="90" xr:uid="{E462AEA4-E7E7-4F4F-9D37-D09DEBE2A41F}"/>
    <cellStyle name="Normal 4 2 2 2" xfId="447" xr:uid="{B0B4A2C6-D72C-4E2E-BCBD-1C259964874D}"/>
    <cellStyle name="Normal 4 2 2 3" xfId="2809" xr:uid="{87444DB1-E476-474D-9777-EF8F2A291972}"/>
    <cellStyle name="Normal 4 2 2 4" xfId="2810" xr:uid="{A43CD322-66BB-412B-B18F-7FFA26AEDB8E}"/>
    <cellStyle name="Normal 4 2 2 4 2" xfId="2811" xr:uid="{23A6D15C-AFD1-436D-8AEE-9DF308027A8D}"/>
    <cellStyle name="Normal 4 2 2 4 3" xfId="2812" xr:uid="{701BCB17-1807-468E-8285-4FF49AC78AAF}"/>
    <cellStyle name="Normal 4 2 2 4 3 2" xfId="2813" xr:uid="{2D28AFCE-7E5A-4225-854C-3DDCEF2EC68D}"/>
    <cellStyle name="Normal 4 2 2 4 3 3" xfId="4314" xr:uid="{40E663D5-9E39-49BB-97D0-F61BDEF36D24}"/>
    <cellStyle name="Normal 4 2 3" xfId="2495" xr:uid="{1067C2B9-03B8-445A-ACE2-F082E5889501}"/>
    <cellStyle name="Normal 4 2 3 2" xfId="2506" xr:uid="{D1EBCA0D-95A1-452E-8DF3-CA4418CE0135}"/>
    <cellStyle name="Normal 4 2 3 2 2" xfId="4464" xr:uid="{4253005D-A06C-417E-8FE3-03893136486C}"/>
    <cellStyle name="Normal 4 2 3 2 3" xfId="41118" xr:uid="{55D3A99A-BC60-4C13-8701-BEBE7D3D1C5A}"/>
    <cellStyle name="Normal 4 2 3 2 4" xfId="5942" xr:uid="{4B404F7F-3A05-432F-A95C-E48712AB8817}"/>
    <cellStyle name="Normal 4 2 3 2 5" xfId="5350" xr:uid="{5D2A81D0-7892-424B-B97A-178A700C236E}"/>
    <cellStyle name="Normal 4 2 3 3" xfId="4465" xr:uid="{849FFABD-BC8F-4527-BECC-4AB60E625765}"/>
    <cellStyle name="Normal 4 2 3 3 2" xfId="4466" xr:uid="{8C068C36-3B92-435D-9370-50D1AC392017}"/>
    <cellStyle name="Normal 4 2 3 4" xfId="4467" xr:uid="{4051A474-8FA0-49F7-A7E7-2DBA9F728F0D}"/>
    <cellStyle name="Normal 4 2 3 5" xfId="4468" xr:uid="{76675286-B443-4B12-8C69-24B01538FB89}"/>
    <cellStyle name="Normal 4 2 4" xfId="2496" xr:uid="{D0B97CA8-19D9-49B9-9E53-9EE06B969C29}"/>
    <cellStyle name="Normal 4 2 4 2" xfId="4394" xr:uid="{A5E77478-AF1B-44F3-915B-1E43A4760327}"/>
    <cellStyle name="Normal 4 2 4 2 2" xfId="4469" xr:uid="{4952A81F-8AD0-4F8B-9AFF-5B53617BAF4C}"/>
    <cellStyle name="Normal 4 2 4 2 3" xfId="4696" xr:uid="{94C8D3FB-5B87-4F03-ABA9-C2B433052A72}"/>
    <cellStyle name="Normal 4 2 4 2 4" xfId="4615" xr:uid="{D12022A3-3358-48A9-A631-5E5418E8F788}"/>
    <cellStyle name="Normal 4 2 4 3" xfId="4578" xr:uid="{96D65FA8-8C5B-43B0-8205-C1E1A4AAF28D}"/>
    <cellStyle name="Normal 4 2 4 4" xfId="4716" xr:uid="{F9147ED7-D091-4688-9729-C1830827E81E}"/>
    <cellStyle name="Normal 4 2 5" xfId="1170" xr:uid="{9824DB74-44F1-41A1-9AFF-AFC9FBEADB3E}"/>
    <cellStyle name="Normal 4 2 6" xfId="4560" xr:uid="{F5F869F9-911D-4894-A934-5D190480CD28}"/>
    <cellStyle name="Normal 4 20" xfId="5936" xr:uid="{F0366A58-7E8D-483D-A3D2-3FC43664DC8A}"/>
    <cellStyle name="Normal 4 21" xfId="5344" xr:uid="{D65E7E23-A186-4568-A491-2B7C79D83F1C}"/>
    <cellStyle name="Normal 4 3" xfId="530" xr:uid="{B13377CD-AF16-4889-ADD4-843C470F5C74}"/>
    <cellStyle name="Normal 4 3 10" xfId="5346" xr:uid="{91475FE1-E3B0-43D2-A500-74A8320CD0AF}"/>
    <cellStyle name="Normal 4 3 2" xfId="1172" xr:uid="{06C6A4A5-FA1C-4608-9A63-BE2E9405AC5E}"/>
    <cellStyle name="Normal 4 3 2 2" xfId="1173" xr:uid="{81061BAA-6D16-47AC-B740-CF9ED94C47BB}"/>
    <cellStyle name="Normal 4 3 2 3" xfId="1174" xr:uid="{D770803D-24A3-4413-AA8E-8F026000979C}"/>
    <cellStyle name="Normal 4 3 3" xfId="1171" xr:uid="{F5A286B4-393D-4ED6-890A-7F1BB91B7862}"/>
    <cellStyle name="Normal 4 3 3 2" xfId="4436" xr:uid="{40381881-1DEE-4CFC-9A2D-E599030E24BB}"/>
    <cellStyle name="Normal 4 3 3 2 2" xfId="41343" xr:uid="{AA3A038C-03EC-40AD-83A3-49EAD7EA8695}"/>
    <cellStyle name="Normal 4 3 3 2 3" xfId="5960" xr:uid="{20D057C3-7CE4-4443-8638-05DCB889C53C}"/>
    <cellStyle name="Normal 4 3 3 2 4" xfId="5368" xr:uid="{E1EDBF2A-247D-45F9-A757-108A67F45F40}"/>
    <cellStyle name="Normal 4 3 4" xfId="2814" xr:uid="{883BD5AF-D834-4B12-A96E-E8840044C88A}"/>
    <cellStyle name="Normal 4 3 5" xfId="2815" xr:uid="{5778C48E-6887-40FB-920C-1CE769CE2752}"/>
    <cellStyle name="Normal 4 3 5 2" xfId="2816" xr:uid="{80CFCB5D-CA5B-4499-9239-7EB6797AA234}"/>
    <cellStyle name="Normal 4 3 5 3" xfId="2817" xr:uid="{BE198692-9809-4B3C-8742-28564533A4B1}"/>
    <cellStyle name="Normal 4 3 5 3 2" xfId="2818" xr:uid="{81BC15F0-6869-4E12-859C-ADDB819F4DD8}"/>
    <cellStyle name="Normal 4 3 5 3 3" xfId="4313" xr:uid="{702EB989-1336-417C-96AC-B70E25F428CD}"/>
    <cellStyle name="Normal 4 3 6" xfId="4316" xr:uid="{3F30E65E-8397-49F6-B7F8-F5C0BC3FECDC}"/>
    <cellStyle name="Normal 4 3 6 2" xfId="41318" xr:uid="{72B59641-F2B5-4A36-B6F2-B96DFE2B1DEF}"/>
    <cellStyle name="Normal 4 3 6 3" xfId="5944" xr:uid="{3BB00F0C-6EB3-419F-83FE-E7543CE4B3D7}"/>
    <cellStyle name="Normal 4 3 6 4" xfId="5352" xr:uid="{FFDB8174-6318-46D6-91FF-48593081C327}"/>
    <cellStyle name="Normal 4 3 7" xfId="40808" xr:uid="{F725F2A2-AA13-43A2-A29E-14B684C0B80C}"/>
    <cellStyle name="Normal 4 3 8" xfId="7681" xr:uid="{1788B86E-F158-4CB8-9069-9282C3A5E26E}"/>
    <cellStyle name="Normal 4 3 9" xfId="5938" xr:uid="{9E44AB70-5285-4F9D-9C3D-8C9AE49ADE3C}"/>
    <cellStyle name="Normal 4 4" xfId="455" xr:uid="{9F701074-B7EE-4917-BBF6-662745DC797F}"/>
    <cellStyle name="Normal 4 4 10" xfId="9394" xr:uid="{2B60B45F-F55D-4E37-B6B5-760B387C6A15}"/>
    <cellStyle name="Normal 4 4 10 2" xfId="12816" xr:uid="{9552555D-3CB2-4E94-90E2-A85800C96D1D}"/>
    <cellStyle name="Normal 4 4 10 2 2" xfId="26506" xr:uid="{B8D1945F-C8BE-4C5B-A89A-B0E73C5221E8}"/>
    <cellStyle name="Normal 4 4 10 2 2 2" xfId="40198" xr:uid="{AB3673E0-4BD0-4983-B65A-7DD7B534787A}"/>
    <cellStyle name="Normal 4 4 10 2 2 3" xfId="55082" xr:uid="{4F773989-66F3-42C6-A6CE-6DC711818F5C}"/>
    <cellStyle name="Normal 4 4 10 2 3" xfId="19662" xr:uid="{32A09DDB-C8FC-4512-8B92-177747B65721}"/>
    <cellStyle name="Normal 4 4 10 2 4" xfId="33352" xr:uid="{53F910AC-8463-4BB3-8380-F75F77DDCFF1}"/>
    <cellStyle name="Normal 4 4 10 2 5" xfId="48236" xr:uid="{4A9DB576-805D-4AB2-B995-986F08AC5E92}"/>
    <cellStyle name="Normal 4 4 10 3" xfId="23084" xr:uid="{BB1D67FA-38F2-48AA-A1E5-CB85CE96D3D6}"/>
    <cellStyle name="Normal 4 4 10 3 2" xfId="36776" xr:uid="{CEC6E5C3-FA87-4E2A-9E6B-611185AC5B4F}"/>
    <cellStyle name="Normal 4 4 10 3 3" xfId="51660" xr:uid="{E834CC1D-2B2F-4BDE-BA89-B607B32A5883}"/>
    <cellStyle name="Normal 4 4 10 4" xfId="16240" xr:uid="{5E48F461-38D2-4EF4-A830-91AA783ED168}"/>
    <cellStyle name="Normal 4 4 10 5" xfId="29930" xr:uid="{24CE29C4-CDD0-4DC7-994F-955921AAF8AD}"/>
    <cellStyle name="Normal 4 4 10 6" xfId="44814" xr:uid="{B957BB19-9EDF-4E34-94EB-B07E7F930B28}"/>
    <cellStyle name="Normal 4 4 11" xfId="11104" xr:uid="{D7C591C1-5C36-4CAC-A636-4FC7FEEF911A}"/>
    <cellStyle name="Normal 4 4 11 2" xfId="24794" xr:uid="{1D05714B-3B85-41C9-A8AA-ABB32C969427}"/>
    <cellStyle name="Normal 4 4 11 2 2" xfId="38486" xr:uid="{84CF6BC0-180F-4100-A752-FB5C49A1F708}"/>
    <cellStyle name="Normal 4 4 11 2 3" xfId="53370" xr:uid="{63C06625-5882-4429-9390-CBACA6FE43E1}"/>
    <cellStyle name="Normal 4 4 11 3" xfId="17950" xr:uid="{9D6D1E5F-748C-4EEF-9C2F-817517C27655}"/>
    <cellStyle name="Normal 4 4 11 4" xfId="31640" xr:uid="{432410F8-3FFD-4682-B5AB-080824339E8E}"/>
    <cellStyle name="Normal 4 4 11 5" xfId="46524" xr:uid="{B79D2DF5-4808-4681-8BEE-01D57A3CB91F}"/>
    <cellStyle name="Normal 4 4 12" xfId="21372" xr:uid="{82BD5031-5B9C-4224-B84B-9B7FDD93B703}"/>
    <cellStyle name="Normal 4 4 12 2" xfId="35064" xr:uid="{AA4173D0-DFE8-4A18-BC6E-E4E1F613B5D5}"/>
    <cellStyle name="Normal 4 4 12 3" xfId="49948" xr:uid="{D0E9999A-B72A-4207-921E-0A0852E9D8F6}"/>
    <cellStyle name="Normal 4 4 13" xfId="14528" xr:uid="{1AC82791-C08E-41E3-B4B4-A6D36AA5E321}"/>
    <cellStyle name="Normal 4 4 13 2" xfId="40807" xr:uid="{80FA2111-25CA-44D0-A916-E24650E3ED97}"/>
    <cellStyle name="Normal 4 4 14" xfId="28218" xr:uid="{CC6A540B-6187-4213-B409-00260F87356B}"/>
    <cellStyle name="Normal 4 4 15" xfId="43102" xr:uid="{91EA3812-B483-4C7C-8BCE-179A9FB7FE28}"/>
    <cellStyle name="Normal 4 4 16" xfId="7682" xr:uid="{765D3ADE-084C-4D66-A5E5-1A63BE1E5FF6}"/>
    <cellStyle name="Normal 4 4 2" xfId="2497" xr:uid="{52DC2C5E-F7CE-4D72-A8A9-E54FF36057C4}"/>
    <cellStyle name="Normal 4 4 2 10" xfId="21373" xr:uid="{043C70E6-218B-45E0-957D-7584DDF1AF8B}"/>
    <cellStyle name="Normal 4 4 2 10 2" xfId="35065" xr:uid="{0FCCEBB0-DFA5-416B-850A-A8E6D0CABB8A}"/>
    <cellStyle name="Normal 4 4 2 10 3" xfId="49949" xr:uid="{71406457-B8B2-4409-B551-EBC612B21B43}"/>
    <cellStyle name="Normal 4 4 2 11" xfId="14529" xr:uid="{92F87A20-895D-41A0-93B4-0C0EDF3CBA37}"/>
    <cellStyle name="Normal 4 4 2 11 2" xfId="41112" xr:uid="{F197867B-0F58-468B-9BD5-863E93699E23}"/>
    <cellStyle name="Normal 4 4 2 12" xfId="28219" xr:uid="{6D68A198-5A99-44F6-A8CC-D7064E04EEDE}"/>
    <cellStyle name="Normal 4 4 2 13" xfId="43103" xr:uid="{FFCC5DF1-75E1-48C2-99AE-B134E3E9E306}"/>
    <cellStyle name="Normal 4 4 2 14" xfId="7683" xr:uid="{7F14EFF8-3B7E-4A4D-A32E-D2318335B225}"/>
    <cellStyle name="Normal 4 4 2 15" xfId="5940" xr:uid="{0741D64E-191E-446D-B2C6-3C7B7C860414}"/>
    <cellStyle name="Normal 4 4 2 16" xfId="5348" xr:uid="{D6AA7781-8246-4D9E-A5B8-08E2A2B42774}"/>
    <cellStyle name="Normal 4 4 2 2" xfId="7684" xr:uid="{74F03F43-725F-4B1F-AF76-C9C045A05614}"/>
    <cellStyle name="Normal 4 4 2 2 10" xfId="14530" xr:uid="{7B326296-0FFB-49A2-876C-5DCD7E046DA3}"/>
    <cellStyle name="Normal 4 4 2 2 11" xfId="28220" xr:uid="{0CC14FBF-1B89-475F-9EDB-E7B46A41253E}"/>
    <cellStyle name="Normal 4 4 2 2 12" xfId="43104" xr:uid="{2C62F80C-C0F8-44AC-B158-E642F6BA368D}"/>
    <cellStyle name="Normal 4 4 2 2 2" xfId="7685" xr:uid="{663A4EB6-C8E3-40CF-A854-44DC24DFC9DF}"/>
    <cellStyle name="Normal 4 4 2 2 2 10" xfId="43105" xr:uid="{5B301C37-5033-4393-B558-0F633469EA25}"/>
    <cellStyle name="Normal 4 4 2 2 2 2" xfId="7686" xr:uid="{7FDBFC6E-4D84-4BAA-B281-0EFB8C15C8A9}"/>
    <cellStyle name="Normal 4 4 2 2 2 2 2" xfId="7687" xr:uid="{0BA3F25E-08A9-409E-A9A0-98BE5EE31E7D}"/>
    <cellStyle name="Normal 4 4 2 2 2 2 2 2" xfId="9399" xr:uid="{DF6075CC-E2F6-45EA-B834-B8F7BA5ED05D}"/>
    <cellStyle name="Normal 4 4 2 2 2 2 2 2 2" xfId="12821" xr:uid="{82A2BDF3-7420-4525-BFA3-7FB784247302}"/>
    <cellStyle name="Normal 4 4 2 2 2 2 2 2 2 2" xfId="26511" xr:uid="{FAEE6CA6-FD8B-4553-9E99-A43029DC9D3B}"/>
    <cellStyle name="Normal 4 4 2 2 2 2 2 2 2 2 2" xfId="40203" xr:uid="{5661D54D-A867-4A8D-8CE4-E147DE1D9DC5}"/>
    <cellStyle name="Normal 4 4 2 2 2 2 2 2 2 2 3" xfId="55087" xr:uid="{95201CCD-9B75-40AF-A423-C3F21168E126}"/>
    <cellStyle name="Normal 4 4 2 2 2 2 2 2 2 3" xfId="19667" xr:uid="{F705D6FC-BC68-4C33-82E9-DC1781E5221D}"/>
    <cellStyle name="Normal 4 4 2 2 2 2 2 2 2 4" xfId="33357" xr:uid="{86CA1B64-9CDD-468C-8093-89CD6C9A734F}"/>
    <cellStyle name="Normal 4 4 2 2 2 2 2 2 2 5" xfId="48241" xr:uid="{C4E014A8-AA00-4019-9401-DE1251DB19E2}"/>
    <cellStyle name="Normal 4 4 2 2 2 2 2 2 3" xfId="23089" xr:uid="{59F496D7-BAD6-4D1A-901D-D7D4BD7DBE1E}"/>
    <cellStyle name="Normal 4 4 2 2 2 2 2 2 3 2" xfId="36781" xr:uid="{B429204B-30E0-4869-BD0B-5579F42E0A41}"/>
    <cellStyle name="Normal 4 4 2 2 2 2 2 2 3 3" xfId="51665" xr:uid="{7ED17C79-DBE8-457D-8258-B2476A8DF50D}"/>
    <cellStyle name="Normal 4 4 2 2 2 2 2 2 4" xfId="16245" xr:uid="{886D22B6-A944-47B6-965B-72A99537B88F}"/>
    <cellStyle name="Normal 4 4 2 2 2 2 2 2 5" xfId="29935" xr:uid="{5E997F05-CF43-4D5C-98B6-8D088813B915}"/>
    <cellStyle name="Normal 4 4 2 2 2 2 2 2 6" xfId="44819" xr:uid="{01A7005B-09CA-45F6-9A64-A1CE6A5B9DCE}"/>
    <cellStyle name="Normal 4 4 2 2 2 2 2 3" xfId="11109" xr:uid="{105845E7-AF13-47F0-8930-65D7F707098A}"/>
    <cellStyle name="Normal 4 4 2 2 2 2 2 3 2" xfId="24799" xr:uid="{2BF08404-A729-4178-B4A6-3CBB11128872}"/>
    <cellStyle name="Normal 4 4 2 2 2 2 2 3 2 2" xfId="38491" xr:uid="{5CA81B8C-2A8B-4FA3-8EBF-044D86471BDB}"/>
    <cellStyle name="Normal 4 4 2 2 2 2 2 3 2 3" xfId="53375" xr:uid="{B7969897-3615-4C81-BA99-F5ADF2895A87}"/>
    <cellStyle name="Normal 4 4 2 2 2 2 2 3 3" xfId="17955" xr:uid="{06450514-F884-4278-8014-D938E3CEA487}"/>
    <cellStyle name="Normal 4 4 2 2 2 2 2 3 4" xfId="31645" xr:uid="{3B3D3B29-7349-4E4A-A120-5E492B338A38}"/>
    <cellStyle name="Normal 4 4 2 2 2 2 2 3 5" xfId="46529" xr:uid="{BF7469ED-446D-4FD3-98D6-F7D617D3593F}"/>
    <cellStyle name="Normal 4 4 2 2 2 2 2 4" xfId="21377" xr:uid="{E53AA43C-3521-43D1-ACF0-37724CD5BCDD}"/>
    <cellStyle name="Normal 4 4 2 2 2 2 2 4 2" xfId="35069" xr:uid="{106AA910-1ADA-413B-A500-8C472E2CF8C6}"/>
    <cellStyle name="Normal 4 4 2 2 2 2 2 4 3" xfId="49953" xr:uid="{42F02761-6EFE-44F1-BBF7-ECCABE1EC0C3}"/>
    <cellStyle name="Normal 4 4 2 2 2 2 2 5" xfId="14533" xr:uid="{E09DA759-5614-43EC-81C0-508A4CD70B99}"/>
    <cellStyle name="Normal 4 4 2 2 2 2 2 6" xfId="28223" xr:uid="{8FE6EA2B-6971-47E3-A39A-5AC96FD14833}"/>
    <cellStyle name="Normal 4 4 2 2 2 2 2 7" xfId="43107" xr:uid="{EC82FA9A-0B3F-43B3-AE80-80696B1BCC13}"/>
    <cellStyle name="Normal 4 4 2 2 2 2 3" xfId="9398" xr:uid="{65058BC7-4D13-4D26-B37C-05D5DE748F7F}"/>
    <cellStyle name="Normal 4 4 2 2 2 2 3 2" xfId="12820" xr:uid="{0547C9A6-5C39-461A-BFA1-F7B4A9179A63}"/>
    <cellStyle name="Normal 4 4 2 2 2 2 3 2 2" xfId="26510" xr:uid="{B9331B0E-BBA1-4028-BD48-785022EFAFBC}"/>
    <cellStyle name="Normal 4 4 2 2 2 2 3 2 2 2" xfId="40202" xr:uid="{2FBED10B-7831-431D-9BFA-1ACE35E219B5}"/>
    <cellStyle name="Normal 4 4 2 2 2 2 3 2 2 3" xfId="55086" xr:uid="{5266090F-DA21-471C-B330-AB801734F450}"/>
    <cellStyle name="Normal 4 4 2 2 2 2 3 2 3" xfId="19666" xr:uid="{A0951BFE-550A-4B44-9E4E-15CB38BC6661}"/>
    <cellStyle name="Normal 4 4 2 2 2 2 3 2 4" xfId="33356" xr:uid="{32A3D1D8-78B9-44FA-9312-C5A9EA245348}"/>
    <cellStyle name="Normal 4 4 2 2 2 2 3 2 5" xfId="48240" xr:uid="{699E7AB9-0C4F-453C-8126-F6F2B94F3CF0}"/>
    <cellStyle name="Normal 4 4 2 2 2 2 3 3" xfId="23088" xr:uid="{6DDC3FDF-FAE0-4FEC-80EB-8BF53CA51762}"/>
    <cellStyle name="Normal 4 4 2 2 2 2 3 3 2" xfId="36780" xr:uid="{8CD54365-7D77-4EDC-8D83-C092864EE592}"/>
    <cellStyle name="Normal 4 4 2 2 2 2 3 3 3" xfId="51664" xr:uid="{DD814057-227E-4A7C-B957-C75F22259DD8}"/>
    <cellStyle name="Normal 4 4 2 2 2 2 3 4" xfId="16244" xr:uid="{89E58A0F-D066-41F8-95CF-65C2E716ECE3}"/>
    <cellStyle name="Normal 4 4 2 2 2 2 3 5" xfId="29934" xr:uid="{E603FCC2-0AA4-48B1-A9C6-F396D1634CB8}"/>
    <cellStyle name="Normal 4 4 2 2 2 2 3 6" xfId="44818" xr:uid="{F6FA5FCD-4FEF-4AB1-A278-41E08762B0C6}"/>
    <cellStyle name="Normal 4 4 2 2 2 2 4" xfId="11108" xr:uid="{50C4FDA6-18FE-4578-8EE9-A72CA559BDB5}"/>
    <cellStyle name="Normal 4 4 2 2 2 2 4 2" xfId="24798" xr:uid="{1C81A763-BCF9-40F4-A3EE-A9D154A72A84}"/>
    <cellStyle name="Normal 4 4 2 2 2 2 4 2 2" xfId="38490" xr:uid="{4BF54EE3-90B1-4920-A0BE-4D8B20CE146D}"/>
    <cellStyle name="Normal 4 4 2 2 2 2 4 2 3" xfId="53374" xr:uid="{9CC786BF-A583-4D56-9D0B-C483B92E27C1}"/>
    <cellStyle name="Normal 4 4 2 2 2 2 4 3" xfId="17954" xr:uid="{8C45D03A-8D42-4E9F-895B-62D31B4D31A8}"/>
    <cellStyle name="Normal 4 4 2 2 2 2 4 4" xfId="31644" xr:uid="{3E75E707-A579-40ED-BA26-F1DC9EF57AB8}"/>
    <cellStyle name="Normal 4 4 2 2 2 2 4 5" xfId="46528" xr:uid="{DDEB1FFA-FFB7-4BF4-9DA0-5D124B36A2AF}"/>
    <cellStyle name="Normal 4 4 2 2 2 2 5" xfId="21376" xr:uid="{19F41B34-92BD-469E-AE2D-C51848937296}"/>
    <cellStyle name="Normal 4 4 2 2 2 2 5 2" xfId="35068" xr:uid="{D1377253-5209-42DF-94B7-441F559A8A95}"/>
    <cellStyle name="Normal 4 4 2 2 2 2 5 3" xfId="49952" xr:uid="{856B316B-47F2-4B53-A8FF-DC844FFE0EC5}"/>
    <cellStyle name="Normal 4 4 2 2 2 2 6" xfId="14532" xr:uid="{1F0CFD5D-42A7-4874-8E2B-7370F2DD2BB9}"/>
    <cellStyle name="Normal 4 4 2 2 2 2 7" xfId="28222" xr:uid="{65A2F9C6-D1C2-4E3F-9E86-878A85D293D7}"/>
    <cellStyle name="Normal 4 4 2 2 2 2 8" xfId="43106" xr:uid="{1A58EB80-B460-4144-8D97-DBB00D53A0D9}"/>
    <cellStyle name="Normal 4 4 2 2 2 3" xfId="7688" xr:uid="{FA54BF12-1D82-4C0F-A3EC-D21EFA4EE3F3}"/>
    <cellStyle name="Normal 4 4 2 2 2 3 2" xfId="9400" xr:uid="{62CD971D-D14E-4FCB-898A-957BC685BF21}"/>
    <cellStyle name="Normal 4 4 2 2 2 3 2 2" xfId="12822" xr:uid="{F81CE057-B660-4F44-B297-9C99EEBBB77B}"/>
    <cellStyle name="Normal 4 4 2 2 2 3 2 2 2" xfId="26512" xr:uid="{D9E92F04-7DFB-46FD-A5D6-584799516EF9}"/>
    <cellStyle name="Normal 4 4 2 2 2 3 2 2 2 2" xfId="40204" xr:uid="{278D1644-6644-4E08-BAFA-49322817FBF5}"/>
    <cellStyle name="Normal 4 4 2 2 2 3 2 2 2 3" xfId="55088" xr:uid="{E0227AFD-A0F8-4D3E-AD19-3BE233BF95D4}"/>
    <cellStyle name="Normal 4 4 2 2 2 3 2 2 3" xfId="19668" xr:uid="{4261D299-F7A4-41EE-9829-975F0562A682}"/>
    <cellStyle name="Normal 4 4 2 2 2 3 2 2 4" xfId="33358" xr:uid="{9B60D7EF-F6C9-46E3-AFE8-9F329BBE3810}"/>
    <cellStyle name="Normal 4 4 2 2 2 3 2 2 5" xfId="48242" xr:uid="{B27D7A3D-26FA-48E6-8BF4-859EF60BC875}"/>
    <cellStyle name="Normal 4 4 2 2 2 3 2 3" xfId="23090" xr:uid="{84C54C93-87BE-4363-91C4-28F4E04795D6}"/>
    <cellStyle name="Normal 4 4 2 2 2 3 2 3 2" xfId="36782" xr:uid="{B77DEF51-33F0-406F-9F33-C3843961402B}"/>
    <cellStyle name="Normal 4 4 2 2 2 3 2 3 3" xfId="51666" xr:uid="{17DD80BE-C3A8-4A47-BF36-DD06B730E28E}"/>
    <cellStyle name="Normal 4 4 2 2 2 3 2 4" xfId="16246" xr:uid="{397F7AC5-E7D3-4667-8A63-4E5A158E0115}"/>
    <cellStyle name="Normal 4 4 2 2 2 3 2 5" xfId="29936" xr:uid="{AA88CF04-B874-4504-99C7-BE322E46CD26}"/>
    <cellStyle name="Normal 4 4 2 2 2 3 2 6" xfId="44820" xr:uid="{F9E3E7BE-7B61-4DC4-A8EE-FBF6CCEBFD9B}"/>
    <cellStyle name="Normal 4 4 2 2 2 3 3" xfId="11110" xr:uid="{931BA3C5-0BF1-4C1A-B2DD-876507721250}"/>
    <cellStyle name="Normal 4 4 2 2 2 3 3 2" xfId="24800" xr:uid="{DB21800D-1EAD-4EAE-ADAC-D5B69788F87C}"/>
    <cellStyle name="Normal 4 4 2 2 2 3 3 2 2" xfId="38492" xr:uid="{111B29F0-FE17-47F7-854F-E366DE0AEA37}"/>
    <cellStyle name="Normal 4 4 2 2 2 3 3 2 3" xfId="53376" xr:uid="{442DB667-525E-4971-97C8-540CA19B23F1}"/>
    <cellStyle name="Normal 4 4 2 2 2 3 3 3" xfId="17956" xr:uid="{551D27AB-53B0-4333-87B3-F07B7B8DF0DA}"/>
    <cellStyle name="Normal 4 4 2 2 2 3 3 4" xfId="31646" xr:uid="{2DC7533C-9EB7-4188-A243-508E86964465}"/>
    <cellStyle name="Normal 4 4 2 2 2 3 3 5" xfId="46530" xr:uid="{B9AF8C23-D6BF-4DFF-8EE1-B501BA38FD99}"/>
    <cellStyle name="Normal 4 4 2 2 2 3 4" xfId="21378" xr:uid="{3B1FE20A-46B5-49A3-9BBC-50BC392F7CAD}"/>
    <cellStyle name="Normal 4 4 2 2 2 3 4 2" xfId="35070" xr:uid="{CEF14D7C-5F24-4434-A30C-BB5FA58174D6}"/>
    <cellStyle name="Normal 4 4 2 2 2 3 4 3" xfId="49954" xr:uid="{BE2F96FB-0064-498C-863D-50EF222D0ECB}"/>
    <cellStyle name="Normal 4 4 2 2 2 3 5" xfId="14534" xr:uid="{40CDA58D-DEAF-4231-BA6F-82D9F5F30104}"/>
    <cellStyle name="Normal 4 4 2 2 2 3 6" xfId="28224" xr:uid="{E609774D-9D53-4120-9CD0-9FFCA8C6FA5B}"/>
    <cellStyle name="Normal 4 4 2 2 2 3 7" xfId="43108" xr:uid="{E73E8A68-65E9-42DB-AAE5-6EDDC1E8BD7C}"/>
    <cellStyle name="Normal 4 4 2 2 2 4" xfId="7689" xr:uid="{CFA7E224-F67B-41F3-BFC0-9685B61E4912}"/>
    <cellStyle name="Normal 4 4 2 2 2 4 2" xfId="9401" xr:uid="{67D16661-F4F0-4C6E-923E-FD3C8A677FD7}"/>
    <cellStyle name="Normal 4 4 2 2 2 4 2 2" xfId="12823" xr:uid="{E7834E0A-01C8-4A7C-9A0B-33B1381D7066}"/>
    <cellStyle name="Normal 4 4 2 2 2 4 2 2 2" xfId="26513" xr:uid="{82946490-1063-4851-A1B5-793247381069}"/>
    <cellStyle name="Normal 4 4 2 2 2 4 2 2 2 2" xfId="40205" xr:uid="{49CEF34E-181B-4B78-A7AF-9533E62385CC}"/>
    <cellStyle name="Normal 4 4 2 2 2 4 2 2 2 3" xfId="55089" xr:uid="{35F5CFE1-14DB-4B57-93E6-D10301A07ACF}"/>
    <cellStyle name="Normal 4 4 2 2 2 4 2 2 3" xfId="19669" xr:uid="{B50CF5F5-B136-4B85-B905-4ED2A43C8A20}"/>
    <cellStyle name="Normal 4 4 2 2 2 4 2 2 4" xfId="33359" xr:uid="{87B1C5EB-C633-491B-AB69-3CBFB9E988AF}"/>
    <cellStyle name="Normal 4 4 2 2 2 4 2 2 5" xfId="48243" xr:uid="{FB39DF41-E8B8-4AC1-AE16-FDA6D752C36F}"/>
    <cellStyle name="Normal 4 4 2 2 2 4 2 3" xfId="23091" xr:uid="{875B158F-1598-4C9C-B0D8-E505ECA47BBC}"/>
    <cellStyle name="Normal 4 4 2 2 2 4 2 3 2" xfId="36783" xr:uid="{24DDA19A-7A2A-4666-92DF-9F85B028732D}"/>
    <cellStyle name="Normal 4 4 2 2 2 4 2 3 3" xfId="51667" xr:uid="{D07D4FB6-E259-4553-89B0-26F850174148}"/>
    <cellStyle name="Normal 4 4 2 2 2 4 2 4" xfId="16247" xr:uid="{0237C5DD-8DA2-4458-8DAF-E06D6CFBBCF6}"/>
    <cellStyle name="Normal 4 4 2 2 2 4 2 5" xfId="29937" xr:uid="{39EC16E4-1B8A-403F-AFDC-A908089DEA73}"/>
    <cellStyle name="Normal 4 4 2 2 2 4 2 6" xfId="44821" xr:uid="{608477DF-DCD1-44BB-A976-9B96B47E117E}"/>
    <cellStyle name="Normal 4 4 2 2 2 4 3" xfId="11111" xr:uid="{B1AD5044-9D76-4358-8E08-834D35A0D0F9}"/>
    <cellStyle name="Normal 4 4 2 2 2 4 3 2" xfId="24801" xr:uid="{02212533-8917-4BCD-8C8D-CD10BE1A28B0}"/>
    <cellStyle name="Normal 4 4 2 2 2 4 3 2 2" xfId="38493" xr:uid="{9C77EA0D-0377-49D7-950C-4A420E6DFD23}"/>
    <cellStyle name="Normal 4 4 2 2 2 4 3 2 3" xfId="53377" xr:uid="{A1806F91-4704-44E2-B4C7-148C392356F9}"/>
    <cellStyle name="Normal 4 4 2 2 2 4 3 3" xfId="17957" xr:uid="{70E1353F-C759-4091-B1F7-CAB566ABCEF2}"/>
    <cellStyle name="Normal 4 4 2 2 2 4 3 4" xfId="31647" xr:uid="{3D532062-2396-4371-B4B9-A3573FDA2800}"/>
    <cellStyle name="Normal 4 4 2 2 2 4 3 5" xfId="46531" xr:uid="{09A77337-9343-45E6-BC5F-9D13FF0236A5}"/>
    <cellStyle name="Normal 4 4 2 2 2 4 4" xfId="21379" xr:uid="{8F1C2620-9698-45C1-9044-0137271B6A07}"/>
    <cellStyle name="Normal 4 4 2 2 2 4 4 2" xfId="35071" xr:uid="{03D2A02B-6088-4C0E-B9F5-9402DABE7243}"/>
    <cellStyle name="Normal 4 4 2 2 2 4 4 3" xfId="49955" xr:uid="{5DE3145E-15A8-4213-96BD-121F3BE6DC29}"/>
    <cellStyle name="Normal 4 4 2 2 2 4 5" xfId="14535" xr:uid="{BF946718-1273-4C2D-A9C4-EA5A43A92D5A}"/>
    <cellStyle name="Normal 4 4 2 2 2 4 6" xfId="28225" xr:uid="{247637CF-91C2-4FDD-B264-8F66E1E7B2D9}"/>
    <cellStyle name="Normal 4 4 2 2 2 4 7" xfId="43109" xr:uid="{6C36CD74-3D6F-493A-A9B0-69495E1480E8}"/>
    <cellStyle name="Normal 4 4 2 2 2 5" xfId="9397" xr:uid="{84909E6B-D47A-42D2-B347-3EA61B8177D8}"/>
    <cellStyle name="Normal 4 4 2 2 2 5 2" xfId="12819" xr:uid="{6CA4D16B-0E18-4157-B20F-5D39D87EB6FE}"/>
    <cellStyle name="Normal 4 4 2 2 2 5 2 2" xfId="26509" xr:uid="{CB9E629D-E46A-486D-ADF5-8E27DBF5FBBC}"/>
    <cellStyle name="Normal 4 4 2 2 2 5 2 2 2" xfId="40201" xr:uid="{29E2C117-6612-45C9-905B-4372705ADE11}"/>
    <cellStyle name="Normal 4 4 2 2 2 5 2 2 3" xfId="55085" xr:uid="{574F2612-2B81-417F-AFB2-96BAA6BF33A0}"/>
    <cellStyle name="Normal 4 4 2 2 2 5 2 3" xfId="19665" xr:uid="{1A812AA2-4129-4C5C-8424-D8982F927A89}"/>
    <cellStyle name="Normal 4 4 2 2 2 5 2 4" xfId="33355" xr:uid="{6BC29133-A386-469C-BE53-5346E98ABD28}"/>
    <cellStyle name="Normal 4 4 2 2 2 5 2 5" xfId="48239" xr:uid="{FA312BCD-1B9A-4AAF-BE3F-25996AF548A7}"/>
    <cellStyle name="Normal 4 4 2 2 2 5 3" xfId="23087" xr:uid="{350E0B7F-CA48-4405-AC16-5BF4956CA869}"/>
    <cellStyle name="Normal 4 4 2 2 2 5 3 2" xfId="36779" xr:uid="{C692EB2A-E480-4E77-8CD6-E2CBA90C57C4}"/>
    <cellStyle name="Normal 4 4 2 2 2 5 3 3" xfId="51663" xr:uid="{6D1E904A-9E5F-4AD7-A3EB-640BE221ED12}"/>
    <cellStyle name="Normal 4 4 2 2 2 5 4" xfId="16243" xr:uid="{81B06DBA-EDD3-4997-B991-D86BE7BD51E4}"/>
    <cellStyle name="Normal 4 4 2 2 2 5 5" xfId="29933" xr:uid="{FE6FBA18-C4B9-4957-9FB3-CFB150355CD7}"/>
    <cellStyle name="Normal 4 4 2 2 2 5 6" xfId="44817" xr:uid="{A1CDE8F8-DE9C-4CF1-A014-C3A703F67404}"/>
    <cellStyle name="Normal 4 4 2 2 2 6" xfId="11107" xr:uid="{7D44FD9F-2527-4360-8CE3-2A622CAAD1C3}"/>
    <cellStyle name="Normal 4 4 2 2 2 6 2" xfId="24797" xr:uid="{88A5DAF5-212F-40D3-B18E-68722BA7723B}"/>
    <cellStyle name="Normal 4 4 2 2 2 6 2 2" xfId="38489" xr:uid="{D9409A3D-0AE0-4045-B73F-CA53E13E8622}"/>
    <cellStyle name="Normal 4 4 2 2 2 6 2 3" xfId="53373" xr:uid="{809A49FE-2BCA-44FC-94A1-5632E354E9BD}"/>
    <cellStyle name="Normal 4 4 2 2 2 6 3" xfId="17953" xr:uid="{693D745C-9665-4A7E-8E95-4C5A05B1029D}"/>
    <cellStyle name="Normal 4 4 2 2 2 6 4" xfId="31643" xr:uid="{8EA662C2-8589-46BD-8FA0-7AAA8391BCE9}"/>
    <cellStyle name="Normal 4 4 2 2 2 6 5" xfId="46527" xr:uid="{50728D55-1DFA-4213-ACF4-1C2E85C90215}"/>
    <cellStyle name="Normal 4 4 2 2 2 7" xfId="21375" xr:uid="{38753246-D2A3-4B40-BE97-73FF2C8EADBA}"/>
    <cellStyle name="Normal 4 4 2 2 2 7 2" xfId="35067" xr:uid="{585C952B-EA65-457C-B5F8-2AFDBCABCE3A}"/>
    <cellStyle name="Normal 4 4 2 2 2 7 3" xfId="49951" xr:uid="{9C93E6CD-B21A-42B2-B933-229F03CBBB54}"/>
    <cellStyle name="Normal 4 4 2 2 2 8" xfId="14531" xr:uid="{A16533E1-6FD7-4E4F-A7B8-E39D9601D0A0}"/>
    <cellStyle name="Normal 4 4 2 2 2 9" xfId="28221" xr:uid="{8BE8B8A2-6E68-4EA3-9622-4BE9FDEBF759}"/>
    <cellStyle name="Normal 4 4 2 2 3" xfId="7690" xr:uid="{91306379-7C47-49E1-9B84-D12969F36AF2}"/>
    <cellStyle name="Normal 4 4 2 2 3 10" xfId="43110" xr:uid="{ACCD3D8E-7592-4E90-B939-FF85BF4B6E88}"/>
    <cellStyle name="Normal 4 4 2 2 3 2" xfId="7691" xr:uid="{AB4E92F8-B4EF-4781-B64A-475BE14FDE48}"/>
    <cellStyle name="Normal 4 4 2 2 3 2 2" xfId="7692" xr:uid="{A68DAD5A-4510-474C-AD54-692FFEBD6F2C}"/>
    <cellStyle name="Normal 4 4 2 2 3 2 2 2" xfId="9404" xr:uid="{FE24D5F2-B283-442E-8306-5FC5042FA6CE}"/>
    <cellStyle name="Normal 4 4 2 2 3 2 2 2 2" xfId="12826" xr:uid="{19419419-35E2-4D0A-ABCB-DCB13F17BEF9}"/>
    <cellStyle name="Normal 4 4 2 2 3 2 2 2 2 2" xfId="26516" xr:uid="{6AE9168D-3619-4F94-A8F6-AF74C4439CBE}"/>
    <cellStyle name="Normal 4 4 2 2 3 2 2 2 2 2 2" xfId="40208" xr:uid="{E619386E-EF10-4DCD-B249-7FBDA25F2B60}"/>
    <cellStyle name="Normal 4 4 2 2 3 2 2 2 2 2 3" xfId="55092" xr:uid="{2C3ADB59-2401-4F51-863A-D60CB6BDC222}"/>
    <cellStyle name="Normal 4 4 2 2 3 2 2 2 2 3" xfId="19672" xr:uid="{BCE57579-7562-4422-8928-A78E211A234F}"/>
    <cellStyle name="Normal 4 4 2 2 3 2 2 2 2 4" xfId="33362" xr:uid="{FE32C424-5AC3-4CB4-ACE1-E2F1FFBA3AD3}"/>
    <cellStyle name="Normal 4 4 2 2 3 2 2 2 2 5" xfId="48246" xr:uid="{2156B1F9-DED7-4F66-830F-20E85EEF2192}"/>
    <cellStyle name="Normal 4 4 2 2 3 2 2 2 3" xfId="23094" xr:uid="{3DF760BB-730A-4601-A17C-07E1BD7A090B}"/>
    <cellStyle name="Normal 4 4 2 2 3 2 2 2 3 2" xfId="36786" xr:uid="{B9C389D9-68F6-46C6-88F4-A133E8DF9A09}"/>
    <cellStyle name="Normal 4 4 2 2 3 2 2 2 3 3" xfId="51670" xr:uid="{57699372-AC23-472A-88F8-3EE48B15A181}"/>
    <cellStyle name="Normal 4 4 2 2 3 2 2 2 4" xfId="16250" xr:uid="{DE6C0AA3-E6B8-4CBE-978B-448326E0F4C5}"/>
    <cellStyle name="Normal 4 4 2 2 3 2 2 2 5" xfId="29940" xr:uid="{FB7D4FF0-209C-4CA5-A208-B4B39B6E24D6}"/>
    <cellStyle name="Normal 4 4 2 2 3 2 2 2 6" xfId="44824" xr:uid="{F7532696-CF6C-480E-8071-DCCDE4103D68}"/>
    <cellStyle name="Normal 4 4 2 2 3 2 2 3" xfId="11114" xr:uid="{98C7C2A8-2AC8-4B17-AC9F-04DA9FD72218}"/>
    <cellStyle name="Normal 4 4 2 2 3 2 2 3 2" xfId="24804" xr:uid="{268526D7-F56C-48C6-906F-170691FD164C}"/>
    <cellStyle name="Normal 4 4 2 2 3 2 2 3 2 2" xfId="38496" xr:uid="{34A1B41B-87FE-445D-B13A-F75985EAC707}"/>
    <cellStyle name="Normal 4 4 2 2 3 2 2 3 2 3" xfId="53380" xr:uid="{38F35A6A-B277-4512-9FE2-9B32C71FD72A}"/>
    <cellStyle name="Normal 4 4 2 2 3 2 2 3 3" xfId="17960" xr:uid="{2128D6E8-BCC2-4E0F-B9C4-1B45AA3593CF}"/>
    <cellStyle name="Normal 4 4 2 2 3 2 2 3 4" xfId="31650" xr:uid="{D0671E40-3C90-4A7F-9D9F-99324FFCF1A2}"/>
    <cellStyle name="Normal 4 4 2 2 3 2 2 3 5" xfId="46534" xr:uid="{27790BB4-A3F9-42E2-9C32-AA6A0B5A29A7}"/>
    <cellStyle name="Normal 4 4 2 2 3 2 2 4" xfId="21382" xr:uid="{9941B1AF-C3A0-4D3F-9C9A-9E8A32309C54}"/>
    <cellStyle name="Normal 4 4 2 2 3 2 2 4 2" xfId="35074" xr:uid="{81AE2836-E0BB-4639-846E-052D1DED8879}"/>
    <cellStyle name="Normal 4 4 2 2 3 2 2 4 3" xfId="49958" xr:uid="{3F6DA0B6-AC75-434F-812C-0318056CD2AC}"/>
    <cellStyle name="Normal 4 4 2 2 3 2 2 5" xfId="14538" xr:uid="{413A0F4D-5ED7-4BC7-A73B-7F54C28CB14A}"/>
    <cellStyle name="Normal 4 4 2 2 3 2 2 6" xfId="28228" xr:uid="{F41F01BD-EF0B-48B4-BC56-333BA82F4C1F}"/>
    <cellStyle name="Normal 4 4 2 2 3 2 2 7" xfId="43112" xr:uid="{34DA5253-6581-4B62-A11E-276C284FA68E}"/>
    <cellStyle name="Normal 4 4 2 2 3 2 3" xfId="9403" xr:uid="{3901066B-6288-4B6E-9DEA-BE3CDC88D6C1}"/>
    <cellStyle name="Normal 4 4 2 2 3 2 3 2" xfId="12825" xr:uid="{1412417A-A117-41EE-9DB4-79F466481C14}"/>
    <cellStyle name="Normal 4 4 2 2 3 2 3 2 2" xfId="26515" xr:uid="{0D3DA3A0-CCD5-49F7-AE10-23B265BA0B84}"/>
    <cellStyle name="Normal 4 4 2 2 3 2 3 2 2 2" xfId="40207" xr:uid="{01FEBEFA-74C7-4377-828F-E36662497229}"/>
    <cellStyle name="Normal 4 4 2 2 3 2 3 2 2 3" xfId="55091" xr:uid="{0C83DB44-88B6-4CAF-BE77-18AEAAC66F63}"/>
    <cellStyle name="Normal 4 4 2 2 3 2 3 2 3" xfId="19671" xr:uid="{3BCD2B6B-CA50-4089-92B9-8C5002CD59F0}"/>
    <cellStyle name="Normal 4 4 2 2 3 2 3 2 4" xfId="33361" xr:uid="{653DA8ED-AE23-4914-B95A-17258E6B1C5E}"/>
    <cellStyle name="Normal 4 4 2 2 3 2 3 2 5" xfId="48245" xr:uid="{9B00A6A6-3014-4C34-84D5-12B67E8B4916}"/>
    <cellStyle name="Normal 4 4 2 2 3 2 3 3" xfId="23093" xr:uid="{CA4B6E39-13A8-4A30-8523-3934CD2429B6}"/>
    <cellStyle name="Normal 4 4 2 2 3 2 3 3 2" xfId="36785" xr:uid="{E385FE2A-C5EE-4B61-82E0-B8D9B0395429}"/>
    <cellStyle name="Normal 4 4 2 2 3 2 3 3 3" xfId="51669" xr:uid="{0FFCAE2C-876F-49D1-B103-20BB27E5D4AF}"/>
    <cellStyle name="Normal 4 4 2 2 3 2 3 4" xfId="16249" xr:uid="{2B8AE690-36E7-4137-B163-0659DADCB842}"/>
    <cellStyle name="Normal 4 4 2 2 3 2 3 5" xfId="29939" xr:uid="{66CF8F23-21ED-4270-83AF-7BF9CB55E9AD}"/>
    <cellStyle name="Normal 4 4 2 2 3 2 3 6" xfId="44823" xr:uid="{2357277A-897E-4F83-9DF1-F4897F225A42}"/>
    <cellStyle name="Normal 4 4 2 2 3 2 4" xfId="11113" xr:uid="{A76E3CD0-834E-43C2-A320-CC5FCE0F8B8D}"/>
    <cellStyle name="Normal 4 4 2 2 3 2 4 2" xfId="24803" xr:uid="{D62DCFEE-D767-4B00-A844-3A6A3D387E81}"/>
    <cellStyle name="Normal 4 4 2 2 3 2 4 2 2" xfId="38495" xr:uid="{8E3AFF69-DAE5-4429-A122-EB5D36D1EB53}"/>
    <cellStyle name="Normal 4 4 2 2 3 2 4 2 3" xfId="53379" xr:uid="{E401CAD4-BD26-47DE-AE29-BA293581E881}"/>
    <cellStyle name="Normal 4 4 2 2 3 2 4 3" xfId="17959" xr:uid="{D99C5EC4-7424-43CD-BA21-571EAA9F5507}"/>
    <cellStyle name="Normal 4 4 2 2 3 2 4 4" xfId="31649" xr:uid="{ACC40A8F-0463-4170-A387-F66A920093CD}"/>
    <cellStyle name="Normal 4 4 2 2 3 2 4 5" xfId="46533" xr:uid="{7387599F-8E13-4384-A8CB-DAF428CB6E03}"/>
    <cellStyle name="Normal 4 4 2 2 3 2 5" xfId="21381" xr:uid="{80065BEA-6726-4478-AE3D-B6BF55354726}"/>
    <cellStyle name="Normal 4 4 2 2 3 2 5 2" xfId="35073" xr:uid="{F306843C-7534-419B-A905-20A31A5B0867}"/>
    <cellStyle name="Normal 4 4 2 2 3 2 5 3" xfId="49957" xr:uid="{CB64F7BE-F3C2-4906-B933-EF38EB95E848}"/>
    <cellStyle name="Normal 4 4 2 2 3 2 6" xfId="14537" xr:uid="{33B95DB2-7DEE-460A-A301-1CA9197F2E80}"/>
    <cellStyle name="Normal 4 4 2 2 3 2 7" xfId="28227" xr:uid="{F8DB8B51-C2FA-4DBD-A348-21BCE37E56D9}"/>
    <cellStyle name="Normal 4 4 2 2 3 2 8" xfId="43111" xr:uid="{D15723C3-7A28-476D-90A5-74553C63FD10}"/>
    <cellStyle name="Normal 4 4 2 2 3 3" xfId="7693" xr:uid="{A6B6650D-0ADC-47B0-9AA6-893B9F3D703B}"/>
    <cellStyle name="Normal 4 4 2 2 3 3 2" xfId="9405" xr:uid="{15C7058C-0351-4F01-B24E-BF89E62D43C6}"/>
    <cellStyle name="Normal 4 4 2 2 3 3 2 2" xfId="12827" xr:uid="{1A2EF701-AB00-4A46-ABD2-01555F03F90A}"/>
    <cellStyle name="Normal 4 4 2 2 3 3 2 2 2" xfId="26517" xr:uid="{0319FB90-5729-4903-BB21-C9EC0E616240}"/>
    <cellStyle name="Normal 4 4 2 2 3 3 2 2 2 2" xfId="40209" xr:uid="{BB78E3FF-085F-494D-8C57-3647411BDF56}"/>
    <cellStyle name="Normal 4 4 2 2 3 3 2 2 2 3" xfId="55093" xr:uid="{E8A87531-80CD-4A25-BC10-7E6098444910}"/>
    <cellStyle name="Normal 4 4 2 2 3 3 2 2 3" xfId="19673" xr:uid="{8C6537A9-F9CA-43E0-8D95-BC526C019BC8}"/>
    <cellStyle name="Normal 4 4 2 2 3 3 2 2 4" xfId="33363" xr:uid="{D3E69BFC-6D7D-4BB3-9C7B-B868FEA8182B}"/>
    <cellStyle name="Normal 4 4 2 2 3 3 2 2 5" xfId="48247" xr:uid="{7ACAEE6D-0C6A-458C-90BB-69D1B244086C}"/>
    <cellStyle name="Normal 4 4 2 2 3 3 2 3" xfId="23095" xr:uid="{37B8E3F9-87FD-4AEA-9F1C-2151432FBF80}"/>
    <cellStyle name="Normal 4 4 2 2 3 3 2 3 2" xfId="36787" xr:uid="{D0E7496E-83AC-4623-93F6-A920FD45AFE3}"/>
    <cellStyle name="Normal 4 4 2 2 3 3 2 3 3" xfId="51671" xr:uid="{1C1A0F04-06C2-431A-AE58-457636A41F7C}"/>
    <cellStyle name="Normal 4 4 2 2 3 3 2 4" xfId="16251" xr:uid="{409ABE1A-BD31-4A3A-97C0-E2ABCF760A58}"/>
    <cellStyle name="Normal 4 4 2 2 3 3 2 5" xfId="29941" xr:uid="{CD703B9B-F889-46F7-B1C5-ABB18C9EDE25}"/>
    <cellStyle name="Normal 4 4 2 2 3 3 2 6" xfId="44825" xr:uid="{26260C52-5689-4787-933E-F62A7091DA64}"/>
    <cellStyle name="Normal 4 4 2 2 3 3 3" xfId="11115" xr:uid="{7B01B8E2-015A-44BD-9CAC-0F03A4DC7AB5}"/>
    <cellStyle name="Normal 4 4 2 2 3 3 3 2" xfId="24805" xr:uid="{E406436E-258C-4075-805A-B9A0EBC6A2F0}"/>
    <cellStyle name="Normal 4 4 2 2 3 3 3 2 2" xfId="38497" xr:uid="{BE3B67FC-C9A5-4F0E-AAAC-6DB0BAC2182D}"/>
    <cellStyle name="Normal 4 4 2 2 3 3 3 2 3" xfId="53381" xr:uid="{4548DEEC-483A-4228-AF76-B9FA243E6CD1}"/>
    <cellStyle name="Normal 4 4 2 2 3 3 3 3" xfId="17961" xr:uid="{86267F68-1B5C-425D-9E7C-C4710F52C979}"/>
    <cellStyle name="Normal 4 4 2 2 3 3 3 4" xfId="31651" xr:uid="{18902959-C274-493B-AE56-DA3622399626}"/>
    <cellStyle name="Normal 4 4 2 2 3 3 3 5" xfId="46535" xr:uid="{5B8AB03B-1346-4B62-8D28-71C9AF0C459E}"/>
    <cellStyle name="Normal 4 4 2 2 3 3 4" xfId="21383" xr:uid="{74E0667E-A91D-4EE3-A58A-34EF44140D02}"/>
    <cellStyle name="Normal 4 4 2 2 3 3 4 2" xfId="35075" xr:uid="{18B97F2F-B365-4EE7-8660-DE587A59D068}"/>
    <cellStyle name="Normal 4 4 2 2 3 3 4 3" xfId="49959" xr:uid="{CFEF2E76-C2A8-401C-80D6-F5C81F141798}"/>
    <cellStyle name="Normal 4 4 2 2 3 3 5" xfId="14539" xr:uid="{4BACAE08-A89C-4F06-B773-4237B03FF66E}"/>
    <cellStyle name="Normal 4 4 2 2 3 3 6" xfId="28229" xr:uid="{CC389521-871A-41C9-9F38-C277B8E1B41E}"/>
    <cellStyle name="Normal 4 4 2 2 3 3 7" xfId="43113" xr:uid="{DDF3875E-AEDD-4F87-A041-9DF62F20179B}"/>
    <cellStyle name="Normal 4 4 2 2 3 4" xfId="7694" xr:uid="{3BC6E131-24EB-415A-83A1-CC8B015DBDEA}"/>
    <cellStyle name="Normal 4 4 2 2 3 4 2" xfId="9406" xr:uid="{E0DA8A1C-B93B-4E82-8CD9-AFC9A3B746FF}"/>
    <cellStyle name="Normal 4 4 2 2 3 4 2 2" xfId="12828" xr:uid="{F72874A0-6277-4336-92A5-A563A57D095C}"/>
    <cellStyle name="Normal 4 4 2 2 3 4 2 2 2" xfId="26518" xr:uid="{A5D000C8-8E0B-440C-B712-F0A128DC45BE}"/>
    <cellStyle name="Normal 4 4 2 2 3 4 2 2 2 2" xfId="40210" xr:uid="{1C280AE2-8757-4E73-A942-F961C7967476}"/>
    <cellStyle name="Normal 4 4 2 2 3 4 2 2 2 3" xfId="55094" xr:uid="{31164F8F-2C25-4C11-BAE4-9C3CDD14BF70}"/>
    <cellStyle name="Normal 4 4 2 2 3 4 2 2 3" xfId="19674" xr:uid="{FA1C9B87-1C32-4C07-A0BB-97B3AE0B2391}"/>
    <cellStyle name="Normal 4 4 2 2 3 4 2 2 4" xfId="33364" xr:uid="{D15D6DDC-98A5-4651-BCCF-CE315A4AAD03}"/>
    <cellStyle name="Normal 4 4 2 2 3 4 2 2 5" xfId="48248" xr:uid="{F58096BD-D05B-4BCC-8AA6-63DF2C947F95}"/>
    <cellStyle name="Normal 4 4 2 2 3 4 2 3" xfId="23096" xr:uid="{83561011-2461-4061-A5DB-55CBC157079B}"/>
    <cellStyle name="Normal 4 4 2 2 3 4 2 3 2" xfId="36788" xr:uid="{48E5DAB9-0949-491B-8FD5-5CD201B7CFD4}"/>
    <cellStyle name="Normal 4 4 2 2 3 4 2 3 3" xfId="51672" xr:uid="{0A3949E5-E18E-439C-95C7-DEAA45E6042E}"/>
    <cellStyle name="Normal 4 4 2 2 3 4 2 4" xfId="16252" xr:uid="{9CA3C20E-E6C9-4FCD-8764-9AAC0C88B71C}"/>
    <cellStyle name="Normal 4 4 2 2 3 4 2 5" xfId="29942" xr:uid="{D30C5DCF-3486-4600-82F1-9C90B75E0DEB}"/>
    <cellStyle name="Normal 4 4 2 2 3 4 2 6" xfId="44826" xr:uid="{41D57287-5A63-48D4-9F2B-B5B58FDFE908}"/>
    <cellStyle name="Normal 4 4 2 2 3 4 3" xfId="11116" xr:uid="{80B31387-A9D3-4FC7-B708-54F935044D5A}"/>
    <cellStyle name="Normal 4 4 2 2 3 4 3 2" xfId="24806" xr:uid="{19621104-9FFC-46D9-8840-B765358067DC}"/>
    <cellStyle name="Normal 4 4 2 2 3 4 3 2 2" xfId="38498" xr:uid="{FA1B62F3-17E7-498A-9BF5-B8B9CC11630F}"/>
    <cellStyle name="Normal 4 4 2 2 3 4 3 2 3" xfId="53382" xr:uid="{FE7B377F-7058-4DF1-8D81-24960B9ADF8F}"/>
    <cellStyle name="Normal 4 4 2 2 3 4 3 3" xfId="17962" xr:uid="{DEE41CD4-B512-4686-92FC-7AA914360D67}"/>
    <cellStyle name="Normal 4 4 2 2 3 4 3 4" xfId="31652" xr:uid="{D8586DF3-7FB8-46D6-88AA-CC06CBCD5A6C}"/>
    <cellStyle name="Normal 4 4 2 2 3 4 3 5" xfId="46536" xr:uid="{18716B5F-53B4-4325-BAAE-E0235308115B}"/>
    <cellStyle name="Normal 4 4 2 2 3 4 4" xfId="21384" xr:uid="{155B714E-6D4B-438C-A8F6-277178C39EDB}"/>
    <cellStyle name="Normal 4 4 2 2 3 4 4 2" xfId="35076" xr:uid="{E282B216-048E-46D7-8160-73F35E7C13DB}"/>
    <cellStyle name="Normal 4 4 2 2 3 4 4 3" xfId="49960" xr:uid="{4EA18767-7BAD-4040-9AAB-388B4E938E79}"/>
    <cellStyle name="Normal 4 4 2 2 3 4 5" xfId="14540" xr:uid="{9207A5EA-FBE6-4913-A3A6-B2C1019E0184}"/>
    <cellStyle name="Normal 4 4 2 2 3 4 6" xfId="28230" xr:uid="{D41D540F-998E-4FDB-9A63-87CDD4FC815B}"/>
    <cellStyle name="Normal 4 4 2 2 3 4 7" xfId="43114" xr:uid="{5E0C5F44-FCA6-46A2-BADF-A4AA4C251C4C}"/>
    <cellStyle name="Normal 4 4 2 2 3 5" xfId="9402" xr:uid="{37B82B8A-B6B6-40C0-9FD8-B88C969A516F}"/>
    <cellStyle name="Normal 4 4 2 2 3 5 2" xfId="12824" xr:uid="{500E3B69-C592-41C5-9D03-92FBF0E746FB}"/>
    <cellStyle name="Normal 4 4 2 2 3 5 2 2" xfId="26514" xr:uid="{370DD027-A23E-41EB-8C1E-6B1FDB7F1AA1}"/>
    <cellStyle name="Normal 4 4 2 2 3 5 2 2 2" xfId="40206" xr:uid="{EA27C566-0CAC-4291-A4DC-859C0861E1A7}"/>
    <cellStyle name="Normal 4 4 2 2 3 5 2 2 3" xfId="55090" xr:uid="{A8659FD7-8070-4EE3-AEFA-17628F222838}"/>
    <cellStyle name="Normal 4 4 2 2 3 5 2 3" xfId="19670" xr:uid="{8099535C-3B9F-490F-97D8-5843DD7FFD45}"/>
    <cellStyle name="Normal 4 4 2 2 3 5 2 4" xfId="33360" xr:uid="{356DC6BF-128C-4765-91D3-F6E17C46BBF5}"/>
    <cellStyle name="Normal 4 4 2 2 3 5 2 5" xfId="48244" xr:uid="{AF4BAAF4-3E25-4001-AF34-DDBE8832745E}"/>
    <cellStyle name="Normal 4 4 2 2 3 5 3" xfId="23092" xr:uid="{3FC3EDC5-A044-46CE-B5D5-F1F90500A7C8}"/>
    <cellStyle name="Normal 4 4 2 2 3 5 3 2" xfId="36784" xr:uid="{565F3F5B-BE4C-4025-9BF7-6354AE703284}"/>
    <cellStyle name="Normal 4 4 2 2 3 5 3 3" xfId="51668" xr:uid="{27FD32BD-94BD-4F0C-ADB5-2DC20F09F282}"/>
    <cellStyle name="Normal 4 4 2 2 3 5 4" xfId="16248" xr:uid="{1EA092AC-5D1D-4E88-B067-1A2C8A069292}"/>
    <cellStyle name="Normal 4 4 2 2 3 5 5" xfId="29938" xr:uid="{B6EC47C8-D2FE-4FD7-A54C-1FDBE1987841}"/>
    <cellStyle name="Normal 4 4 2 2 3 5 6" xfId="44822" xr:uid="{09FB7DF2-C559-481A-8DCB-08D906FC030C}"/>
    <cellStyle name="Normal 4 4 2 2 3 6" xfId="11112" xr:uid="{2DA70CC4-8F15-46EE-9482-F6DE4FBE7330}"/>
    <cellStyle name="Normal 4 4 2 2 3 6 2" xfId="24802" xr:uid="{D6529D19-E6F5-4707-B747-6A8D84B061AB}"/>
    <cellStyle name="Normal 4 4 2 2 3 6 2 2" xfId="38494" xr:uid="{B2C3892F-4BC8-4F3E-A521-06EAE9AA49B4}"/>
    <cellStyle name="Normal 4 4 2 2 3 6 2 3" xfId="53378" xr:uid="{8C18BAC3-819B-4356-89A7-E3FA20EC6BA6}"/>
    <cellStyle name="Normal 4 4 2 2 3 6 3" xfId="17958" xr:uid="{1F4B89B4-E85D-4527-B100-7EFB1531BEE2}"/>
    <cellStyle name="Normal 4 4 2 2 3 6 4" xfId="31648" xr:uid="{E3295D08-A87F-4A4E-A112-136B64225A53}"/>
    <cellStyle name="Normal 4 4 2 2 3 6 5" xfId="46532" xr:uid="{37C7BC79-7F3B-4136-BFA7-92EFEF238019}"/>
    <cellStyle name="Normal 4 4 2 2 3 7" xfId="21380" xr:uid="{D4486F05-65CE-4075-BBB3-1064629E954F}"/>
    <cellStyle name="Normal 4 4 2 2 3 7 2" xfId="35072" xr:uid="{08B2E02D-7CEC-4747-A5EF-B9967A023B03}"/>
    <cellStyle name="Normal 4 4 2 2 3 7 3" xfId="49956" xr:uid="{7278E3EB-6808-469B-9316-31ECBC205143}"/>
    <cellStyle name="Normal 4 4 2 2 3 8" xfId="14536" xr:uid="{ACF47BE3-FBBF-45C3-ADA3-71204E2CC844}"/>
    <cellStyle name="Normal 4 4 2 2 3 9" xfId="28226" xr:uid="{490F20EF-208B-45C9-A441-602DF27E85F1}"/>
    <cellStyle name="Normal 4 4 2 2 4" xfId="7695" xr:uid="{ABF700CE-391A-47C3-A711-5924515EE924}"/>
    <cellStyle name="Normal 4 4 2 2 4 2" xfId="7696" xr:uid="{B8F60CA8-1947-4B1A-8D06-ECCAC727B90F}"/>
    <cellStyle name="Normal 4 4 2 2 4 2 2" xfId="9408" xr:uid="{1EACD10E-5E65-4113-B71D-F2FEF079727E}"/>
    <cellStyle name="Normal 4 4 2 2 4 2 2 2" xfId="12830" xr:uid="{31B90694-D7F6-4223-B7B1-FF51D62BBF28}"/>
    <cellStyle name="Normal 4 4 2 2 4 2 2 2 2" xfId="26520" xr:uid="{F9E7D0CB-C266-4189-9FE3-A0CC03D9C7E6}"/>
    <cellStyle name="Normal 4 4 2 2 4 2 2 2 2 2" xfId="40212" xr:uid="{CBC6EE50-05D5-4B2E-AC09-3C46DE4C23EB}"/>
    <cellStyle name="Normal 4 4 2 2 4 2 2 2 2 3" xfId="55096" xr:uid="{3965649F-1D3B-4C50-BA21-B5C4E4100A44}"/>
    <cellStyle name="Normal 4 4 2 2 4 2 2 2 3" xfId="19676" xr:uid="{A89F58FA-A53B-47FA-9CC1-3F98B3C15398}"/>
    <cellStyle name="Normal 4 4 2 2 4 2 2 2 4" xfId="33366" xr:uid="{E606F9D0-5AD0-49F1-9BD9-54C3FC2F5DB4}"/>
    <cellStyle name="Normal 4 4 2 2 4 2 2 2 5" xfId="48250" xr:uid="{A7111BA6-B351-4CDC-A644-3BFA7B9C6ADD}"/>
    <cellStyle name="Normal 4 4 2 2 4 2 2 3" xfId="23098" xr:uid="{FFB9FAF8-3E9B-44D7-B698-D030807D6365}"/>
    <cellStyle name="Normal 4 4 2 2 4 2 2 3 2" xfId="36790" xr:uid="{A2E3ADB0-483E-4D68-A999-CB785D5693A1}"/>
    <cellStyle name="Normal 4 4 2 2 4 2 2 3 3" xfId="51674" xr:uid="{78E914BA-E376-4E19-AA00-441FF94D5C95}"/>
    <cellStyle name="Normal 4 4 2 2 4 2 2 4" xfId="16254" xr:uid="{D6C7227D-05DD-4F78-9C97-16E8D2AA231E}"/>
    <cellStyle name="Normal 4 4 2 2 4 2 2 5" xfId="29944" xr:uid="{04CAEB51-7071-490F-A816-E5510C152D78}"/>
    <cellStyle name="Normal 4 4 2 2 4 2 2 6" xfId="44828" xr:uid="{C4FCD2A1-3C1C-44F6-BBC2-03DAAC3756F3}"/>
    <cellStyle name="Normal 4 4 2 2 4 2 3" xfId="11118" xr:uid="{F64DA8AB-BAA1-4C66-A409-4387D1EEC418}"/>
    <cellStyle name="Normal 4 4 2 2 4 2 3 2" xfId="24808" xr:uid="{E6F070A5-9E95-409E-B016-E3B1041A1487}"/>
    <cellStyle name="Normal 4 4 2 2 4 2 3 2 2" xfId="38500" xr:uid="{748D3CAC-3E85-4FC6-A085-9CAD4C34557D}"/>
    <cellStyle name="Normal 4 4 2 2 4 2 3 2 3" xfId="53384" xr:uid="{F3A0E535-9584-48EF-A5E7-A37A7327B660}"/>
    <cellStyle name="Normal 4 4 2 2 4 2 3 3" xfId="17964" xr:uid="{A04BF58A-80FC-4AD2-8882-D50AB9FC2B9B}"/>
    <cellStyle name="Normal 4 4 2 2 4 2 3 4" xfId="31654" xr:uid="{DA9992E9-2B00-469A-92B8-0469EBEEB637}"/>
    <cellStyle name="Normal 4 4 2 2 4 2 3 5" xfId="46538" xr:uid="{C6887D16-E669-43CB-93DF-AB555D8F2390}"/>
    <cellStyle name="Normal 4 4 2 2 4 2 4" xfId="21386" xr:uid="{43E62791-84E8-416F-8A48-420275840937}"/>
    <cellStyle name="Normal 4 4 2 2 4 2 4 2" xfId="35078" xr:uid="{16162227-0DAB-4E16-A7CF-FF497FD62602}"/>
    <cellStyle name="Normal 4 4 2 2 4 2 4 3" xfId="49962" xr:uid="{8DF3052E-32AA-44BE-827C-07D44E78B3DA}"/>
    <cellStyle name="Normal 4 4 2 2 4 2 5" xfId="14542" xr:uid="{32DB2F42-3BDB-4571-87BD-848D7B45E483}"/>
    <cellStyle name="Normal 4 4 2 2 4 2 6" xfId="28232" xr:uid="{6F8C2845-9AEF-4A6A-92D5-B716BB1A03ED}"/>
    <cellStyle name="Normal 4 4 2 2 4 2 7" xfId="43116" xr:uid="{47CE03A3-C4EE-47CA-AB5C-7A1CDCE0B290}"/>
    <cellStyle name="Normal 4 4 2 2 4 3" xfId="9407" xr:uid="{DE58C7D4-51D4-4A32-8628-75BCAE71F364}"/>
    <cellStyle name="Normal 4 4 2 2 4 3 2" xfId="12829" xr:uid="{57C282A9-ED54-4570-8C0F-450CF29AE231}"/>
    <cellStyle name="Normal 4 4 2 2 4 3 2 2" xfId="26519" xr:uid="{3ACEEC81-5A62-423E-8DB9-1F687371E383}"/>
    <cellStyle name="Normal 4 4 2 2 4 3 2 2 2" xfId="40211" xr:uid="{E6FA9D55-0A7A-40FE-988A-B528CA1F1586}"/>
    <cellStyle name="Normal 4 4 2 2 4 3 2 2 3" xfId="55095" xr:uid="{E806DA98-3662-4B27-98BE-7AE9BF53A9EC}"/>
    <cellStyle name="Normal 4 4 2 2 4 3 2 3" xfId="19675" xr:uid="{190E1993-561C-4180-B5B2-1A4583DF3CEB}"/>
    <cellStyle name="Normal 4 4 2 2 4 3 2 4" xfId="33365" xr:uid="{E60FA7F9-0E4D-445D-9A52-DC5A0D782F9E}"/>
    <cellStyle name="Normal 4 4 2 2 4 3 2 5" xfId="48249" xr:uid="{9EA8067C-D320-499B-8147-EB3D32CAB67B}"/>
    <cellStyle name="Normal 4 4 2 2 4 3 3" xfId="23097" xr:uid="{FDFA1289-10FD-4C92-81FC-EF4E74868B49}"/>
    <cellStyle name="Normal 4 4 2 2 4 3 3 2" xfId="36789" xr:uid="{91577D26-8CF9-4B3A-A054-F88FCF520A6B}"/>
    <cellStyle name="Normal 4 4 2 2 4 3 3 3" xfId="51673" xr:uid="{7AAEF088-2616-48B7-9D7B-1C3EAB035DDC}"/>
    <cellStyle name="Normal 4 4 2 2 4 3 4" xfId="16253" xr:uid="{FFFACE6D-0F22-4BE0-83DF-9F0517AA1399}"/>
    <cellStyle name="Normal 4 4 2 2 4 3 5" xfId="29943" xr:uid="{8C84A3C0-539B-4D54-9695-6BDBEE6D588D}"/>
    <cellStyle name="Normal 4 4 2 2 4 3 6" xfId="44827" xr:uid="{3126ADB1-AA74-48CF-AF7A-3A4F3CE3C9D4}"/>
    <cellStyle name="Normal 4 4 2 2 4 4" xfId="11117" xr:uid="{4B69CE78-BB59-44F2-B1FE-89792FB01EA8}"/>
    <cellStyle name="Normal 4 4 2 2 4 4 2" xfId="24807" xr:uid="{614F6940-30CE-4985-BB36-10BE63F43157}"/>
    <cellStyle name="Normal 4 4 2 2 4 4 2 2" xfId="38499" xr:uid="{5818F5F3-D4AB-4ADA-B567-DED0E9958A4D}"/>
    <cellStyle name="Normal 4 4 2 2 4 4 2 3" xfId="53383" xr:uid="{84F0C6FD-1693-43B1-BE51-4DEEF2306E11}"/>
    <cellStyle name="Normal 4 4 2 2 4 4 3" xfId="17963" xr:uid="{A303278F-C2C9-440A-9D65-2397F61C35EE}"/>
    <cellStyle name="Normal 4 4 2 2 4 4 4" xfId="31653" xr:uid="{AFE98A8C-C21F-48C2-81E0-8D2DCA05B6B8}"/>
    <cellStyle name="Normal 4 4 2 2 4 4 5" xfId="46537" xr:uid="{8E95F9E5-7BA0-44EA-963F-8E8EE6C79C42}"/>
    <cellStyle name="Normal 4 4 2 2 4 5" xfId="21385" xr:uid="{1DB91984-44FD-4C3F-BF3E-3A8C2BFB7CC2}"/>
    <cellStyle name="Normal 4 4 2 2 4 5 2" xfId="35077" xr:uid="{72880E58-D552-4AEC-B67F-FE5C77688748}"/>
    <cellStyle name="Normal 4 4 2 2 4 5 3" xfId="49961" xr:uid="{20F0E8A7-05E6-4AE2-83DD-2BC5B3864CBC}"/>
    <cellStyle name="Normal 4 4 2 2 4 6" xfId="14541" xr:uid="{AA13303F-C9E1-4D3A-9829-BAE982067111}"/>
    <cellStyle name="Normal 4 4 2 2 4 7" xfId="28231" xr:uid="{4AD46827-E640-476B-8F3F-0CA2AD5DF4B8}"/>
    <cellStyle name="Normal 4 4 2 2 4 8" xfId="43115" xr:uid="{CAE2A936-D993-4EC0-9225-FEB532954B62}"/>
    <cellStyle name="Normal 4 4 2 2 5" xfId="7697" xr:uid="{4B37B7DE-DE17-4D1E-B502-E881C63A0CAA}"/>
    <cellStyle name="Normal 4 4 2 2 5 2" xfId="9409" xr:uid="{D5A9C0E6-9C4A-40BF-BD08-614268A1B308}"/>
    <cellStyle name="Normal 4 4 2 2 5 2 2" xfId="12831" xr:uid="{3C7A1A3B-6D02-444C-860D-3CEFD9E94A38}"/>
    <cellStyle name="Normal 4 4 2 2 5 2 2 2" xfId="26521" xr:uid="{8EA622C8-637F-40F9-87F4-C2DBB2250FE3}"/>
    <cellStyle name="Normal 4 4 2 2 5 2 2 2 2" xfId="40213" xr:uid="{AF81E990-5113-48C7-9620-C02E5848D23A}"/>
    <cellStyle name="Normal 4 4 2 2 5 2 2 2 3" xfId="55097" xr:uid="{B496619C-C96F-4B27-ADF6-234ECCC49970}"/>
    <cellStyle name="Normal 4 4 2 2 5 2 2 3" xfId="19677" xr:uid="{C18381DB-9761-42E6-8B50-AE540CB637C0}"/>
    <cellStyle name="Normal 4 4 2 2 5 2 2 4" xfId="33367" xr:uid="{B2D22E02-6D3E-4C32-96E4-20CDE4EE66F7}"/>
    <cellStyle name="Normal 4 4 2 2 5 2 2 5" xfId="48251" xr:uid="{013EFBE4-97A0-4C82-ACC5-22C4741C5A40}"/>
    <cellStyle name="Normal 4 4 2 2 5 2 3" xfId="23099" xr:uid="{CC8B7645-076C-4EB7-B518-32A7A374D483}"/>
    <cellStyle name="Normal 4 4 2 2 5 2 3 2" xfId="36791" xr:uid="{451E9067-ED1D-42F1-A9C7-0A4989950934}"/>
    <cellStyle name="Normal 4 4 2 2 5 2 3 3" xfId="51675" xr:uid="{35B10AAB-0109-487C-BB2F-34BDFC97685B}"/>
    <cellStyle name="Normal 4 4 2 2 5 2 4" xfId="16255" xr:uid="{A53A5060-761A-4201-A930-3C15841F6250}"/>
    <cellStyle name="Normal 4 4 2 2 5 2 5" xfId="29945" xr:uid="{A2CDA2CC-ECC0-4553-9554-AF805ED9F825}"/>
    <cellStyle name="Normal 4 4 2 2 5 2 6" xfId="44829" xr:uid="{8DE752B6-74A2-4BE0-8945-183953B0BC99}"/>
    <cellStyle name="Normal 4 4 2 2 5 3" xfId="11119" xr:uid="{2A7D4971-C721-4423-905B-7DCFD5B80303}"/>
    <cellStyle name="Normal 4 4 2 2 5 3 2" xfId="24809" xr:uid="{36EA9E3E-03A8-4F13-8F1A-7D817FFFBDF6}"/>
    <cellStyle name="Normal 4 4 2 2 5 3 2 2" xfId="38501" xr:uid="{3EA5303A-7D07-4DB5-923D-A2109E582D73}"/>
    <cellStyle name="Normal 4 4 2 2 5 3 2 3" xfId="53385" xr:uid="{CD777A10-DD0F-462E-91DE-64662D5B46F4}"/>
    <cellStyle name="Normal 4 4 2 2 5 3 3" xfId="17965" xr:uid="{25C51947-F6A8-4F4B-B878-DF92AA9DBC40}"/>
    <cellStyle name="Normal 4 4 2 2 5 3 4" xfId="31655" xr:uid="{856C2EE6-4695-48ED-954F-BB471BE0CD04}"/>
    <cellStyle name="Normal 4 4 2 2 5 3 5" xfId="46539" xr:uid="{7CC9DBBC-4D03-4156-9AA8-023701045771}"/>
    <cellStyle name="Normal 4 4 2 2 5 4" xfId="21387" xr:uid="{1CDEC4B8-7165-4CBB-986D-C0269B870AF0}"/>
    <cellStyle name="Normal 4 4 2 2 5 4 2" xfId="35079" xr:uid="{BD30335D-08F1-43B3-B6DC-F8F4B21651D2}"/>
    <cellStyle name="Normal 4 4 2 2 5 4 3" xfId="49963" xr:uid="{A8294BA5-47A6-4DD6-BC7E-595DEA1B77E7}"/>
    <cellStyle name="Normal 4 4 2 2 5 5" xfId="14543" xr:uid="{C7E0991D-3561-4842-B48C-40A4903B575D}"/>
    <cellStyle name="Normal 4 4 2 2 5 6" xfId="28233" xr:uid="{F3D5B356-9D12-4C28-B783-AA39B1774FB6}"/>
    <cellStyle name="Normal 4 4 2 2 5 7" xfId="43117" xr:uid="{73557244-3A51-4D91-AA85-3CE509108A65}"/>
    <cellStyle name="Normal 4 4 2 2 6" xfId="7698" xr:uid="{D32A502B-82E2-4B89-A130-01E39DA43CB7}"/>
    <cellStyle name="Normal 4 4 2 2 6 2" xfId="9410" xr:uid="{8E7345CE-7F37-4C97-A012-328BB994106A}"/>
    <cellStyle name="Normal 4 4 2 2 6 2 2" xfId="12832" xr:uid="{E066C505-356F-494E-BC6D-6ED0080CAE8D}"/>
    <cellStyle name="Normal 4 4 2 2 6 2 2 2" xfId="26522" xr:uid="{2F6A67DA-B3E7-4114-BAD4-4924D6475FA7}"/>
    <cellStyle name="Normal 4 4 2 2 6 2 2 2 2" xfId="40214" xr:uid="{3212B14E-6222-4670-9796-3CEE95E3A515}"/>
    <cellStyle name="Normal 4 4 2 2 6 2 2 2 3" xfId="55098" xr:uid="{2DAAA7EF-621D-4C6D-8390-B5A82C094E81}"/>
    <cellStyle name="Normal 4 4 2 2 6 2 2 3" xfId="19678" xr:uid="{5C2D22B0-FE98-483A-9D09-A1EBAEB35CEE}"/>
    <cellStyle name="Normal 4 4 2 2 6 2 2 4" xfId="33368" xr:uid="{892932D9-4168-4AC5-8480-A4946730452B}"/>
    <cellStyle name="Normal 4 4 2 2 6 2 2 5" xfId="48252" xr:uid="{3E5B719F-F9AE-44E4-97AD-A3E20A55B9DA}"/>
    <cellStyle name="Normal 4 4 2 2 6 2 3" xfId="23100" xr:uid="{602FA9DE-C1C6-46F5-9681-D7B4B4F0983D}"/>
    <cellStyle name="Normal 4 4 2 2 6 2 3 2" xfId="36792" xr:uid="{0632A11F-A379-46E0-8BF7-ED84A858AA56}"/>
    <cellStyle name="Normal 4 4 2 2 6 2 3 3" xfId="51676" xr:uid="{71D81596-CACD-40BB-BE77-2D58A04B5CD2}"/>
    <cellStyle name="Normal 4 4 2 2 6 2 4" xfId="16256" xr:uid="{2C23C30F-511D-4634-A54E-90642C2C6349}"/>
    <cellStyle name="Normal 4 4 2 2 6 2 5" xfId="29946" xr:uid="{4E4B2051-F1B7-4AC4-A1EB-091D00A95696}"/>
    <cellStyle name="Normal 4 4 2 2 6 2 6" xfId="44830" xr:uid="{FA0E62DA-3AA8-4A32-BEB5-898FD1B02712}"/>
    <cellStyle name="Normal 4 4 2 2 6 3" xfId="11120" xr:uid="{51330DAE-F826-466B-A1E0-DEC12268E587}"/>
    <cellStyle name="Normal 4 4 2 2 6 3 2" xfId="24810" xr:uid="{553361F2-7A8C-431F-8F81-0262A173DDCD}"/>
    <cellStyle name="Normal 4 4 2 2 6 3 2 2" xfId="38502" xr:uid="{DC067DE5-19B8-4B38-BE22-A2521D56FDDD}"/>
    <cellStyle name="Normal 4 4 2 2 6 3 2 3" xfId="53386" xr:uid="{540D52F8-8421-43F2-B645-98ED8F03B00B}"/>
    <cellStyle name="Normal 4 4 2 2 6 3 3" xfId="17966" xr:uid="{4435E4A1-A2A4-4A24-A30C-9B45DD024810}"/>
    <cellStyle name="Normal 4 4 2 2 6 3 4" xfId="31656" xr:uid="{EC8B5BC2-2968-4C8F-8EB6-6068EEB5C560}"/>
    <cellStyle name="Normal 4 4 2 2 6 3 5" xfId="46540" xr:uid="{835CE10B-3679-466C-BF53-2309E2FCB550}"/>
    <cellStyle name="Normal 4 4 2 2 6 4" xfId="21388" xr:uid="{61CFCDA1-45B6-46D1-BBE6-311E00A1635B}"/>
    <cellStyle name="Normal 4 4 2 2 6 4 2" xfId="35080" xr:uid="{5EF2B6AA-6E16-44AA-A742-83B1C9E6AD08}"/>
    <cellStyle name="Normal 4 4 2 2 6 4 3" xfId="49964" xr:uid="{49007E4B-6B07-4887-9861-C63BFC93B891}"/>
    <cellStyle name="Normal 4 4 2 2 6 5" xfId="14544" xr:uid="{8B7051EE-339B-4C98-8287-991962A4CB23}"/>
    <cellStyle name="Normal 4 4 2 2 6 6" xfId="28234" xr:uid="{F7B5DAA4-830A-44FA-96B2-6F462A342E81}"/>
    <cellStyle name="Normal 4 4 2 2 6 7" xfId="43118" xr:uid="{3F2E653C-CDA3-40DE-ABBE-4FE64ECA0763}"/>
    <cellStyle name="Normal 4 4 2 2 7" xfId="9396" xr:uid="{344D5A5E-121C-41BD-AE5C-ADF4A0835250}"/>
    <cellStyle name="Normal 4 4 2 2 7 2" xfId="12818" xr:uid="{AC4D854B-4913-4D1C-925A-F71FCB81B114}"/>
    <cellStyle name="Normal 4 4 2 2 7 2 2" xfId="26508" xr:uid="{8852A34A-EA66-4A5C-9C1D-7EBFEA970939}"/>
    <cellStyle name="Normal 4 4 2 2 7 2 2 2" xfId="40200" xr:uid="{F473DF64-2B8C-4094-81FF-560CC60C8E14}"/>
    <cellStyle name="Normal 4 4 2 2 7 2 2 3" xfId="55084" xr:uid="{875ABF2B-3624-4FC8-B7D7-A5433C10888C}"/>
    <cellStyle name="Normal 4 4 2 2 7 2 3" xfId="19664" xr:uid="{113F1D01-7CDA-49B7-858F-740F62EA848F}"/>
    <cellStyle name="Normal 4 4 2 2 7 2 4" xfId="33354" xr:uid="{2F45C186-2836-49A8-898E-29C7C75BF8BD}"/>
    <cellStyle name="Normal 4 4 2 2 7 2 5" xfId="48238" xr:uid="{E86ACF69-BD7D-4948-A1F5-9540347871FE}"/>
    <cellStyle name="Normal 4 4 2 2 7 3" xfId="23086" xr:uid="{923F4E7C-1E71-4171-9745-F5C74AB9F8B0}"/>
    <cellStyle name="Normal 4 4 2 2 7 3 2" xfId="36778" xr:uid="{87F2CE26-A1B4-42D4-B96E-51EA91C421CF}"/>
    <cellStyle name="Normal 4 4 2 2 7 3 3" xfId="51662" xr:uid="{D0E28E47-0512-4C67-85F2-37DE7B6854F1}"/>
    <cellStyle name="Normal 4 4 2 2 7 4" xfId="16242" xr:uid="{79D7FC3C-BAAF-45B5-BF60-16F9DB7AFFF2}"/>
    <cellStyle name="Normal 4 4 2 2 7 5" xfId="29932" xr:uid="{C32C29B3-BFE4-4356-9506-12882464A5D0}"/>
    <cellStyle name="Normal 4 4 2 2 7 6" xfId="44816" xr:uid="{45BCBB55-5750-4480-B5C4-78181BA58CC4}"/>
    <cellStyle name="Normal 4 4 2 2 8" xfId="11106" xr:uid="{E8EA33E3-75DE-4FB6-8F6B-330D352A8481}"/>
    <cellStyle name="Normal 4 4 2 2 8 2" xfId="24796" xr:uid="{BEBE7964-0BF0-424D-832A-E24ECB5204A4}"/>
    <cellStyle name="Normal 4 4 2 2 8 2 2" xfId="38488" xr:uid="{162E5743-55AF-4026-A824-8A8EB24D6645}"/>
    <cellStyle name="Normal 4 4 2 2 8 2 3" xfId="53372" xr:uid="{331A5849-80FE-4B02-B493-9E6D29B6A461}"/>
    <cellStyle name="Normal 4 4 2 2 8 3" xfId="17952" xr:uid="{7255DBE0-37D0-41D8-978E-1AF0252F1F75}"/>
    <cellStyle name="Normal 4 4 2 2 8 4" xfId="31642" xr:uid="{8343F1F0-381B-4AE0-8A1C-088CAD1EC686}"/>
    <cellStyle name="Normal 4 4 2 2 8 5" xfId="46526" xr:uid="{137ABE70-D2FE-4622-99E0-D16B1353EBC3}"/>
    <cellStyle name="Normal 4 4 2 2 9" xfId="21374" xr:uid="{3FB05900-ACBE-4299-A617-CB92AD9EFCEE}"/>
    <cellStyle name="Normal 4 4 2 2 9 2" xfId="35066" xr:uid="{867EADF8-0F84-4070-AA35-298C7319A501}"/>
    <cellStyle name="Normal 4 4 2 2 9 3" xfId="49950" xr:uid="{A0C53375-965E-4AAF-916D-855874231ACF}"/>
    <cellStyle name="Normal 4 4 2 3" xfId="7699" xr:uid="{F029C541-2B70-4F12-A29E-B27B7A2ABDB7}"/>
    <cellStyle name="Normal 4 4 2 3 10" xfId="43119" xr:uid="{784B268E-478A-453A-8F7D-D8B7E4FB0211}"/>
    <cellStyle name="Normal 4 4 2 3 2" xfId="7700" xr:uid="{7A2A33C9-3F33-47B5-A138-84A7FB021442}"/>
    <cellStyle name="Normal 4 4 2 3 2 2" xfId="7701" xr:uid="{D1813365-5716-4433-99D2-C8E610C3890F}"/>
    <cellStyle name="Normal 4 4 2 3 2 2 2" xfId="9413" xr:uid="{134FFAE0-8BD5-4585-922A-B5000BEEE0EE}"/>
    <cellStyle name="Normal 4 4 2 3 2 2 2 2" xfId="12835" xr:uid="{2B08E10D-8F39-45A6-B477-98F1A0E66973}"/>
    <cellStyle name="Normal 4 4 2 3 2 2 2 2 2" xfId="26525" xr:uid="{DFFDB9A4-C2A1-42F6-B0C1-748B40B88BC7}"/>
    <cellStyle name="Normal 4 4 2 3 2 2 2 2 2 2" xfId="40217" xr:uid="{4D923783-17C1-400D-B3E3-7D5E5AC87A84}"/>
    <cellStyle name="Normal 4 4 2 3 2 2 2 2 2 3" xfId="55101" xr:uid="{06A9839A-7A65-458D-B0A6-3C0F26143119}"/>
    <cellStyle name="Normal 4 4 2 3 2 2 2 2 3" xfId="19681" xr:uid="{E5BF4844-A841-404A-B830-6C0D77491F2A}"/>
    <cellStyle name="Normal 4 4 2 3 2 2 2 2 4" xfId="33371" xr:uid="{738ED3C2-20B9-45F0-9AF9-A0449508633E}"/>
    <cellStyle name="Normal 4 4 2 3 2 2 2 2 5" xfId="48255" xr:uid="{CD8E6371-0CCA-49F5-96DE-244E3E8D6F10}"/>
    <cellStyle name="Normal 4 4 2 3 2 2 2 3" xfId="23103" xr:uid="{4AA2D4FA-6128-416F-99FC-511064109C1C}"/>
    <cellStyle name="Normal 4 4 2 3 2 2 2 3 2" xfId="36795" xr:uid="{8B5A51A2-389B-47A8-B71A-28ADC09C398F}"/>
    <cellStyle name="Normal 4 4 2 3 2 2 2 3 3" xfId="51679" xr:uid="{1029CF55-3C14-46FA-9809-28F1F380AF33}"/>
    <cellStyle name="Normal 4 4 2 3 2 2 2 4" xfId="16259" xr:uid="{B90C5B6D-FBE5-418D-A8D6-57FADB239249}"/>
    <cellStyle name="Normal 4 4 2 3 2 2 2 5" xfId="29949" xr:uid="{FBB25EDB-050D-450D-9811-F3D01DDEF280}"/>
    <cellStyle name="Normal 4 4 2 3 2 2 2 6" xfId="44833" xr:uid="{45E452ED-3C07-42A7-A5F7-5AE4A0A59DD7}"/>
    <cellStyle name="Normal 4 4 2 3 2 2 3" xfId="11123" xr:uid="{952C4559-00DA-40CD-8A09-F75409B3D08A}"/>
    <cellStyle name="Normal 4 4 2 3 2 2 3 2" xfId="24813" xr:uid="{E60DD6B8-C834-47C3-96DA-D3F033CA56D5}"/>
    <cellStyle name="Normal 4 4 2 3 2 2 3 2 2" xfId="38505" xr:uid="{0F57BF67-E5AC-48B1-B9E4-0BC08D7FC921}"/>
    <cellStyle name="Normal 4 4 2 3 2 2 3 2 3" xfId="53389" xr:uid="{A6B33CA7-0491-4D08-9FBA-121E841AC988}"/>
    <cellStyle name="Normal 4 4 2 3 2 2 3 3" xfId="17969" xr:uid="{24B34E21-DDED-4BA1-AA8B-07FF3BC247C4}"/>
    <cellStyle name="Normal 4 4 2 3 2 2 3 4" xfId="31659" xr:uid="{C347F3B6-905B-48A4-A60C-CDD8C96970E9}"/>
    <cellStyle name="Normal 4 4 2 3 2 2 3 5" xfId="46543" xr:uid="{24442686-6AEB-4B3E-90FF-B38ACCCEFA20}"/>
    <cellStyle name="Normal 4 4 2 3 2 2 4" xfId="21391" xr:uid="{EBD26527-0CA9-403B-9E7A-A7E96A7E05AB}"/>
    <cellStyle name="Normal 4 4 2 3 2 2 4 2" xfId="35083" xr:uid="{09F51479-E04A-4A10-8304-AEF724DA5D90}"/>
    <cellStyle name="Normal 4 4 2 3 2 2 4 3" xfId="49967" xr:uid="{FFE04A48-A31A-453A-ADC3-7DA78915F097}"/>
    <cellStyle name="Normal 4 4 2 3 2 2 5" xfId="14547" xr:uid="{69AF046C-C0E0-4692-A8FF-0AE98B1CCF24}"/>
    <cellStyle name="Normal 4 4 2 3 2 2 6" xfId="28237" xr:uid="{9B549521-A4D4-4463-A170-B32BDA37CD1A}"/>
    <cellStyle name="Normal 4 4 2 3 2 2 7" xfId="43121" xr:uid="{8297855C-DB37-407A-B5D2-F8285C930F51}"/>
    <cellStyle name="Normal 4 4 2 3 2 3" xfId="9412" xr:uid="{013981B5-D4A5-4F48-B7FF-08AD81A6ED5F}"/>
    <cellStyle name="Normal 4 4 2 3 2 3 2" xfId="12834" xr:uid="{E231DA2F-72E2-44CA-A04D-3EFBE0265084}"/>
    <cellStyle name="Normal 4 4 2 3 2 3 2 2" xfId="26524" xr:uid="{D006D7DD-55A6-4C0A-91E7-301B4E88B4F8}"/>
    <cellStyle name="Normal 4 4 2 3 2 3 2 2 2" xfId="40216" xr:uid="{AA7DF800-E8E7-4CFC-B713-BBCCD7B371D3}"/>
    <cellStyle name="Normal 4 4 2 3 2 3 2 2 3" xfId="55100" xr:uid="{7F1F427D-2817-4489-9DBC-B3DACBF13AD9}"/>
    <cellStyle name="Normal 4 4 2 3 2 3 2 3" xfId="19680" xr:uid="{FC4D5844-D8EC-4EC7-B241-D2555B371A73}"/>
    <cellStyle name="Normal 4 4 2 3 2 3 2 4" xfId="33370" xr:uid="{FED64946-581F-4335-B7AC-7164249325CF}"/>
    <cellStyle name="Normal 4 4 2 3 2 3 2 5" xfId="48254" xr:uid="{0AFD0108-5432-40E2-8CAA-0F911C864680}"/>
    <cellStyle name="Normal 4 4 2 3 2 3 3" xfId="23102" xr:uid="{2075E9B9-089A-4956-97C6-6CDD4E8F9A19}"/>
    <cellStyle name="Normal 4 4 2 3 2 3 3 2" xfId="36794" xr:uid="{1EEE4AED-81CD-499A-B01D-1739F4197C37}"/>
    <cellStyle name="Normal 4 4 2 3 2 3 3 3" xfId="51678" xr:uid="{27DD8DB2-0308-41E9-8461-F600FA08F46B}"/>
    <cellStyle name="Normal 4 4 2 3 2 3 4" xfId="16258" xr:uid="{77652AC9-0D7A-44C8-8FCB-873A1B2EE4C2}"/>
    <cellStyle name="Normal 4 4 2 3 2 3 5" xfId="29948" xr:uid="{AA0C98C2-15BD-404A-B97B-F5FCD5549F4B}"/>
    <cellStyle name="Normal 4 4 2 3 2 3 6" xfId="44832" xr:uid="{24CD9A57-C1E0-46CA-B502-E8BE46FAFDE4}"/>
    <cellStyle name="Normal 4 4 2 3 2 4" xfId="11122" xr:uid="{E33AF117-149D-41D1-9CD1-F99EAB335BF2}"/>
    <cellStyle name="Normal 4 4 2 3 2 4 2" xfId="24812" xr:uid="{C38C8A74-BF82-4CC4-A3FB-C9230C325A74}"/>
    <cellStyle name="Normal 4 4 2 3 2 4 2 2" xfId="38504" xr:uid="{1AEB8BE5-4080-442A-9CF2-1ADAAC58A356}"/>
    <cellStyle name="Normal 4 4 2 3 2 4 2 3" xfId="53388" xr:uid="{9FA54C76-DD5D-473F-8CB9-B8118EFF7858}"/>
    <cellStyle name="Normal 4 4 2 3 2 4 3" xfId="17968" xr:uid="{5D19020E-98D9-4B74-9EDF-D5219E1B8CD5}"/>
    <cellStyle name="Normal 4 4 2 3 2 4 4" xfId="31658" xr:uid="{431CF510-0A4D-47AB-9D92-92E6D07515A6}"/>
    <cellStyle name="Normal 4 4 2 3 2 4 5" xfId="46542" xr:uid="{05A95106-F527-4206-A2AF-5BFA60FC92ED}"/>
    <cellStyle name="Normal 4 4 2 3 2 5" xfId="21390" xr:uid="{C4AE6D69-C068-4B8B-953F-441B225151CD}"/>
    <cellStyle name="Normal 4 4 2 3 2 5 2" xfId="35082" xr:uid="{1D8AC379-2422-454C-BC20-53429E861B5B}"/>
    <cellStyle name="Normal 4 4 2 3 2 5 3" xfId="49966" xr:uid="{F13C8A58-8899-41A9-88B5-EDB54DDBFD24}"/>
    <cellStyle name="Normal 4 4 2 3 2 6" xfId="14546" xr:uid="{2C9A3D2B-1CBE-4F8B-B324-DF77CB591517}"/>
    <cellStyle name="Normal 4 4 2 3 2 7" xfId="28236" xr:uid="{896095DD-BA0C-4B94-85F1-6C9CC326C72B}"/>
    <cellStyle name="Normal 4 4 2 3 2 8" xfId="43120" xr:uid="{42C8346E-F208-4AE6-9149-3FCD5A297705}"/>
    <cellStyle name="Normal 4 4 2 3 3" xfId="7702" xr:uid="{EE47B5A0-9BD7-4D66-AB43-C8D55E5BA697}"/>
    <cellStyle name="Normal 4 4 2 3 3 2" xfId="9414" xr:uid="{8202C949-9399-48FF-A874-BAED71A6E233}"/>
    <cellStyle name="Normal 4 4 2 3 3 2 2" xfId="12836" xr:uid="{C671F3F9-CF5D-4242-89D0-DBF1F9FD0008}"/>
    <cellStyle name="Normal 4 4 2 3 3 2 2 2" xfId="26526" xr:uid="{13103D8B-C1AA-43D9-9011-A8E1DC91CF29}"/>
    <cellStyle name="Normal 4 4 2 3 3 2 2 2 2" xfId="40218" xr:uid="{5C4510DA-2660-4ED9-953D-DE25B4932595}"/>
    <cellStyle name="Normal 4 4 2 3 3 2 2 2 3" xfId="55102" xr:uid="{C9FDE628-47C1-4FB5-BD41-B58958B6B72B}"/>
    <cellStyle name="Normal 4 4 2 3 3 2 2 3" xfId="19682" xr:uid="{8AAD9515-F24B-49D9-A50B-5FD47124449B}"/>
    <cellStyle name="Normal 4 4 2 3 3 2 2 4" xfId="33372" xr:uid="{CD9C78CE-4667-49AC-9F3A-C5B64FA212F3}"/>
    <cellStyle name="Normal 4 4 2 3 3 2 2 5" xfId="48256" xr:uid="{3FB4A9A9-F30C-45D0-BE98-FE1E27B1CFC2}"/>
    <cellStyle name="Normal 4 4 2 3 3 2 3" xfId="23104" xr:uid="{30946864-6497-4372-ACA6-45A3BC2399B1}"/>
    <cellStyle name="Normal 4 4 2 3 3 2 3 2" xfId="36796" xr:uid="{17A2B537-8998-46DC-A307-C7C5C6C88695}"/>
    <cellStyle name="Normal 4 4 2 3 3 2 3 3" xfId="51680" xr:uid="{8DC04595-AA32-4C4A-87BA-0DE38D766CAC}"/>
    <cellStyle name="Normal 4 4 2 3 3 2 4" xfId="16260" xr:uid="{3EA6D5C2-BDF5-443C-B941-9B48CA0DCA8E}"/>
    <cellStyle name="Normal 4 4 2 3 3 2 5" xfId="29950" xr:uid="{A32A64F4-AACE-496F-9A57-6F0C0180FA39}"/>
    <cellStyle name="Normal 4 4 2 3 3 2 6" xfId="44834" xr:uid="{51598A52-CCD7-4BD5-80FE-6B25D4B3B5F7}"/>
    <cellStyle name="Normal 4 4 2 3 3 3" xfId="11124" xr:uid="{26826F75-E42F-4E20-8D83-876113C132D1}"/>
    <cellStyle name="Normal 4 4 2 3 3 3 2" xfId="24814" xr:uid="{08656846-C716-410D-BA39-A3BEA89ECDDE}"/>
    <cellStyle name="Normal 4 4 2 3 3 3 2 2" xfId="38506" xr:uid="{D43CFDE5-CAD4-41A1-9883-0D2ACB501745}"/>
    <cellStyle name="Normal 4 4 2 3 3 3 2 3" xfId="53390" xr:uid="{37518AF7-CD22-4847-ADD2-3BAB9FEA8D68}"/>
    <cellStyle name="Normal 4 4 2 3 3 3 3" xfId="17970" xr:uid="{CE1039AD-7517-4480-94DF-0DDABBE45487}"/>
    <cellStyle name="Normal 4 4 2 3 3 3 4" xfId="31660" xr:uid="{93004AEF-68BE-4F3F-BB56-2814354E23AA}"/>
    <cellStyle name="Normal 4 4 2 3 3 3 5" xfId="46544" xr:uid="{44AE5A0F-184E-4E23-A094-05D63CCA6568}"/>
    <cellStyle name="Normal 4 4 2 3 3 4" xfId="21392" xr:uid="{332696B4-DF29-4A17-AAAC-14BB2AF9B7B1}"/>
    <cellStyle name="Normal 4 4 2 3 3 4 2" xfId="35084" xr:uid="{7101C19B-5337-4A4E-B551-AD4BFE0CEE27}"/>
    <cellStyle name="Normal 4 4 2 3 3 4 3" xfId="49968" xr:uid="{301999BD-24D0-4A54-9CB1-ABE8E4AB23A0}"/>
    <cellStyle name="Normal 4 4 2 3 3 5" xfId="14548" xr:uid="{A78E13F0-89D9-448D-ADB2-81734034E41C}"/>
    <cellStyle name="Normal 4 4 2 3 3 6" xfId="28238" xr:uid="{AAB3D5E0-D174-4E00-9623-EA8192AFE439}"/>
    <cellStyle name="Normal 4 4 2 3 3 7" xfId="43122" xr:uid="{1AA704E5-2109-473A-A28A-B495B0205671}"/>
    <cellStyle name="Normal 4 4 2 3 4" xfId="7703" xr:uid="{F68AE0A6-A442-4D0C-8663-B526CEA693CC}"/>
    <cellStyle name="Normal 4 4 2 3 4 2" xfId="9415" xr:uid="{7F6711B7-E290-4A35-B971-63E33A44DAEB}"/>
    <cellStyle name="Normal 4 4 2 3 4 2 2" xfId="12837" xr:uid="{9A52B688-1FC0-4CFE-B559-AA153D292507}"/>
    <cellStyle name="Normal 4 4 2 3 4 2 2 2" xfId="26527" xr:uid="{E6055410-0614-411C-8256-039BACAD5B0E}"/>
    <cellStyle name="Normal 4 4 2 3 4 2 2 2 2" xfId="40219" xr:uid="{95636005-6978-43D7-8189-F1645E1118C5}"/>
    <cellStyle name="Normal 4 4 2 3 4 2 2 2 3" xfId="55103" xr:uid="{46EB2760-4219-497A-8A54-2F7BDA798E2A}"/>
    <cellStyle name="Normal 4 4 2 3 4 2 2 3" xfId="19683" xr:uid="{976D0A0E-24D8-47F8-8881-41CDF8E56A1F}"/>
    <cellStyle name="Normal 4 4 2 3 4 2 2 4" xfId="33373" xr:uid="{6A184C9F-6C27-4DE1-98CC-D6387D6A4299}"/>
    <cellStyle name="Normal 4 4 2 3 4 2 2 5" xfId="48257" xr:uid="{64F1C97C-74A0-4504-98CA-B1945214CC9F}"/>
    <cellStyle name="Normal 4 4 2 3 4 2 3" xfId="23105" xr:uid="{799F8639-0E0B-4BD7-AF82-C4714ADA0D11}"/>
    <cellStyle name="Normal 4 4 2 3 4 2 3 2" xfId="36797" xr:uid="{1D94E75E-3361-4B2B-911A-CE7C72A542C0}"/>
    <cellStyle name="Normal 4 4 2 3 4 2 3 3" xfId="51681" xr:uid="{9FB7D1AB-8C83-4F8B-A135-D198A03ACB10}"/>
    <cellStyle name="Normal 4 4 2 3 4 2 4" xfId="16261" xr:uid="{74E93667-089A-471A-BDEA-F61FC49EC1C8}"/>
    <cellStyle name="Normal 4 4 2 3 4 2 5" xfId="29951" xr:uid="{A3C53FAF-4E33-43DD-81F9-DC20B35A4E26}"/>
    <cellStyle name="Normal 4 4 2 3 4 2 6" xfId="44835" xr:uid="{3F5D1D83-8D4C-4436-8A7F-41B15EDC0308}"/>
    <cellStyle name="Normal 4 4 2 3 4 3" xfId="11125" xr:uid="{C386C7B5-8B54-439D-A9FF-3FBADD71E468}"/>
    <cellStyle name="Normal 4 4 2 3 4 3 2" xfId="24815" xr:uid="{A6666DE3-4A01-4EA1-AF55-9ED594F4F1CE}"/>
    <cellStyle name="Normal 4 4 2 3 4 3 2 2" xfId="38507" xr:uid="{543B0EFA-3EAF-4111-9988-B775C8797807}"/>
    <cellStyle name="Normal 4 4 2 3 4 3 2 3" xfId="53391" xr:uid="{C2DF2B6D-CFB1-4277-B1B3-9D652A647BF8}"/>
    <cellStyle name="Normal 4 4 2 3 4 3 3" xfId="17971" xr:uid="{52717038-DA8B-42FA-BF5B-ABAE5D8CE304}"/>
    <cellStyle name="Normal 4 4 2 3 4 3 4" xfId="31661" xr:uid="{63D8C43D-91C5-4927-8A67-7E828B2FC081}"/>
    <cellStyle name="Normal 4 4 2 3 4 3 5" xfId="46545" xr:uid="{2C6EC096-FFA1-426B-9DA7-8B1492B5F45B}"/>
    <cellStyle name="Normal 4 4 2 3 4 4" xfId="21393" xr:uid="{739D7617-B608-439E-9787-4E16DBBE3C61}"/>
    <cellStyle name="Normal 4 4 2 3 4 4 2" xfId="35085" xr:uid="{4E20754C-6D85-448A-A0A3-4966D7153EB6}"/>
    <cellStyle name="Normal 4 4 2 3 4 4 3" xfId="49969" xr:uid="{E2A4CA1B-C7DF-4DF2-AF7E-8C1C6325E250}"/>
    <cellStyle name="Normal 4 4 2 3 4 5" xfId="14549" xr:uid="{F42B1F49-B207-4BF4-BA07-3925995250D0}"/>
    <cellStyle name="Normal 4 4 2 3 4 6" xfId="28239" xr:uid="{E0B18311-4AA4-41AD-BB38-50222D0DBE62}"/>
    <cellStyle name="Normal 4 4 2 3 4 7" xfId="43123" xr:uid="{DC58999A-33B9-4378-8CC4-78214CA56786}"/>
    <cellStyle name="Normal 4 4 2 3 5" xfId="9411" xr:uid="{6BC7A615-DF79-4A79-A7CD-70047F961E2D}"/>
    <cellStyle name="Normal 4 4 2 3 5 2" xfId="12833" xr:uid="{A9D9FDEA-B456-4563-9F0F-F458CB30569E}"/>
    <cellStyle name="Normal 4 4 2 3 5 2 2" xfId="26523" xr:uid="{463DCDCF-4D07-477F-B4BE-94221D979132}"/>
    <cellStyle name="Normal 4 4 2 3 5 2 2 2" xfId="40215" xr:uid="{B5B057CE-1944-4613-82BA-2A99EC8EA0FF}"/>
    <cellStyle name="Normal 4 4 2 3 5 2 2 3" xfId="55099" xr:uid="{6E65F7C4-7B44-4AD2-AF8D-DF39FF29CA9B}"/>
    <cellStyle name="Normal 4 4 2 3 5 2 3" xfId="19679" xr:uid="{7162B929-AF59-4A4F-BD85-370B0D863D6D}"/>
    <cellStyle name="Normal 4 4 2 3 5 2 4" xfId="33369" xr:uid="{64C2AEF9-A181-4340-874B-1881C2192019}"/>
    <cellStyle name="Normal 4 4 2 3 5 2 5" xfId="48253" xr:uid="{4C8A9183-E49E-4D63-9123-E0E50E788A43}"/>
    <cellStyle name="Normal 4 4 2 3 5 3" xfId="23101" xr:uid="{13DC5040-AD71-47CA-8739-75A8E11759B8}"/>
    <cellStyle name="Normal 4 4 2 3 5 3 2" xfId="36793" xr:uid="{5FF1284D-6389-4060-879D-0AB6298A8E41}"/>
    <cellStyle name="Normal 4 4 2 3 5 3 3" xfId="51677" xr:uid="{B96895F3-C2F0-4190-94DD-831B3FB79C90}"/>
    <cellStyle name="Normal 4 4 2 3 5 4" xfId="16257" xr:uid="{4F880770-83FF-47D8-9C8C-7477CE1FAD4B}"/>
    <cellStyle name="Normal 4 4 2 3 5 5" xfId="29947" xr:uid="{5CB79BA1-8C5A-4515-A753-D1AF1AFB492A}"/>
    <cellStyle name="Normal 4 4 2 3 5 6" xfId="44831" xr:uid="{0C78F0C6-722C-42BA-BF8E-4D57F74B9F66}"/>
    <cellStyle name="Normal 4 4 2 3 6" xfId="11121" xr:uid="{97A01980-E63D-45A2-A3CB-B3C7662932C6}"/>
    <cellStyle name="Normal 4 4 2 3 6 2" xfId="24811" xr:uid="{D6CBA7E0-6977-4DC1-A435-2D35E768C016}"/>
    <cellStyle name="Normal 4 4 2 3 6 2 2" xfId="38503" xr:uid="{467876A3-DD0D-447B-893D-BB2E1AA0090F}"/>
    <cellStyle name="Normal 4 4 2 3 6 2 3" xfId="53387" xr:uid="{42154B86-BDBB-4356-AB16-BAF5376587D5}"/>
    <cellStyle name="Normal 4 4 2 3 6 3" xfId="17967" xr:uid="{0A8F7C83-1709-4BB3-A2C0-97483ACF0DF8}"/>
    <cellStyle name="Normal 4 4 2 3 6 4" xfId="31657" xr:uid="{5A0EF833-A337-439A-AAE3-90D6033E48A7}"/>
    <cellStyle name="Normal 4 4 2 3 6 5" xfId="46541" xr:uid="{0F78CA9E-9E35-4513-A946-02EC8E82FCBB}"/>
    <cellStyle name="Normal 4 4 2 3 7" xfId="21389" xr:uid="{30B65823-E91E-40E5-B635-7CCDEE5D9B49}"/>
    <cellStyle name="Normal 4 4 2 3 7 2" xfId="35081" xr:uid="{49F4414F-1670-4640-A904-B30221DE63A8}"/>
    <cellStyle name="Normal 4 4 2 3 7 3" xfId="49965" xr:uid="{11B76E40-0BB6-47C6-BAF4-5CC13D9F9449}"/>
    <cellStyle name="Normal 4 4 2 3 8" xfId="14545" xr:uid="{F70DE829-B74D-45AA-A123-D7189B3656EF}"/>
    <cellStyle name="Normal 4 4 2 3 9" xfId="28235" xr:uid="{364683B7-CED1-4020-B648-549746DBA8AF}"/>
    <cellStyle name="Normal 4 4 2 4" xfId="7704" xr:uid="{EB5AEB7F-845C-4614-87E3-6F908F308B94}"/>
    <cellStyle name="Normal 4 4 2 4 10" xfId="43124" xr:uid="{15D1B143-FBF0-4CBF-9357-CB69E8CA6AA6}"/>
    <cellStyle name="Normal 4 4 2 4 2" xfId="7705" xr:uid="{1873632B-76B9-411C-9A96-E8829806310D}"/>
    <cellStyle name="Normal 4 4 2 4 2 2" xfId="7706" xr:uid="{7E2D6336-3449-4ABA-A124-01CD68A01CFC}"/>
    <cellStyle name="Normal 4 4 2 4 2 2 2" xfId="9418" xr:uid="{AB0C13E8-040A-4546-9959-F2A5929F5903}"/>
    <cellStyle name="Normal 4 4 2 4 2 2 2 2" xfId="12840" xr:uid="{7251813A-8AE4-42CA-81BF-2BCA901A6B72}"/>
    <cellStyle name="Normal 4 4 2 4 2 2 2 2 2" xfId="26530" xr:uid="{44F3DBBF-0C8C-4277-A10B-A692928F7075}"/>
    <cellStyle name="Normal 4 4 2 4 2 2 2 2 2 2" xfId="40222" xr:uid="{F86AB50E-A5A7-4979-B0E5-CDE6F1F4B4BE}"/>
    <cellStyle name="Normal 4 4 2 4 2 2 2 2 2 3" xfId="55106" xr:uid="{3C77E78A-D46E-47D4-B153-1A5B2BD24878}"/>
    <cellStyle name="Normal 4 4 2 4 2 2 2 2 3" xfId="19686" xr:uid="{119C10A0-9CCF-4B8D-85F6-381781FB6879}"/>
    <cellStyle name="Normal 4 4 2 4 2 2 2 2 4" xfId="33376" xr:uid="{0B0561CA-9ECA-477C-B29A-92AF4341F364}"/>
    <cellStyle name="Normal 4 4 2 4 2 2 2 2 5" xfId="48260" xr:uid="{665697E1-EF92-437C-8E5D-90421FB9D817}"/>
    <cellStyle name="Normal 4 4 2 4 2 2 2 3" xfId="23108" xr:uid="{9CCC923D-57C9-4C38-8416-5B1F3899F8A8}"/>
    <cellStyle name="Normal 4 4 2 4 2 2 2 3 2" xfId="36800" xr:uid="{A8149738-5B1A-4899-97F1-89A61626B4DF}"/>
    <cellStyle name="Normal 4 4 2 4 2 2 2 3 3" xfId="51684" xr:uid="{0B07F836-15BA-4EFA-9872-352BDF2FC736}"/>
    <cellStyle name="Normal 4 4 2 4 2 2 2 4" xfId="16264" xr:uid="{D11BFE1A-14CC-47C3-A5FB-2A8CC60AE73F}"/>
    <cellStyle name="Normal 4 4 2 4 2 2 2 5" xfId="29954" xr:uid="{7E8BC04A-48B5-4460-B665-2B0519E357CE}"/>
    <cellStyle name="Normal 4 4 2 4 2 2 2 6" xfId="44838" xr:uid="{81735EB6-03A7-4074-A75E-E54E6C55C368}"/>
    <cellStyle name="Normal 4 4 2 4 2 2 3" xfId="11128" xr:uid="{F3E124E2-F726-4E4F-AB43-0D0C96FAEBE4}"/>
    <cellStyle name="Normal 4 4 2 4 2 2 3 2" xfId="24818" xr:uid="{CAC76E6B-20A5-4245-ABA1-A5172C0A0A33}"/>
    <cellStyle name="Normal 4 4 2 4 2 2 3 2 2" xfId="38510" xr:uid="{BE30D5EE-3E20-4483-AF80-3C5230D8195E}"/>
    <cellStyle name="Normal 4 4 2 4 2 2 3 2 3" xfId="53394" xr:uid="{B660A2FD-C943-4B40-A617-8A2DC7A21799}"/>
    <cellStyle name="Normal 4 4 2 4 2 2 3 3" xfId="17974" xr:uid="{39669C55-E32A-444C-BE63-61B36E2FBBAE}"/>
    <cellStyle name="Normal 4 4 2 4 2 2 3 4" xfId="31664" xr:uid="{4ED38208-A48A-464F-9277-7EDA128CC181}"/>
    <cellStyle name="Normal 4 4 2 4 2 2 3 5" xfId="46548" xr:uid="{CD48C62C-B1B0-4F9A-809F-8FD306F10B39}"/>
    <cellStyle name="Normal 4 4 2 4 2 2 4" xfId="21396" xr:uid="{19AB1652-28A7-46D2-9A14-771B0BC2609A}"/>
    <cellStyle name="Normal 4 4 2 4 2 2 4 2" xfId="35088" xr:uid="{D75C4F52-E5FF-4585-8763-9BB1F12CEB6D}"/>
    <cellStyle name="Normal 4 4 2 4 2 2 4 3" xfId="49972" xr:uid="{6691E19F-4D61-4FA0-8A7A-D99AEEE0F800}"/>
    <cellStyle name="Normal 4 4 2 4 2 2 5" xfId="14552" xr:uid="{9ADA24A4-0F3D-4A20-8887-899761DE1EF2}"/>
    <cellStyle name="Normal 4 4 2 4 2 2 6" xfId="28242" xr:uid="{426413DC-9076-4E1F-B40D-CB1CA8E48E72}"/>
    <cellStyle name="Normal 4 4 2 4 2 2 7" xfId="43126" xr:uid="{02E71A76-C737-4C2F-8C15-C315ACDA5519}"/>
    <cellStyle name="Normal 4 4 2 4 2 3" xfId="9417" xr:uid="{F35CFDC0-A27D-4B4A-AC7D-056C6CA4EEB4}"/>
    <cellStyle name="Normal 4 4 2 4 2 3 2" xfId="12839" xr:uid="{2C8060C6-B5A7-4D42-8C36-F9ACA882039C}"/>
    <cellStyle name="Normal 4 4 2 4 2 3 2 2" xfId="26529" xr:uid="{C5E4871B-EC84-437E-9505-8A4534E60C35}"/>
    <cellStyle name="Normal 4 4 2 4 2 3 2 2 2" xfId="40221" xr:uid="{4A19751F-1CAE-4832-AFAC-D9717E39355E}"/>
    <cellStyle name="Normal 4 4 2 4 2 3 2 2 3" xfId="55105" xr:uid="{4F296219-AB14-4BC3-9AFE-CE4B68689265}"/>
    <cellStyle name="Normal 4 4 2 4 2 3 2 3" xfId="19685" xr:uid="{DF43D87D-2693-440B-B585-F7773273320F}"/>
    <cellStyle name="Normal 4 4 2 4 2 3 2 4" xfId="33375" xr:uid="{90BB0581-B164-4470-916C-6CE077FEE5BB}"/>
    <cellStyle name="Normal 4 4 2 4 2 3 2 5" xfId="48259" xr:uid="{8A1AFC0B-EC67-4E53-A245-ADE46D62B462}"/>
    <cellStyle name="Normal 4 4 2 4 2 3 3" xfId="23107" xr:uid="{3BC2FA46-F4FA-4B9A-BC28-3D95C42A8976}"/>
    <cellStyle name="Normal 4 4 2 4 2 3 3 2" xfId="36799" xr:uid="{CB31B2BA-5ABC-47D2-B3CC-8F13F1BE32B5}"/>
    <cellStyle name="Normal 4 4 2 4 2 3 3 3" xfId="51683" xr:uid="{D3F69B9C-00C3-499C-A917-A112FE1BF21D}"/>
    <cellStyle name="Normal 4 4 2 4 2 3 4" xfId="16263" xr:uid="{F06ACEA2-A836-42FB-95E5-ADB22AC72FDB}"/>
    <cellStyle name="Normal 4 4 2 4 2 3 5" xfId="29953" xr:uid="{632FAF71-58C6-4550-9BD3-D69BCD7EFB5C}"/>
    <cellStyle name="Normal 4 4 2 4 2 3 6" xfId="44837" xr:uid="{A506B42B-E2BC-4699-991F-DC5B1B92DC56}"/>
    <cellStyle name="Normal 4 4 2 4 2 4" xfId="11127" xr:uid="{E90AF5A4-97DE-4761-A223-4A2086E3AC08}"/>
    <cellStyle name="Normal 4 4 2 4 2 4 2" xfId="24817" xr:uid="{16D023EC-C5FE-43EC-B4BA-9C724AFF2E9F}"/>
    <cellStyle name="Normal 4 4 2 4 2 4 2 2" xfId="38509" xr:uid="{B3551F9B-0D6A-472A-98F2-187F75649A95}"/>
    <cellStyle name="Normal 4 4 2 4 2 4 2 3" xfId="53393" xr:uid="{2364945E-780B-4177-A900-8ACDF4794CE9}"/>
    <cellStyle name="Normal 4 4 2 4 2 4 3" xfId="17973" xr:uid="{86473CB1-7ACF-4A33-9106-169497AE46D5}"/>
    <cellStyle name="Normal 4 4 2 4 2 4 4" xfId="31663" xr:uid="{C100E922-AE8A-4F08-A94F-AE118E21D8EA}"/>
    <cellStyle name="Normal 4 4 2 4 2 4 5" xfId="46547" xr:uid="{082C4DE4-8A46-415F-A2EE-C499513F83C7}"/>
    <cellStyle name="Normal 4 4 2 4 2 5" xfId="21395" xr:uid="{E325847C-754B-438C-A2F3-96A8C9563566}"/>
    <cellStyle name="Normal 4 4 2 4 2 5 2" xfId="35087" xr:uid="{2E403A7A-21B5-431A-83D1-F52C992859AE}"/>
    <cellStyle name="Normal 4 4 2 4 2 5 3" xfId="49971" xr:uid="{8068F70F-2426-4A54-8330-1140C0E9EAD9}"/>
    <cellStyle name="Normal 4 4 2 4 2 6" xfId="14551" xr:uid="{AA91BF38-11A1-436D-9EA6-C3875970CC36}"/>
    <cellStyle name="Normal 4 4 2 4 2 7" xfId="28241" xr:uid="{B96F1642-7177-4A77-9C4B-C38B21D74602}"/>
    <cellStyle name="Normal 4 4 2 4 2 8" xfId="43125" xr:uid="{A684ED65-CAA0-406C-B0E4-E4D716E837A3}"/>
    <cellStyle name="Normal 4 4 2 4 3" xfId="7707" xr:uid="{3330520D-4E86-49EC-A816-180A166AFDA0}"/>
    <cellStyle name="Normal 4 4 2 4 3 2" xfId="9419" xr:uid="{4A952A01-EE1F-4EFD-AC05-6DEFA71A7566}"/>
    <cellStyle name="Normal 4 4 2 4 3 2 2" xfId="12841" xr:uid="{336178CD-46F3-452F-925B-C532EBC03FE4}"/>
    <cellStyle name="Normal 4 4 2 4 3 2 2 2" xfId="26531" xr:uid="{70C40C6B-5A98-40AF-95E2-4C46554C5C4C}"/>
    <cellStyle name="Normal 4 4 2 4 3 2 2 2 2" xfId="40223" xr:uid="{B7999643-D26D-46A5-BDA7-D991B68435D7}"/>
    <cellStyle name="Normal 4 4 2 4 3 2 2 2 3" xfId="55107" xr:uid="{C04ECA43-21F0-4248-864A-2F94315643BC}"/>
    <cellStyle name="Normal 4 4 2 4 3 2 2 3" xfId="19687" xr:uid="{8885F9FC-5BC2-42A5-A4A3-DAE591349F88}"/>
    <cellStyle name="Normal 4 4 2 4 3 2 2 4" xfId="33377" xr:uid="{2CA1ABE2-11D4-4F41-86C1-D0F19DEBF592}"/>
    <cellStyle name="Normal 4 4 2 4 3 2 2 5" xfId="48261" xr:uid="{6BF94275-C038-45BA-843F-6D0A685E2F5D}"/>
    <cellStyle name="Normal 4 4 2 4 3 2 3" xfId="23109" xr:uid="{5935FA71-CAF7-4341-8B58-A105D596AE0C}"/>
    <cellStyle name="Normal 4 4 2 4 3 2 3 2" xfId="36801" xr:uid="{DD94664A-1212-4E32-B4B9-98B934EC9CBF}"/>
    <cellStyle name="Normal 4 4 2 4 3 2 3 3" xfId="51685" xr:uid="{7D646AFB-63D7-47D4-B300-52FBB8CD4878}"/>
    <cellStyle name="Normal 4 4 2 4 3 2 4" xfId="16265" xr:uid="{40E4D7FB-128D-48D2-BACA-059BA3CEE4F4}"/>
    <cellStyle name="Normal 4 4 2 4 3 2 5" xfId="29955" xr:uid="{32BED943-5FF7-4F07-99A4-4412E3D791EC}"/>
    <cellStyle name="Normal 4 4 2 4 3 2 6" xfId="44839" xr:uid="{002A4B66-CD39-4AB0-B6A6-4A0410ABA31C}"/>
    <cellStyle name="Normal 4 4 2 4 3 3" xfId="11129" xr:uid="{C2D841C7-D22D-411B-A888-AEB331B88A8F}"/>
    <cellStyle name="Normal 4 4 2 4 3 3 2" xfId="24819" xr:uid="{5B3C8459-6A0A-4E45-BD31-5D135B5865ED}"/>
    <cellStyle name="Normal 4 4 2 4 3 3 2 2" xfId="38511" xr:uid="{BBE9BBDE-5B40-4A24-83B8-30190B926075}"/>
    <cellStyle name="Normal 4 4 2 4 3 3 2 3" xfId="53395" xr:uid="{E9341877-5F87-4E17-8D8E-6134ED474658}"/>
    <cellStyle name="Normal 4 4 2 4 3 3 3" xfId="17975" xr:uid="{175D890A-C9A3-439B-A7E8-E4AF29B7C6D1}"/>
    <cellStyle name="Normal 4 4 2 4 3 3 4" xfId="31665" xr:uid="{585714EF-BD51-4774-85D1-7D4EC1A523F8}"/>
    <cellStyle name="Normal 4 4 2 4 3 3 5" xfId="46549" xr:uid="{5B182F90-1AE3-4D34-9DC7-FCA2899AA407}"/>
    <cellStyle name="Normal 4 4 2 4 3 4" xfId="21397" xr:uid="{9F991AFF-2BCF-488E-8FC6-917DD6BEFA04}"/>
    <cellStyle name="Normal 4 4 2 4 3 4 2" xfId="35089" xr:uid="{53352822-57BA-4D67-A3BD-F9496FB8208B}"/>
    <cellStyle name="Normal 4 4 2 4 3 4 3" xfId="49973" xr:uid="{BC4DFE91-838D-4337-B0B9-AD55D78EDB02}"/>
    <cellStyle name="Normal 4 4 2 4 3 5" xfId="14553" xr:uid="{EB2FB516-6ABE-47D2-8626-E50E5633B214}"/>
    <cellStyle name="Normal 4 4 2 4 3 6" xfId="28243" xr:uid="{53F70C64-ED38-4605-981A-CA6DB0E29E2B}"/>
    <cellStyle name="Normal 4 4 2 4 3 7" xfId="43127" xr:uid="{1EF0D64D-D4D0-4720-9697-115C605F4D5F}"/>
    <cellStyle name="Normal 4 4 2 4 4" xfId="7708" xr:uid="{ADF3D1C4-635C-485B-9992-835C3B80CB1B}"/>
    <cellStyle name="Normal 4 4 2 4 4 2" xfId="9420" xr:uid="{83E33564-C70F-4EE8-B163-EE5C8A915AB7}"/>
    <cellStyle name="Normal 4 4 2 4 4 2 2" xfId="12842" xr:uid="{F2F6976C-B322-44A9-ABB6-F555976B86CB}"/>
    <cellStyle name="Normal 4 4 2 4 4 2 2 2" xfId="26532" xr:uid="{2ADE682D-7C18-401D-8BC5-91F7974F0BA7}"/>
    <cellStyle name="Normal 4 4 2 4 4 2 2 2 2" xfId="40224" xr:uid="{5CB31A70-E994-4F8B-9579-9EEBE181A4AE}"/>
    <cellStyle name="Normal 4 4 2 4 4 2 2 2 3" xfId="55108" xr:uid="{31F6B6BC-AAAC-4660-A22F-A1D9CD624230}"/>
    <cellStyle name="Normal 4 4 2 4 4 2 2 3" xfId="19688" xr:uid="{DFC7B1AB-A847-42CF-B3D6-B452EBA6E930}"/>
    <cellStyle name="Normal 4 4 2 4 4 2 2 4" xfId="33378" xr:uid="{D458F248-FDC8-467A-ACA6-9D8E0EE688A8}"/>
    <cellStyle name="Normal 4 4 2 4 4 2 2 5" xfId="48262" xr:uid="{E71D1FBE-B5B6-4248-B2A6-60361DAA7C0F}"/>
    <cellStyle name="Normal 4 4 2 4 4 2 3" xfId="23110" xr:uid="{7D72B501-0283-42CB-8282-11B52A25B243}"/>
    <cellStyle name="Normal 4 4 2 4 4 2 3 2" xfId="36802" xr:uid="{11042A2D-613E-4ADE-8845-BBBC1F20F510}"/>
    <cellStyle name="Normal 4 4 2 4 4 2 3 3" xfId="51686" xr:uid="{012D162A-68BA-45DA-B9BF-EB7AC2F84269}"/>
    <cellStyle name="Normal 4 4 2 4 4 2 4" xfId="16266" xr:uid="{811CBEEA-00F4-49B9-9588-9BAE6D4B7B5C}"/>
    <cellStyle name="Normal 4 4 2 4 4 2 5" xfId="29956" xr:uid="{31714B8B-DDD1-4C29-AB45-0622D3ABDCB8}"/>
    <cellStyle name="Normal 4 4 2 4 4 2 6" xfId="44840" xr:uid="{8A806464-4E7A-4582-B184-975FAF21CBD7}"/>
    <cellStyle name="Normal 4 4 2 4 4 3" xfId="11130" xr:uid="{57E46AE7-E38B-4B65-8152-6795AC2764E6}"/>
    <cellStyle name="Normal 4 4 2 4 4 3 2" xfId="24820" xr:uid="{CA653E2F-F4FF-49F6-9D95-177F6A1DCC16}"/>
    <cellStyle name="Normal 4 4 2 4 4 3 2 2" xfId="38512" xr:uid="{73A7A1DF-E090-4589-A434-54289946A1FB}"/>
    <cellStyle name="Normal 4 4 2 4 4 3 2 3" xfId="53396" xr:uid="{36B4E8D9-5D27-4BD7-ADD9-940800299C20}"/>
    <cellStyle name="Normal 4 4 2 4 4 3 3" xfId="17976" xr:uid="{207F29CD-3683-456F-AD62-1961D23D35FE}"/>
    <cellStyle name="Normal 4 4 2 4 4 3 4" xfId="31666" xr:uid="{BCF1F469-99F8-4635-9F24-17A4DEC7F449}"/>
    <cellStyle name="Normal 4 4 2 4 4 3 5" xfId="46550" xr:uid="{A2829BAC-DC34-4394-B66B-1211F0D13AEB}"/>
    <cellStyle name="Normal 4 4 2 4 4 4" xfId="21398" xr:uid="{DC7CC133-5B87-4600-B6FF-6662027AB8F3}"/>
    <cellStyle name="Normal 4 4 2 4 4 4 2" xfId="35090" xr:uid="{239CDAF6-A9D3-4B7B-BAC3-A3AD96069ABC}"/>
    <cellStyle name="Normal 4 4 2 4 4 4 3" xfId="49974" xr:uid="{D0762253-1DC9-42D3-8F0B-D48F6643B603}"/>
    <cellStyle name="Normal 4 4 2 4 4 5" xfId="14554" xr:uid="{0520C2DC-45AC-48D7-BBE1-319B80CF7C30}"/>
    <cellStyle name="Normal 4 4 2 4 4 6" xfId="28244" xr:uid="{9C3A1FBD-77B8-41BD-935D-1593D291CC41}"/>
    <cellStyle name="Normal 4 4 2 4 4 7" xfId="43128" xr:uid="{A11F1009-EC8B-4418-8D31-186F7682A942}"/>
    <cellStyle name="Normal 4 4 2 4 5" xfId="9416" xr:uid="{3A36B0E9-3B22-493A-BCD2-65756A42F350}"/>
    <cellStyle name="Normal 4 4 2 4 5 2" xfId="12838" xr:uid="{4B22DB92-C16B-483B-9A65-4DACA0BEB77F}"/>
    <cellStyle name="Normal 4 4 2 4 5 2 2" xfId="26528" xr:uid="{B6362232-76B4-4A36-872E-5AAA125C1EC5}"/>
    <cellStyle name="Normal 4 4 2 4 5 2 2 2" xfId="40220" xr:uid="{E96B8C8B-91AB-44AA-A7B0-418D2C3D2171}"/>
    <cellStyle name="Normal 4 4 2 4 5 2 2 3" xfId="55104" xr:uid="{4A215BE1-173E-4693-A7C5-A561F8C034FE}"/>
    <cellStyle name="Normal 4 4 2 4 5 2 3" xfId="19684" xr:uid="{78FC66BF-4C1F-4B56-8603-30C1F92FCA2B}"/>
    <cellStyle name="Normal 4 4 2 4 5 2 4" xfId="33374" xr:uid="{A07B577A-CF3C-487C-BD02-B12EE77D34B6}"/>
    <cellStyle name="Normal 4 4 2 4 5 2 5" xfId="48258" xr:uid="{81995B13-165B-40E1-90C1-53479F5C236C}"/>
    <cellStyle name="Normal 4 4 2 4 5 3" xfId="23106" xr:uid="{76EA62D4-FC07-4CA4-90E3-2B454B4E3B1A}"/>
    <cellStyle name="Normal 4 4 2 4 5 3 2" xfId="36798" xr:uid="{D954497A-39AB-4A44-99FC-12A24D64CB91}"/>
    <cellStyle name="Normal 4 4 2 4 5 3 3" xfId="51682" xr:uid="{8C2B8F86-77E6-40C6-AB8D-0D64A4166F35}"/>
    <cellStyle name="Normal 4 4 2 4 5 4" xfId="16262" xr:uid="{16C04EF0-39EC-4608-B2BD-02532025BF1A}"/>
    <cellStyle name="Normal 4 4 2 4 5 5" xfId="29952" xr:uid="{DF2AF12E-8ED0-4A76-B308-4DA1D34B4211}"/>
    <cellStyle name="Normal 4 4 2 4 5 6" xfId="44836" xr:uid="{007BEC88-E77A-4024-B9E5-44FEA304C384}"/>
    <cellStyle name="Normal 4 4 2 4 6" xfId="11126" xr:uid="{847B1B98-0019-4A71-87E5-B789B7A8E76D}"/>
    <cellStyle name="Normal 4 4 2 4 6 2" xfId="24816" xr:uid="{CA32D921-EBC8-493F-A101-9CA260D5EE76}"/>
    <cellStyle name="Normal 4 4 2 4 6 2 2" xfId="38508" xr:uid="{DABFFE6A-4D09-4BFB-952D-5BCFA77AC94B}"/>
    <cellStyle name="Normal 4 4 2 4 6 2 3" xfId="53392" xr:uid="{05D5B968-5088-49C9-B2A6-731177AACC83}"/>
    <cellStyle name="Normal 4 4 2 4 6 3" xfId="17972" xr:uid="{95EE634F-E667-41A9-A8AC-49802C9F3117}"/>
    <cellStyle name="Normal 4 4 2 4 6 4" xfId="31662" xr:uid="{0F31FBEA-9EA4-4CCB-AF12-6992D58556C1}"/>
    <cellStyle name="Normal 4 4 2 4 6 5" xfId="46546" xr:uid="{5370F9A4-18BE-4B04-BFA5-D7E486EF484F}"/>
    <cellStyle name="Normal 4 4 2 4 7" xfId="21394" xr:uid="{2250C508-9BB1-4F49-BA2F-12E596BA49A7}"/>
    <cellStyle name="Normal 4 4 2 4 7 2" xfId="35086" xr:uid="{D93A5FB8-B6A0-4853-888E-601F497E684F}"/>
    <cellStyle name="Normal 4 4 2 4 7 3" xfId="49970" xr:uid="{021A0DB0-7F5A-430E-A7AD-E39A0B800EAB}"/>
    <cellStyle name="Normal 4 4 2 4 8" xfId="14550" xr:uid="{12E0967E-F965-430B-8AC9-38117F5EAE65}"/>
    <cellStyle name="Normal 4 4 2 4 9" xfId="28240" xr:uid="{15E8B316-D925-43D5-BF38-2863F92E4EE8}"/>
    <cellStyle name="Normal 4 4 2 5" xfId="7709" xr:uid="{24F4CE2F-70E7-4CE6-9AC9-84575F7E736F}"/>
    <cellStyle name="Normal 4 4 2 5 2" xfId="7710" xr:uid="{1F2A5372-6F1C-4136-8AFF-DCAFF8AC254E}"/>
    <cellStyle name="Normal 4 4 2 5 2 2" xfId="9422" xr:uid="{40906C07-1888-4458-974F-F29D488FD3A3}"/>
    <cellStyle name="Normal 4 4 2 5 2 2 2" xfId="12844" xr:uid="{A2E6BED0-4E70-4DE9-9F7B-A87D027EC8A7}"/>
    <cellStyle name="Normal 4 4 2 5 2 2 2 2" xfId="26534" xr:uid="{BFE3DF88-77C2-49BA-8971-09122741AB8B}"/>
    <cellStyle name="Normal 4 4 2 5 2 2 2 2 2" xfId="40226" xr:uid="{E0F4D22E-0B2B-4CF1-A008-427947A4D944}"/>
    <cellStyle name="Normal 4 4 2 5 2 2 2 2 3" xfId="55110" xr:uid="{1A839F98-1F6A-43C6-AF9E-83C6AF1626C6}"/>
    <cellStyle name="Normal 4 4 2 5 2 2 2 3" xfId="19690" xr:uid="{421FD33B-DC58-487A-BC64-E21BE890CD4B}"/>
    <cellStyle name="Normal 4 4 2 5 2 2 2 4" xfId="33380" xr:uid="{DF1A375B-5100-41A8-898E-AD0C94EFE12D}"/>
    <cellStyle name="Normal 4 4 2 5 2 2 2 5" xfId="48264" xr:uid="{1A69D634-3D5E-4B96-88FF-5A98CEF92BC6}"/>
    <cellStyle name="Normal 4 4 2 5 2 2 3" xfId="23112" xr:uid="{FFDD1D77-30B4-403E-83CA-7C673F5E9689}"/>
    <cellStyle name="Normal 4 4 2 5 2 2 3 2" xfId="36804" xr:uid="{694F3080-D371-44E4-AC2F-0F6E06657D49}"/>
    <cellStyle name="Normal 4 4 2 5 2 2 3 3" xfId="51688" xr:uid="{1540C194-6FC1-4149-914C-4964E0109141}"/>
    <cellStyle name="Normal 4 4 2 5 2 2 4" xfId="16268" xr:uid="{3B04656F-6DD4-4FC6-96EA-B760AF1844A0}"/>
    <cellStyle name="Normal 4 4 2 5 2 2 5" xfId="29958" xr:uid="{6300281D-E45B-4447-BDA7-C3D7C01679C6}"/>
    <cellStyle name="Normal 4 4 2 5 2 2 6" xfId="44842" xr:uid="{A9CD6F40-2B9A-4CC2-A5CB-4D69C718241F}"/>
    <cellStyle name="Normal 4 4 2 5 2 3" xfId="11132" xr:uid="{ECD33501-EE85-4F15-B7EA-E3625024EECF}"/>
    <cellStyle name="Normal 4 4 2 5 2 3 2" xfId="24822" xr:uid="{EBAA31DF-CA1F-435E-ACBC-909ABB43914E}"/>
    <cellStyle name="Normal 4 4 2 5 2 3 2 2" xfId="38514" xr:uid="{6F14BC37-90F9-42BE-9ABD-1890724670FA}"/>
    <cellStyle name="Normal 4 4 2 5 2 3 2 3" xfId="53398" xr:uid="{32009C58-882B-4982-AD82-B74E61CC54C1}"/>
    <cellStyle name="Normal 4 4 2 5 2 3 3" xfId="17978" xr:uid="{B9021517-9CED-4B2C-B5EC-10D0C92D1217}"/>
    <cellStyle name="Normal 4 4 2 5 2 3 4" xfId="31668" xr:uid="{F45A04D2-FDCA-478A-B0C8-0DF564B0B6EE}"/>
    <cellStyle name="Normal 4 4 2 5 2 3 5" xfId="46552" xr:uid="{ABEAF742-7008-41E9-B792-164DCBB9E484}"/>
    <cellStyle name="Normal 4 4 2 5 2 4" xfId="21400" xr:uid="{35E80408-FC8F-4E3B-8484-DC02EE1B7F69}"/>
    <cellStyle name="Normal 4 4 2 5 2 4 2" xfId="35092" xr:uid="{9A85945B-2402-4203-88D2-6B0974997ED7}"/>
    <cellStyle name="Normal 4 4 2 5 2 4 3" xfId="49976" xr:uid="{DA62D71F-E0CA-492B-B1FC-5431A2E28C33}"/>
    <cellStyle name="Normal 4 4 2 5 2 5" xfId="14556" xr:uid="{BEA6F66A-A75C-4148-8217-2EF8AE3583A2}"/>
    <cellStyle name="Normal 4 4 2 5 2 6" xfId="28246" xr:uid="{36B4BCAA-2395-4D74-8CF8-170F5AA5A25B}"/>
    <cellStyle name="Normal 4 4 2 5 2 7" xfId="43130" xr:uid="{818916E0-2B1A-4965-A484-F188105E2865}"/>
    <cellStyle name="Normal 4 4 2 5 3" xfId="9421" xr:uid="{95DCD729-9B03-46C0-8DF3-7AD08AED2A52}"/>
    <cellStyle name="Normal 4 4 2 5 3 2" xfId="12843" xr:uid="{CB393907-0731-4FC8-8D46-BCDE96B51D44}"/>
    <cellStyle name="Normal 4 4 2 5 3 2 2" xfId="26533" xr:uid="{464D4CC2-8357-4564-AE95-53D3272A0600}"/>
    <cellStyle name="Normal 4 4 2 5 3 2 2 2" xfId="40225" xr:uid="{0CA22D85-EAF5-420A-A62E-DF3EA223C306}"/>
    <cellStyle name="Normal 4 4 2 5 3 2 2 3" xfId="55109" xr:uid="{B7B0C31E-4E5E-4910-845C-C88DCA4D7398}"/>
    <cellStyle name="Normal 4 4 2 5 3 2 3" xfId="19689" xr:uid="{15986C24-BC22-4667-9C5B-19C48A498259}"/>
    <cellStyle name="Normal 4 4 2 5 3 2 4" xfId="33379" xr:uid="{172D9E7B-FE1E-43AD-BE90-91500D64DD10}"/>
    <cellStyle name="Normal 4 4 2 5 3 2 5" xfId="48263" xr:uid="{239E0225-DCEC-4C99-AB99-FDC63B0EE535}"/>
    <cellStyle name="Normal 4 4 2 5 3 3" xfId="23111" xr:uid="{97C5E3E2-13D2-4E4E-ADB4-2492488507A7}"/>
    <cellStyle name="Normal 4 4 2 5 3 3 2" xfId="36803" xr:uid="{6B2D967B-99FE-4E23-A1B4-E20C7B16714D}"/>
    <cellStyle name="Normal 4 4 2 5 3 3 3" xfId="51687" xr:uid="{9D378DEF-1781-4326-AA4E-DFC24CBDF497}"/>
    <cellStyle name="Normal 4 4 2 5 3 4" xfId="16267" xr:uid="{3E2AB433-BDB5-49FE-A67B-098CF08FCD60}"/>
    <cellStyle name="Normal 4 4 2 5 3 5" xfId="29957" xr:uid="{B12909D4-BCAD-4A92-AA4B-70976E2F8091}"/>
    <cellStyle name="Normal 4 4 2 5 3 6" xfId="44841" xr:uid="{025E9A22-BCC9-4B08-A372-0C0D5AC4AD40}"/>
    <cellStyle name="Normal 4 4 2 5 4" xfId="11131" xr:uid="{F0ABE301-F06E-43F7-B56E-0AB94CEE93B7}"/>
    <cellStyle name="Normal 4 4 2 5 4 2" xfId="24821" xr:uid="{44D02706-E61C-412D-BBCC-636560AD5398}"/>
    <cellStyle name="Normal 4 4 2 5 4 2 2" xfId="38513" xr:uid="{D22A1C18-9A5E-445F-9AC9-8B3AB65250CA}"/>
    <cellStyle name="Normal 4 4 2 5 4 2 3" xfId="53397" xr:uid="{3D6F3433-47AA-422E-B07F-0A1930FBE3DD}"/>
    <cellStyle name="Normal 4 4 2 5 4 3" xfId="17977" xr:uid="{64A8C1D3-2F05-4694-B2CF-827DB81A7E46}"/>
    <cellStyle name="Normal 4 4 2 5 4 4" xfId="31667" xr:uid="{1FD96254-5C1E-4D4D-910E-1E54D25C6143}"/>
    <cellStyle name="Normal 4 4 2 5 4 5" xfId="46551" xr:uid="{BBF0A9F4-3804-4BF8-AF31-980252FC33EF}"/>
    <cellStyle name="Normal 4 4 2 5 5" xfId="21399" xr:uid="{F5BE2A46-EF8D-4B09-9616-A2D5939A0FE8}"/>
    <cellStyle name="Normal 4 4 2 5 5 2" xfId="35091" xr:uid="{6E9B224C-8909-4C8D-8E24-532C9684D4CC}"/>
    <cellStyle name="Normal 4 4 2 5 5 3" xfId="49975" xr:uid="{785110EB-6B46-4219-8746-8431C86D6130}"/>
    <cellStyle name="Normal 4 4 2 5 6" xfId="14555" xr:uid="{B6E8AAFA-509F-4CFF-A325-D0F8B0C28AF4}"/>
    <cellStyle name="Normal 4 4 2 5 7" xfId="28245" xr:uid="{7CEFE59F-8EE5-4A6E-A6D7-ED61360856D2}"/>
    <cellStyle name="Normal 4 4 2 5 8" xfId="43129" xr:uid="{1616637E-2B74-4CF6-A3EB-EE89DF722737}"/>
    <cellStyle name="Normal 4 4 2 6" xfId="7711" xr:uid="{094C2105-0D75-4A23-A6B6-623E5A823950}"/>
    <cellStyle name="Normal 4 4 2 6 2" xfId="9423" xr:uid="{68F87FE4-F579-4F5F-B0DF-F89878C7F29D}"/>
    <cellStyle name="Normal 4 4 2 6 2 2" xfId="12845" xr:uid="{67C76FD3-2831-4A95-8BB2-7C47C5FDEC69}"/>
    <cellStyle name="Normal 4 4 2 6 2 2 2" xfId="26535" xr:uid="{5953CF6D-6C36-4C66-A05B-D51995B7EFDD}"/>
    <cellStyle name="Normal 4 4 2 6 2 2 2 2" xfId="40227" xr:uid="{E6BD17AF-029E-472E-B885-80C40C85295E}"/>
    <cellStyle name="Normal 4 4 2 6 2 2 2 3" xfId="55111" xr:uid="{655DE646-70A8-43D0-9257-8D614147CBC7}"/>
    <cellStyle name="Normal 4 4 2 6 2 2 3" xfId="19691" xr:uid="{1049789B-235D-4793-B757-5F5BA079B361}"/>
    <cellStyle name="Normal 4 4 2 6 2 2 4" xfId="33381" xr:uid="{22154742-E335-41DE-B39D-268842E5B10A}"/>
    <cellStyle name="Normal 4 4 2 6 2 2 5" xfId="48265" xr:uid="{D016D841-8FA4-42C0-8F54-2913EC005777}"/>
    <cellStyle name="Normal 4 4 2 6 2 3" xfId="23113" xr:uid="{9D397991-CA62-4774-BD41-DE3250036BA2}"/>
    <cellStyle name="Normal 4 4 2 6 2 3 2" xfId="36805" xr:uid="{B9B104CB-CB70-472C-AE2A-DDB7A40355C7}"/>
    <cellStyle name="Normal 4 4 2 6 2 3 3" xfId="51689" xr:uid="{3F8D1696-3106-411E-B12D-7F50D6A71843}"/>
    <cellStyle name="Normal 4 4 2 6 2 4" xfId="16269" xr:uid="{828E674F-3308-4BD3-BFA6-23E8728E777A}"/>
    <cellStyle name="Normal 4 4 2 6 2 5" xfId="29959" xr:uid="{66BBB01A-1924-4450-B3F1-3EC2A20E35D0}"/>
    <cellStyle name="Normal 4 4 2 6 2 6" xfId="44843" xr:uid="{D83C85C5-6600-4C89-92C3-55D1FB15027F}"/>
    <cellStyle name="Normal 4 4 2 6 3" xfId="11133" xr:uid="{9BFA7B1D-2F02-4CA7-BBFB-48F5FFA20D76}"/>
    <cellStyle name="Normal 4 4 2 6 3 2" xfId="24823" xr:uid="{72969421-1F9E-4844-920A-E3C3637A17C2}"/>
    <cellStyle name="Normal 4 4 2 6 3 2 2" xfId="38515" xr:uid="{DBDC3875-66BB-4876-A324-9BF455E64601}"/>
    <cellStyle name="Normal 4 4 2 6 3 2 3" xfId="53399" xr:uid="{F88678E2-FACB-4B9B-83CD-59532568C913}"/>
    <cellStyle name="Normal 4 4 2 6 3 3" xfId="17979" xr:uid="{7A2E44FB-867F-46C5-808F-D56DA61C82CF}"/>
    <cellStyle name="Normal 4 4 2 6 3 4" xfId="31669" xr:uid="{D87050F7-07EC-4394-9172-EF3B2A9AF00D}"/>
    <cellStyle name="Normal 4 4 2 6 3 5" xfId="46553" xr:uid="{98FF230F-FC64-4008-B280-5B18433D7E75}"/>
    <cellStyle name="Normal 4 4 2 6 4" xfId="21401" xr:uid="{D387949B-3CF7-4A21-A5DA-A15764CC958B}"/>
    <cellStyle name="Normal 4 4 2 6 4 2" xfId="35093" xr:uid="{F3E44F1F-4ED4-4239-BCD6-78DB14448609}"/>
    <cellStyle name="Normal 4 4 2 6 4 3" xfId="49977" xr:uid="{66666004-9BC6-4162-97E2-6A9EF8651BEF}"/>
    <cellStyle name="Normal 4 4 2 6 5" xfId="14557" xr:uid="{51B1998E-D561-4559-B20D-59F8C69EAA1A}"/>
    <cellStyle name="Normal 4 4 2 6 6" xfId="28247" xr:uid="{01B3893C-AA26-4603-883E-798EE3382E6F}"/>
    <cellStyle name="Normal 4 4 2 6 7" xfId="43131" xr:uid="{B5447BE2-129F-4F6A-8BEC-9090BAECFA28}"/>
    <cellStyle name="Normal 4 4 2 7" xfId="7712" xr:uid="{35841D27-462D-4AD8-8B81-CB6F40E6A3AF}"/>
    <cellStyle name="Normal 4 4 2 7 2" xfId="9424" xr:uid="{4956D2E7-E5DB-4196-BD8F-67FFDF89B5C3}"/>
    <cellStyle name="Normal 4 4 2 7 2 2" xfId="12846" xr:uid="{4381DACA-0440-4601-B555-FD498803E87E}"/>
    <cellStyle name="Normal 4 4 2 7 2 2 2" xfId="26536" xr:uid="{B40997B2-6E2B-4FE3-8A73-77D07E1F50B7}"/>
    <cellStyle name="Normal 4 4 2 7 2 2 2 2" xfId="40228" xr:uid="{8102FC6B-56FD-4A9C-A2D2-D9BBDBECF7EC}"/>
    <cellStyle name="Normal 4 4 2 7 2 2 2 3" xfId="55112" xr:uid="{6C4CBB91-6047-4848-AB47-E19B65990DE1}"/>
    <cellStyle name="Normal 4 4 2 7 2 2 3" xfId="19692" xr:uid="{E25F837F-D99C-4755-9C73-CF755A55BAD9}"/>
    <cellStyle name="Normal 4 4 2 7 2 2 4" xfId="33382" xr:uid="{2E171107-2513-4A5B-84B8-F2D2B83F72A4}"/>
    <cellStyle name="Normal 4 4 2 7 2 2 5" xfId="48266" xr:uid="{77D3284F-2340-4466-82D6-31EBFF0E4A5D}"/>
    <cellStyle name="Normal 4 4 2 7 2 3" xfId="23114" xr:uid="{6916714D-8EBB-4C9F-B8C2-FF0FC5F37392}"/>
    <cellStyle name="Normal 4 4 2 7 2 3 2" xfId="36806" xr:uid="{A9BE1370-6DE9-4203-9C60-9745C8D3810E}"/>
    <cellStyle name="Normal 4 4 2 7 2 3 3" xfId="51690" xr:uid="{6FB39435-99B4-4478-91F3-E5D03EA309E1}"/>
    <cellStyle name="Normal 4 4 2 7 2 4" xfId="16270" xr:uid="{C340EDC9-0893-4416-913F-1C2956FAF2D1}"/>
    <cellStyle name="Normal 4 4 2 7 2 5" xfId="29960" xr:uid="{3D029F9C-D0ED-4B9C-A4EA-38B945D7B024}"/>
    <cellStyle name="Normal 4 4 2 7 2 6" xfId="44844" xr:uid="{C7549434-D412-435C-B78B-3FE6FA6F3796}"/>
    <cellStyle name="Normal 4 4 2 7 3" xfId="11134" xr:uid="{317AB69B-5102-45DF-B03B-72C5B93BBEE7}"/>
    <cellStyle name="Normal 4 4 2 7 3 2" xfId="24824" xr:uid="{D2E528C3-553C-416B-A63C-D41B3021B5C1}"/>
    <cellStyle name="Normal 4 4 2 7 3 2 2" xfId="38516" xr:uid="{AB948715-DFD9-4377-8DFC-3CC02C369641}"/>
    <cellStyle name="Normal 4 4 2 7 3 2 3" xfId="53400" xr:uid="{B4ECDC51-51E7-4F09-9042-97F9AB6C06C0}"/>
    <cellStyle name="Normal 4 4 2 7 3 3" xfId="17980" xr:uid="{19EE8DCD-A725-4316-89F5-13615ABDD8F4}"/>
    <cellStyle name="Normal 4 4 2 7 3 4" xfId="31670" xr:uid="{92AF1E85-2CFB-487E-BEA5-E73DE4E2F70B}"/>
    <cellStyle name="Normal 4 4 2 7 3 5" xfId="46554" xr:uid="{A4E06923-ED58-4A3D-9AA1-BCEC15556EE9}"/>
    <cellStyle name="Normal 4 4 2 7 4" xfId="21402" xr:uid="{917E7E85-72DD-497C-824B-7B1F277DFC7F}"/>
    <cellStyle name="Normal 4 4 2 7 4 2" xfId="35094" xr:uid="{C2913BB6-E8CA-4418-9C84-7271E7DCA1DE}"/>
    <cellStyle name="Normal 4 4 2 7 4 3" xfId="49978" xr:uid="{F24117A1-FF1A-4683-929C-D4677D811C39}"/>
    <cellStyle name="Normal 4 4 2 7 5" xfId="14558" xr:uid="{59BD80C6-5FDF-4231-A971-D12194E1D87A}"/>
    <cellStyle name="Normal 4 4 2 7 6" xfId="28248" xr:uid="{E9ECE371-EC8B-4008-92D0-5FBAB007877A}"/>
    <cellStyle name="Normal 4 4 2 7 7" xfId="43132" xr:uid="{2B06262B-ACE6-4FAE-BD84-496C670C7E5A}"/>
    <cellStyle name="Normal 4 4 2 8" xfId="9395" xr:uid="{FEF68FBE-3624-4FCE-BDD5-6CA8FC21347A}"/>
    <cellStyle name="Normal 4 4 2 8 2" xfId="12817" xr:uid="{FCE03FFE-DC76-40C3-8C1D-B61773977DF9}"/>
    <cellStyle name="Normal 4 4 2 8 2 2" xfId="26507" xr:uid="{67C334E0-ADD9-4C1B-84FA-643EB0C4672C}"/>
    <cellStyle name="Normal 4 4 2 8 2 2 2" xfId="40199" xr:uid="{2FB1E6FA-D31E-4206-90B7-89C2F420C886}"/>
    <cellStyle name="Normal 4 4 2 8 2 2 3" xfId="55083" xr:uid="{870ABCD1-B51F-48DA-B33D-1CEA278F5A90}"/>
    <cellStyle name="Normal 4 4 2 8 2 3" xfId="19663" xr:uid="{9234749E-8E97-444A-8B84-D7F7FD500204}"/>
    <cellStyle name="Normal 4 4 2 8 2 4" xfId="33353" xr:uid="{5C31BC3B-5EEA-4CA8-B692-CE2B406825EF}"/>
    <cellStyle name="Normal 4 4 2 8 2 5" xfId="48237" xr:uid="{A7BB03A0-E696-43EC-8033-2689DD00EDF3}"/>
    <cellStyle name="Normal 4 4 2 8 3" xfId="23085" xr:uid="{B22677D0-6FA7-493D-8DE2-4C394B24A7D4}"/>
    <cellStyle name="Normal 4 4 2 8 3 2" xfId="36777" xr:uid="{B3A1B926-96E9-4DB4-9B07-5CDE37CE5272}"/>
    <cellStyle name="Normal 4 4 2 8 3 3" xfId="51661" xr:uid="{2924D766-F1EE-4833-8A7F-D7DFBA7B46A2}"/>
    <cellStyle name="Normal 4 4 2 8 4" xfId="16241" xr:uid="{7EF9AAD9-EDFA-4D16-94DB-8506EB8FB7F1}"/>
    <cellStyle name="Normal 4 4 2 8 5" xfId="29931" xr:uid="{8F5F394A-51B4-40FF-8AF6-84817769407E}"/>
    <cellStyle name="Normal 4 4 2 8 6" xfId="44815" xr:uid="{9E500252-11D7-4DA8-8603-2832FAC1AA31}"/>
    <cellStyle name="Normal 4 4 2 9" xfId="11105" xr:uid="{96F35D52-994F-4E6B-801A-8818C88BAB6F}"/>
    <cellStyle name="Normal 4 4 2 9 2" xfId="24795" xr:uid="{54313C50-4A91-4A5C-83F7-1D162846ED5E}"/>
    <cellStyle name="Normal 4 4 2 9 2 2" xfId="38487" xr:uid="{44683F85-06F4-413D-A835-2BF0FFFC6BD0}"/>
    <cellStyle name="Normal 4 4 2 9 2 3" xfId="53371" xr:uid="{F9A9AF5C-3C1A-4972-BCD9-D97B00514588}"/>
    <cellStyle name="Normal 4 4 2 9 3" xfId="17951" xr:uid="{977EBA01-EEC8-4DFA-8973-D6709181D3A4}"/>
    <cellStyle name="Normal 4 4 2 9 4" xfId="31641" xr:uid="{E8592854-0340-4D9D-9443-084A1D3089DB}"/>
    <cellStyle name="Normal 4 4 2 9 5" xfId="46525" xr:uid="{A519FBD0-BE3F-43CD-8E9C-BD1E65A9BF3D}"/>
    <cellStyle name="Normal 4 4 3" xfId="2505" xr:uid="{655C5E88-8345-4E5D-9651-6DA52274EF9F}"/>
    <cellStyle name="Normal 4 4 3 10" xfId="14559" xr:uid="{8F20B6C0-F849-4654-A9C6-0DBFBF73488A}"/>
    <cellStyle name="Normal 4 4 3 10 2" xfId="41117" xr:uid="{338CD088-41C6-40C3-9945-D5AD5D5BF2A6}"/>
    <cellStyle name="Normal 4 4 3 11" xfId="28249" xr:uid="{250C4CFB-C478-494F-9723-BA4D143A4D8E}"/>
    <cellStyle name="Normal 4 4 3 12" xfId="43133" xr:uid="{748FA26A-2054-4B9E-A873-646884CA8FCA}"/>
    <cellStyle name="Normal 4 4 3 13" xfId="7713" xr:uid="{CBA2D19A-0FF9-4BFA-B091-951F5643A38B}"/>
    <cellStyle name="Normal 4 4 3 2" xfId="4319" xr:uid="{6546BD52-9A61-4612-BE07-4632783D8CB8}"/>
    <cellStyle name="Normal 4 4 3 2 10" xfId="43134" xr:uid="{6995476C-C9DF-40DE-AE87-847752668480}"/>
    <cellStyle name="Normal 4 4 3 2 11" xfId="7714" xr:uid="{2EB41AC9-8D2A-48F4-A2E3-FCCAE015B41E}"/>
    <cellStyle name="Normal 4 4 3 2 2" xfId="7715" xr:uid="{8AC06C03-245C-4227-ACFC-94897F87DF09}"/>
    <cellStyle name="Normal 4 4 3 2 2 2" xfId="7716" xr:uid="{6A21A2D6-A85E-4B04-A669-CE87941F6E81}"/>
    <cellStyle name="Normal 4 4 3 2 2 2 2" xfId="9428" xr:uid="{29AB44B9-EE73-4B08-B167-8365BEDA1B90}"/>
    <cellStyle name="Normal 4 4 3 2 2 2 2 2" xfId="12850" xr:uid="{D4B72FC2-EECB-4040-A20F-5D5594BC70D4}"/>
    <cellStyle name="Normal 4 4 3 2 2 2 2 2 2" xfId="26540" xr:uid="{BA77C623-4093-4934-AACB-0C9AADDAF0C2}"/>
    <cellStyle name="Normal 4 4 3 2 2 2 2 2 2 2" xfId="40232" xr:uid="{87960F6F-9ED8-4D53-A139-74E2995151D9}"/>
    <cellStyle name="Normal 4 4 3 2 2 2 2 2 2 3" xfId="55116" xr:uid="{2364FEAA-7D91-4374-9323-0B9B6DB518A7}"/>
    <cellStyle name="Normal 4 4 3 2 2 2 2 2 3" xfId="19696" xr:uid="{ADEC79EF-45BF-4FB6-AA27-6A549063E43E}"/>
    <cellStyle name="Normal 4 4 3 2 2 2 2 2 4" xfId="33386" xr:uid="{A2EA43D8-EA5F-4E8F-86E2-BF72DDF99740}"/>
    <cellStyle name="Normal 4 4 3 2 2 2 2 2 5" xfId="48270" xr:uid="{0C55A9E4-8348-4C96-9584-A7C87D6235EA}"/>
    <cellStyle name="Normal 4 4 3 2 2 2 2 3" xfId="23118" xr:uid="{03C0DADF-2895-42D8-ABB1-3F76E1C10F0C}"/>
    <cellStyle name="Normal 4 4 3 2 2 2 2 3 2" xfId="36810" xr:uid="{5DBB53E9-E048-409B-9B96-C3CB3A1D61CA}"/>
    <cellStyle name="Normal 4 4 3 2 2 2 2 3 3" xfId="51694" xr:uid="{6675DE4A-B601-4E06-97E8-D1E5A384AD3E}"/>
    <cellStyle name="Normal 4 4 3 2 2 2 2 4" xfId="16274" xr:uid="{A20D6B4B-AF56-4CE6-9B58-20B96FF424D6}"/>
    <cellStyle name="Normal 4 4 3 2 2 2 2 5" xfId="29964" xr:uid="{E8B7BCF5-9BA5-4E89-A225-1B351EF4323D}"/>
    <cellStyle name="Normal 4 4 3 2 2 2 2 6" xfId="44848" xr:uid="{CF78C2AE-9F2B-4585-8983-0618A9878AAD}"/>
    <cellStyle name="Normal 4 4 3 2 2 2 3" xfId="11138" xr:uid="{73A9A7C3-F172-44AD-9E61-0C0905164F39}"/>
    <cellStyle name="Normal 4 4 3 2 2 2 3 2" xfId="24828" xr:uid="{18F60B73-420A-454A-A8BD-592853DD3895}"/>
    <cellStyle name="Normal 4 4 3 2 2 2 3 2 2" xfId="38520" xr:uid="{5A959E50-B33D-4FB2-AC49-6DF9DBBEC92E}"/>
    <cellStyle name="Normal 4 4 3 2 2 2 3 2 3" xfId="53404" xr:uid="{BBCB22D0-5F7C-424F-B93D-37240A1E09F9}"/>
    <cellStyle name="Normal 4 4 3 2 2 2 3 3" xfId="17984" xr:uid="{8FF4E835-7B16-4105-82B3-A9A9455436CF}"/>
    <cellStyle name="Normal 4 4 3 2 2 2 3 4" xfId="31674" xr:uid="{BFBAFA40-70A0-40DB-81AE-0CB701C30EA4}"/>
    <cellStyle name="Normal 4 4 3 2 2 2 3 5" xfId="46558" xr:uid="{F075E1AC-8080-4E7D-A1DA-BDFAA8B35620}"/>
    <cellStyle name="Normal 4 4 3 2 2 2 4" xfId="21406" xr:uid="{FE2BA403-8546-4B06-8D9E-04AE72E65AF1}"/>
    <cellStyle name="Normal 4 4 3 2 2 2 4 2" xfId="35098" xr:uid="{35EA2FE5-937C-4415-9C46-AA69B66E5BA8}"/>
    <cellStyle name="Normal 4 4 3 2 2 2 4 3" xfId="49982" xr:uid="{4E8F46D5-7940-44A6-9AB4-D2DF64873998}"/>
    <cellStyle name="Normal 4 4 3 2 2 2 5" xfId="14562" xr:uid="{1CE553CA-804C-43A3-8F06-BBF7D615D4E2}"/>
    <cellStyle name="Normal 4 4 3 2 2 2 6" xfId="28252" xr:uid="{8DB1C25E-2C8C-4195-B60F-2EA0AFAA490C}"/>
    <cellStyle name="Normal 4 4 3 2 2 2 7" xfId="43136" xr:uid="{5F777851-70AF-429F-AE04-CF722EC99779}"/>
    <cellStyle name="Normal 4 4 3 2 2 3" xfId="9427" xr:uid="{11366AAD-A3DB-45E9-A4A0-0EAC333D246A}"/>
    <cellStyle name="Normal 4 4 3 2 2 3 2" xfId="12849" xr:uid="{C14F0168-B203-4547-9564-ABAA6460192D}"/>
    <cellStyle name="Normal 4 4 3 2 2 3 2 2" xfId="26539" xr:uid="{49647601-F7E9-4A48-BC4F-5FF981853FE6}"/>
    <cellStyle name="Normal 4 4 3 2 2 3 2 2 2" xfId="40231" xr:uid="{063CFCA5-EAF9-4E43-8E1A-2075607DBD37}"/>
    <cellStyle name="Normal 4 4 3 2 2 3 2 2 3" xfId="55115" xr:uid="{A1DED085-D265-4FD6-87C2-DE4CCC774126}"/>
    <cellStyle name="Normal 4 4 3 2 2 3 2 3" xfId="19695" xr:uid="{A6220DD5-0D3E-4997-9146-DE5886E76548}"/>
    <cellStyle name="Normal 4 4 3 2 2 3 2 4" xfId="33385" xr:uid="{18374AC0-E5BD-40AA-9F50-F03E44D4DF79}"/>
    <cellStyle name="Normal 4 4 3 2 2 3 2 5" xfId="48269" xr:uid="{B1C0226E-2C89-4B70-8EB2-4D1192755658}"/>
    <cellStyle name="Normal 4 4 3 2 2 3 3" xfId="23117" xr:uid="{468649BF-F0DC-4EC3-919A-CA363206749E}"/>
    <cellStyle name="Normal 4 4 3 2 2 3 3 2" xfId="36809" xr:uid="{EE81C364-C13D-453F-987E-FD52225D47FA}"/>
    <cellStyle name="Normal 4 4 3 2 2 3 3 3" xfId="51693" xr:uid="{B7167DD3-53A5-4518-8146-37C2DE23EF3D}"/>
    <cellStyle name="Normal 4 4 3 2 2 3 4" xfId="16273" xr:uid="{F57E79AB-B2CA-4912-95B7-8233BE6AE8B2}"/>
    <cellStyle name="Normal 4 4 3 2 2 3 5" xfId="29963" xr:uid="{97CB199C-4683-465E-B993-5D4B09DCACFC}"/>
    <cellStyle name="Normal 4 4 3 2 2 3 6" xfId="44847" xr:uid="{56B96AB5-F2A3-4126-978F-59B5D097EA46}"/>
    <cellStyle name="Normal 4 4 3 2 2 4" xfId="11137" xr:uid="{211462AA-D78C-4E63-AB08-209ED7F6D49D}"/>
    <cellStyle name="Normal 4 4 3 2 2 4 2" xfId="24827" xr:uid="{90B75E87-BD8F-464D-8780-CB21BF28C544}"/>
    <cellStyle name="Normal 4 4 3 2 2 4 2 2" xfId="38519" xr:uid="{610DE94A-6A67-4CF4-87A4-8CBAE2A4140B}"/>
    <cellStyle name="Normal 4 4 3 2 2 4 2 3" xfId="53403" xr:uid="{6AE71B5B-7E91-4E5A-8B09-F2F3883F6908}"/>
    <cellStyle name="Normal 4 4 3 2 2 4 3" xfId="17983" xr:uid="{9B1F9DB4-56F5-4034-AB8C-A83F175A2909}"/>
    <cellStyle name="Normal 4 4 3 2 2 4 4" xfId="31673" xr:uid="{79BB8BCE-78D9-4DAD-85BE-7786D0836B2D}"/>
    <cellStyle name="Normal 4 4 3 2 2 4 5" xfId="46557" xr:uid="{E3ABB061-5B2F-4B74-A366-B97073572A87}"/>
    <cellStyle name="Normal 4 4 3 2 2 5" xfId="21405" xr:uid="{DCAE2805-43C6-4FD2-8A21-6FAEC8759DF5}"/>
    <cellStyle name="Normal 4 4 3 2 2 5 2" xfId="35097" xr:uid="{B994ADA5-D315-45CB-BC35-5621F36604A6}"/>
    <cellStyle name="Normal 4 4 3 2 2 5 3" xfId="49981" xr:uid="{25654021-D3E7-4187-9E93-234F0DBAF52E}"/>
    <cellStyle name="Normal 4 4 3 2 2 6" xfId="14561" xr:uid="{10F48D25-575A-407D-A2AE-160A9042800F}"/>
    <cellStyle name="Normal 4 4 3 2 2 7" xfId="28251" xr:uid="{F871F95E-6D8C-4EBB-A061-7FC202DE8CA8}"/>
    <cellStyle name="Normal 4 4 3 2 2 8" xfId="43135" xr:uid="{4F99384D-BBA0-4640-B63B-9C4A259C5F2F}"/>
    <cellStyle name="Normal 4 4 3 2 3" xfId="7717" xr:uid="{72010309-2F7E-4805-A41A-B02B7264C7F1}"/>
    <cellStyle name="Normal 4 4 3 2 3 2" xfId="9429" xr:uid="{BE23E70E-C8C6-48C4-9E8A-62582F1551AA}"/>
    <cellStyle name="Normal 4 4 3 2 3 2 2" xfId="12851" xr:uid="{CD80F9EE-EF3D-47AE-A3D1-5D0EF3DB1F91}"/>
    <cellStyle name="Normal 4 4 3 2 3 2 2 2" xfId="26541" xr:uid="{7EDCF33B-C025-468F-94E9-DCDB499C6BD5}"/>
    <cellStyle name="Normal 4 4 3 2 3 2 2 2 2" xfId="40233" xr:uid="{17649283-F274-4A8A-8DDA-7AA5652A250E}"/>
    <cellStyle name="Normal 4 4 3 2 3 2 2 2 3" xfId="55117" xr:uid="{6D58F16D-46AA-4046-A429-3F0812C7B2B5}"/>
    <cellStyle name="Normal 4 4 3 2 3 2 2 3" xfId="19697" xr:uid="{1572A315-042A-4DF6-9699-67036A0E8C3E}"/>
    <cellStyle name="Normal 4 4 3 2 3 2 2 4" xfId="33387" xr:uid="{885A1F20-40E2-4B70-89BA-BA4C01162BE0}"/>
    <cellStyle name="Normal 4 4 3 2 3 2 2 5" xfId="48271" xr:uid="{5B8DBE59-2593-4F13-9481-8D4EC557F44E}"/>
    <cellStyle name="Normal 4 4 3 2 3 2 3" xfId="23119" xr:uid="{79192677-B2AF-4F0E-A73A-78ECB7BA58B4}"/>
    <cellStyle name="Normal 4 4 3 2 3 2 3 2" xfId="36811" xr:uid="{6B5C4615-107C-42C9-B817-1D8BEF50F18C}"/>
    <cellStyle name="Normal 4 4 3 2 3 2 3 3" xfId="51695" xr:uid="{C4C6D252-1D57-40B7-BBE5-430F34D33B03}"/>
    <cellStyle name="Normal 4 4 3 2 3 2 4" xfId="16275" xr:uid="{8ACA48CD-030E-4CB8-9F04-EBE55585A623}"/>
    <cellStyle name="Normal 4 4 3 2 3 2 5" xfId="29965" xr:uid="{ED7CD6E5-BE19-4DC9-B000-B9858D05036A}"/>
    <cellStyle name="Normal 4 4 3 2 3 2 6" xfId="44849" xr:uid="{1521AB91-9F48-48E6-9FB8-6BC57F76B2D9}"/>
    <cellStyle name="Normal 4 4 3 2 3 3" xfId="11139" xr:uid="{03D47E1D-A405-4FED-A9C9-F1560578186F}"/>
    <cellStyle name="Normal 4 4 3 2 3 3 2" xfId="24829" xr:uid="{639CB53B-F1CD-4DE8-B2C8-CEA84DB3C9AF}"/>
    <cellStyle name="Normal 4 4 3 2 3 3 2 2" xfId="38521" xr:uid="{9A45704C-22AA-4D0B-9248-1AD81082C39C}"/>
    <cellStyle name="Normal 4 4 3 2 3 3 2 3" xfId="53405" xr:uid="{EBA3AC42-2A94-4FF4-BF38-3DBD8A060172}"/>
    <cellStyle name="Normal 4 4 3 2 3 3 3" xfId="17985" xr:uid="{EAD6EB25-C4A4-46E6-8BAD-8221F3E5FE41}"/>
    <cellStyle name="Normal 4 4 3 2 3 3 4" xfId="31675" xr:uid="{BBBB5590-9248-43D1-BD85-BEBC48B93365}"/>
    <cellStyle name="Normal 4 4 3 2 3 3 5" xfId="46559" xr:uid="{428E61C5-5FDA-4B02-8228-ECAB8500D280}"/>
    <cellStyle name="Normal 4 4 3 2 3 4" xfId="21407" xr:uid="{A3ECF1E8-6BBE-44BB-B6FC-9DB22EDEAF85}"/>
    <cellStyle name="Normal 4 4 3 2 3 4 2" xfId="35099" xr:uid="{1047124C-94E3-4AC4-A091-DD97BDD1F0D2}"/>
    <cellStyle name="Normal 4 4 3 2 3 4 3" xfId="49983" xr:uid="{09F97971-8887-4789-B2E6-81F9BFAAB94F}"/>
    <cellStyle name="Normal 4 4 3 2 3 5" xfId="14563" xr:uid="{AE814B58-0102-405A-8BE9-1173A28FDE96}"/>
    <cellStyle name="Normal 4 4 3 2 3 6" xfId="28253" xr:uid="{E21B110A-1C8F-417C-A947-9F33FDCD9A44}"/>
    <cellStyle name="Normal 4 4 3 2 3 7" xfId="43137" xr:uid="{C175A541-D1BD-44FC-AA6B-595105AB714C}"/>
    <cellStyle name="Normal 4 4 3 2 4" xfId="7718" xr:uid="{7737DC7C-AA46-4B28-B398-B4BF4B39B23D}"/>
    <cellStyle name="Normal 4 4 3 2 4 2" xfId="9430" xr:uid="{9B966C1C-6642-4FC5-A391-F0264248F836}"/>
    <cellStyle name="Normal 4 4 3 2 4 2 2" xfId="12852" xr:uid="{01C76974-6E7C-4BB5-91D0-C0937E0490E5}"/>
    <cellStyle name="Normal 4 4 3 2 4 2 2 2" xfId="26542" xr:uid="{19951468-74C6-42B7-B619-57F2FF79C2DC}"/>
    <cellStyle name="Normal 4 4 3 2 4 2 2 2 2" xfId="40234" xr:uid="{7829AE89-FB6B-4067-851B-DCA1DD2628B6}"/>
    <cellStyle name="Normal 4 4 3 2 4 2 2 2 3" xfId="55118" xr:uid="{0AB0442A-2114-40DF-8EB0-8A416B7D0C79}"/>
    <cellStyle name="Normal 4 4 3 2 4 2 2 3" xfId="19698" xr:uid="{EE01B8DE-0C10-46E5-A8E9-956698389EDF}"/>
    <cellStyle name="Normal 4 4 3 2 4 2 2 4" xfId="33388" xr:uid="{F565B580-D725-481F-87F8-5919BC6A9219}"/>
    <cellStyle name="Normal 4 4 3 2 4 2 2 5" xfId="48272" xr:uid="{2509B74F-B9D2-4D79-9226-05F7EA562F50}"/>
    <cellStyle name="Normal 4 4 3 2 4 2 3" xfId="23120" xr:uid="{8433CA83-59E4-441B-9AF9-F8003B7F0ED9}"/>
    <cellStyle name="Normal 4 4 3 2 4 2 3 2" xfId="36812" xr:uid="{462AC06B-0E30-4F68-B03F-A362AB77BAA3}"/>
    <cellStyle name="Normal 4 4 3 2 4 2 3 3" xfId="51696" xr:uid="{A37ACD2B-2457-4921-8CD3-DE30B636C05E}"/>
    <cellStyle name="Normal 4 4 3 2 4 2 4" xfId="16276" xr:uid="{43BBB4F1-F91A-4EA3-BE68-2AB300B67897}"/>
    <cellStyle name="Normal 4 4 3 2 4 2 5" xfId="29966" xr:uid="{4077A27B-6534-436F-B181-78E55057D606}"/>
    <cellStyle name="Normal 4 4 3 2 4 2 6" xfId="44850" xr:uid="{E07E365F-1CB4-4ED4-98E2-B7CCD80307DF}"/>
    <cellStyle name="Normal 4 4 3 2 4 3" xfId="11140" xr:uid="{29912CB6-F175-4CD2-803F-84DA6A4DF124}"/>
    <cellStyle name="Normal 4 4 3 2 4 3 2" xfId="24830" xr:uid="{953E69BB-1464-41F3-B4CE-6C808AEE3BC0}"/>
    <cellStyle name="Normal 4 4 3 2 4 3 2 2" xfId="38522" xr:uid="{E147BC8B-558E-4F93-A77D-8B189C3B8527}"/>
    <cellStyle name="Normal 4 4 3 2 4 3 2 3" xfId="53406" xr:uid="{7726DCB2-6F7A-455B-8AAC-A5F4A4856A24}"/>
    <cellStyle name="Normal 4 4 3 2 4 3 3" xfId="17986" xr:uid="{6B74371C-A33D-4312-AF84-1428CAA4E6A2}"/>
    <cellStyle name="Normal 4 4 3 2 4 3 4" xfId="31676" xr:uid="{757DB8D5-8E5E-4C26-9CE3-1E345CEE9D35}"/>
    <cellStyle name="Normal 4 4 3 2 4 3 5" xfId="46560" xr:uid="{8997AC57-4540-4BC7-B4E2-3FDF6BB6BBA6}"/>
    <cellStyle name="Normal 4 4 3 2 4 4" xfId="21408" xr:uid="{EEDEC162-D606-4AC8-8AB4-CF329FCA12D2}"/>
    <cellStyle name="Normal 4 4 3 2 4 4 2" xfId="35100" xr:uid="{9416B704-9B72-42AD-A092-2D872C7381EB}"/>
    <cellStyle name="Normal 4 4 3 2 4 4 3" xfId="49984" xr:uid="{56B295CD-3A15-41C5-8736-0C81E5FAA460}"/>
    <cellStyle name="Normal 4 4 3 2 4 5" xfId="14564" xr:uid="{C7D1A846-9291-4300-A333-4F9E44B74348}"/>
    <cellStyle name="Normal 4 4 3 2 4 6" xfId="28254" xr:uid="{C0887D2B-4ADC-40D5-B0AE-B720A23D8436}"/>
    <cellStyle name="Normal 4 4 3 2 4 7" xfId="43138" xr:uid="{D0E737F0-6B25-421C-9F95-B0013B038B34}"/>
    <cellStyle name="Normal 4 4 3 2 5" xfId="9426" xr:uid="{466BDAC5-A576-46B4-BCEE-1CBE7155675A}"/>
    <cellStyle name="Normal 4 4 3 2 5 2" xfId="12848" xr:uid="{1979947B-F373-4B7C-8B71-8A106DC0A8E5}"/>
    <cellStyle name="Normal 4 4 3 2 5 2 2" xfId="26538" xr:uid="{5DC18312-0990-43A2-886A-3455E4FA44AA}"/>
    <cellStyle name="Normal 4 4 3 2 5 2 2 2" xfId="40230" xr:uid="{BE089AEC-6855-403E-892E-A112D37FAA18}"/>
    <cellStyle name="Normal 4 4 3 2 5 2 2 3" xfId="55114" xr:uid="{B3B71DA5-EBA1-48BD-B019-17DF6825996C}"/>
    <cellStyle name="Normal 4 4 3 2 5 2 3" xfId="19694" xr:uid="{B7C7CB8E-7182-4942-ACA0-1B6FF1E6F5D7}"/>
    <cellStyle name="Normal 4 4 3 2 5 2 4" xfId="33384" xr:uid="{B19030E5-7AEE-4A2F-BAF4-8E7FCB8654DF}"/>
    <cellStyle name="Normal 4 4 3 2 5 2 5" xfId="48268" xr:uid="{F3920708-6779-4523-86CF-CD49F3E2FFC8}"/>
    <cellStyle name="Normal 4 4 3 2 5 3" xfId="23116" xr:uid="{31A165BD-4624-4FFD-86D1-A013C55630FC}"/>
    <cellStyle name="Normal 4 4 3 2 5 3 2" xfId="36808" xr:uid="{9FF7572B-6872-4A50-B9BF-1D2A2CDA90D8}"/>
    <cellStyle name="Normal 4 4 3 2 5 3 3" xfId="51692" xr:uid="{FB268267-4A31-4205-A29B-024FD4D6ADA7}"/>
    <cellStyle name="Normal 4 4 3 2 5 4" xfId="16272" xr:uid="{DF9276D7-EB13-4386-AF50-20610194621D}"/>
    <cellStyle name="Normal 4 4 3 2 5 5" xfId="29962" xr:uid="{DD8EE274-6BF5-4AD3-B263-A99B3DA2B737}"/>
    <cellStyle name="Normal 4 4 3 2 5 6" xfId="44846" xr:uid="{5C3E130C-C3B9-40BC-A74F-94596FE57ACE}"/>
    <cellStyle name="Normal 4 4 3 2 6" xfId="11136" xr:uid="{A1561D8A-D35B-4115-A72A-08370648D00B}"/>
    <cellStyle name="Normal 4 4 3 2 6 2" xfId="24826" xr:uid="{5CB7BF93-5FE2-42DD-AB5D-16D0795CB0DA}"/>
    <cellStyle name="Normal 4 4 3 2 6 2 2" xfId="38518" xr:uid="{AAFFEF8C-BA8E-43A6-BC0E-274E583069A0}"/>
    <cellStyle name="Normal 4 4 3 2 6 2 3" xfId="53402" xr:uid="{A6E123F1-DC4C-4AB8-A719-8911C38CCF39}"/>
    <cellStyle name="Normal 4 4 3 2 6 3" xfId="17982" xr:uid="{C36C872F-4A73-405B-9B37-E9854F59790A}"/>
    <cellStyle name="Normal 4 4 3 2 6 4" xfId="31672" xr:uid="{ED138B7C-96BE-4F84-AE64-B423888A9CAD}"/>
    <cellStyle name="Normal 4 4 3 2 6 5" xfId="46556" xr:uid="{D384044B-6160-4A38-962C-052E6D229C96}"/>
    <cellStyle name="Normal 4 4 3 2 7" xfId="21404" xr:uid="{B45DD154-E114-4802-BD59-F9DF21EA8BA6}"/>
    <cellStyle name="Normal 4 4 3 2 7 2" xfId="35096" xr:uid="{EEEEB1A7-F552-485D-A2ED-6EA6631431A7}"/>
    <cellStyle name="Normal 4 4 3 2 7 3" xfId="49980" xr:uid="{3E00EE62-6B0C-449C-8D8F-343D2E2B6052}"/>
    <cellStyle name="Normal 4 4 3 2 8" xfId="14560" xr:uid="{F933198F-22D9-4963-94D8-5925FAB4A012}"/>
    <cellStyle name="Normal 4 4 3 2 8 2" xfId="41320" xr:uid="{37BFD18A-D713-4935-9C99-7106119C811D}"/>
    <cellStyle name="Normal 4 4 3 2 9" xfId="28250" xr:uid="{DA2D213C-1EDB-4B76-80D1-3B546C699CF4}"/>
    <cellStyle name="Normal 4 4 3 3" xfId="4318" xr:uid="{D3B16D3E-D612-4F88-BF25-893743635FE5}"/>
    <cellStyle name="Normal 4 4 3 3 10" xfId="43139" xr:uid="{A1938E40-0C10-44CA-88C6-B18A1ECAFE7A}"/>
    <cellStyle name="Normal 4 4 3 3 11" xfId="7719" xr:uid="{D90258FD-F5E6-4D2F-AF3A-A36512DC717C}"/>
    <cellStyle name="Normal 4 4 3 3 2" xfId="7720" xr:uid="{F6C5D38F-8FEF-48BC-9A15-D5804E9FB06F}"/>
    <cellStyle name="Normal 4 4 3 3 2 2" xfId="7721" xr:uid="{452A8E96-43D8-4B32-AA96-BF27A75BD1B1}"/>
    <cellStyle name="Normal 4 4 3 3 2 2 2" xfId="9433" xr:uid="{7CF324A5-9ABA-4B4C-94F7-DB48596AFB87}"/>
    <cellStyle name="Normal 4 4 3 3 2 2 2 2" xfId="12855" xr:uid="{D86879D1-C320-4243-AFAF-1818AFD54C64}"/>
    <cellStyle name="Normal 4 4 3 3 2 2 2 2 2" xfId="26545" xr:uid="{9B4780F7-F42D-4046-8613-577424962426}"/>
    <cellStyle name="Normal 4 4 3 3 2 2 2 2 2 2" xfId="40237" xr:uid="{B444E61E-9125-4099-92AB-B84C57E19926}"/>
    <cellStyle name="Normal 4 4 3 3 2 2 2 2 2 3" xfId="55121" xr:uid="{C477CE8C-87CB-4211-8AE5-3388BF43CCB6}"/>
    <cellStyle name="Normal 4 4 3 3 2 2 2 2 3" xfId="19701" xr:uid="{1D470EBF-C4E4-4C64-A241-235D6A70E20F}"/>
    <cellStyle name="Normal 4 4 3 3 2 2 2 2 4" xfId="33391" xr:uid="{62FE93D9-67E2-451F-A623-8284CB61C9D6}"/>
    <cellStyle name="Normal 4 4 3 3 2 2 2 2 5" xfId="48275" xr:uid="{97BE48D5-1AD6-4438-8DF4-76EE9806DC6A}"/>
    <cellStyle name="Normal 4 4 3 3 2 2 2 3" xfId="23123" xr:uid="{7098CEBD-B2EC-47E6-8CC9-366E3E258D7C}"/>
    <cellStyle name="Normal 4 4 3 3 2 2 2 3 2" xfId="36815" xr:uid="{BA874874-8F89-473F-A948-87F6432DAA4A}"/>
    <cellStyle name="Normal 4 4 3 3 2 2 2 3 3" xfId="51699" xr:uid="{95BFCDB6-840F-4D4E-A569-9CE204B2AD5F}"/>
    <cellStyle name="Normal 4 4 3 3 2 2 2 4" xfId="16279" xr:uid="{38EDFE01-13AF-4624-B283-8F733B4952B1}"/>
    <cellStyle name="Normal 4 4 3 3 2 2 2 5" xfId="29969" xr:uid="{959AF797-3A80-4FAD-A453-B9FDB96A429F}"/>
    <cellStyle name="Normal 4 4 3 3 2 2 2 6" xfId="44853" xr:uid="{8CF8BB32-B446-47EC-AD12-871EDCA30926}"/>
    <cellStyle name="Normal 4 4 3 3 2 2 3" xfId="11143" xr:uid="{0D50307E-1F89-4940-B079-C8C142E12DD7}"/>
    <cellStyle name="Normal 4 4 3 3 2 2 3 2" xfId="24833" xr:uid="{CA80156D-5246-4270-8889-FF134D7BBF06}"/>
    <cellStyle name="Normal 4 4 3 3 2 2 3 2 2" xfId="38525" xr:uid="{18765B31-2B35-4CDF-B3CE-35456A097311}"/>
    <cellStyle name="Normal 4 4 3 3 2 2 3 2 3" xfId="53409" xr:uid="{D5D0AAE8-9EA7-4373-BC7A-7CCF41289541}"/>
    <cellStyle name="Normal 4 4 3 3 2 2 3 3" xfId="17989" xr:uid="{70445E07-7F74-4B8F-84A8-F378781EDEAB}"/>
    <cellStyle name="Normal 4 4 3 3 2 2 3 4" xfId="31679" xr:uid="{BA6331E5-8607-4AAF-ABEE-AC7925D90321}"/>
    <cellStyle name="Normal 4 4 3 3 2 2 3 5" xfId="46563" xr:uid="{F95F96CA-DB52-4B7B-B993-776DC908AAA4}"/>
    <cellStyle name="Normal 4 4 3 3 2 2 4" xfId="21411" xr:uid="{7C783095-2A3D-4ED4-A462-447F2CDDA982}"/>
    <cellStyle name="Normal 4 4 3 3 2 2 4 2" xfId="35103" xr:uid="{63FEED5C-638A-4CBD-ABAD-2CC199743426}"/>
    <cellStyle name="Normal 4 4 3 3 2 2 4 3" xfId="49987" xr:uid="{DEE3F228-A6E9-4B18-9CD5-8521AD9FCEA0}"/>
    <cellStyle name="Normal 4 4 3 3 2 2 5" xfId="14567" xr:uid="{251DCB02-4F6F-4664-A38F-8432EE778038}"/>
    <cellStyle name="Normal 4 4 3 3 2 2 6" xfId="28257" xr:uid="{7169706C-A03A-4ED1-8F71-05022FE63924}"/>
    <cellStyle name="Normal 4 4 3 3 2 2 7" xfId="43141" xr:uid="{B16C1681-0934-46E2-8D40-9E34CBB7C063}"/>
    <cellStyle name="Normal 4 4 3 3 2 3" xfId="9432" xr:uid="{0A6DFBF2-F30B-45B0-9D37-6FF114D1C243}"/>
    <cellStyle name="Normal 4 4 3 3 2 3 2" xfId="12854" xr:uid="{3916119B-513F-42B9-8F22-E6CC4575CD0C}"/>
    <cellStyle name="Normal 4 4 3 3 2 3 2 2" xfId="26544" xr:uid="{5056CBCC-3029-47C2-8707-BC161835B985}"/>
    <cellStyle name="Normal 4 4 3 3 2 3 2 2 2" xfId="40236" xr:uid="{18A800BA-0328-4FBA-A146-C9CCA98B8919}"/>
    <cellStyle name="Normal 4 4 3 3 2 3 2 2 3" xfId="55120" xr:uid="{38DD1920-3805-4509-A028-10B0B18E04AB}"/>
    <cellStyle name="Normal 4 4 3 3 2 3 2 3" xfId="19700" xr:uid="{9386BD1B-74BC-47E0-890B-779D861C7FC6}"/>
    <cellStyle name="Normal 4 4 3 3 2 3 2 4" xfId="33390" xr:uid="{0D003A4A-97F2-4532-BE81-78C4CB8FC689}"/>
    <cellStyle name="Normal 4 4 3 3 2 3 2 5" xfId="48274" xr:uid="{9DCD1034-9BEE-4AE8-B98D-06B0279BE6AA}"/>
    <cellStyle name="Normal 4 4 3 3 2 3 3" xfId="23122" xr:uid="{FA06CF25-640F-4A25-8F08-671802D6E2A1}"/>
    <cellStyle name="Normal 4 4 3 3 2 3 3 2" xfId="36814" xr:uid="{66D7790D-EC45-4BA7-AC0F-202C9E000D1F}"/>
    <cellStyle name="Normal 4 4 3 3 2 3 3 3" xfId="51698" xr:uid="{2D2404AF-1252-461A-90ED-69DEAD576E92}"/>
    <cellStyle name="Normal 4 4 3 3 2 3 4" xfId="16278" xr:uid="{AD866EFE-91B3-4631-9416-1C508A88D415}"/>
    <cellStyle name="Normal 4 4 3 3 2 3 5" xfId="29968" xr:uid="{191DC5E7-FD27-441E-8B7E-D4C3E79EB0B0}"/>
    <cellStyle name="Normal 4 4 3 3 2 3 6" xfId="44852" xr:uid="{842C04D9-DDE8-45A6-95AF-BD9A9B1EB6C6}"/>
    <cellStyle name="Normal 4 4 3 3 2 4" xfId="11142" xr:uid="{9F29EA40-F1C5-4928-908A-43BECB164A6D}"/>
    <cellStyle name="Normal 4 4 3 3 2 4 2" xfId="24832" xr:uid="{FE891A11-C3A4-49D2-ACAA-593990BA090A}"/>
    <cellStyle name="Normal 4 4 3 3 2 4 2 2" xfId="38524" xr:uid="{A57B14D4-2B03-4969-96AD-020F08C24C09}"/>
    <cellStyle name="Normal 4 4 3 3 2 4 2 3" xfId="53408" xr:uid="{6EA22C36-7684-4F2F-AD04-82D66AD13EF1}"/>
    <cellStyle name="Normal 4 4 3 3 2 4 3" xfId="17988" xr:uid="{ECCAC90D-8224-4527-AA4A-9A3249E4E696}"/>
    <cellStyle name="Normal 4 4 3 3 2 4 4" xfId="31678" xr:uid="{F7C6FF51-80D3-47E5-BD95-E61C54AE573E}"/>
    <cellStyle name="Normal 4 4 3 3 2 4 5" xfId="46562" xr:uid="{324DC913-10F2-4615-97E0-9A03CF26448B}"/>
    <cellStyle name="Normal 4 4 3 3 2 5" xfId="21410" xr:uid="{EAAA53D6-08E8-49AF-A475-9B4346FEEBD0}"/>
    <cellStyle name="Normal 4 4 3 3 2 5 2" xfId="35102" xr:uid="{63989E07-D98E-4F33-8C51-845337945241}"/>
    <cellStyle name="Normal 4 4 3 3 2 5 3" xfId="49986" xr:uid="{EE208F7F-651A-4A5B-8B49-C8798635BF29}"/>
    <cellStyle name="Normal 4 4 3 3 2 6" xfId="14566" xr:uid="{BDC17E4E-F7CF-4212-B6EB-43AD578A4D18}"/>
    <cellStyle name="Normal 4 4 3 3 2 7" xfId="28256" xr:uid="{26B87FF0-D958-4119-BD7F-F58952364C27}"/>
    <cellStyle name="Normal 4 4 3 3 2 8" xfId="43140" xr:uid="{70B8F6C5-0FEA-4A97-BBF1-ECE5C7917396}"/>
    <cellStyle name="Normal 4 4 3 3 3" xfId="7722" xr:uid="{DFF18D26-FF04-4A30-9FBB-BE590BEA47D8}"/>
    <cellStyle name="Normal 4 4 3 3 3 2" xfId="9434" xr:uid="{79E8E5C2-4EFB-4073-849B-BF115890E4E4}"/>
    <cellStyle name="Normal 4 4 3 3 3 2 2" xfId="12856" xr:uid="{0714142E-2F59-43C4-8F5B-1EF4F330F406}"/>
    <cellStyle name="Normal 4 4 3 3 3 2 2 2" xfId="26546" xr:uid="{5EDBE2EF-1C3C-4FB1-A205-787F5F34A653}"/>
    <cellStyle name="Normal 4 4 3 3 3 2 2 2 2" xfId="40238" xr:uid="{19827D7F-F48B-4282-BC84-9F6ABC4B838D}"/>
    <cellStyle name="Normal 4 4 3 3 3 2 2 2 3" xfId="55122" xr:uid="{BCF33D5D-87D2-4F47-A22F-4F0099E979E4}"/>
    <cellStyle name="Normal 4 4 3 3 3 2 2 3" xfId="19702" xr:uid="{441D8FEB-D30C-43CB-A98A-D4D9754E9646}"/>
    <cellStyle name="Normal 4 4 3 3 3 2 2 4" xfId="33392" xr:uid="{5A8C3576-8693-4AF1-B160-EDAA40867841}"/>
    <cellStyle name="Normal 4 4 3 3 3 2 2 5" xfId="48276" xr:uid="{EB6C6079-901F-4CCD-995A-033A997E2D2F}"/>
    <cellStyle name="Normal 4 4 3 3 3 2 3" xfId="23124" xr:uid="{8724F406-2B4C-402A-B271-2EAD464CE342}"/>
    <cellStyle name="Normal 4 4 3 3 3 2 3 2" xfId="36816" xr:uid="{CAEBD9F2-58B3-43DE-9D50-293CD7F31841}"/>
    <cellStyle name="Normal 4 4 3 3 3 2 3 3" xfId="51700" xr:uid="{120BBEA7-7277-47BE-8B50-A6A56D0249EE}"/>
    <cellStyle name="Normal 4 4 3 3 3 2 4" xfId="16280" xr:uid="{0513BCDF-8EED-4C73-AD65-4EE52AAC7A50}"/>
    <cellStyle name="Normal 4 4 3 3 3 2 5" xfId="29970" xr:uid="{CD2DED4E-531C-4F42-A143-4FC6ED702D57}"/>
    <cellStyle name="Normal 4 4 3 3 3 2 6" xfId="44854" xr:uid="{105E07FB-DB04-43DD-9722-2F5FE5996CD5}"/>
    <cellStyle name="Normal 4 4 3 3 3 3" xfId="11144" xr:uid="{43F0D881-5316-42FB-AD1D-B07EC659E83C}"/>
    <cellStyle name="Normal 4 4 3 3 3 3 2" xfId="24834" xr:uid="{09A12D3A-FC72-4A22-81DC-997B1952DB14}"/>
    <cellStyle name="Normal 4 4 3 3 3 3 2 2" xfId="38526" xr:uid="{FA22ADEF-BCC1-488B-8624-80797C555495}"/>
    <cellStyle name="Normal 4 4 3 3 3 3 2 3" xfId="53410" xr:uid="{35A02585-13C6-44A5-BF36-8F02926C312B}"/>
    <cellStyle name="Normal 4 4 3 3 3 3 3" xfId="17990" xr:uid="{3216F26E-D250-4A65-9ACC-623F862BAD2E}"/>
    <cellStyle name="Normal 4 4 3 3 3 3 4" xfId="31680" xr:uid="{3C368AD1-12AB-427B-BC29-BA70A6A0E388}"/>
    <cellStyle name="Normal 4 4 3 3 3 3 5" xfId="46564" xr:uid="{3AAFBA0A-C689-4CBD-82D4-257485C0B72D}"/>
    <cellStyle name="Normal 4 4 3 3 3 4" xfId="21412" xr:uid="{6DD4E1D1-F732-4585-8EC8-E80019981300}"/>
    <cellStyle name="Normal 4 4 3 3 3 4 2" xfId="35104" xr:uid="{FD4BE9F5-020F-4226-8340-8EF061C87D0C}"/>
    <cellStyle name="Normal 4 4 3 3 3 4 3" xfId="49988" xr:uid="{0D18FB21-EC54-437B-BF42-21EF3A36FAFE}"/>
    <cellStyle name="Normal 4 4 3 3 3 5" xfId="14568" xr:uid="{01D6CA05-F709-4434-97E1-EE3E2E4784C3}"/>
    <cellStyle name="Normal 4 4 3 3 3 6" xfId="28258" xr:uid="{647C456C-4C9B-4B50-A6D5-FACFE0624ECB}"/>
    <cellStyle name="Normal 4 4 3 3 3 7" xfId="43142" xr:uid="{2D489DBA-5D3A-4833-A88A-438904C7272C}"/>
    <cellStyle name="Normal 4 4 3 3 4" xfId="7723" xr:uid="{245A6A9A-452F-4A61-BE16-8DC25E381020}"/>
    <cellStyle name="Normal 4 4 3 3 4 2" xfId="9435" xr:uid="{9929D141-2F8B-41C8-B7D5-A03F3E274B85}"/>
    <cellStyle name="Normal 4 4 3 3 4 2 2" xfId="12857" xr:uid="{B810A468-0159-44D3-858F-6F8343A3899F}"/>
    <cellStyle name="Normal 4 4 3 3 4 2 2 2" xfId="26547" xr:uid="{6ACE9577-E68D-43FC-98BC-2D78E6F76A16}"/>
    <cellStyle name="Normal 4 4 3 3 4 2 2 2 2" xfId="40239" xr:uid="{B16346DE-E2CB-4457-878B-3754967BE9A3}"/>
    <cellStyle name="Normal 4 4 3 3 4 2 2 2 3" xfId="55123" xr:uid="{3AF01D35-8FE7-4425-BC2B-7CF79499030E}"/>
    <cellStyle name="Normal 4 4 3 3 4 2 2 3" xfId="19703" xr:uid="{DA48BFCA-2309-44E5-927B-3E778E10FA8C}"/>
    <cellStyle name="Normal 4 4 3 3 4 2 2 4" xfId="33393" xr:uid="{ECCEC8EA-3F0B-4DC1-A5BF-EEB082E238DE}"/>
    <cellStyle name="Normal 4 4 3 3 4 2 2 5" xfId="48277" xr:uid="{E273B343-0E8C-4064-A5CA-7EE388C7EE6D}"/>
    <cellStyle name="Normal 4 4 3 3 4 2 3" xfId="23125" xr:uid="{13EE5DFC-7C7C-4FBD-8A50-13233B3F886B}"/>
    <cellStyle name="Normal 4 4 3 3 4 2 3 2" xfId="36817" xr:uid="{B658A9A5-573D-43EB-B6CC-A2A900E271FC}"/>
    <cellStyle name="Normal 4 4 3 3 4 2 3 3" xfId="51701" xr:uid="{49F76FCC-928B-4EA8-ACD2-B3B8E53E008F}"/>
    <cellStyle name="Normal 4 4 3 3 4 2 4" xfId="16281" xr:uid="{88A1D0EF-E284-4DF5-A2C4-97BB5B9543A9}"/>
    <cellStyle name="Normal 4 4 3 3 4 2 5" xfId="29971" xr:uid="{6FABE100-4BF2-4BF4-B33A-3F733886C8A4}"/>
    <cellStyle name="Normal 4 4 3 3 4 2 6" xfId="44855" xr:uid="{F56087F4-28C7-46E7-9514-B0ED0FD0B22D}"/>
    <cellStyle name="Normal 4 4 3 3 4 3" xfId="11145" xr:uid="{9A1206E1-C0AC-42AB-A875-8D9C50802304}"/>
    <cellStyle name="Normal 4 4 3 3 4 3 2" xfId="24835" xr:uid="{C84144EF-D8C5-4AA7-867E-0AB4CFB210A7}"/>
    <cellStyle name="Normal 4 4 3 3 4 3 2 2" xfId="38527" xr:uid="{79C82FAB-C36F-4A4F-8DCE-2CB6AC0502B5}"/>
    <cellStyle name="Normal 4 4 3 3 4 3 2 3" xfId="53411" xr:uid="{10F86576-E2AD-4E21-84B8-00BAF6B2DCF1}"/>
    <cellStyle name="Normal 4 4 3 3 4 3 3" xfId="17991" xr:uid="{278F988C-FAB3-4BFA-9AFE-1B983851BC64}"/>
    <cellStyle name="Normal 4 4 3 3 4 3 4" xfId="31681" xr:uid="{4439F398-24F5-4D41-B563-B144E0121EDE}"/>
    <cellStyle name="Normal 4 4 3 3 4 3 5" xfId="46565" xr:uid="{48956EE2-5A9B-4BD7-96FF-C2D9D97B56D1}"/>
    <cellStyle name="Normal 4 4 3 3 4 4" xfId="21413" xr:uid="{60BE0672-FF0E-44B6-B7DE-9998B3E633EA}"/>
    <cellStyle name="Normal 4 4 3 3 4 4 2" xfId="35105" xr:uid="{DF32E5A2-CF13-414F-B670-EB2A3834FBF6}"/>
    <cellStyle name="Normal 4 4 3 3 4 4 3" xfId="49989" xr:uid="{0A6FCE00-2AB2-411C-8667-96CB5E8F2E33}"/>
    <cellStyle name="Normal 4 4 3 3 4 5" xfId="14569" xr:uid="{35D37F4D-0180-4D54-B68D-6E6017A1F461}"/>
    <cellStyle name="Normal 4 4 3 3 4 6" xfId="28259" xr:uid="{B4773916-5BC1-4E1E-AA09-AD1CE2E67B8A}"/>
    <cellStyle name="Normal 4 4 3 3 4 7" xfId="43143" xr:uid="{273FD457-6C37-49EA-A3A2-DF429E60949A}"/>
    <cellStyle name="Normal 4 4 3 3 5" xfId="9431" xr:uid="{0994C5FA-D540-403B-B9E6-8923767A65AB}"/>
    <cellStyle name="Normal 4 4 3 3 5 2" xfId="12853" xr:uid="{48B3CA5D-021B-47CB-A33E-68DCAADACF5B}"/>
    <cellStyle name="Normal 4 4 3 3 5 2 2" xfId="26543" xr:uid="{0F01DC5B-3ECA-4D45-9AA9-3CBE835F1457}"/>
    <cellStyle name="Normal 4 4 3 3 5 2 2 2" xfId="40235" xr:uid="{6166F165-DC67-44F8-93E0-5728F516952B}"/>
    <cellStyle name="Normal 4 4 3 3 5 2 2 3" xfId="55119" xr:uid="{F0C15F34-2048-44FF-BD31-EDEED9D7EB81}"/>
    <cellStyle name="Normal 4 4 3 3 5 2 3" xfId="19699" xr:uid="{B2AF8266-30C7-4842-8A3D-1B826C778A87}"/>
    <cellStyle name="Normal 4 4 3 3 5 2 4" xfId="33389" xr:uid="{85B37913-ACD8-48C9-A37A-597433D39199}"/>
    <cellStyle name="Normal 4 4 3 3 5 2 5" xfId="48273" xr:uid="{38370B69-2FF1-4EBA-9B7A-CEEAFDC53E05}"/>
    <cellStyle name="Normal 4 4 3 3 5 3" xfId="23121" xr:uid="{A2307A2A-BCD2-44B8-8576-0A5484A9D6CD}"/>
    <cellStyle name="Normal 4 4 3 3 5 3 2" xfId="36813" xr:uid="{C65A4B34-235A-4F7C-9756-68F55BAB3275}"/>
    <cellStyle name="Normal 4 4 3 3 5 3 3" xfId="51697" xr:uid="{FEEFE920-7BC7-49CE-BA43-657EF0441231}"/>
    <cellStyle name="Normal 4 4 3 3 5 4" xfId="16277" xr:uid="{7F1EF317-2CB6-4146-A85C-77D44F687885}"/>
    <cellStyle name="Normal 4 4 3 3 5 5" xfId="29967" xr:uid="{BFBDD2ED-18D5-491D-9CC3-C462B60994FE}"/>
    <cellStyle name="Normal 4 4 3 3 5 6" xfId="44851" xr:uid="{80350461-44B1-4994-821F-020219D0EFC1}"/>
    <cellStyle name="Normal 4 4 3 3 6" xfId="11141" xr:uid="{821BA377-7130-4EED-8522-E2A401437B93}"/>
    <cellStyle name="Normal 4 4 3 3 6 2" xfId="24831" xr:uid="{0335C9D9-16BF-4B76-943F-620A453D88B1}"/>
    <cellStyle name="Normal 4 4 3 3 6 2 2" xfId="38523" xr:uid="{B6582478-7B42-4442-A8BA-399499AA3C10}"/>
    <cellStyle name="Normal 4 4 3 3 6 2 3" xfId="53407" xr:uid="{CE1B4ABB-7A5D-40B3-9F69-EB6A9E444B06}"/>
    <cellStyle name="Normal 4 4 3 3 6 3" xfId="17987" xr:uid="{C0FA1159-C10E-46C3-8A13-4EA992E3E495}"/>
    <cellStyle name="Normal 4 4 3 3 6 4" xfId="31677" xr:uid="{4C68653D-DF55-4FC7-B6D6-14FC08CB58D9}"/>
    <cellStyle name="Normal 4 4 3 3 6 5" xfId="46561" xr:uid="{AB01AF19-13AD-4A3B-BA91-CD8C32793AAC}"/>
    <cellStyle name="Normal 4 4 3 3 7" xfId="21409" xr:uid="{9D906CEB-7C50-4591-9F25-C9458FB7817A}"/>
    <cellStyle name="Normal 4 4 3 3 7 2" xfId="35101" xr:uid="{39385C79-D422-4365-93F8-94D62C35FA2F}"/>
    <cellStyle name="Normal 4 4 3 3 7 3" xfId="49985" xr:uid="{59FEB289-8756-4C69-A2B6-47C109EA75D8}"/>
    <cellStyle name="Normal 4 4 3 3 8" xfId="14565" xr:uid="{8C682C5D-5005-4EDB-832F-C908C7AE5087}"/>
    <cellStyle name="Normal 4 4 3 3 8 2" xfId="41319" xr:uid="{6299BB5D-FFD7-4468-B741-FCE35E8C3E9A}"/>
    <cellStyle name="Normal 4 4 3 3 9" xfId="28255" xr:uid="{D2B6DFEB-FE3A-45C0-96E6-788B086ADB47}"/>
    <cellStyle name="Normal 4 4 3 4" xfId="7724" xr:uid="{7655D85D-7018-46AA-A701-15D015447D16}"/>
    <cellStyle name="Normal 4 4 3 4 2" xfId="7725" xr:uid="{97EAD37C-6753-4051-AE3C-63B2C71179B3}"/>
    <cellStyle name="Normal 4 4 3 4 2 2" xfId="9437" xr:uid="{E4ADEC62-A8A5-408A-AFB6-B5A1FF8B0BF6}"/>
    <cellStyle name="Normal 4 4 3 4 2 2 2" xfId="12859" xr:uid="{A46BC038-ED11-4B34-B1DB-223E03C30D35}"/>
    <cellStyle name="Normal 4 4 3 4 2 2 2 2" xfId="26549" xr:uid="{A67734D7-B09F-4213-B954-607F61C0E2A3}"/>
    <cellStyle name="Normal 4 4 3 4 2 2 2 2 2" xfId="40241" xr:uid="{4FB51677-DF56-451C-81F1-4B16985558B0}"/>
    <cellStyle name="Normal 4 4 3 4 2 2 2 2 3" xfId="55125" xr:uid="{839694D8-2687-4385-8298-1FF109CA38B9}"/>
    <cellStyle name="Normal 4 4 3 4 2 2 2 3" xfId="19705" xr:uid="{2C65D208-FE5C-4A67-B223-4FA6CAF4B43A}"/>
    <cellStyle name="Normal 4 4 3 4 2 2 2 4" xfId="33395" xr:uid="{5A2C5A7D-79D3-426A-AA6D-74FC45A7D821}"/>
    <cellStyle name="Normal 4 4 3 4 2 2 2 5" xfId="48279" xr:uid="{0AE65167-8932-4F5B-ABAD-DE5B72E27947}"/>
    <cellStyle name="Normal 4 4 3 4 2 2 3" xfId="23127" xr:uid="{08427EB5-7168-4305-AC5B-A7572F3DE739}"/>
    <cellStyle name="Normal 4 4 3 4 2 2 3 2" xfId="36819" xr:uid="{6A00BE31-88BF-40E3-A2D2-AEEF26D0079E}"/>
    <cellStyle name="Normal 4 4 3 4 2 2 3 3" xfId="51703" xr:uid="{392A5E4A-AC7D-4940-B96E-EBB233EEE7CA}"/>
    <cellStyle name="Normal 4 4 3 4 2 2 4" xfId="16283" xr:uid="{74988A9F-7C94-4DE4-A736-57596A51A0B4}"/>
    <cellStyle name="Normal 4 4 3 4 2 2 5" xfId="29973" xr:uid="{05B7E8FB-44A0-4F85-9962-FBFD1ABA5D80}"/>
    <cellStyle name="Normal 4 4 3 4 2 2 6" xfId="44857" xr:uid="{748AC2AF-D434-40A6-83AD-99906898F8E7}"/>
    <cellStyle name="Normal 4 4 3 4 2 3" xfId="11147" xr:uid="{8422CFFF-B148-400E-A268-7F6095041CA0}"/>
    <cellStyle name="Normal 4 4 3 4 2 3 2" xfId="24837" xr:uid="{B5DF3047-0DB2-4D5F-8DA6-AD1E5724DBAD}"/>
    <cellStyle name="Normal 4 4 3 4 2 3 2 2" xfId="38529" xr:uid="{02579323-8BF9-45D2-8B18-77CC64546252}"/>
    <cellStyle name="Normal 4 4 3 4 2 3 2 3" xfId="53413" xr:uid="{5C6534D5-11C4-4A96-BE25-4C9472CCA003}"/>
    <cellStyle name="Normal 4 4 3 4 2 3 3" xfId="17993" xr:uid="{DF032EF3-4095-45FD-9AEC-DDA4A196E34F}"/>
    <cellStyle name="Normal 4 4 3 4 2 3 4" xfId="31683" xr:uid="{01BDAD26-C555-4958-96E6-CBC1A7A2D90E}"/>
    <cellStyle name="Normal 4 4 3 4 2 3 5" xfId="46567" xr:uid="{98A402A6-CDAC-4582-94B7-9542BA448FD2}"/>
    <cellStyle name="Normal 4 4 3 4 2 4" xfId="21415" xr:uid="{F51B816D-A58B-4F93-ABD4-4E2510B061FD}"/>
    <cellStyle name="Normal 4 4 3 4 2 4 2" xfId="35107" xr:uid="{FE709510-D7F1-41CA-8AC2-476ED37F20E3}"/>
    <cellStyle name="Normal 4 4 3 4 2 4 3" xfId="49991" xr:uid="{E0DCD9AC-EF87-498A-82D3-F047B824FB06}"/>
    <cellStyle name="Normal 4 4 3 4 2 5" xfId="14571" xr:uid="{C97D844A-0988-4AA7-BB2B-CCD157D6A518}"/>
    <cellStyle name="Normal 4 4 3 4 2 6" xfId="28261" xr:uid="{14AEEF79-CE61-46B4-89E2-8F0C18E55423}"/>
    <cellStyle name="Normal 4 4 3 4 2 7" xfId="43145" xr:uid="{865425E6-2CA6-4BD5-8922-655FC3FE17B3}"/>
    <cellStyle name="Normal 4 4 3 4 3" xfId="9436" xr:uid="{913F11A0-6905-40C0-AC1F-B77F4FCF51A4}"/>
    <cellStyle name="Normal 4 4 3 4 3 2" xfId="12858" xr:uid="{9F1A5CD3-589F-4842-ABAF-7C21BF97415F}"/>
    <cellStyle name="Normal 4 4 3 4 3 2 2" xfId="26548" xr:uid="{54E8352B-D00F-47E0-AFAC-69C3093FE8FE}"/>
    <cellStyle name="Normal 4 4 3 4 3 2 2 2" xfId="40240" xr:uid="{0367A1D5-E3BB-48AF-B121-0D84D4A71483}"/>
    <cellStyle name="Normal 4 4 3 4 3 2 2 3" xfId="55124" xr:uid="{EBAA42D3-4774-49CC-9442-D086AD24D530}"/>
    <cellStyle name="Normal 4 4 3 4 3 2 3" xfId="19704" xr:uid="{BC37CE72-2BD6-4C49-8339-15AE41E3117D}"/>
    <cellStyle name="Normal 4 4 3 4 3 2 4" xfId="33394" xr:uid="{1611DBFF-DB7A-4C50-9514-C8AA18B96F06}"/>
    <cellStyle name="Normal 4 4 3 4 3 2 5" xfId="48278" xr:uid="{1D187D1B-B348-4A9C-B0BF-56389CCD7A66}"/>
    <cellStyle name="Normal 4 4 3 4 3 3" xfId="23126" xr:uid="{8C746A7A-D6B4-47B0-8AB4-65452E748A1A}"/>
    <cellStyle name="Normal 4 4 3 4 3 3 2" xfId="36818" xr:uid="{F69B87D0-7412-48E2-9744-D50ED83BF876}"/>
    <cellStyle name="Normal 4 4 3 4 3 3 3" xfId="51702" xr:uid="{9179389D-574B-4A82-80B4-2DFF9B229A68}"/>
    <cellStyle name="Normal 4 4 3 4 3 4" xfId="16282" xr:uid="{D1E04F32-71F4-495D-9C0D-D224BFA668AD}"/>
    <cellStyle name="Normal 4 4 3 4 3 5" xfId="29972" xr:uid="{76923FD0-44F7-4C80-A7E2-BD35DEE9B76D}"/>
    <cellStyle name="Normal 4 4 3 4 3 6" xfId="44856" xr:uid="{E4D6A2FD-8F2C-4AE8-B4A7-EDFC2FEC6F3D}"/>
    <cellStyle name="Normal 4 4 3 4 4" xfId="11146" xr:uid="{01653A5F-5932-4BC0-A827-0C5C798BF05D}"/>
    <cellStyle name="Normal 4 4 3 4 4 2" xfId="24836" xr:uid="{3E36FFAA-3BCE-4BC4-A2AB-58FAFFB0BE0C}"/>
    <cellStyle name="Normal 4 4 3 4 4 2 2" xfId="38528" xr:uid="{4E33E05A-2AFE-418D-8216-30502A4C4D02}"/>
    <cellStyle name="Normal 4 4 3 4 4 2 3" xfId="53412" xr:uid="{92A429DB-B282-4C81-B6E7-77C46757CB46}"/>
    <cellStyle name="Normal 4 4 3 4 4 3" xfId="17992" xr:uid="{0E4F8600-B201-42CD-8340-7D5C8C67774D}"/>
    <cellStyle name="Normal 4 4 3 4 4 4" xfId="31682" xr:uid="{A6AC8BF6-A27B-4C0E-8AB9-C6B0AADB1AE7}"/>
    <cellStyle name="Normal 4 4 3 4 4 5" xfId="46566" xr:uid="{A03C5314-E873-488A-9BD5-1E7D43262BBF}"/>
    <cellStyle name="Normal 4 4 3 4 5" xfId="21414" xr:uid="{2DDC6310-F7B1-465C-9239-94EDF72F0018}"/>
    <cellStyle name="Normal 4 4 3 4 5 2" xfId="35106" xr:uid="{ADC50BC0-AD4C-45A7-B592-643CCCACA394}"/>
    <cellStyle name="Normal 4 4 3 4 5 3" xfId="49990" xr:uid="{C81B7FCD-E3D8-4D1C-82CE-F41768E97307}"/>
    <cellStyle name="Normal 4 4 3 4 6" xfId="14570" xr:uid="{27F355F2-0444-4D26-A8B9-49169F2EEE6A}"/>
    <cellStyle name="Normal 4 4 3 4 7" xfId="28260" xr:uid="{D68B8ABD-7D2E-4639-B5B1-0297D3C1B66C}"/>
    <cellStyle name="Normal 4 4 3 4 8" xfId="43144" xr:uid="{597C49C5-5B9A-446C-B319-C453501A5F2B}"/>
    <cellStyle name="Normal 4 4 3 5" xfId="7726" xr:uid="{1158004C-BE46-4FEC-BD11-8B51D92C5707}"/>
    <cellStyle name="Normal 4 4 3 5 2" xfId="9438" xr:uid="{4AA4B593-BF0A-44BC-B280-3B7022C5D61E}"/>
    <cellStyle name="Normal 4 4 3 5 2 2" xfId="12860" xr:uid="{E1344929-84E0-46FC-AB71-4FB5B855BB54}"/>
    <cellStyle name="Normal 4 4 3 5 2 2 2" xfId="26550" xr:uid="{B017A8E5-A64F-48D2-9290-512287D3F567}"/>
    <cellStyle name="Normal 4 4 3 5 2 2 2 2" xfId="40242" xr:uid="{34D05D7C-4E5D-45F4-B588-7D478A84D3CA}"/>
    <cellStyle name="Normal 4 4 3 5 2 2 2 3" xfId="55126" xr:uid="{B02EE54F-237D-4CCB-B077-7C61EB0E01C1}"/>
    <cellStyle name="Normal 4 4 3 5 2 2 3" xfId="19706" xr:uid="{1E134A2B-B9F2-42D6-A989-9541EE9B57AB}"/>
    <cellStyle name="Normal 4 4 3 5 2 2 4" xfId="33396" xr:uid="{8F1A7117-6A24-4D81-884F-2F8A9A574ABD}"/>
    <cellStyle name="Normal 4 4 3 5 2 2 5" xfId="48280" xr:uid="{49F7DED8-AAF8-486B-9876-4C5389A096D9}"/>
    <cellStyle name="Normal 4 4 3 5 2 3" xfId="23128" xr:uid="{F5B24220-F7DC-4503-8133-FCB81432D557}"/>
    <cellStyle name="Normal 4 4 3 5 2 3 2" xfId="36820" xr:uid="{DE3C4D93-3155-4608-AE99-7EF18A7B4545}"/>
    <cellStyle name="Normal 4 4 3 5 2 3 3" xfId="51704" xr:uid="{7F5B69F1-3183-48CF-B451-E57119D2CC61}"/>
    <cellStyle name="Normal 4 4 3 5 2 4" xfId="16284" xr:uid="{26303393-3852-47A7-AA26-EEC1E66E5EF0}"/>
    <cellStyle name="Normal 4 4 3 5 2 5" xfId="29974" xr:uid="{C151E9A7-9693-422F-A55D-E88079E982D1}"/>
    <cellStyle name="Normal 4 4 3 5 2 6" xfId="44858" xr:uid="{0F5CB834-9449-4FFC-A0AC-3EB30760B4E0}"/>
    <cellStyle name="Normal 4 4 3 5 3" xfId="11148" xr:uid="{484C4321-9ABE-4D9A-8657-D14E835C67DA}"/>
    <cellStyle name="Normal 4 4 3 5 3 2" xfId="24838" xr:uid="{16A9F833-966B-4D95-9A4C-0EE143F46AA5}"/>
    <cellStyle name="Normal 4 4 3 5 3 2 2" xfId="38530" xr:uid="{44B13DA9-8E65-4141-9908-7E7A2979D5B3}"/>
    <cellStyle name="Normal 4 4 3 5 3 2 3" xfId="53414" xr:uid="{C036992C-FB31-41A5-806A-08FFBF3D9FB6}"/>
    <cellStyle name="Normal 4 4 3 5 3 3" xfId="17994" xr:uid="{BD4562D5-674D-48BA-9C62-D394164BE710}"/>
    <cellStyle name="Normal 4 4 3 5 3 4" xfId="31684" xr:uid="{EC218210-4366-4157-98CD-15A5107FA9F0}"/>
    <cellStyle name="Normal 4 4 3 5 3 5" xfId="46568" xr:uid="{FF0710A0-0953-463B-A758-9DDBB0BFF960}"/>
    <cellStyle name="Normal 4 4 3 5 4" xfId="21416" xr:uid="{810DEB69-15CA-4D8C-9041-C53D39DE8982}"/>
    <cellStyle name="Normal 4 4 3 5 4 2" xfId="35108" xr:uid="{D5C47EFE-4A5C-4C58-AC67-95F889218123}"/>
    <cellStyle name="Normal 4 4 3 5 4 3" xfId="49992" xr:uid="{B4E6D736-8396-47CF-82F2-8DEFB2022896}"/>
    <cellStyle name="Normal 4 4 3 5 5" xfId="14572" xr:uid="{BBEF38D9-F1A7-4DB0-814D-2D8952CC0F4F}"/>
    <cellStyle name="Normal 4 4 3 5 6" xfId="28262" xr:uid="{5C11DB7B-B43B-45C3-823E-0A1689E86973}"/>
    <cellStyle name="Normal 4 4 3 5 7" xfId="43146" xr:uid="{794007AB-A2D7-4336-A79B-44B19A0D263C}"/>
    <cellStyle name="Normal 4 4 3 6" xfId="7727" xr:uid="{EBDB1C64-3C38-4D4D-A864-F72F704FBB4D}"/>
    <cellStyle name="Normal 4 4 3 6 2" xfId="9439" xr:uid="{24DEA2A0-F535-443B-9C26-3DB4C88EA297}"/>
    <cellStyle name="Normal 4 4 3 6 2 2" xfId="12861" xr:uid="{6C7F0C59-CCFA-4E15-8B95-4701ED8E88F2}"/>
    <cellStyle name="Normal 4 4 3 6 2 2 2" xfId="26551" xr:uid="{7E1FFB37-08A8-48D9-8CBB-C6701CC2E363}"/>
    <cellStyle name="Normal 4 4 3 6 2 2 2 2" xfId="40243" xr:uid="{510FBF85-FFFA-4D88-BFD0-83F81501A5C3}"/>
    <cellStyle name="Normal 4 4 3 6 2 2 2 3" xfId="55127" xr:uid="{4D7E7018-85E6-445A-9BDE-43C68F212CA0}"/>
    <cellStyle name="Normal 4 4 3 6 2 2 3" xfId="19707" xr:uid="{F302FC62-4625-45B1-B9A8-EFF2769F387D}"/>
    <cellStyle name="Normal 4 4 3 6 2 2 4" xfId="33397" xr:uid="{421C6B16-B6F0-4323-AD0C-F7BE86B03A7F}"/>
    <cellStyle name="Normal 4 4 3 6 2 2 5" xfId="48281" xr:uid="{157AF862-536D-4EA6-86AC-B758650965AE}"/>
    <cellStyle name="Normal 4 4 3 6 2 3" xfId="23129" xr:uid="{6164C756-F8F1-416D-8B33-316BD6EC2638}"/>
    <cellStyle name="Normal 4 4 3 6 2 3 2" xfId="36821" xr:uid="{77443E8E-EF3F-4A6C-BA5F-50CC7554E63E}"/>
    <cellStyle name="Normal 4 4 3 6 2 3 3" xfId="51705" xr:uid="{640A5158-6818-45A7-934D-815795DF2494}"/>
    <cellStyle name="Normal 4 4 3 6 2 4" xfId="16285" xr:uid="{07183203-1AFD-4297-8DEE-906754C51CD6}"/>
    <cellStyle name="Normal 4 4 3 6 2 5" xfId="29975" xr:uid="{0D47C2C5-4415-4067-BB17-08151FEF9E3E}"/>
    <cellStyle name="Normal 4 4 3 6 2 6" xfId="44859" xr:uid="{7B26D10B-93CF-4652-9C88-BA08B4DAA8CD}"/>
    <cellStyle name="Normal 4 4 3 6 3" xfId="11149" xr:uid="{BF9EE007-5DAB-499D-AE0B-52DA68BB2906}"/>
    <cellStyle name="Normal 4 4 3 6 3 2" xfId="24839" xr:uid="{0D10B55A-29F6-4E29-B576-DF7E5063DDC5}"/>
    <cellStyle name="Normal 4 4 3 6 3 2 2" xfId="38531" xr:uid="{E9107466-9CF6-43D6-B9AD-EF0DC4FC5235}"/>
    <cellStyle name="Normal 4 4 3 6 3 2 3" xfId="53415" xr:uid="{E5E6C568-6F38-42F8-B368-9ECDF54509AC}"/>
    <cellStyle name="Normal 4 4 3 6 3 3" xfId="17995" xr:uid="{F058AED1-8B4D-4A71-976E-64E7C96F18CB}"/>
    <cellStyle name="Normal 4 4 3 6 3 4" xfId="31685" xr:uid="{184D501C-3270-43D5-8267-FCC0165CB5A6}"/>
    <cellStyle name="Normal 4 4 3 6 3 5" xfId="46569" xr:uid="{4DC65276-EEDF-4A53-826B-C8C6BD7065B1}"/>
    <cellStyle name="Normal 4 4 3 6 4" xfId="21417" xr:uid="{240B6C23-5B24-40C4-A9DD-4FE4906164F8}"/>
    <cellStyle name="Normal 4 4 3 6 4 2" xfId="35109" xr:uid="{07176591-1494-4C35-AD53-C2EF7398611E}"/>
    <cellStyle name="Normal 4 4 3 6 4 3" xfId="49993" xr:uid="{F532A700-8AB9-4D2F-A39F-EE926A4F5E21}"/>
    <cellStyle name="Normal 4 4 3 6 5" xfId="14573" xr:uid="{2C4A7558-E5C9-4919-BC6D-D9A96AFF319A}"/>
    <cellStyle name="Normal 4 4 3 6 6" xfId="28263" xr:uid="{B3CE08DD-5F17-4747-81CE-237409E62385}"/>
    <cellStyle name="Normal 4 4 3 6 7" xfId="43147" xr:uid="{819BB645-11BE-4158-9C04-5CE98C5C375B}"/>
    <cellStyle name="Normal 4 4 3 7" xfId="9425" xr:uid="{A8128D32-A0A5-4ED1-949F-DAF211DFE54C}"/>
    <cellStyle name="Normal 4 4 3 7 2" xfId="12847" xr:uid="{713345B2-E11F-431F-BF46-7BA374B3A3C5}"/>
    <cellStyle name="Normal 4 4 3 7 2 2" xfId="26537" xr:uid="{3BDF91CB-6050-42F0-9A56-DBE386446367}"/>
    <cellStyle name="Normal 4 4 3 7 2 2 2" xfId="40229" xr:uid="{02F25D3E-3BCC-49B4-8CB7-A6A3C02D0BE9}"/>
    <cellStyle name="Normal 4 4 3 7 2 2 3" xfId="55113" xr:uid="{4E1D277D-6B6F-4AD4-9E56-17F7C80284F8}"/>
    <cellStyle name="Normal 4 4 3 7 2 3" xfId="19693" xr:uid="{0AE559D8-9008-474A-819B-D8F91623E50D}"/>
    <cellStyle name="Normal 4 4 3 7 2 4" xfId="33383" xr:uid="{B1D52C5C-7FA4-4021-B241-A8B91D585CD5}"/>
    <cellStyle name="Normal 4 4 3 7 2 5" xfId="48267" xr:uid="{6901135D-E03E-4867-9F0B-296A7F7251BE}"/>
    <cellStyle name="Normal 4 4 3 7 3" xfId="23115" xr:uid="{C530BFA0-37DA-40B8-9E32-B56C5FB05C64}"/>
    <cellStyle name="Normal 4 4 3 7 3 2" xfId="36807" xr:uid="{D5F8AB32-5BB9-4742-A0D2-4B266CE36890}"/>
    <cellStyle name="Normal 4 4 3 7 3 3" xfId="51691" xr:uid="{0B9D7D26-31C3-4C9D-BA95-4FEF8C9C5B4C}"/>
    <cellStyle name="Normal 4 4 3 7 4" xfId="16271" xr:uid="{5F817CC1-865A-4383-925E-C0754301AFE8}"/>
    <cellStyle name="Normal 4 4 3 7 5" xfId="29961" xr:uid="{B4F43EC8-56F1-4DFB-9A7F-BC0794898E3E}"/>
    <cellStyle name="Normal 4 4 3 7 6" xfId="44845" xr:uid="{6BFB9EAB-9D4E-4ABA-88D9-D2B08AC69455}"/>
    <cellStyle name="Normal 4 4 3 8" xfId="11135" xr:uid="{862F840B-0266-4A5F-9102-2AACBDAFF9A0}"/>
    <cellStyle name="Normal 4 4 3 8 2" xfId="24825" xr:uid="{D6C20458-D08F-4776-BB50-31EA9F0B88A9}"/>
    <cellStyle name="Normal 4 4 3 8 2 2" xfId="38517" xr:uid="{F049332A-F90F-4F61-83D7-7CEA4FB03CAA}"/>
    <cellStyle name="Normal 4 4 3 8 2 3" xfId="53401" xr:uid="{BD5A4523-FAAA-4451-8D23-FC185462ECB4}"/>
    <cellStyle name="Normal 4 4 3 8 3" xfId="17981" xr:uid="{DC36F58F-AEDF-49AA-B637-BD9E27274D3E}"/>
    <cellStyle name="Normal 4 4 3 8 4" xfId="31671" xr:uid="{CE924DB9-EF8F-46A6-AC25-B466880EF147}"/>
    <cellStyle name="Normal 4 4 3 8 5" xfId="46555" xr:uid="{B16ECF44-673C-44BF-844F-4BD403979426}"/>
    <cellStyle name="Normal 4 4 3 9" xfId="21403" xr:uid="{FC0FF307-77F9-45DC-97D3-7B84C802D298}"/>
    <cellStyle name="Normal 4 4 3 9 2" xfId="35095" xr:uid="{C371E89B-784B-4604-ACF5-ACE95EC60D25}"/>
    <cellStyle name="Normal 4 4 3 9 3" xfId="49979" xr:uid="{FC2355FA-AA60-4F83-BC97-2DE68D90F43F}"/>
    <cellStyle name="Normal 4 4 4" xfId="4749" xr:uid="{36E9702C-F15E-4346-86B6-9CFEF942D6C0}"/>
    <cellStyle name="Normal 4 4 4 10" xfId="14574" xr:uid="{A5E8EAC2-56A2-4F4B-BCAB-624988916E9B}"/>
    <cellStyle name="Normal 4 4 4 10 2" xfId="41386" xr:uid="{9765561E-B93F-4AEB-B6BE-E44BA8955C60}"/>
    <cellStyle name="Normal 4 4 4 11" xfId="28264" xr:uid="{42B136ED-F79B-45E7-8FB5-D6932EBFE608}"/>
    <cellStyle name="Normal 4 4 4 12" xfId="43148" xr:uid="{A0571A79-6F6D-4166-9089-9536547234A0}"/>
    <cellStyle name="Normal 4 4 4 13" xfId="7728" xr:uid="{41BD3153-AAA0-422E-8829-5274C691F616}"/>
    <cellStyle name="Normal 4 4 4 14" xfId="5977" xr:uid="{700F2810-77C5-4E48-8D09-EEA7AF121F26}"/>
    <cellStyle name="Normal 4 4 4 15" xfId="5385" xr:uid="{3545BA91-EFDC-4DD3-B383-962809FB5BC4}"/>
    <cellStyle name="Normal 4 4 4 2" xfId="7729" xr:uid="{48F2C5A6-595F-4AD4-BEAC-7086E161A202}"/>
    <cellStyle name="Normal 4 4 4 2 10" xfId="43149" xr:uid="{3FED7BBD-E5FC-4296-BF7E-B7A4EDCD360D}"/>
    <cellStyle name="Normal 4 4 4 2 2" xfId="7730" xr:uid="{D4579430-2426-491E-8281-A3D1F9723309}"/>
    <cellStyle name="Normal 4 4 4 2 2 2" xfId="7731" xr:uid="{9A8B981A-105D-407B-9453-792701934135}"/>
    <cellStyle name="Normal 4 4 4 2 2 2 2" xfId="9443" xr:uid="{669CB3A2-4280-4ACA-A287-5EEF9A84B4AD}"/>
    <cellStyle name="Normal 4 4 4 2 2 2 2 2" xfId="12865" xr:uid="{242D7EF0-7B12-425C-BE38-CDD507F2454C}"/>
    <cellStyle name="Normal 4 4 4 2 2 2 2 2 2" xfId="26555" xr:uid="{BF35E83F-0980-4E71-9435-5F8A06896CB0}"/>
    <cellStyle name="Normal 4 4 4 2 2 2 2 2 2 2" xfId="40247" xr:uid="{E1AFDE6F-59EF-4F20-A268-9396F678BCEB}"/>
    <cellStyle name="Normal 4 4 4 2 2 2 2 2 2 3" xfId="55131" xr:uid="{14381761-519E-4C0C-8934-0BEA15F89045}"/>
    <cellStyle name="Normal 4 4 4 2 2 2 2 2 3" xfId="19711" xr:uid="{2F7CBFDB-C0F1-47F6-A7A1-721685DFCDCF}"/>
    <cellStyle name="Normal 4 4 4 2 2 2 2 2 4" xfId="33401" xr:uid="{6B6C5400-20AE-49B5-8ADF-1C19B3C37C47}"/>
    <cellStyle name="Normal 4 4 4 2 2 2 2 2 5" xfId="48285" xr:uid="{EB49BF7F-C6C3-465A-B1C1-4D4AB97CB747}"/>
    <cellStyle name="Normal 4 4 4 2 2 2 2 3" xfId="23133" xr:uid="{E3253F88-AF2A-4B91-B0A1-1BB960051F54}"/>
    <cellStyle name="Normal 4 4 4 2 2 2 2 3 2" xfId="36825" xr:uid="{9583DAAF-322E-48A7-971E-469292A80CEA}"/>
    <cellStyle name="Normal 4 4 4 2 2 2 2 3 3" xfId="51709" xr:uid="{8DCC252D-CE89-4DF2-90C4-D03F513B4E6C}"/>
    <cellStyle name="Normal 4 4 4 2 2 2 2 4" xfId="16289" xr:uid="{B63C4E08-EBEF-4935-9B16-6666B65FE03C}"/>
    <cellStyle name="Normal 4 4 4 2 2 2 2 5" xfId="29979" xr:uid="{42591944-F95E-4855-ACC2-90EAA0FBEBD7}"/>
    <cellStyle name="Normal 4 4 4 2 2 2 2 6" xfId="44863" xr:uid="{E21DC244-C2C0-41F8-AE33-A7E300FA427C}"/>
    <cellStyle name="Normal 4 4 4 2 2 2 3" xfId="11153" xr:uid="{140C9642-1B0C-468E-85F1-5028D7B795EA}"/>
    <cellStyle name="Normal 4 4 4 2 2 2 3 2" xfId="24843" xr:uid="{4F608E3F-D652-4AAD-B570-774C90B3456A}"/>
    <cellStyle name="Normal 4 4 4 2 2 2 3 2 2" xfId="38535" xr:uid="{FD37308D-CE53-46AD-A625-44AE776E4E4A}"/>
    <cellStyle name="Normal 4 4 4 2 2 2 3 2 3" xfId="53419" xr:uid="{EEC2241B-D9C4-4034-9D35-4217B8C50B69}"/>
    <cellStyle name="Normal 4 4 4 2 2 2 3 3" xfId="17999" xr:uid="{EBB49D94-302F-4DBF-B2CF-B179B4EA6611}"/>
    <cellStyle name="Normal 4 4 4 2 2 2 3 4" xfId="31689" xr:uid="{D8BCFB1D-20FA-46DC-8420-2FECB6870F49}"/>
    <cellStyle name="Normal 4 4 4 2 2 2 3 5" xfId="46573" xr:uid="{A4F824BC-4BAC-4881-9C5D-F0632CFF6EB2}"/>
    <cellStyle name="Normal 4 4 4 2 2 2 4" xfId="21421" xr:uid="{81A11A2F-6B37-4361-9921-7AB2FA4D41A2}"/>
    <cellStyle name="Normal 4 4 4 2 2 2 4 2" xfId="35113" xr:uid="{4C682CC9-5143-408E-84C8-D82AD400F68B}"/>
    <cellStyle name="Normal 4 4 4 2 2 2 4 3" xfId="49997" xr:uid="{46964C11-CB41-47D8-8905-2ACBA0192885}"/>
    <cellStyle name="Normal 4 4 4 2 2 2 5" xfId="14577" xr:uid="{0B2C146F-C1AE-47C2-9C03-79465A9CCD34}"/>
    <cellStyle name="Normal 4 4 4 2 2 2 6" xfId="28267" xr:uid="{27B142AB-7899-4F80-AE85-8D58FB690F93}"/>
    <cellStyle name="Normal 4 4 4 2 2 2 7" xfId="43151" xr:uid="{92CCCC49-265A-4386-998A-885080B9C401}"/>
    <cellStyle name="Normal 4 4 4 2 2 3" xfId="9442" xr:uid="{064B956C-442A-435B-86BC-837871030C6F}"/>
    <cellStyle name="Normal 4 4 4 2 2 3 2" xfId="12864" xr:uid="{FC31E324-A064-44E9-9508-CD4DF44A0EFE}"/>
    <cellStyle name="Normal 4 4 4 2 2 3 2 2" xfId="26554" xr:uid="{A875EFCB-3A82-49A3-AD48-9B87F2581D7C}"/>
    <cellStyle name="Normal 4 4 4 2 2 3 2 2 2" xfId="40246" xr:uid="{86FFFA1D-E6F3-432B-83CB-2D275EC8C02F}"/>
    <cellStyle name="Normal 4 4 4 2 2 3 2 2 3" xfId="55130" xr:uid="{7ADF1591-331F-4C0A-BBCA-0EF54221E732}"/>
    <cellStyle name="Normal 4 4 4 2 2 3 2 3" xfId="19710" xr:uid="{277A5585-1CBB-42E4-A46D-5804687B345E}"/>
    <cellStyle name="Normal 4 4 4 2 2 3 2 4" xfId="33400" xr:uid="{2EA4FE59-5394-4806-8890-AD1C0F2D88B6}"/>
    <cellStyle name="Normal 4 4 4 2 2 3 2 5" xfId="48284" xr:uid="{17A78AA5-FDB2-41BE-B52D-D03F06B99DAC}"/>
    <cellStyle name="Normal 4 4 4 2 2 3 3" xfId="23132" xr:uid="{0080C23A-D85B-4984-A602-B7DE749FDA4F}"/>
    <cellStyle name="Normal 4 4 4 2 2 3 3 2" xfId="36824" xr:uid="{BCC28428-4060-4A6F-8C03-46479BF3D359}"/>
    <cellStyle name="Normal 4 4 4 2 2 3 3 3" xfId="51708" xr:uid="{8A0BE55C-1D07-451F-B59C-20C15A8A0E9C}"/>
    <cellStyle name="Normal 4 4 4 2 2 3 4" xfId="16288" xr:uid="{011ADA5C-577B-474B-96F9-E9B4D87FC694}"/>
    <cellStyle name="Normal 4 4 4 2 2 3 5" xfId="29978" xr:uid="{2BA9AB89-F2D9-42E3-A5EF-C57EAF76B839}"/>
    <cellStyle name="Normal 4 4 4 2 2 3 6" xfId="44862" xr:uid="{4A75D766-42DE-4136-A454-676DA60688E2}"/>
    <cellStyle name="Normal 4 4 4 2 2 4" xfId="11152" xr:uid="{0C0DEE20-E780-4039-B433-3899AD72A980}"/>
    <cellStyle name="Normal 4 4 4 2 2 4 2" xfId="24842" xr:uid="{C07552A1-181F-4192-A6AA-9E2997023B09}"/>
    <cellStyle name="Normal 4 4 4 2 2 4 2 2" xfId="38534" xr:uid="{9E95413F-9866-42EC-B772-164AE3FA3A5A}"/>
    <cellStyle name="Normal 4 4 4 2 2 4 2 3" xfId="53418" xr:uid="{E384E9B9-A849-4499-912F-4280B53279E5}"/>
    <cellStyle name="Normal 4 4 4 2 2 4 3" xfId="17998" xr:uid="{F41F6280-4904-4790-9122-065997F835DC}"/>
    <cellStyle name="Normal 4 4 4 2 2 4 4" xfId="31688" xr:uid="{402F9C18-09A2-4857-82A4-193CBE86AD51}"/>
    <cellStyle name="Normal 4 4 4 2 2 4 5" xfId="46572" xr:uid="{E702158E-F004-4F6C-910A-D91094DE25D6}"/>
    <cellStyle name="Normal 4 4 4 2 2 5" xfId="21420" xr:uid="{7422FF07-DED8-436E-85D2-188E0CC5BA76}"/>
    <cellStyle name="Normal 4 4 4 2 2 5 2" xfId="35112" xr:uid="{D8DDA0AE-0717-49D7-9FD9-FFECE9895A6A}"/>
    <cellStyle name="Normal 4 4 4 2 2 5 3" xfId="49996" xr:uid="{EB3B274E-02F8-4175-8D79-FFAA7BD42761}"/>
    <cellStyle name="Normal 4 4 4 2 2 6" xfId="14576" xr:uid="{EE952A9C-27E9-49E7-9D71-EC92B1EF2ADC}"/>
    <cellStyle name="Normal 4 4 4 2 2 7" xfId="28266" xr:uid="{A9D0DED5-E918-4365-AE75-D4202F7E58E5}"/>
    <cellStyle name="Normal 4 4 4 2 2 8" xfId="43150" xr:uid="{AE2A7AD0-B1AA-4661-9E9C-E3BF46DEDCFF}"/>
    <cellStyle name="Normal 4 4 4 2 3" xfId="7732" xr:uid="{C7041A2F-998D-4FDF-BE2B-6454B7392200}"/>
    <cellStyle name="Normal 4 4 4 2 3 2" xfId="9444" xr:uid="{B8C6B074-35DC-45FB-A35F-CCB07A52E1AF}"/>
    <cellStyle name="Normal 4 4 4 2 3 2 2" xfId="12866" xr:uid="{222EC963-C042-44F4-B7BF-7FEF82620C90}"/>
    <cellStyle name="Normal 4 4 4 2 3 2 2 2" xfId="26556" xr:uid="{114E6C93-CC09-4022-8D45-CAE36043253D}"/>
    <cellStyle name="Normal 4 4 4 2 3 2 2 2 2" xfId="40248" xr:uid="{CB631B43-A794-4CBD-B4CD-AEDD57E3FBB3}"/>
    <cellStyle name="Normal 4 4 4 2 3 2 2 2 3" xfId="55132" xr:uid="{297CFD5B-4115-42A3-9D2F-CA6B14201F49}"/>
    <cellStyle name="Normal 4 4 4 2 3 2 2 3" xfId="19712" xr:uid="{8DB02994-5182-4340-A51B-EF726511AACE}"/>
    <cellStyle name="Normal 4 4 4 2 3 2 2 4" xfId="33402" xr:uid="{9348D43A-BA17-4592-933F-604C1FD3D32A}"/>
    <cellStyle name="Normal 4 4 4 2 3 2 2 5" xfId="48286" xr:uid="{2AD9F6C6-BF23-4FE4-A784-7FA0A69DA741}"/>
    <cellStyle name="Normal 4 4 4 2 3 2 3" xfId="23134" xr:uid="{CF30AD99-12AA-42CA-BD93-62AE7D6AA62F}"/>
    <cellStyle name="Normal 4 4 4 2 3 2 3 2" xfId="36826" xr:uid="{124FCFE3-951D-409A-9D08-8CA802118B11}"/>
    <cellStyle name="Normal 4 4 4 2 3 2 3 3" xfId="51710" xr:uid="{2E552C77-40D9-445D-9C68-31D366ABCA1C}"/>
    <cellStyle name="Normal 4 4 4 2 3 2 4" xfId="16290" xr:uid="{BABD38F9-06EA-422A-80D7-AF4C65DA76D9}"/>
    <cellStyle name="Normal 4 4 4 2 3 2 5" xfId="29980" xr:uid="{7649AD89-E1D7-4B51-9FBE-6FDE161D5000}"/>
    <cellStyle name="Normal 4 4 4 2 3 2 6" xfId="44864" xr:uid="{F4B060D6-F1D2-4C8B-A24A-EF974EC7834A}"/>
    <cellStyle name="Normal 4 4 4 2 3 3" xfId="11154" xr:uid="{33533456-6304-4B67-BFF1-6A5A24CE128C}"/>
    <cellStyle name="Normal 4 4 4 2 3 3 2" xfId="24844" xr:uid="{AFF92A82-B852-4C40-ABD4-24364B737697}"/>
    <cellStyle name="Normal 4 4 4 2 3 3 2 2" xfId="38536" xr:uid="{7FB04A1C-C626-4347-8E25-BA7EFD47DE98}"/>
    <cellStyle name="Normal 4 4 4 2 3 3 2 3" xfId="53420" xr:uid="{32FFB646-0995-4B9F-9EF5-117BDAFA3269}"/>
    <cellStyle name="Normal 4 4 4 2 3 3 3" xfId="18000" xr:uid="{A7A99193-15FB-409F-8BAE-AD8FFF5E4E4A}"/>
    <cellStyle name="Normal 4 4 4 2 3 3 4" xfId="31690" xr:uid="{75ADBAE7-CF5F-4D0E-95B1-F88FD922D6C6}"/>
    <cellStyle name="Normal 4 4 4 2 3 3 5" xfId="46574" xr:uid="{0198D1DD-B5CB-438F-9C96-5F6DB7E3B124}"/>
    <cellStyle name="Normal 4 4 4 2 3 4" xfId="21422" xr:uid="{84B36839-EC24-4D22-A10C-F4A10CC1F089}"/>
    <cellStyle name="Normal 4 4 4 2 3 4 2" xfId="35114" xr:uid="{26764D09-57D8-4398-91F3-61B16AE56E6D}"/>
    <cellStyle name="Normal 4 4 4 2 3 4 3" xfId="49998" xr:uid="{B365E9F1-2879-4965-8AAF-41187CFE8353}"/>
    <cellStyle name="Normal 4 4 4 2 3 5" xfId="14578" xr:uid="{D9DE8622-75F2-4FDD-AA17-FA55FD7B9D38}"/>
    <cellStyle name="Normal 4 4 4 2 3 6" xfId="28268" xr:uid="{E2DD560F-D2D8-40B6-A475-FF819348795C}"/>
    <cellStyle name="Normal 4 4 4 2 3 7" xfId="43152" xr:uid="{53699C0F-5E24-4AA2-BC04-66D1CC6CE6F9}"/>
    <cellStyle name="Normal 4 4 4 2 4" xfId="7733" xr:uid="{BABE2D0A-D8FF-4D88-AA7B-F91CE0719192}"/>
    <cellStyle name="Normal 4 4 4 2 4 2" xfId="9445" xr:uid="{D7B9EF04-FAED-4B1B-929F-FE2F42B52777}"/>
    <cellStyle name="Normal 4 4 4 2 4 2 2" xfId="12867" xr:uid="{10A7A499-42F1-4E6B-86AC-0ADF07281290}"/>
    <cellStyle name="Normal 4 4 4 2 4 2 2 2" xfId="26557" xr:uid="{25A13B41-F612-42F6-A1C6-678F1BEA6C9A}"/>
    <cellStyle name="Normal 4 4 4 2 4 2 2 2 2" xfId="40249" xr:uid="{CB5C1579-2CE2-442F-8934-AEBDFF66FF44}"/>
    <cellStyle name="Normal 4 4 4 2 4 2 2 2 3" xfId="55133" xr:uid="{6AD22BFA-2583-403C-9CBC-11A8BFA1113B}"/>
    <cellStyle name="Normal 4 4 4 2 4 2 2 3" xfId="19713" xr:uid="{F1EB2E62-D23D-498E-A745-D6C95DCC72A3}"/>
    <cellStyle name="Normal 4 4 4 2 4 2 2 4" xfId="33403" xr:uid="{639CB386-C8D2-4266-AA2A-FC49074A0FE8}"/>
    <cellStyle name="Normal 4 4 4 2 4 2 2 5" xfId="48287" xr:uid="{000884EB-98A3-4074-9FB0-E6CC84AD7EC7}"/>
    <cellStyle name="Normal 4 4 4 2 4 2 3" xfId="23135" xr:uid="{8166B117-EE7C-4440-BB2E-4E3B921F1ADD}"/>
    <cellStyle name="Normal 4 4 4 2 4 2 3 2" xfId="36827" xr:uid="{7FA537F7-84B8-4623-BCD0-A757FECF2196}"/>
    <cellStyle name="Normal 4 4 4 2 4 2 3 3" xfId="51711" xr:uid="{143A8C5A-7D2C-433A-A482-5AD21022D420}"/>
    <cellStyle name="Normal 4 4 4 2 4 2 4" xfId="16291" xr:uid="{0172AC2B-A432-4661-9DF7-562C594E1302}"/>
    <cellStyle name="Normal 4 4 4 2 4 2 5" xfId="29981" xr:uid="{95ABDB98-6E77-4838-A1E0-2D763837109B}"/>
    <cellStyle name="Normal 4 4 4 2 4 2 6" xfId="44865" xr:uid="{B610E5FD-30AC-4FC1-BC92-BB5323227C4E}"/>
    <cellStyle name="Normal 4 4 4 2 4 3" xfId="11155" xr:uid="{FA88F92B-AECB-4681-9692-C803F0230CA4}"/>
    <cellStyle name="Normal 4 4 4 2 4 3 2" xfId="24845" xr:uid="{A7B7E790-203A-4827-A374-6EECDF6A947E}"/>
    <cellStyle name="Normal 4 4 4 2 4 3 2 2" xfId="38537" xr:uid="{1230AB60-0DE6-46AF-81D7-DD31D5DA9AFA}"/>
    <cellStyle name="Normal 4 4 4 2 4 3 2 3" xfId="53421" xr:uid="{AFC89879-F078-4B76-AD08-D59DE5BF57CA}"/>
    <cellStyle name="Normal 4 4 4 2 4 3 3" xfId="18001" xr:uid="{E9B2DB0C-F8AC-4FD9-94B8-143B884D13A7}"/>
    <cellStyle name="Normal 4 4 4 2 4 3 4" xfId="31691" xr:uid="{099940BC-02F1-405D-8FB3-E3802D05D35D}"/>
    <cellStyle name="Normal 4 4 4 2 4 3 5" xfId="46575" xr:uid="{9B33DE3A-613D-4F8C-9340-1AC09894A009}"/>
    <cellStyle name="Normal 4 4 4 2 4 4" xfId="21423" xr:uid="{29B3A7D1-D688-4012-8A5E-F960D5C44288}"/>
    <cellStyle name="Normal 4 4 4 2 4 4 2" xfId="35115" xr:uid="{3DFEE78A-7359-46A7-865B-0EB5D1AADAB0}"/>
    <cellStyle name="Normal 4 4 4 2 4 4 3" xfId="49999" xr:uid="{8414CBDB-2C63-49B1-BEB2-0D5EE64BD8AE}"/>
    <cellStyle name="Normal 4 4 4 2 4 5" xfId="14579" xr:uid="{1FA67720-2D1F-4192-89DC-6D1442B4A2FF}"/>
    <cellStyle name="Normal 4 4 4 2 4 6" xfId="28269" xr:uid="{78BA8FEC-8A5F-452C-893A-2B13C57922B1}"/>
    <cellStyle name="Normal 4 4 4 2 4 7" xfId="43153" xr:uid="{A5A6A39A-C539-4C65-87F4-4D006E3973AD}"/>
    <cellStyle name="Normal 4 4 4 2 5" xfId="9441" xr:uid="{1673725A-1462-4951-AC8D-8F14CC0BF189}"/>
    <cellStyle name="Normal 4 4 4 2 5 2" xfId="12863" xr:uid="{5D1AC677-FCD5-4082-9140-332FAB75E35C}"/>
    <cellStyle name="Normal 4 4 4 2 5 2 2" xfId="26553" xr:uid="{C21B848B-3667-4CBA-B885-4D12F116B9FD}"/>
    <cellStyle name="Normal 4 4 4 2 5 2 2 2" xfId="40245" xr:uid="{295884BF-8269-4F0E-ADC5-85411122D127}"/>
    <cellStyle name="Normal 4 4 4 2 5 2 2 3" xfId="55129" xr:uid="{F415957F-E1DC-4D58-B4EB-DE41B377457E}"/>
    <cellStyle name="Normal 4 4 4 2 5 2 3" xfId="19709" xr:uid="{0504326C-E66E-4932-BDCE-9CAD7F5BED9C}"/>
    <cellStyle name="Normal 4 4 4 2 5 2 4" xfId="33399" xr:uid="{A4B2917D-062E-4779-BA37-D104DEF04D0D}"/>
    <cellStyle name="Normal 4 4 4 2 5 2 5" xfId="48283" xr:uid="{91AE4DA7-5B0C-4875-BFA4-72A4F706E019}"/>
    <cellStyle name="Normal 4 4 4 2 5 3" xfId="23131" xr:uid="{DF95590E-1897-496B-B561-0516FDFEA3D3}"/>
    <cellStyle name="Normal 4 4 4 2 5 3 2" xfId="36823" xr:uid="{28F57E08-42BF-4194-8C22-0BE954D542C6}"/>
    <cellStyle name="Normal 4 4 4 2 5 3 3" xfId="51707" xr:uid="{C1FD2CD4-1F6F-4BE0-80B3-D57553462A2A}"/>
    <cellStyle name="Normal 4 4 4 2 5 4" xfId="16287" xr:uid="{2219A666-5A18-43F7-9C2D-7A5A5059D91A}"/>
    <cellStyle name="Normal 4 4 4 2 5 5" xfId="29977" xr:uid="{315A42AB-5799-4444-B54D-74A9B79FE2E7}"/>
    <cellStyle name="Normal 4 4 4 2 5 6" xfId="44861" xr:uid="{65DE0CBC-71DA-4306-A00B-5898A4B3DE84}"/>
    <cellStyle name="Normal 4 4 4 2 6" xfId="11151" xr:uid="{5E54714F-BEBA-472A-8218-68315662F592}"/>
    <cellStyle name="Normal 4 4 4 2 6 2" xfId="24841" xr:uid="{96BF897A-62E2-48A0-992E-E42EF4FC3636}"/>
    <cellStyle name="Normal 4 4 4 2 6 2 2" xfId="38533" xr:uid="{8C24BDC7-6E81-4FA4-AFB6-6CEDD74AA177}"/>
    <cellStyle name="Normal 4 4 4 2 6 2 3" xfId="53417" xr:uid="{2D80BB6A-41A9-4AF9-95A5-B49DA90F81E1}"/>
    <cellStyle name="Normal 4 4 4 2 6 3" xfId="17997" xr:uid="{1809F3A4-0C6D-4E32-BF55-6C5E5243AA88}"/>
    <cellStyle name="Normal 4 4 4 2 6 4" xfId="31687" xr:uid="{DBB2FFDC-2E09-440D-9D62-0A3CE511D87F}"/>
    <cellStyle name="Normal 4 4 4 2 6 5" xfId="46571" xr:uid="{ECB1319F-B00D-4648-BB95-2DE70F28B749}"/>
    <cellStyle name="Normal 4 4 4 2 7" xfId="21419" xr:uid="{11ECAF13-360B-426F-AFCE-54BB29991D78}"/>
    <cellStyle name="Normal 4 4 4 2 7 2" xfId="35111" xr:uid="{D88FD361-B574-41FC-B8B6-AE6ED47DED31}"/>
    <cellStyle name="Normal 4 4 4 2 7 3" xfId="49995" xr:uid="{7644E276-F190-4575-9DE2-E0C11406E548}"/>
    <cellStyle name="Normal 4 4 4 2 8" xfId="14575" xr:uid="{AFA62AED-23A1-4D80-A2BC-A3CF1B31EE0B}"/>
    <cellStyle name="Normal 4 4 4 2 9" xfId="28265" xr:uid="{681C2136-218A-4664-9E08-9B9A389AA7C8}"/>
    <cellStyle name="Normal 4 4 4 3" xfId="7734" xr:uid="{76879B57-3F2A-482C-8A5B-15C5F11625A4}"/>
    <cellStyle name="Normal 4 4 4 3 10" xfId="43154" xr:uid="{770F35A6-3BEA-4B5F-B08A-489D3D396259}"/>
    <cellStyle name="Normal 4 4 4 3 2" xfId="7735" xr:uid="{04F8EDE9-91DB-493A-94D0-8B00BD55FA04}"/>
    <cellStyle name="Normal 4 4 4 3 2 2" xfId="7736" xr:uid="{1B3699CF-2869-4A96-8B55-0BC1869C8307}"/>
    <cellStyle name="Normal 4 4 4 3 2 2 2" xfId="9448" xr:uid="{A7C7F396-20D0-498C-8376-05F9EC1AC73F}"/>
    <cellStyle name="Normal 4 4 4 3 2 2 2 2" xfId="12870" xr:uid="{F7CBED1F-BD40-4F97-9145-B86983D75748}"/>
    <cellStyle name="Normal 4 4 4 3 2 2 2 2 2" xfId="26560" xr:uid="{BD3FE154-DC06-46C4-90A4-F3FD721DDBE8}"/>
    <cellStyle name="Normal 4 4 4 3 2 2 2 2 2 2" xfId="40252" xr:uid="{4E8955A8-F17A-4203-9606-7733E050EB0D}"/>
    <cellStyle name="Normal 4 4 4 3 2 2 2 2 2 3" xfId="55136" xr:uid="{5C8B18D8-E650-4D1E-9E9C-69BC698FB873}"/>
    <cellStyle name="Normal 4 4 4 3 2 2 2 2 3" xfId="19716" xr:uid="{CAAC1E55-6C7B-497B-834C-73A2DB89E5B7}"/>
    <cellStyle name="Normal 4 4 4 3 2 2 2 2 4" xfId="33406" xr:uid="{8D2A32EC-DAEC-49B2-9048-8049728AD7AC}"/>
    <cellStyle name="Normal 4 4 4 3 2 2 2 2 5" xfId="48290" xr:uid="{FFBD6970-5173-4737-9F43-31508607D811}"/>
    <cellStyle name="Normal 4 4 4 3 2 2 2 3" xfId="23138" xr:uid="{560FDCDD-8D2D-453C-87D4-CF1E6524DA84}"/>
    <cellStyle name="Normal 4 4 4 3 2 2 2 3 2" xfId="36830" xr:uid="{2A44D665-4166-41E8-99C9-554743DC8B95}"/>
    <cellStyle name="Normal 4 4 4 3 2 2 2 3 3" xfId="51714" xr:uid="{247743E5-0BA4-44CA-BE5D-651664A9F068}"/>
    <cellStyle name="Normal 4 4 4 3 2 2 2 4" xfId="16294" xr:uid="{89126727-F17A-429E-9177-FC6DFDEC9F42}"/>
    <cellStyle name="Normal 4 4 4 3 2 2 2 5" xfId="29984" xr:uid="{A3CF312A-68F5-436C-84DE-01333D3AC82E}"/>
    <cellStyle name="Normal 4 4 4 3 2 2 2 6" xfId="44868" xr:uid="{85E53E53-D60D-4D1F-B3A0-F403207FA035}"/>
    <cellStyle name="Normal 4 4 4 3 2 2 3" xfId="11158" xr:uid="{E48D35A3-E27D-48E6-AE19-3A0EC4BD14D8}"/>
    <cellStyle name="Normal 4 4 4 3 2 2 3 2" xfId="24848" xr:uid="{572836FB-83BF-4043-A1A2-AE609F9CCF3C}"/>
    <cellStyle name="Normal 4 4 4 3 2 2 3 2 2" xfId="38540" xr:uid="{15454976-62D8-4BC8-ACD5-5A2096283815}"/>
    <cellStyle name="Normal 4 4 4 3 2 2 3 2 3" xfId="53424" xr:uid="{A7EC9469-9574-4E0D-B6C2-837BB951F0C7}"/>
    <cellStyle name="Normal 4 4 4 3 2 2 3 3" xfId="18004" xr:uid="{9312E72C-14B3-41D6-99D7-CD5041F2BBBE}"/>
    <cellStyle name="Normal 4 4 4 3 2 2 3 4" xfId="31694" xr:uid="{9313428D-0357-40CC-8B8B-FD146283BDE9}"/>
    <cellStyle name="Normal 4 4 4 3 2 2 3 5" xfId="46578" xr:uid="{AE01CAB9-9D0C-40E9-A45A-71B3A95B2068}"/>
    <cellStyle name="Normal 4 4 4 3 2 2 4" xfId="21426" xr:uid="{B30BFEA0-E8DA-4A79-966E-5157EDE15501}"/>
    <cellStyle name="Normal 4 4 4 3 2 2 4 2" xfId="35118" xr:uid="{2B97F821-C02D-4B5D-A133-2B254EDF59AB}"/>
    <cellStyle name="Normal 4 4 4 3 2 2 4 3" xfId="50002" xr:uid="{5AAD7E38-F139-44F9-9375-0A8F0E60963C}"/>
    <cellStyle name="Normal 4 4 4 3 2 2 5" xfId="14582" xr:uid="{CCB1BC31-ADDB-4F3E-AF3D-370F7337F72C}"/>
    <cellStyle name="Normal 4 4 4 3 2 2 6" xfId="28272" xr:uid="{91EC4100-0CAE-4A2F-906C-7A46B365C46F}"/>
    <cellStyle name="Normal 4 4 4 3 2 2 7" xfId="43156" xr:uid="{83D1AA2E-FF6C-46ED-BB6E-5C5F6B5530F8}"/>
    <cellStyle name="Normal 4 4 4 3 2 3" xfId="9447" xr:uid="{CB84553F-53DF-4D1B-8423-BCCEA0BC53BD}"/>
    <cellStyle name="Normal 4 4 4 3 2 3 2" xfId="12869" xr:uid="{291F50CA-716D-4BF6-8106-88815DE3D13D}"/>
    <cellStyle name="Normal 4 4 4 3 2 3 2 2" xfId="26559" xr:uid="{208518A7-B38B-4077-8C2B-072D57E02F87}"/>
    <cellStyle name="Normal 4 4 4 3 2 3 2 2 2" xfId="40251" xr:uid="{2AB8F666-F6E4-47F0-83D5-A3C07FFE6107}"/>
    <cellStyle name="Normal 4 4 4 3 2 3 2 2 3" xfId="55135" xr:uid="{664EAD78-0B64-4450-AE2E-55225F9EC540}"/>
    <cellStyle name="Normal 4 4 4 3 2 3 2 3" xfId="19715" xr:uid="{6CDE2D93-6416-4B8A-9408-B3FD5BFEABB5}"/>
    <cellStyle name="Normal 4 4 4 3 2 3 2 4" xfId="33405" xr:uid="{C197BC12-812D-4154-87A4-C440AFB02EA0}"/>
    <cellStyle name="Normal 4 4 4 3 2 3 2 5" xfId="48289" xr:uid="{CA5F10FC-11F4-406C-9D93-C349AC61EDB8}"/>
    <cellStyle name="Normal 4 4 4 3 2 3 3" xfId="23137" xr:uid="{22AECADF-B893-461A-8684-773EE63A021C}"/>
    <cellStyle name="Normal 4 4 4 3 2 3 3 2" xfId="36829" xr:uid="{33534ACE-0A7E-438F-B6FF-16046B3E633E}"/>
    <cellStyle name="Normal 4 4 4 3 2 3 3 3" xfId="51713" xr:uid="{F7D04AC6-F478-4AAB-BB42-469FA1422781}"/>
    <cellStyle name="Normal 4 4 4 3 2 3 4" xfId="16293" xr:uid="{3105EF8B-D393-4E0C-94A8-935255363934}"/>
    <cellStyle name="Normal 4 4 4 3 2 3 5" xfId="29983" xr:uid="{B11B8FF8-A0C3-41BB-8AF9-723AC099441A}"/>
    <cellStyle name="Normal 4 4 4 3 2 3 6" xfId="44867" xr:uid="{20D834A1-1541-4C7A-98CD-B73427A6A67E}"/>
    <cellStyle name="Normal 4 4 4 3 2 4" xfId="11157" xr:uid="{A4ED90CE-4B49-4D0F-A671-6C9160CAACC4}"/>
    <cellStyle name="Normal 4 4 4 3 2 4 2" xfId="24847" xr:uid="{27C75453-A584-48F4-8DA1-D2665AB7CBC0}"/>
    <cellStyle name="Normal 4 4 4 3 2 4 2 2" xfId="38539" xr:uid="{C9361F4D-A63B-4484-A8FB-2888327DD5D6}"/>
    <cellStyle name="Normal 4 4 4 3 2 4 2 3" xfId="53423" xr:uid="{264C4894-3117-4CC7-8E30-ACF8339D82AE}"/>
    <cellStyle name="Normal 4 4 4 3 2 4 3" xfId="18003" xr:uid="{E50C8D91-6316-4AC6-A14A-13465246B058}"/>
    <cellStyle name="Normal 4 4 4 3 2 4 4" xfId="31693" xr:uid="{20674FB0-ED1B-4F68-9061-EA14B9055869}"/>
    <cellStyle name="Normal 4 4 4 3 2 4 5" xfId="46577" xr:uid="{6E977E0F-C97A-4C6D-9DC3-814606B9A4A6}"/>
    <cellStyle name="Normal 4 4 4 3 2 5" xfId="21425" xr:uid="{EE5C9B94-D893-4AB6-9077-D2C5A9CF7E94}"/>
    <cellStyle name="Normal 4 4 4 3 2 5 2" xfId="35117" xr:uid="{D60131C2-0B6E-44D3-88A7-031F35EB656C}"/>
    <cellStyle name="Normal 4 4 4 3 2 5 3" xfId="50001" xr:uid="{15EBFDA0-81A3-4868-8A1D-5F0D2B157001}"/>
    <cellStyle name="Normal 4 4 4 3 2 6" xfId="14581" xr:uid="{D375FDEC-71FA-4DE6-85D0-4391F34A91D8}"/>
    <cellStyle name="Normal 4 4 4 3 2 7" xfId="28271" xr:uid="{8480A8F4-EF29-4A98-A87A-87A6E7E52D96}"/>
    <cellStyle name="Normal 4 4 4 3 2 8" xfId="43155" xr:uid="{B3892B42-969C-4ED4-8CBC-946FED818498}"/>
    <cellStyle name="Normal 4 4 4 3 3" xfId="7737" xr:uid="{D9041F07-B4AF-4A5B-894B-E532A985F865}"/>
    <cellStyle name="Normal 4 4 4 3 3 2" xfId="9449" xr:uid="{69AE6C03-F85B-4586-A2E5-0BDAE9815C8D}"/>
    <cellStyle name="Normal 4 4 4 3 3 2 2" xfId="12871" xr:uid="{1B7958ED-341D-4610-96BA-587F92BCB86F}"/>
    <cellStyle name="Normal 4 4 4 3 3 2 2 2" xfId="26561" xr:uid="{673040B6-6BE2-4D79-B34E-6C008589BC11}"/>
    <cellStyle name="Normal 4 4 4 3 3 2 2 2 2" xfId="40253" xr:uid="{1C753616-EC1E-4809-B7AC-4C16E7E7885D}"/>
    <cellStyle name="Normal 4 4 4 3 3 2 2 2 3" xfId="55137" xr:uid="{898BF709-8DB4-4126-A771-B88C0AEAAB73}"/>
    <cellStyle name="Normal 4 4 4 3 3 2 2 3" xfId="19717" xr:uid="{783F51D4-D20B-4D43-981D-BAA0C7A1FA2E}"/>
    <cellStyle name="Normal 4 4 4 3 3 2 2 4" xfId="33407" xr:uid="{3540F430-39C8-489C-9891-F26978508DDA}"/>
    <cellStyle name="Normal 4 4 4 3 3 2 2 5" xfId="48291" xr:uid="{4D5B379B-7EAD-439C-A5BA-FFF3C7CB0031}"/>
    <cellStyle name="Normal 4 4 4 3 3 2 3" xfId="23139" xr:uid="{E0378E72-03FE-4BF6-B783-482C93F882DB}"/>
    <cellStyle name="Normal 4 4 4 3 3 2 3 2" xfId="36831" xr:uid="{0AD28C2A-632B-4998-9EDC-A835695A5879}"/>
    <cellStyle name="Normal 4 4 4 3 3 2 3 3" xfId="51715" xr:uid="{F759ABD2-E3DF-4BEC-B382-5B9C0C65B429}"/>
    <cellStyle name="Normal 4 4 4 3 3 2 4" xfId="16295" xr:uid="{18918791-8CAB-4699-94C3-32DA037C0D17}"/>
    <cellStyle name="Normal 4 4 4 3 3 2 5" xfId="29985" xr:uid="{3BD0E4C5-6A34-4687-9F2F-2C0700DB65F8}"/>
    <cellStyle name="Normal 4 4 4 3 3 2 6" xfId="44869" xr:uid="{666A573D-000E-4FFE-AEC1-B0674BBB56E6}"/>
    <cellStyle name="Normal 4 4 4 3 3 3" xfId="11159" xr:uid="{8CD6A395-CFEF-45FA-8C7A-F477CF828D91}"/>
    <cellStyle name="Normal 4 4 4 3 3 3 2" xfId="24849" xr:uid="{CC31E6B1-56EF-4FA9-A006-5104ACF83434}"/>
    <cellStyle name="Normal 4 4 4 3 3 3 2 2" xfId="38541" xr:uid="{B544113B-F38C-478B-BE48-EFF1D811FCAF}"/>
    <cellStyle name="Normal 4 4 4 3 3 3 2 3" xfId="53425" xr:uid="{6C42BE92-267A-4BFB-8BD4-E197E15EB250}"/>
    <cellStyle name="Normal 4 4 4 3 3 3 3" xfId="18005" xr:uid="{E2ACB999-636C-4F3E-8510-2EE7D5702B07}"/>
    <cellStyle name="Normal 4 4 4 3 3 3 4" xfId="31695" xr:uid="{5371101C-5B6C-412B-A7EF-E1E7FFB7575D}"/>
    <cellStyle name="Normal 4 4 4 3 3 3 5" xfId="46579" xr:uid="{6134FDE4-A799-4065-9C69-C09F9235D16C}"/>
    <cellStyle name="Normal 4 4 4 3 3 4" xfId="21427" xr:uid="{59E362D2-C374-44DF-AD75-E5FE551BEB1C}"/>
    <cellStyle name="Normal 4 4 4 3 3 4 2" xfId="35119" xr:uid="{0CE11368-0D74-4CF3-A37B-4C74A39FC8DF}"/>
    <cellStyle name="Normal 4 4 4 3 3 4 3" xfId="50003" xr:uid="{322ED08A-F1FE-4A06-9993-8E84A39E2D45}"/>
    <cellStyle name="Normal 4 4 4 3 3 5" xfId="14583" xr:uid="{8D7EB1C1-61CF-49E2-815B-3A6E940BC90D}"/>
    <cellStyle name="Normal 4 4 4 3 3 6" xfId="28273" xr:uid="{8AE87915-ADA7-4DCD-AFBC-7D526ED1C97D}"/>
    <cellStyle name="Normal 4 4 4 3 3 7" xfId="43157" xr:uid="{19C46F01-755A-45C1-95FF-3A581CB2BFB8}"/>
    <cellStyle name="Normal 4 4 4 3 4" xfId="7738" xr:uid="{AB2EA673-A2FF-489B-AB10-B03D3E2543CF}"/>
    <cellStyle name="Normal 4 4 4 3 4 2" xfId="9450" xr:uid="{54841323-181B-41C8-B198-329AAF64DE54}"/>
    <cellStyle name="Normal 4 4 4 3 4 2 2" xfId="12872" xr:uid="{CF30D01C-63CA-4FB9-B148-866BF6012631}"/>
    <cellStyle name="Normal 4 4 4 3 4 2 2 2" xfId="26562" xr:uid="{82F6E35E-FD36-4417-8D8B-79EE0CE127D9}"/>
    <cellStyle name="Normal 4 4 4 3 4 2 2 2 2" xfId="40254" xr:uid="{48C901C0-0B3E-4FCC-9779-D33D0C3133AD}"/>
    <cellStyle name="Normal 4 4 4 3 4 2 2 2 3" xfId="55138" xr:uid="{5A64D7DF-744E-4B03-91B3-5B44C9083299}"/>
    <cellStyle name="Normal 4 4 4 3 4 2 2 3" xfId="19718" xr:uid="{48CF4849-476C-42BA-9BE5-E91D4568B80A}"/>
    <cellStyle name="Normal 4 4 4 3 4 2 2 4" xfId="33408" xr:uid="{41A5C81A-D697-4695-A3A0-9E01AF99D3E5}"/>
    <cellStyle name="Normal 4 4 4 3 4 2 2 5" xfId="48292" xr:uid="{BB2B9080-EADE-4B2A-8C26-266C7C7F60BC}"/>
    <cellStyle name="Normal 4 4 4 3 4 2 3" xfId="23140" xr:uid="{7F92C91B-9C89-4D53-AE31-EE179C0863C9}"/>
    <cellStyle name="Normal 4 4 4 3 4 2 3 2" xfId="36832" xr:uid="{0DFB60BA-7657-447B-BEDB-A199D727B09E}"/>
    <cellStyle name="Normal 4 4 4 3 4 2 3 3" xfId="51716" xr:uid="{6261EC37-69F9-4B0C-991D-A7B93C352A99}"/>
    <cellStyle name="Normal 4 4 4 3 4 2 4" xfId="16296" xr:uid="{E8CB2C3E-F6F3-4E99-8325-39964C72FBDC}"/>
    <cellStyle name="Normal 4 4 4 3 4 2 5" xfId="29986" xr:uid="{90A0C438-F14E-4FC8-8DCE-F17E61282213}"/>
    <cellStyle name="Normal 4 4 4 3 4 2 6" xfId="44870" xr:uid="{EA5D1BEF-14EF-4F77-8801-CDF3C1F497E1}"/>
    <cellStyle name="Normal 4 4 4 3 4 3" xfId="11160" xr:uid="{841D00BB-7D05-497E-8DC5-CAF0529421B9}"/>
    <cellStyle name="Normal 4 4 4 3 4 3 2" xfId="24850" xr:uid="{E019F392-B8FB-451D-9EB2-FF9BB73814B0}"/>
    <cellStyle name="Normal 4 4 4 3 4 3 2 2" xfId="38542" xr:uid="{0EFF1CE3-85A9-4A71-84EB-6185F8FA2624}"/>
    <cellStyle name="Normal 4 4 4 3 4 3 2 3" xfId="53426" xr:uid="{D7A644E1-2DE6-495F-9572-B1062FDF8BCB}"/>
    <cellStyle name="Normal 4 4 4 3 4 3 3" xfId="18006" xr:uid="{E88EA759-EF4E-4336-9B00-73AC80DAE7A9}"/>
    <cellStyle name="Normal 4 4 4 3 4 3 4" xfId="31696" xr:uid="{34E0A91D-4533-4290-A3D9-40B8FAE1C8B7}"/>
    <cellStyle name="Normal 4 4 4 3 4 3 5" xfId="46580" xr:uid="{58745E78-A5EE-4E09-B2A6-42A3E53967F1}"/>
    <cellStyle name="Normal 4 4 4 3 4 4" xfId="21428" xr:uid="{F7788176-F4B6-4ABB-BF92-D2E5755850F7}"/>
    <cellStyle name="Normal 4 4 4 3 4 4 2" xfId="35120" xr:uid="{9236ADF8-2E94-4FB8-8C4A-4243973408F4}"/>
    <cellStyle name="Normal 4 4 4 3 4 4 3" xfId="50004" xr:uid="{5AA0625C-2F19-4FCD-AA60-0E238B9083A8}"/>
    <cellStyle name="Normal 4 4 4 3 4 5" xfId="14584" xr:uid="{277A92AF-A54B-442B-B3BF-783406E279AB}"/>
    <cellStyle name="Normal 4 4 4 3 4 6" xfId="28274" xr:uid="{DC10A3CF-45BE-46DE-9E5C-911CEF3FDC32}"/>
    <cellStyle name="Normal 4 4 4 3 4 7" xfId="43158" xr:uid="{3AAF4DE8-76D7-4FB4-99AC-1C22AF6CAE5F}"/>
    <cellStyle name="Normal 4 4 4 3 5" xfId="9446" xr:uid="{7CECE1D5-EA9C-40A7-8E0B-DEDCBA66DA3D}"/>
    <cellStyle name="Normal 4 4 4 3 5 2" xfId="12868" xr:uid="{28ABBE43-6635-4328-9131-FEDD84F15E7E}"/>
    <cellStyle name="Normal 4 4 4 3 5 2 2" xfId="26558" xr:uid="{2CBDAE68-CBF0-4918-A622-8871477665CD}"/>
    <cellStyle name="Normal 4 4 4 3 5 2 2 2" xfId="40250" xr:uid="{E3123E52-A2B1-4814-A503-45F88A4C265F}"/>
    <cellStyle name="Normal 4 4 4 3 5 2 2 3" xfId="55134" xr:uid="{F3FAE57B-0EFE-4D40-81E8-7B71FF7EEF26}"/>
    <cellStyle name="Normal 4 4 4 3 5 2 3" xfId="19714" xr:uid="{B80AE4FB-A615-4AEE-A09C-5458409BE1D6}"/>
    <cellStyle name="Normal 4 4 4 3 5 2 4" xfId="33404" xr:uid="{16DB4CEE-AFD5-41DC-BE3A-EE982B2C63F1}"/>
    <cellStyle name="Normal 4 4 4 3 5 2 5" xfId="48288" xr:uid="{AB159ABE-6FBD-4654-95AC-DD648D1D641D}"/>
    <cellStyle name="Normal 4 4 4 3 5 3" xfId="23136" xr:uid="{3512B607-DE9E-43A2-8BB7-5FFEF62C60FB}"/>
    <cellStyle name="Normal 4 4 4 3 5 3 2" xfId="36828" xr:uid="{A4DBB920-7DE8-4BE1-A5C8-66F6331A6980}"/>
    <cellStyle name="Normal 4 4 4 3 5 3 3" xfId="51712" xr:uid="{8B8041BC-10B9-4942-B64E-96D49CD2B484}"/>
    <cellStyle name="Normal 4 4 4 3 5 4" xfId="16292" xr:uid="{FB3FCB96-E0BE-4208-A7F7-EA697CCC7C01}"/>
    <cellStyle name="Normal 4 4 4 3 5 5" xfId="29982" xr:uid="{797D588A-2679-4D7A-A445-08B1488D1831}"/>
    <cellStyle name="Normal 4 4 4 3 5 6" xfId="44866" xr:uid="{F15C3B58-1B6A-44E2-B410-E12557E401AD}"/>
    <cellStyle name="Normal 4 4 4 3 6" xfId="11156" xr:uid="{802C45D5-C68B-4BE8-B8DA-956D8CF3E539}"/>
    <cellStyle name="Normal 4 4 4 3 6 2" xfId="24846" xr:uid="{070DBC29-2783-43B1-BCCE-942EFAAA7927}"/>
    <cellStyle name="Normal 4 4 4 3 6 2 2" xfId="38538" xr:uid="{CF9AB735-1299-4B76-9EF8-9592A8A7D1E9}"/>
    <cellStyle name="Normal 4 4 4 3 6 2 3" xfId="53422" xr:uid="{1BEEBE42-17E3-445E-911B-DC92975F9FA8}"/>
    <cellStyle name="Normal 4 4 4 3 6 3" xfId="18002" xr:uid="{E6BF4A30-126B-4E5E-9A14-73FAADFED761}"/>
    <cellStyle name="Normal 4 4 4 3 6 4" xfId="31692" xr:uid="{C40743D8-0565-4965-AC33-80F713C31AD6}"/>
    <cellStyle name="Normal 4 4 4 3 6 5" xfId="46576" xr:uid="{D222BEE1-C524-4FF1-A215-20DA8AFE19AD}"/>
    <cellStyle name="Normal 4 4 4 3 7" xfId="21424" xr:uid="{EFE9A75F-8B82-4DED-8758-95837190660C}"/>
    <cellStyle name="Normal 4 4 4 3 7 2" xfId="35116" xr:uid="{ACE4DEA0-1688-40D7-A5EB-79B7291171BF}"/>
    <cellStyle name="Normal 4 4 4 3 7 3" xfId="50000" xr:uid="{8BD7E3D4-6D6C-46C8-B21A-68C2895228F7}"/>
    <cellStyle name="Normal 4 4 4 3 8" xfId="14580" xr:uid="{D302426C-A60D-42EF-AC8C-3B8849CDDEB5}"/>
    <cellStyle name="Normal 4 4 4 3 9" xfId="28270" xr:uid="{15DA3E2D-BE7F-44AA-BE1D-512D957B6596}"/>
    <cellStyle name="Normal 4 4 4 4" xfId="7739" xr:uid="{4641E2B3-DC54-4398-9BA4-7B3EB4E15BE5}"/>
    <cellStyle name="Normal 4 4 4 4 2" xfId="7740" xr:uid="{BD26B3FD-DD62-4941-B6AD-E2AE8AE986EE}"/>
    <cellStyle name="Normal 4 4 4 4 2 2" xfId="9452" xr:uid="{FE052FF2-DC15-4739-85C0-4E82B9FA49DB}"/>
    <cellStyle name="Normal 4 4 4 4 2 2 2" xfId="12874" xr:uid="{A8F6436F-A49B-468D-9C30-6CDE1B7AB9A3}"/>
    <cellStyle name="Normal 4 4 4 4 2 2 2 2" xfId="26564" xr:uid="{C8057B7B-F981-4727-8758-14317A191939}"/>
    <cellStyle name="Normal 4 4 4 4 2 2 2 2 2" xfId="40256" xr:uid="{603EA3BA-3E1F-4746-AC60-D5A9DE33A143}"/>
    <cellStyle name="Normal 4 4 4 4 2 2 2 2 3" xfId="55140" xr:uid="{16797E44-4DB7-4908-9836-BB730EAAE59E}"/>
    <cellStyle name="Normal 4 4 4 4 2 2 2 3" xfId="19720" xr:uid="{6C98B0F9-943E-45D5-927F-939800840F51}"/>
    <cellStyle name="Normal 4 4 4 4 2 2 2 4" xfId="33410" xr:uid="{BF522B7B-DDEE-4E1E-AE89-204ADE3967A4}"/>
    <cellStyle name="Normal 4 4 4 4 2 2 2 5" xfId="48294" xr:uid="{8097A8B9-D11B-414D-8BC6-A23BB2CB2435}"/>
    <cellStyle name="Normal 4 4 4 4 2 2 3" xfId="23142" xr:uid="{F66694A2-36F1-47D5-870C-F2A849B69F59}"/>
    <cellStyle name="Normal 4 4 4 4 2 2 3 2" xfId="36834" xr:uid="{C77A5FB6-ED06-4F9E-9F20-8DA6C0074A37}"/>
    <cellStyle name="Normal 4 4 4 4 2 2 3 3" xfId="51718" xr:uid="{13FC9920-F1C5-4095-B1D3-C25FAA5E8199}"/>
    <cellStyle name="Normal 4 4 4 4 2 2 4" xfId="16298" xr:uid="{43A78F93-238A-47D6-80D5-9D373CBC966E}"/>
    <cellStyle name="Normal 4 4 4 4 2 2 5" xfId="29988" xr:uid="{F2CB91D6-7B00-4B11-B8E1-FE3EA05B8DAF}"/>
    <cellStyle name="Normal 4 4 4 4 2 2 6" xfId="44872" xr:uid="{1EA63665-B701-44E7-B89A-1DAC527B2EE3}"/>
    <cellStyle name="Normal 4 4 4 4 2 3" xfId="11162" xr:uid="{D15687A3-252F-428D-9B38-693676E3C8D2}"/>
    <cellStyle name="Normal 4 4 4 4 2 3 2" xfId="24852" xr:uid="{4B666958-E734-4317-871B-4D239EB3878F}"/>
    <cellStyle name="Normal 4 4 4 4 2 3 2 2" xfId="38544" xr:uid="{3D982F99-1D12-400C-A45C-E3A0E486C150}"/>
    <cellStyle name="Normal 4 4 4 4 2 3 2 3" xfId="53428" xr:uid="{24DD0753-96B5-4907-928E-53DF76EBED80}"/>
    <cellStyle name="Normal 4 4 4 4 2 3 3" xfId="18008" xr:uid="{9282B484-21C9-4E68-88C3-861F783CE807}"/>
    <cellStyle name="Normal 4 4 4 4 2 3 4" xfId="31698" xr:uid="{6B7C6515-103F-4594-9C6F-E7FF5F8127D6}"/>
    <cellStyle name="Normal 4 4 4 4 2 3 5" xfId="46582" xr:uid="{01898861-D51B-40E7-9BB0-EA433C2E7C4C}"/>
    <cellStyle name="Normal 4 4 4 4 2 4" xfId="21430" xr:uid="{DD307276-F13F-4A13-8463-1107760D6811}"/>
    <cellStyle name="Normal 4 4 4 4 2 4 2" xfId="35122" xr:uid="{42B86A78-ECF8-490A-954C-3477CDD800D1}"/>
    <cellStyle name="Normal 4 4 4 4 2 4 3" xfId="50006" xr:uid="{DD1F9B4B-53E5-4537-92A1-084F9CDD170A}"/>
    <cellStyle name="Normal 4 4 4 4 2 5" xfId="14586" xr:uid="{ED248D57-04C7-4EA2-920C-242424A19132}"/>
    <cellStyle name="Normal 4 4 4 4 2 6" xfId="28276" xr:uid="{4CA98BD7-D343-4E1F-8CAC-14218A8F4366}"/>
    <cellStyle name="Normal 4 4 4 4 2 7" xfId="43160" xr:uid="{87897095-211E-410E-BD51-6D68B15A3D9A}"/>
    <cellStyle name="Normal 4 4 4 4 3" xfId="9451" xr:uid="{F7C21AA0-39BD-45C0-BA69-981487F4C4A8}"/>
    <cellStyle name="Normal 4 4 4 4 3 2" xfId="12873" xr:uid="{4D523452-68ED-4CB8-97BD-E9BB07E4C6B8}"/>
    <cellStyle name="Normal 4 4 4 4 3 2 2" xfId="26563" xr:uid="{34091D67-6307-4141-9916-DF6F8C93CAFB}"/>
    <cellStyle name="Normal 4 4 4 4 3 2 2 2" xfId="40255" xr:uid="{594B7421-605F-4A83-97DB-91732D195800}"/>
    <cellStyle name="Normal 4 4 4 4 3 2 2 3" xfId="55139" xr:uid="{8835C638-CF7F-4E61-B3FE-00EFA178C4ED}"/>
    <cellStyle name="Normal 4 4 4 4 3 2 3" xfId="19719" xr:uid="{DF95EF5A-E2B0-4931-A96F-6D3AF0F454CC}"/>
    <cellStyle name="Normal 4 4 4 4 3 2 4" xfId="33409" xr:uid="{F6BBD954-84CD-41CE-A3B9-1BD5A96BC7B5}"/>
    <cellStyle name="Normal 4 4 4 4 3 2 5" xfId="48293" xr:uid="{D85B4EC1-EED9-40AB-B7BF-EA2D344DCDF3}"/>
    <cellStyle name="Normal 4 4 4 4 3 3" xfId="23141" xr:uid="{C44D90C2-C351-4487-BBC7-E5546901F086}"/>
    <cellStyle name="Normal 4 4 4 4 3 3 2" xfId="36833" xr:uid="{843753EE-175D-4880-833F-A80CB2AB7E24}"/>
    <cellStyle name="Normal 4 4 4 4 3 3 3" xfId="51717" xr:uid="{991EBB7D-5D57-4752-BC6E-153EDC919860}"/>
    <cellStyle name="Normal 4 4 4 4 3 4" xfId="16297" xr:uid="{C3EC6561-7789-41FB-98DC-D0D26545DCD4}"/>
    <cellStyle name="Normal 4 4 4 4 3 5" xfId="29987" xr:uid="{1D35737B-70B2-428C-8F93-864ACD6B5DE5}"/>
    <cellStyle name="Normal 4 4 4 4 3 6" xfId="44871" xr:uid="{BD6CB97E-3042-4069-9A5B-65FBE9E94929}"/>
    <cellStyle name="Normal 4 4 4 4 4" xfId="11161" xr:uid="{4FECDAA7-868F-4BF4-8689-AD267B779C0C}"/>
    <cellStyle name="Normal 4 4 4 4 4 2" xfId="24851" xr:uid="{10E27060-C6B5-44D1-972A-737D9351A7D8}"/>
    <cellStyle name="Normal 4 4 4 4 4 2 2" xfId="38543" xr:uid="{0ECD848B-086F-451F-BF76-BCF3F65872DA}"/>
    <cellStyle name="Normal 4 4 4 4 4 2 3" xfId="53427" xr:uid="{2A51421D-B81F-4130-8074-8BE90B1D4DB6}"/>
    <cellStyle name="Normal 4 4 4 4 4 3" xfId="18007" xr:uid="{6B6AF4F5-545C-4C76-95BF-31CEA7C2F454}"/>
    <cellStyle name="Normal 4 4 4 4 4 4" xfId="31697" xr:uid="{2B32A1A3-AB19-433A-9EDD-66027373AAB9}"/>
    <cellStyle name="Normal 4 4 4 4 4 5" xfId="46581" xr:uid="{933FDDBE-F20D-4C92-B1FC-51204C03478C}"/>
    <cellStyle name="Normal 4 4 4 4 5" xfId="21429" xr:uid="{F1CA04EA-D34C-41D1-9D14-313FD391286E}"/>
    <cellStyle name="Normal 4 4 4 4 5 2" xfId="35121" xr:uid="{7DF08259-7DBD-4117-941A-1E8EEAFB7453}"/>
    <cellStyle name="Normal 4 4 4 4 5 3" xfId="50005" xr:uid="{5E3DCD1E-51FC-4B7F-AF76-602776FADC92}"/>
    <cellStyle name="Normal 4 4 4 4 6" xfId="14585" xr:uid="{7A17CD37-49E5-46DC-BF15-16653A73C078}"/>
    <cellStyle name="Normal 4 4 4 4 7" xfId="28275" xr:uid="{EBBA4712-4D00-49EA-8B0B-07C5839D6262}"/>
    <cellStyle name="Normal 4 4 4 4 8" xfId="43159" xr:uid="{1297A666-E95B-425D-B7F4-F359D59BA9A7}"/>
    <cellStyle name="Normal 4 4 4 5" xfId="7741" xr:uid="{CA588AA9-2FF6-43C3-956F-FD42F66759AD}"/>
    <cellStyle name="Normal 4 4 4 5 2" xfId="9453" xr:uid="{4F961F4E-F00B-46B0-9860-9CD85F2B37B4}"/>
    <cellStyle name="Normal 4 4 4 5 2 2" xfId="12875" xr:uid="{C7F98736-D003-4C30-9AFE-5FE02C58C7A6}"/>
    <cellStyle name="Normal 4 4 4 5 2 2 2" xfId="26565" xr:uid="{17D8B048-8764-41B4-91FD-3953F97D0F08}"/>
    <cellStyle name="Normal 4 4 4 5 2 2 2 2" xfId="40257" xr:uid="{45B7BDC4-E10E-4576-A160-83B87137D50F}"/>
    <cellStyle name="Normal 4 4 4 5 2 2 2 3" xfId="55141" xr:uid="{A7DD6F28-43FB-4289-9F0F-4DFA4BA701E3}"/>
    <cellStyle name="Normal 4 4 4 5 2 2 3" xfId="19721" xr:uid="{C7B0E89B-5D80-470D-8F8A-7DBC587965FA}"/>
    <cellStyle name="Normal 4 4 4 5 2 2 4" xfId="33411" xr:uid="{456B4AAE-7635-4EFB-B047-D0793C6A64AA}"/>
    <cellStyle name="Normal 4 4 4 5 2 2 5" xfId="48295" xr:uid="{0B94B7DC-ADAE-462F-9F58-7F40E1A16E2E}"/>
    <cellStyle name="Normal 4 4 4 5 2 3" xfId="23143" xr:uid="{09A6C56E-B22D-4B92-B207-334A965EAAA3}"/>
    <cellStyle name="Normal 4 4 4 5 2 3 2" xfId="36835" xr:uid="{7588F4DE-9012-45A6-A4D5-A6B9EBA994D5}"/>
    <cellStyle name="Normal 4 4 4 5 2 3 3" xfId="51719" xr:uid="{5B90E034-1996-4A03-8B69-47CFA2A62615}"/>
    <cellStyle name="Normal 4 4 4 5 2 4" xfId="16299" xr:uid="{0C28FF6E-296D-4C65-A68C-DE2D0DF90886}"/>
    <cellStyle name="Normal 4 4 4 5 2 5" xfId="29989" xr:uid="{D6D9E30C-BB84-45D0-97F9-4EFE25429B0D}"/>
    <cellStyle name="Normal 4 4 4 5 2 6" xfId="44873" xr:uid="{1EDB5907-6E0F-43CC-9E93-33DD753D9217}"/>
    <cellStyle name="Normal 4 4 4 5 3" xfId="11163" xr:uid="{B6EFB226-182D-44E3-A082-AF4ECF803162}"/>
    <cellStyle name="Normal 4 4 4 5 3 2" xfId="24853" xr:uid="{11501A7E-3410-4309-94AD-0588BD5E7B2A}"/>
    <cellStyle name="Normal 4 4 4 5 3 2 2" xfId="38545" xr:uid="{469FB8C0-EB94-4785-9B91-BD71346DE6F4}"/>
    <cellStyle name="Normal 4 4 4 5 3 2 3" xfId="53429" xr:uid="{BC5E0974-3FBE-48AC-A762-53BA06841117}"/>
    <cellStyle name="Normal 4 4 4 5 3 3" xfId="18009" xr:uid="{344A8F31-D3C0-4AA1-9F08-C314333FC4D6}"/>
    <cellStyle name="Normal 4 4 4 5 3 4" xfId="31699" xr:uid="{9712CE17-55EE-44F6-AA10-F0200707072A}"/>
    <cellStyle name="Normal 4 4 4 5 3 5" xfId="46583" xr:uid="{BCD58809-B6E1-4763-A10B-B32F91B8CA5D}"/>
    <cellStyle name="Normal 4 4 4 5 4" xfId="21431" xr:uid="{3D963C5D-64A0-4AED-BB78-8567E86DDB6D}"/>
    <cellStyle name="Normal 4 4 4 5 4 2" xfId="35123" xr:uid="{679C1D89-746D-4A88-9553-7BF7D64AB159}"/>
    <cellStyle name="Normal 4 4 4 5 4 3" xfId="50007" xr:uid="{8A41E0BC-F9A3-42EB-BB0C-3A2634667878}"/>
    <cellStyle name="Normal 4 4 4 5 5" xfId="14587" xr:uid="{F87FA553-469A-4CD9-BA65-BB33AC7E9EBD}"/>
    <cellStyle name="Normal 4 4 4 5 6" xfId="28277" xr:uid="{CDE27543-96A1-469F-B14D-468C0E6229BC}"/>
    <cellStyle name="Normal 4 4 4 5 7" xfId="43161" xr:uid="{FD768B46-58A2-4649-BCEF-DEB96C29F4A2}"/>
    <cellStyle name="Normal 4 4 4 6" xfId="7742" xr:uid="{CE8A3898-46BB-4F13-915C-CA9159964B60}"/>
    <cellStyle name="Normal 4 4 4 6 2" xfId="9454" xr:uid="{473B3236-4399-4866-B047-2B0579613749}"/>
    <cellStyle name="Normal 4 4 4 6 2 2" xfId="12876" xr:uid="{547E9C89-E1E9-47DF-BB4D-62608F83C72E}"/>
    <cellStyle name="Normal 4 4 4 6 2 2 2" xfId="26566" xr:uid="{EA426C5E-B668-4B1A-9732-F41DB71D339E}"/>
    <cellStyle name="Normal 4 4 4 6 2 2 2 2" xfId="40258" xr:uid="{9CAD8722-3983-40BB-A324-A97CF8A4E350}"/>
    <cellStyle name="Normal 4 4 4 6 2 2 2 3" xfId="55142" xr:uid="{714CD210-2001-4358-B0F8-BA011BE1BE50}"/>
    <cellStyle name="Normal 4 4 4 6 2 2 3" xfId="19722" xr:uid="{A18E37C5-8927-49A3-94DC-A58C7AEB994F}"/>
    <cellStyle name="Normal 4 4 4 6 2 2 4" xfId="33412" xr:uid="{87D042E7-5333-459E-9791-689CA7FD62C2}"/>
    <cellStyle name="Normal 4 4 4 6 2 2 5" xfId="48296" xr:uid="{1C223EB2-D2F8-45E9-9E84-279CA740586A}"/>
    <cellStyle name="Normal 4 4 4 6 2 3" xfId="23144" xr:uid="{1A863464-28FD-4AD3-B854-53A96C02C498}"/>
    <cellStyle name="Normal 4 4 4 6 2 3 2" xfId="36836" xr:uid="{C99D8A36-6987-4D04-A900-8F8342256314}"/>
    <cellStyle name="Normal 4 4 4 6 2 3 3" xfId="51720" xr:uid="{E16F0C7C-0857-47AA-90A2-3CA30A579E75}"/>
    <cellStyle name="Normal 4 4 4 6 2 4" xfId="16300" xr:uid="{35974E63-11AE-481E-9C9E-4272224DB4BB}"/>
    <cellStyle name="Normal 4 4 4 6 2 5" xfId="29990" xr:uid="{3C8FD973-FFDD-41D6-95A8-3107597362BD}"/>
    <cellStyle name="Normal 4 4 4 6 2 6" xfId="44874" xr:uid="{C2D20665-CE60-4DA5-BAC2-DD675D2B4C85}"/>
    <cellStyle name="Normal 4 4 4 6 3" xfId="11164" xr:uid="{36CCF04B-AB7E-4122-BF16-CB5B6A6B12D0}"/>
    <cellStyle name="Normal 4 4 4 6 3 2" xfId="24854" xr:uid="{A1D3EB20-C584-43AC-BE24-C9FDB5596D41}"/>
    <cellStyle name="Normal 4 4 4 6 3 2 2" xfId="38546" xr:uid="{4A3A6258-CA62-41FA-A386-4384396B9081}"/>
    <cellStyle name="Normal 4 4 4 6 3 2 3" xfId="53430" xr:uid="{71153994-96CD-4C99-AED7-F467BE89AE40}"/>
    <cellStyle name="Normal 4 4 4 6 3 3" xfId="18010" xr:uid="{E47AD082-715B-49D6-B890-87ECD5E7C30C}"/>
    <cellStyle name="Normal 4 4 4 6 3 4" xfId="31700" xr:uid="{508F98C0-3E99-4294-9A3E-170D6D422CDC}"/>
    <cellStyle name="Normal 4 4 4 6 3 5" xfId="46584" xr:uid="{B37945CE-9853-402F-97C2-AE12218EFA9B}"/>
    <cellStyle name="Normal 4 4 4 6 4" xfId="21432" xr:uid="{55E9E84E-E323-4481-8074-C8CB31A3501B}"/>
    <cellStyle name="Normal 4 4 4 6 4 2" xfId="35124" xr:uid="{FA556351-2757-40E3-A604-7807DCF5D089}"/>
    <cellStyle name="Normal 4 4 4 6 4 3" xfId="50008" xr:uid="{C35B2CA9-ABCF-452F-B4E1-75EE9DA1C786}"/>
    <cellStyle name="Normal 4 4 4 6 5" xfId="14588" xr:uid="{5DF04156-3C56-433D-B209-C51930CDEE9D}"/>
    <cellStyle name="Normal 4 4 4 6 6" xfId="28278" xr:uid="{B3F31EEE-9C29-4F90-83F6-F971D0E249F0}"/>
    <cellStyle name="Normal 4 4 4 6 7" xfId="43162" xr:uid="{071D6FF7-623C-400F-9B49-7056E7F8838B}"/>
    <cellStyle name="Normal 4 4 4 7" xfId="9440" xr:uid="{D41616C8-A918-4670-AFEB-1A9EA7D251F5}"/>
    <cellStyle name="Normal 4 4 4 7 2" xfId="12862" xr:uid="{F8920830-E329-4E4E-98FA-7330D3F6B42A}"/>
    <cellStyle name="Normal 4 4 4 7 2 2" xfId="26552" xr:uid="{8BCB47F5-0074-4197-AC6E-5AF015AD612E}"/>
    <cellStyle name="Normal 4 4 4 7 2 2 2" xfId="40244" xr:uid="{14402638-56A9-40CC-95D4-A5AF6C04C96D}"/>
    <cellStyle name="Normal 4 4 4 7 2 2 3" xfId="55128" xr:uid="{CBD19B05-9BCE-4894-8C77-82FE92BDB62A}"/>
    <cellStyle name="Normal 4 4 4 7 2 3" xfId="19708" xr:uid="{F81135AD-46B9-4A12-BB7B-90506C1ED2C6}"/>
    <cellStyle name="Normal 4 4 4 7 2 4" xfId="33398" xr:uid="{97FD2AD9-34AB-4662-833B-36A16C514B91}"/>
    <cellStyle name="Normal 4 4 4 7 2 5" xfId="48282" xr:uid="{E863FC0C-2393-4A00-BABC-BA7822C6B80D}"/>
    <cellStyle name="Normal 4 4 4 7 3" xfId="23130" xr:uid="{C0EF313A-418B-45FF-89C9-05D17799B207}"/>
    <cellStyle name="Normal 4 4 4 7 3 2" xfId="36822" xr:uid="{E767D7DC-69D1-4FCD-AAEA-3BDE3B1D154C}"/>
    <cellStyle name="Normal 4 4 4 7 3 3" xfId="51706" xr:uid="{03C3E8AF-0019-4BAE-A6CF-026C4FDCB9EE}"/>
    <cellStyle name="Normal 4 4 4 7 4" xfId="16286" xr:uid="{A9FCEFF1-600D-4F04-8D32-D2330E3079CB}"/>
    <cellStyle name="Normal 4 4 4 7 5" xfId="29976" xr:uid="{8D227931-3E12-44A9-A09E-21E20529DD63}"/>
    <cellStyle name="Normal 4 4 4 7 6" xfId="44860" xr:uid="{EAC42B7F-8389-4A32-9478-619371A2A6EE}"/>
    <cellStyle name="Normal 4 4 4 8" xfId="11150" xr:uid="{C32C1CF2-C9B4-4DF7-8B5B-8466E837D542}"/>
    <cellStyle name="Normal 4 4 4 8 2" xfId="24840" xr:uid="{DE1E1522-8AF1-418D-999D-ED647516DC2F}"/>
    <cellStyle name="Normal 4 4 4 8 2 2" xfId="38532" xr:uid="{387F9428-7C0C-4C25-A3D8-6CD81B3488F4}"/>
    <cellStyle name="Normal 4 4 4 8 2 3" xfId="53416" xr:uid="{40A25023-64AE-40E3-B806-0A647C5BF5E3}"/>
    <cellStyle name="Normal 4 4 4 8 3" xfId="17996" xr:uid="{DE40FAC1-B274-419B-9091-9F5ECDEB92AC}"/>
    <cellStyle name="Normal 4 4 4 8 4" xfId="31686" xr:uid="{2C384C4F-B8BC-401B-ADB8-8BD778FBEA7C}"/>
    <cellStyle name="Normal 4 4 4 8 5" xfId="46570" xr:uid="{5E93D0ED-270D-4AF5-8DF2-C84B65F19849}"/>
    <cellStyle name="Normal 4 4 4 9" xfId="21418" xr:uid="{461E1D8D-072F-42EE-B944-B13604FF45B6}"/>
    <cellStyle name="Normal 4 4 4 9 2" xfId="35110" xr:uid="{2CE3074D-4A44-49A4-A070-85EB193F7D35}"/>
    <cellStyle name="Normal 4 4 4 9 3" xfId="49994" xr:uid="{CE32C8F7-604C-4BB2-937A-C746FAB5AB31}"/>
    <cellStyle name="Normal 4 4 5" xfId="7743" xr:uid="{0A48F52B-1FA4-42EC-A8B6-9F3D6E6B7C3D}"/>
    <cellStyle name="Normal 4 4 5 10" xfId="43163" xr:uid="{AC706FA3-516A-410E-8F3D-4B7EA30D1D1E}"/>
    <cellStyle name="Normal 4 4 5 2" xfId="7744" xr:uid="{9CF5F078-E716-42A3-A892-316A1DB5AA48}"/>
    <cellStyle name="Normal 4 4 5 2 2" xfId="7745" xr:uid="{8495A504-1F9F-439B-A4CF-EC11CE140062}"/>
    <cellStyle name="Normal 4 4 5 2 2 2" xfId="9457" xr:uid="{B008C449-B0D1-425A-8A13-3585D0DD0922}"/>
    <cellStyle name="Normal 4 4 5 2 2 2 2" xfId="12879" xr:uid="{0BF01D1F-48FD-43E7-85A8-DD725DA9011B}"/>
    <cellStyle name="Normal 4 4 5 2 2 2 2 2" xfId="26569" xr:uid="{F8775E4B-6F61-4FE6-BDCC-944D83628B7C}"/>
    <cellStyle name="Normal 4 4 5 2 2 2 2 2 2" xfId="40261" xr:uid="{C6949365-6703-4BD9-87E9-8593742DBDC8}"/>
    <cellStyle name="Normal 4 4 5 2 2 2 2 2 3" xfId="55145" xr:uid="{62F06164-7993-4C82-9110-02B706DC0260}"/>
    <cellStyle name="Normal 4 4 5 2 2 2 2 3" xfId="19725" xr:uid="{894D4959-526F-4446-901A-3EDCB3B9530F}"/>
    <cellStyle name="Normal 4 4 5 2 2 2 2 4" xfId="33415" xr:uid="{31FAB803-96E1-45FD-B531-9AD999A8B2CF}"/>
    <cellStyle name="Normal 4 4 5 2 2 2 2 5" xfId="48299" xr:uid="{CD841220-9505-44A2-B8BE-88AED7344102}"/>
    <cellStyle name="Normal 4 4 5 2 2 2 3" xfId="23147" xr:uid="{948116F8-82D3-482B-B994-2D8276A5CA00}"/>
    <cellStyle name="Normal 4 4 5 2 2 2 3 2" xfId="36839" xr:uid="{582F5CD9-AE3B-47DD-8FB5-3B57D49B85B9}"/>
    <cellStyle name="Normal 4 4 5 2 2 2 3 3" xfId="51723" xr:uid="{3E049725-D0D3-46D5-A27A-ED1ED99CA099}"/>
    <cellStyle name="Normal 4 4 5 2 2 2 4" xfId="16303" xr:uid="{1C54200B-3FCC-4986-90B6-F6E8CFF6BE37}"/>
    <cellStyle name="Normal 4 4 5 2 2 2 5" xfId="29993" xr:uid="{C907B2FB-BA80-4E6C-8AA7-3F093A36D1AA}"/>
    <cellStyle name="Normal 4 4 5 2 2 2 6" xfId="44877" xr:uid="{4496ECF5-0909-47DD-BD51-55E823957DC0}"/>
    <cellStyle name="Normal 4 4 5 2 2 3" xfId="11167" xr:uid="{C843805E-73AC-4649-BF87-7361C21402F1}"/>
    <cellStyle name="Normal 4 4 5 2 2 3 2" xfId="24857" xr:uid="{0F47B105-3EEA-4F36-BD1E-692836B47FDE}"/>
    <cellStyle name="Normal 4 4 5 2 2 3 2 2" xfId="38549" xr:uid="{0BD19482-99D7-4B46-B730-BB1311458894}"/>
    <cellStyle name="Normal 4 4 5 2 2 3 2 3" xfId="53433" xr:uid="{6C0F0D08-0E1A-48E3-B141-47F7BB4D2374}"/>
    <cellStyle name="Normal 4 4 5 2 2 3 3" xfId="18013" xr:uid="{DA7B8EE5-621D-4D04-90B4-47D329773499}"/>
    <cellStyle name="Normal 4 4 5 2 2 3 4" xfId="31703" xr:uid="{5F02CBEF-71EF-41A5-BF95-BC6B3063CC33}"/>
    <cellStyle name="Normal 4 4 5 2 2 3 5" xfId="46587" xr:uid="{66EB828D-F310-465C-9017-4C1CB798EC55}"/>
    <cellStyle name="Normal 4 4 5 2 2 4" xfId="21435" xr:uid="{31EE926B-67B1-42EF-BC46-B6EDF4D28656}"/>
    <cellStyle name="Normal 4 4 5 2 2 4 2" xfId="35127" xr:uid="{A624E163-B046-47B3-8BD2-36ABE518CCD1}"/>
    <cellStyle name="Normal 4 4 5 2 2 4 3" xfId="50011" xr:uid="{3312A151-0FB3-470A-8C7D-ED772799DD12}"/>
    <cellStyle name="Normal 4 4 5 2 2 5" xfId="14591" xr:uid="{CD8A14B1-282E-4DE9-80F8-3EBC1911CD17}"/>
    <cellStyle name="Normal 4 4 5 2 2 6" xfId="28281" xr:uid="{21DE07D4-DA74-48E1-A3EA-46BB31ADAF4B}"/>
    <cellStyle name="Normal 4 4 5 2 2 7" xfId="43165" xr:uid="{DE090C47-09C2-4894-B6D1-AB95920E2172}"/>
    <cellStyle name="Normal 4 4 5 2 3" xfId="9456" xr:uid="{C5A2940C-D59E-47BC-9237-31684C48D8BD}"/>
    <cellStyle name="Normal 4 4 5 2 3 2" xfId="12878" xr:uid="{DDA708C2-CC3D-419D-87A4-2E8215C076D0}"/>
    <cellStyle name="Normal 4 4 5 2 3 2 2" xfId="26568" xr:uid="{7AB589B6-B5AE-4319-A2F3-C5F75E457389}"/>
    <cellStyle name="Normal 4 4 5 2 3 2 2 2" xfId="40260" xr:uid="{3A71643C-05DA-47D2-B02B-171D2FC594DB}"/>
    <cellStyle name="Normal 4 4 5 2 3 2 2 3" xfId="55144" xr:uid="{95985188-07CB-42DB-A479-A0F2B99135F8}"/>
    <cellStyle name="Normal 4 4 5 2 3 2 3" xfId="19724" xr:uid="{B70EA391-E6A7-4C6B-927B-C9D7938807B9}"/>
    <cellStyle name="Normal 4 4 5 2 3 2 4" xfId="33414" xr:uid="{5BC052ED-60FF-4B66-A628-DBF129423163}"/>
    <cellStyle name="Normal 4 4 5 2 3 2 5" xfId="48298" xr:uid="{AE105E51-F5C9-4D3B-AB09-FC35775A20F2}"/>
    <cellStyle name="Normal 4 4 5 2 3 3" xfId="23146" xr:uid="{83AD02EC-F90A-496F-BBC0-A09EE1A57E43}"/>
    <cellStyle name="Normal 4 4 5 2 3 3 2" xfId="36838" xr:uid="{8B1D77F6-FCB7-47F8-879F-7654CD21BAB4}"/>
    <cellStyle name="Normal 4 4 5 2 3 3 3" xfId="51722" xr:uid="{E61A1C85-5E03-44F2-A64C-77195EB66050}"/>
    <cellStyle name="Normal 4 4 5 2 3 4" xfId="16302" xr:uid="{35B1EBFD-D26C-4DC3-8229-01523FE979EA}"/>
    <cellStyle name="Normal 4 4 5 2 3 5" xfId="29992" xr:uid="{AC395DF3-D15F-4387-AA3B-C353D5C406EC}"/>
    <cellStyle name="Normal 4 4 5 2 3 6" xfId="44876" xr:uid="{144B2FDA-C69E-48B5-8021-D06C8987881D}"/>
    <cellStyle name="Normal 4 4 5 2 4" xfId="11166" xr:uid="{0E761D78-3FE4-4DEC-A121-9BE584A0F829}"/>
    <cellStyle name="Normal 4 4 5 2 4 2" xfId="24856" xr:uid="{7FE8716E-BE78-456A-AB2B-1E3A49A1AA98}"/>
    <cellStyle name="Normal 4 4 5 2 4 2 2" xfId="38548" xr:uid="{52A5DB83-DFB5-49BB-982E-5BC9C6898CCB}"/>
    <cellStyle name="Normal 4 4 5 2 4 2 3" xfId="53432" xr:uid="{B5ACAFEE-0059-4D08-A978-821BAE318792}"/>
    <cellStyle name="Normal 4 4 5 2 4 3" xfId="18012" xr:uid="{6C5D6ECD-E4B7-450E-A527-44276ECADDC8}"/>
    <cellStyle name="Normal 4 4 5 2 4 4" xfId="31702" xr:uid="{2967DB9E-240D-43E7-861C-640CE2014020}"/>
    <cellStyle name="Normal 4 4 5 2 4 5" xfId="46586" xr:uid="{EA68862C-50D3-47B8-8548-4048440AF66F}"/>
    <cellStyle name="Normal 4 4 5 2 5" xfId="21434" xr:uid="{749B00D7-53C9-472A-ABBE-EE21566714AE}"/>
    <cellStyle name="Normal 4 4 5 2 5 2" xfId="35126" xr:uid="{889A9C9D-1AF6-4AED-B148-3170EDD66A71}"/>
    <cellStyle name="Normal 4 4 5 2 5 3" xfId="50010" xr:uid="{15506CD5-CB06-4C3B-8C07-5198A2C87247}"/>
    <cellStyle name="Normal 4 4 5 2 6" xfId="14590" xr:uid="{928C56DB-8C8E-4922-A87E-C1E6E8F17871}"/>
    <cellStyle name="Normal 4 4 5 2 7" xfId="28280" xr:uid="{BAA08F7E-4F13-4927-AD18-6E0F33DAEA79}"/>
    <cellStyle name="Normal 4 4 5 2 8" xfId="43164" xr:uid="{E24C674D-1CEC-4667-814C-1991DC6D984D}"/>
    <cellStyle name="Normal 4 4 5 3" xfId="7746" xr:uid="{F7F64EF5-5348-4BE6-856A-8914F8DF319E}"/>
    <cellStyle name="Normal 4 4 5 3 2" xfId="9458" xr:uid="{9F37AA5E-7974-4F19-8870-6AE8DAFCD56E}"/>
    <cellStyle name="Normal 4 4 5 3 2 2" xfId="12880" xr:uid="{DF82F1D5-B212-4FE7-BC23-FFCB946AD03E}"/>
    <cellStyle name="Normal 4 4 5 3 2 2 2" xfId="26570" xr:uid="{AF98A9C8-650A-467C-97A9-E99C4745B1C7}"/>
    <cellStyle name="Normal 4 4 5 3 2 2 2 2" xfId="40262" xr:uid="{36B25BBE-742B-4675-817C-7481FDB63924}"/>
    <cellStyle name="Normal 4 4 5 3 2 2 2 3" xfId="55146" xr:uid="{8C412B3E-687D-4A12-A920-CC5E3EF3E993}"/>
    <cellStyle name="Normal 4 4 5 3 2 2 3" xfId="19726" xr:uid="{7A179BAA-A7AC-4522-B011-C1AD6EA2CB35}"/>
    <cellStyle name="Normal 4 4 5 3 2 2 4" xfId="33416" xr:uid="{2A855E0C-E99B-4530-8D4D-4BDEB5C7A732}"/>
    <cellStyle name="Normal 4 4 5 3 2 2 5" xfId="48300" xr:uid="{6EA79A51-95BB-45C9-AF2F-16F20906A3D2}"/>
    <cellStyle name="Normal 4 4 5 3 2 3" xfId="23148" xr:uid="{C69A60C4-B221-41EC-ABB0-15E08D629966}"/>
    <cellStyle name="Normal 4 4 5 3 2 3 2" xfId="36840" xr:uid="{21A3D0F7-41AD-4063-877A-B685667D5350}"/>
    <cellStyle name="Normal 4 4 5 3 2 3 3" xfId="51724" xr:uid="{CCECB972-1C1D-42C6-B1EA-857B2B03456F}"/>
    <cellStyle name="Normal 4 4 5 3 2 4" xfId="16304" xr:uid="{8A1FE78B-A836-489B-BB94-70D5A1A5E8DF}"/>
    <cellStyle name="Normal 4 4 5 3 2 5" xfId="29994" xr:uid="{35152F75-37C9-4A43-86B0-7F50AF3E9F63}"/>
    <cellStyle name="Normal 4 4 5 3 2 6" xfId="44878" xr:uid="{71A6CD9B-EF94-4F07-8DBB-FE18AB762379}"/>
    <cellStyle name="Normal 4 4 5 3 3" xfId="11168" xr:uid="{C9BC9324-EF9A-455D-BB0F-B17436B4E00B}"/>
    <cellStyle name="Normal 4 4 5 3 3 2" xfId="24858" xr:uid="{7306931C-488E-40E3-9AB4-9AC2EDEDD5D0}"/>
    <cellStyle name="Normal 4 4 5 3 3 2 2" xfId="38550" xr:uid="{A93A531F-8D2A-4627-B0C1-5A5B60A764BE}"/>
    <cellStyle name="Normal 4 4 5 3 3 2 3" xfId="53434" xr:uid="{AC12CADE-2A35-4C6B-9C84-E927CC0CF80A}"/>
    <cellStyle name="Normal 4 4 5 3 3 3" xfId="18014" xr:uid="{E6E068CA-35C4-4DB1-92B7-A3A9455F6A7C}"/>
    <cellStyle name="Normal 4 4 5 3 3 4" xfId="31704" xr:uid="{804C58FF-0D99-4371-838B-68396F3A5E4A}"/>
    <cellStyle name="Normal 4 4 5 3 3 5" xfId="46588" xr:uid="{28ECDC90-06D7-47C0-9BF4-D4221E5107FD}"/>
    <cellStyle name="Normal 4 4 5 3 4" xfId="21436" xr:uid="{8A52ADFE-D617-45B1-9882-764C31236B20}"/>
    <cellStyle name="Normal 4 4 5 3 4 2" xfId="35128" xr:uid="{751CEE6B-B96E-4596-A1C7-1EE3301F002F}"/>
    <cellStyle name="Normal 4 4 5 3 4 3" xfId="50012" xr:uid="{206DC87F-2BF1-4A0C-ACBB-3298393DEBDA}"/>
    <cellStyle name="Normal 4 4 5 3 5" xfId="14592" xr:uid="{2C03884A-FF13-48AC-A4BD-3AF48A26B63C}"/>
    <cellStyle name="Normal 4 4 5 3 6" xfId="28282" xr:uid="{1E813988-E902-4B82-8088-07358F2E7E2C}"/>
    <cellStyle name="Normal 4 4 5 3 7" xfId="43166" xr:uid="{1B59BAA7-800D-4736-B49A-9C4B3EE06C31}"/>
    <cellStyle name="Normal 4 4 5 4" xfId="7747" xr:uid="{AACD871B-01C6-47B3-8157-DB89635E183F}"/>
    <cellStyle name="Normal 4 4 5 4 2" xfId="9459" xr:uid="{78C00B07-CD8A-4DDC-981E-CD19963D3F0A}"/>
    <cellStyle name="Normal 4 4 5 4 2 2" xfId="12881" xr:uid="{AD357A68-73FF-4517-87F9-A3CFBAA5C476}"/>
    <cellStyle name="Normal 4 4 5 4 2 2 2" xfId="26571" xr:uid="{24181D36-4209-4D61-81FC-4BBDEC763B98}"/>
    <cellStyle name="Normal 4 4 5 4 2 2 2 2" xfId="40263" xr:uid="{7E905A07-EDE4-4D91-B5D7-2B8BF8791C73}"/>
    <cellStyle name="Normal 4 4 5 4 2 2 2 3" xfId="55147" xr:uid="{875E14D3-7DB4-4784-9612-A0E36F6F0CB4}"/>
    <cellStyle name="Normal 4 4 5 4 2 2 3" xfId="19727" xr:uid="{B65421DC-C4C4-4A2F-A599-000C6C1C0CE6}"/>
    <cellStyle name="Normal 4 4 5 4 2 2 4" xfId="33417" xr:uid="{788E9E34-FFC7-4D0C-B37E-D24CF8A33899}"/>
    <cellStyle name="Normal 4 4 5 4 2 2 5" xfId="48301" xr:uid="{309647F1-3F11-4C2C-8416-05A7BADA06CA}"/>
    <cellStyle name="Normal 4 4 5 4 2 3" xfId="23149" xr:uid="{21B5BEBC-4C42-408C-B85D-2F6B2A2ED971}"/>
    <cellStyle name="Normal 4 4 5 4 2 3 2" xfId="36841" xr:uid="{6513C773-046D-4061-9CEA-D2A5C4CE493F}"/>
    <cellStyle name="Normal 4 4 5 4 2 3 3" xfId="51725" xr:uid="{467394E0-3AAA-4ACA-B839-BD7BDF1E1529}"/>
    <cellStyle name="Normal 4 4 5 4 2 4" xfId="16305" xr:uid="{56863118-308F-4472-9626-F80395BBB22E}"/>
    <cellStyle name="Normal 4 4 5 4 2 5" xfId="29995" xr:uid="{17E364C3-4346-4488-BAB9-69449AEAF5A3}"/>
    <cellStyle name="Normal 4 4 5 4 2 6" xfId="44879" xr:uid="{DC19C5F8-145A-4912-B14A-93EB499B3D34}"/>
    <cellStyle name="Normal 4 4 5 4 3" xfId="11169" xr:uid="{03FBBC57-7436-4323-8385-5EEB0839E243}"/>
    <cellStyle name="Normal 4 4 5 4 3 2" xfId="24859" xr:uid="{089BD843-902D-4F00-9B36-53B62D022940}"/>
    <cellStyle name="Normal 4 4 5 4 3 2 2" xfId="38551" xr:uid="{6D2D8C19-C3FB-4972-95A9-8CAEC3E141C6}"/>
    <cellStyle name="Normal 4 4 5 4 3 2 3" xfId="53435" xr:uid="{6701CC33-853D-43A7-B698-E74569237B90}"/>
    <cellStyle name="Normal 4 4 5 4 3 3" xfId="18015" xr:uid="{D0FEC8A1-79CE-4FF4-8F4B-A02B4FF919B6}"/>
    <cellStyle name="Normal 4 4 5 4 3 4" xfId="31705" xr:uid="{7EB2ED94-DC70-4BDD-9C96-9CE003C63E2A}"/>
    <cellStyle name="Normal 4 4 5 4 3 5" xfId="46589" xr:uid="{36ABF9CA-5CEF-4740-87E6-4E191318EFFE}"/>
    <cellStyle name="Normal 4 4 5 4 4" xfId="21437" xr:uid="{C9FCBC66-30B5-43D9-98A1-3EC1D28CF086}"/>
    <cellStyle name="Normal 4 4 5 4 4 2" xfId="35129" xr:uid="{471166D3-67B9-40B6-878C-422BC4BF7518}"/>
    <cellStyle name="Normal 4 4 5 4 4 3" xfId="50013" xr:uid="{FA56B937-8052-4090-BE21-1F25C2F03604}"/>
    <cellStyle name="Normal 4 4 5 4 5" xfId="14593" xr:uid="{0CADF05A-B50D-4448-851D-4D483C7F8F95}"/>
    <cellStyle name="Normal 4 4 5 4 6" xfId="28283" xr:uid="{60B46335-F80D-422C-AACE-F63758618094}"/>
    <cellStyle name="Normal 4 4 5 4 7" xfId="43167" xr:uid="{8690E03B-5907-4384-9F47-89225DE83768}"/>
    <cellStyle name="Normal 4 4 5 5" xfId="9455" xr:uid="{6A4D5DEF-E311-4AD1-898A-B36F4DCDE427}"/>
    <cellStyle name="Normal 4 4 5 5 2" xfId="12877" xr:uid="{DF828EEB-F982-4602-9BFA-DE8C34613A4A}"/>
    <cellStyle name="Normal 4 4 5 5 2 2" xfId="26567" xr:uid="{38A48C5E-A0B6-4004-8D11-020F02926BD2}"/>
    <cellStyle name="Normal 4 4 5 5 2 2 2" xfId="40259" xr:uid="{2AD1E011-2A5A-48CD-AFF5-DC94D9CCDACA}"/>
    <cellStyle name="Normal 4 4 5 5 2 2 3" xfId="55143" xr:uid="{7299AC9F-EB75-4397-AF98-FE85BE9C3B54}"/>
    <cellStyle name="Normal 4 4 5 5 2 3" xfId="19723" xr:uid="{B864C8E1-776D-4230-AE47-96FC4F157115}"/>
    <cellStyle name="Normal 4 4 5 5 2 4" xfId="33413" xr:uid="{1F679448-4225-4C47-91DB-5AC2687CC08A}"/>
    <cellStyle name="Normal 4 4 5 5 2 5" xfId="48297" xr:uid="{D373F489-4DEA-4D1F-898B-3CFB4281806E}"/>
    <cellStyle name="Normal 4 4 5 5 3" xfId="23145" xr:uid="{F537BEE3-0E24-4DA3-BD2D-6208E30C89C5}"/>
    <cellStyle name="Normal 4 4 5 5 3 2" xfId="36837" xr:uid="{E2165D17-A0BC-4BD7-9D8B-8409FB1BD5B2}"/>
    <cellStyle name="Normal 4 4 5 5 3 3" xfId="51721" xr:uid="{0D2307C2-3349-45A5-96D2-FCC3F1B9D8F9}"/>
    <cellStyle name="Normal 4 4 5 5 4" xfId="16301" xr:uid="{7549C350-14B1-48D3-AED5-58573D6E106C}"/>
    <cellStyle name="Normal 4 4 5 5 5" xfId="29991" xr:uid="{FC2A634B-990A-4E62-9366-38C66B2F8B67}"/>
    <cellStyle name="Normal 4 4 5 5 6" xfId="44875" xr:uid="{247FF083-82EB-49B7-B0AF-894EE877C54E}"/>
    <cellStyle name="Normal 4 4 5 6" xfId="11165" xr:uid="{31F5EAD3-E728-4808-AD70-F63D85018D01}"/>
    <cellStyle name="Normal 4 4 5 6 2" xfId="24855" xr:uid="{ABBDD90F-9141-4261-85C2-75F3781CC8AA}"/>
    <cellStyle name="Normal 4 4 5 6 2 2" xfId="38547" xr:uid="{91EEB813-5BFC-42BA-BB1C-A112E39F0CBB}"/>
    <cellStyle name="Normal 4 4 5 6 2 3" xfId="53431" xr:uid="{B50E20A1-0FA9-487D-A3F9-E778516F16F3}"/>
    <cellStyle name="Normal 4 4 5 6 3" xfId="18011" xr:uid="{86B5BEF5-A0C2-458C-A3DA-2BFDE3548C35}"/>
    <cellStyle name="Normal 4 4 5 6 4" xfId="31701" xr:uid="{6C25C04A-5E39-43E2-8A8F-44ACF5A0FA0E}"/>
    <cellStyle name="Normal 4 4 5 6 5" xfId="46585" xr:uid="{557ABC63-FA02-47F0-8CFB-547B39A2FB42}"/>
    <cellStyle name="Normal 4 4 5 7" xfId="21433" xr:uid="{86E3831B-663E-4FB4-9F24-42CA9F9936BD}"/>
    <cellStyle name="Normal 4 4 5 7 2" xfId="35125" xr:uid="{B349B0B8-38CA-4590-B5AD-F0140A71C2F3}"/>
    <cellStyle name="Normal 4 4 5 7 3" xfId="50009" xr:uid="{D5A48E0C-E2BD-4472-BF02-11ABA4EF8102}"/>
    <cellStyle name="Normal 4 4 5 8" xfId="14589" xr:uid="{5B1E2AC3-C5F1-4411-BFF2-1DE2AFFAC694}"/>
    <cellStyle name="Normal 4 4 5 9" xfId="28279" xr:uid="{DF8E7270-2989-47BD-91A7-3C8F934A17C3}"/>
    <cellStyle name="Normal 4 4 6" xfId="7748" xr:uid="{16674F62-FB04-42E8-817B-EABBD496D1AB}"/>
    <cellStyle name="Normal 4 4 6 10" xfId="43168" xr:uid="{00B787F5-FB41-4536-9331-E015F5C85F34}"/>
    <cellStyle name="Normal 4 4 6 2" xfId="7749" xr:uid="{F861D464-8F4C-478D-AEAB-B1D54BC40D94}"/>
    <cellStyle name="Normal 4 4 6 2 2" xfId="7750" xr:uid="{987A4D60-B0F9-4456-AB0C-12C7752657A8}"/>
    <cellStyle name="Normal 4 4 6 2 2 2" xfId="9462" xr:uid="{0B1DED81-92A1-4646-AA43-4F37B357B397}"/>
    <cellStyle name="Normal 4 4 6 2 2 2 2" xfId="12884" xr:uid="{58FA0765-4144-41A9-B16D-3F0D5F9A1CA7}"/>
    <cellStyle name="Normal 4 4 6 2 2 2 2 2" xfId="26574" xr:uid="{4E0F0B5D-76D2-41BC-88C2-46696E4166B5}"/>
    <cellStyle name="Normal 4 4 6 2 2 2 2 2 2" xfId="40266" xr:uid="{AD3169D0-0E9F-48E3-90FE-1472E8AF2E18}"/>
    <cellStyle name="Normal 4 4 6 2 2 2 2 2 3" xfId="55150" xr:uid="{DE3F1BF2-AD40-4AF6-9304-5526ABF66B8D}"/>
    <cellStyle name="Normal 4 4 6 2 2 2 2 3" xfId="19730" xr:uid="{6DAB3511-442B-48DE-9187-0B2DB02BCD58}"/>
    <cellStyle name="Normal 4 4 6 2 2 2 2 4" xfId="33420" xr:uid="{02AB934D-2117-4A14-ACCF-1441E4675B50}"/>
    <cellStyle name="Normal 4 4 6 2 2 2 2 5" xfId="48304" xr:uid="{E66D15EA-637F-4BE0-9EEC-590F4E449829}"/>
    <cellStyle name="Normal 4 4 6 2 2 2 3" xfId="23152" xr:uid="{41A26721-53F4-4FC9-A40C-E21C4C80E31E}"/>
    <cellStyle name="Normal 4 4 6 2 2 2 3 2" xfId="36844" xr:uid="{561DE2FF-D37A-4DB9-A6EB-67AA0789D324}"/>
    <cellStyle name="Normal 4 4 6 2 2 2 3 3" xfId="51728" xr:uid="{48B7EA8E-98DB-4EBC-9399-B88D64345DFD}"/>
    <cellStyle name="Normal 4 4 6 2 2 2 4" xfId="16308" xr:uid="{32449DFD-7FCD-4E80-BED3-446524B96AA3}"/>
    <cellStyle name="Normal 4 4 6 2 2 2 5" xfId="29998" xr:uid="{1177CE91-FA07-467C-B179-6AB0E17C91DF}"/>
    <cellStyle name="Normal 4 4 6 2 2 2 6" xfId="44882" xr:uid="{64F3C23F-DE6A-4B6A-97CA-D56E906B74FD}"/>
    <cellStyle name="Normal 4 4 6 2 2 3" xfId="11172" xr:uid="{1A71BD24-4DDA-4CA4-AB00-6B096736A6D5}"/>
    <cellStyle name="Normal 4 4 6 2 2 3 2" xfId="24862" xr:uid="{F5D39A4A-F1ED-4330-B5A8-3E27BD050450}"/>
    <cellStyle name="Normal 4 4 6 2 2 3 2 2" xfId="38554" xr:uid="{C622268E-CD85-49A9-9322-6E796EA7BF11}"/>
    <cellStyle name="Normal 4 4 6 2 2 3 2 3" xfId="53438" xr:uid="{B17502F8-5088-4C64-AACE-10CFBF7D0D10}"/>
    <cellStyle name="Normal 4 4 6 2 2 3 3" xfId="18018" xr:uid="{19C5BC04-8C07-4DC2-8058-7F4AE092E0B3}"/>
    <cellStyle name="Normal 4 4 6 2 2 3 4" xfId="31708" xr:uid="{3442717C-2B59-4F4D-924E-76E61CAC8C44}"/>
    <cellStyle name="Normal 4 4 6 2 2 3 5" xfId="46592" xr:uid="{CA1E8DA9-0BB6-4EF9-8F5F-C45242FDB79A}"/>
    <cellStyle name="Normal 4 4 6 2 2 4" xfId="21440" xr:uid="{2EABB9E9-8DD5-42C1-A185-A23B1175D14C}"/>
    <cellStyle name="Normal 4 4 6 2 2 4 2" xfId="35132" xr:uid="{F035575E-9A70-49CA-993F-C36EF5E8836F}"/>
    <cellStyle name="Normal 4 4 6 2 2 4 3" xfId="50016" xr:uid="{B7C2EEEE-5434-4855-A56F-20F456393192}"/>
    <cellStyle name="Normal 4 4 6 2 2 5" xfId="14596" xr:uid="{C98C4B2D-0396-4855-9D18-E5F3A84F50E6}"/>
    <cellStyle name="Normal 4 4 6 2 2 6" xfId="28286" xr:uid="{5FBE8D9F-38C0-4CE6-99CE-7047967838B9}"/>
    <cellStyle name="Normal 4 4 6 2 2 7" xfId="43170" xr:uid="{95505EC1-0664-4374-B5C6-A2CD27F9B9A3}"/>
    <cellStyle name="Normal 4 4 6 2 3" xfId="9461" xr:uid="{B40FE70D-F8B0-4556-8B4B-C48024EBEDB6}"/>
    <cellStyle name="Normal 4 4 6 2 3 2" xfId="12883" xr:uid="{17BE12E0-57B5-427F-B51A-0E3196F24732}"/>
    <cellStyle name="Normal 4 4 6 2 3 2 2" xfId="26573" xr:uid="{4381FB8A-D035-438B-930A-60063826C324}"/>
    <cellStyle name="Normal 4 4 6 2 3 2 2 2" xfId="40265" xr:uid="{7264C2FE-F793-48A7-90C2-CE9B1FDC25D9}"/>
    <cellStyle name="Normal 4 4 6 2 3 2 2 3" xfId="55149" xr:uid="{4D6F4EA4-DEC8-4792-B385-F37B3D9B1DF5}"/>
    <cellStyle name="Normal 4 4 6 2 3 2 3" xfId="19729" xr:uid="{96BC424C-615B-4B09-8C49-90ED43AC31B9}"/>
    <cellStyle name="Normal 4 4 6 2 3 2 4" xfId="33419" xr:uid="{B93F2C4C-6299-430D-81BC-B4D18EA9209E}"/>
    <cellStyle name="Normal 4 4 6 2 3 2 5" xfId="48303" xr:uid="{4995BDDD-DC0A-4348-81DB-CAF21F5900AE}"/>
    <cellStyle name="Normal 4 4 6 2 3 3" xfId="23151" xr:uid="{7FD0D719-F9A5-4ACC-BF3E-CA05F18F788C}"/>
    <cellStyle name="Normal 4 4 6 2 3 3 2" xfId="36843" xr:uid="{D8D694C3-A3EF-47F9-832C-636AC6EF074A}"/>
    <cellStyle name="Normal 4 4 6 2 3 3 3" xfId="51727" xr:uid="{C2FC7B43-C02B-403D-B248-4CE972341E61}"/>
    <cellStyle name="Normal 4 4 6 2 3 4" xfId="16307" xr:uid="{59DAC84A-72DC-45EC-A557-59A51DA29F7A}"/>
    <cellStyle name="Normal 4 4 6 2 3 5" xfId="29997" xr:uid="{AC1C41B2-BF5F-4BE1-A18B-FF062D1C1CBF}"/>
    <cellStyle name="Normal 4 4 6 2 3 6" xfId="44881" xr:uid="{22034E39-CB0C-4BB3-839E-80511F7DE686}"/>
    <cellStyle name="Normal 4 4 6 2 4" xfId="11171" xr:uid="{B2CBAFE2-C44A-4A68-90E6-5D8602DD3A3C}"/>
    <cellStyle name="Normal 4 4 6 2 4 2" xfId="24861" xr:uid="{CC5E492E-96F2-412E-92C4-F59C43B5AE72}"/>
    <cellStyle name="Normal 4 4 6 2 4 2 2" xfId="38553" xr:uid="{F450E04D-1C83-4F91-B21D-05B2314BE8EE}"/>
    <cellStyle name="Normal 4 4 6 2 4 2 3" xfId="53437" xr:uid="{CBE57B76-943A-456D-956E-D998F65A5339}"/>
    <cellStyle name="Normal 4 4 6 2 4 3" xfId="18017" xr:uid="{9ED7AACC-6A3D-48FE-80E9-83E82CDB9376}"/>
    <cellStyle name="Normal 4 4 6 2 4 4" xfId="31707" xr:uid="{D87A96EB-FA3F-40E1-9D1C-3D995519C9E3}"/>
    <cellStyle name="Normal 4 4 6 2 4 5" xfId="46591" xr:uid="{B660BBCD-0C5A-45AE-93F4-88397D05FEC3}"/>
    <cellStyle name="Normal 4 4 6 2 5" xfId="21439" xr:uid="{11607D95-5B00-4012-B5FD-B1E1F4C64BB3}"/>
    <cellStyle name="Normal 4 4 6 2 5 2" xfId="35131" xr:uid="{B7CBDAF5-A2B3-47E9-98C4-1529E11AE30A}"/>
    <cellStyle name="Normal 4 4 6 2 5 3" xfId="50015" xr:uid="{4E9C230E-BE2D-4935-817B-A9057845AFB6}"/>
    <cellStyle name="Normal 4 4 6 2 6" xfId="14595" xr:uid="{889EC559-BBCA-4FD3-83EE-2537EB4CED2F}"/>
    <cellStyle name="Normal 4 4 6 2 7" xfId="28285" xr:uid="{2362C3E4-5C3A-437C-B22E-FB689C71BE41}"/>
    <cellStyle name="Normal 4 4 6 2 8" xfId="43169" xr:uid="{C32ABB4A-C4CB-4CF9-A738-FFE8AD5F832C}"/>
    <cellStyle name="Normal 4 4 6 3" xfId="7751" xr:uid="{B5CCCF78-4BB5-4596-9CD9-E8CE5F5935F1}"/>
    <cellStyle name="Normal 4 4 6 3 2" xfId="9463" xr:uid="{EE95FC45-4FB8-4F4C-A5EE-ABFAD6DBA047}"/>
    <cellStyle name="Normal 4 4 6 3 2 2" xfId="12885" xr:uid="{7DA9937F-7CAD-4B8E-9748-F3978C353AB8}"/>
    <cellStyle name="Normal 4 4 6 3 2 2 2" xfId="26575" xr:uid="{0D733414-BD90-4A67-BBA4-AC30BACBBC87}"/>
    <cellStyle name="Normal 4 4 6 3 2 2 2 2" xfId="40267" xr:uid="{42D03FEC-A175-42A3-8620-B7700E12E2F9}"/>
    <cellStyle name="Normal 4 4 6 3 2 2 2 3" xfId="55151" xr:uid="{14EED6D5-B3AC-400D-BD38-231E242BA74B}"/>
    <cellStyle name="Normal 4 4 6 3 2 2 3" xfId="19731" xr:uid="{652E88B2-6663-431A-ACA3-6D10D6A124E9}"/>
    <cellStyle name="Normal 4 4 6 3 2 2 4" xfId="33421" xr:uid="{6ABF4CCB-F01A-494D-949D-23F08D763B1A}"/>
    <cellStyle name="Normal 4 4 6 3 2 2 5" xfId="48305" xr:uid="{B94C0FEC-94E5-4D4E-98C9-948ECB8999B8}"/>
    <cellStyle name="Normal 4 4 6 3 2 3" xfId="23153" xr:uid="{414814C4-8E36-4ADC-911A-1EE04FB20252}"/>
    <cellStyle name="Normal 4 4 6 3 2 3 2" xfId="36845" xr:uid="{D599C116-5EE6-489A-B158-A48E245FB1E3}"/>
    <cellStyle name="Normal 4 4 6 3 2 3 3" xfId="51729" xr:uid="{6F0FCE26-CD2E-4EB2-A0EE-DD5FCF889291}"/>
    <cellStyle name="Normal 4 4 6 3 2 4" xfId="16309" xr:uid="{A676DBE5-CA17-4D92-8612-B31230888F27}"/>
    <cellStyle name="Normal 4 4 6 3 2 5" xfId="29999" xr:uid="{651DA426-92EB-4FDE-8473-9090905FA071}"/>
    <cellStyle name="Normal 4 4 6 3 2 6" xfId="44883" xr:uid="{D1600865-C5F4-498D-8120-8F229F9E0F5E}"/>
    <cellStyle name="Normal 4 4 6 3 3" xfId="11173" xr:uid="{B5F97135-C274-4CCB-A542-D3FF67C34D5C}"/>
    <cellStyle name="Normal 4 4 6 3 3 2" xfId="24863" xr:uid="{96B73126-B0AB-420A-BD26-B2C6E68E7718}"/>
    <cellStyle name="Normal 4 4 6 3 3 2 2" xfId="38555" xr:uid="{DF1D9A74-1729-480A-8793-74547C6EA3BF}"/>
    <cellStyle name="Normal 4 4 6 3 3 2 3" xfId="53439" xr:uid="{9BF5EE2A-9DE2-4160-A24B-011A10F82419}"/>
    <cellStyle name="Normal 4 4 6 3 3 3" xfId="18019" xr:uid="{2F6ECDBB-3D22-497F-9027-F4A5E939E44B}"/>
    <cellStyle name="Normal 4 4 6 3 3 4" xfId="31709" xr:uid="{2FB5D4B4-48FC-4FE0-AA6C-944D6656A079}"/>
    <cellStyle name="Normal 4 4 6 3 3 5" xfId="46593" xr:uid="{C3CDF6B4-AD09-4CDC-83A1-2B39639D8FE9}"/>
    <cellStyle name="Normal 4 4 6 3 4" xfId="21441" xr:uid="{ED58EBB5-CD8A-49AC-BE11-DB361B15331A}"/>
    <cellStyle name="Normal 4 4 6 3 4 2" xfId="35133" xr:uid="{3873DBEC-EB25-4770-8905-3755B466BCE0}"/>
    <cellStyle name="Normal 4 4 6 3 4 3" xfId="50017" xr:uid="{4056860B-CD6C-42D1-B862-4F293218CD8C}"/>
    <cellStyle name="Normal 4 4 6 3 5" xfId="14597" xr:uid="{22F382F0-F28E-41DC-8457-5022190BF544}"/>
    <cellStyle name="Normal 4 4 6 3 6" xfId="28287" xr:uid="{D2646472-204E-4133-A05C-1992B848311D}"/>
    <cellStyle name="Normal 4 4 6 3 7" xfId="43171" xr:uid="{F5A6DF7A-4CFA-4725-82C7-DE28B3B9317F}"/>
    <cellStyle name="Normal 4 4 6 4" xfId="7752" xr:uid="{0DEFC5BD-6CFE-4357-997A-DE2C2F8602B3}"/>
    <cellStyle name="Normal 4 4 6 4 2" xfId="9464" xr:uid="{9F761420-01D1-46F3-BEB9-114D2B289BDB}"/>
    <cellStyle name="Normal 4 4 6 4 2 2" xfId="12886" xr:uid="{AA93083E-ABC8-497E-BD9B-7FDD0E8132E1}"/>
    <cellStyle name="Normal 4 4 6 4 2 2 2" xfId="26576" xr:uid="{9A371A34-DF17-48BF-B2DC-E913412C4C14}"/>
    <cellStyle name="Normal 4 4 6 4 2 2 2 2" xfId="40268" xr:uid="{B076B252-F60A-4480-9F7D-4DA80F2B95BF}"/>
    <cellStyle name="Normal 4 4 6 4 2 2 2 3" xfId="55152" xr:uid="{E08E0320-024E-44DA-8A04-49A24F398040}"/>
    <cellStyle name="Normal 4 4 6 4 2 2 3" xfId="19732" xr:uid="{E7DE2C00-5295-4848-A49F-0DC7B0BB2593}"/>
    <cellStyle name="Normal 4 4 6 4 2 2 4" xfId="33422" xr:uid="{B0EE8225-E04A-48FD-87B8-507059C6E26B}"/>
    <cellStyle name="Normal 4 4 6 4 2 2 5" xfId="48306" xr:uid="{5CD7D7AD-FF4D-454D-A94F-B27D751F7B09}"/>
    <cellStyle name="Normal 4 4 6 4 2 3" xfId="23154" xr:uid="{B6CA17DA-4979-4D79-ADDA-2E32537A478D}"/>
    <cellStyle name="Normal 4 4 6 4 2 3 2" xfId="36846" xr:uid="{5D00D6AC-7EF0-460B-9587-EA0A819335B7}"/>
    <cellStyle name="Normal 4 4 6 4 2 3 3" xfId="51730" xr:uid="{85E81EDD-0904-475D-891D-B06129B034D5}"/>
    <cellStyle name="Normal 4 4 6 4 2 4" xfId="16310" xr:uid="{5DA51AA4-A81E-48D3-9719-0C788A7E20C4}"/>
    <cellStyle name="Normal 4 4 6 4 2 5" xfId="30000" xr:uid="{B8A79163-D707-4BA9-BC8A-049AA08778C2}"/>
    <cellStyle name="Normal 4 4 6 4 2 6" xfId="44884" xr:uid="{FFE2F5FA-52B3-4136-9900-6A77A837F93B}"/>
    <cellStyle name="Normal 4 4 6 4 3" xfId="11174" xr:uid="{05D62430-3354-4911-8EEE-FE245134C818}"/>
    <cellStyle name="Normal 4 4 6 4 3 2" xfId="24864" xr:uid="{132B6715-3128-4D72-B51E-F1D5D51D55B3}"/>
    <cellStyle name="Normal 4 4 6 4 3 2 2" xfId="38556" xr:uid="{44918C08-E7D7-4E12-817C-AA2C305C84F7}"/>
    <cellStyle name="Normal 4 4 6 4 3 2 3" xfId="53440" xr:uid="{4DE9C0F1-31F0-48BB-830A-47D9D579578C}"/>
    <cellStyle name="Normal 4 4 6 4 3 3" xfId="18020" xr:uid="{CFFC890B-A6B0-4F07-8021-7EFECA58F749}"/>
    <cellStyle name="Normal 4 4 6 4 3 4" xfId="31710" xr:uid="{C95E34A1-E7DC-4E28-8EF1-072B39C806FA}"/>
    <cellStyle name="Normal 4 4 6 4 3 5" xfId="46594" xr:uid="{94715004-2383-42C1-9366-78BA5E56EF22}"/>
    <cellStyle name="Normal 4 4 6 4 4" xfId="21442" xr:uid="{9F9A4DD0-F898-4888-8401-434B2CDCE046}"/>
    <cellStyle name="Normal 4 4 6 4 4 2" xfId="35134" xr:uid="{78D0754D-7515-4BC4-8166-3C1AABD7087D}"/>
    <cellStyle name="Normal 4 4 6 4 4 3" xfId="50018" xr:uid="{F042F1F1-51DB-4931-B4A2-1C53B0CAB586}"/>
    <cellStyle name="Normal 4 4 6 4 5" xfId="14598" xr:uid="{2B4DEC62-E67C-413F-88F3-1B3CB77A47B9}"/>
    <cellStyle name="Normal 4 4 6 4 6" xfId="28288" xr:uid="{F289E435-729A-46F5-8465-B2F8CE7A2438}"/>
    <cellStyle name="Normal 4 4 6 4 7" xfId="43172" xr:uid="{B2FE6B67-CB91-4988-9079-CC13D62B7A26}"/>
    <cellStyle name="Normal 4 4 6 5" xfId="9460" xr:uid="{5D6B8B52-B41C-4C9C-9AFC-6A3CE29B798E}"/>
    <cellStyle name="Normal 4 4 6 5 2" xfId="12882" xr:uid="{835FFF90-B912-4529-84E6-03F4DC353B3E}"/>
    <cellStyle name="Normal 4 4 6 5 2 2" xfId="26572" xr:uid="{325321F4-63B3-4162-ACDF-6507279B75CE}"/>
    <cellStyle name="Normal 4 4 6 5 2 2 2" xfId="40264" xr:uid="{20FB4609-B876-4307-948E-A47BC9B68D78}"/>
    <cellStyle name="Normal 4 4 6 5 2 2 3" xfId="55148" xr:uid="{BCE38180-B14C-42F9-8F00-D8601C8C755B}"/>
    <cellStyle name="Normal 4 4 6 5 2 3" xfId="19728" xr:uid="{4DBC8E0D-0FA6-4C34-938F-28FC539D10D1}"/>
    <cellStyle name="Normal 4 4 6 5 2 4" xfId="33418" xr:uid="{657FBF95-8CCA-4EF7-9EE3-3A89FD20288C}"/>
    <cellStyle name="Normal 4 4 6 5 2 5" xfId="48302" xr:uid="{0B5CF647-29DB-4427-8855-495C5239037D}"/>
    <cellStyle name="Normal 4 4 6 5 3" xfId="23150" xr:uid="{ACABE967-FF5F-45B4-8056-D5CE0063BC50}"/>
    <cellStyle name="Normal 4 4 6 5 3 2" xfId="36842" xr:uid="{FB79820D-E68A-4866-A99B-51CB49D375BD}"/>
    <cellStyle name="Normal 4 4 6 5 3 3" xfId="51726" xr:uid="{249CBB98-48FC-4931-909E-21239B7CB03D}"/>
    <cellStyle name="Normal 4 4 6 5 4" xfId="16306" xr:uid="{9B62133E-92D8-46D7-A3D6-B13238CEDB76}"/>
    <cellStyle name="Normal 4 4 6 5 5" xfId="29996" xr:uid="{502E7DC8-3262-4F82-AB4F-5BC48B83D773}"/>
    <cellStyle name="Normal 4 4 6 5 6" xfId="44880" xr:uid="{1EB956B3-4D17-4CB1-BAFC-2E2826BE85E7}"/>
    <cellStyle name="Normal 4 4 6 6" xfId="11170" xr:uid="{3A7266FA-276B-4B8C-A1EC-799B88F02DCA}"/>
    <cellStyle name="Normal 4 4 6 6 2" xfId="24860" xr:uid="{05740EE4-ACC2-43A8-B73D-BE7FD1938ADE}"/>
    <cellStyle name="Normal 4 4 6 6 2 2" xfId="38552" xr:uid="{2282EB53-FD43-4604-833F-6CACFCA84385}"/>
    <cellStyle name="Normal 4 4 6 6 2 3" xfId="53436" xr:uid="{101DA880-970B-4EE0-B331-B946EFB962D7}"/>
    <cellStyle name="Normal 4 4 6 6 3" xfId="18016" xr:uid="{34EE04E7-F38E-4E04-B150-FB612F559F74}"/>
    <cellStyle name="Normal 4 4 6 6 4" xfId="31706" xr:uid="{7F67B3DD-123B-4108-9076-F03181CBFFD3}"/>
    <cellStyle name="Normal 4 4 6 6 5" xfId="46590" xr:uid="{25ABE470-7980-4422-A40F-B8D0EA64C8E0}"/>
    <cellStyle name="Normal 4 4 6 7" xfId="21438" xr:uid="{829BFCC3-EBB7-462D-9D2B-F586DFBAC025}"/>
    <cellStyle name="Normal 4 4 6 7 2" xfId="35130" xr:uid="{5CCE2D71-C29E-42D7-AF3C-8B8667C18F5F}"/>
    <cellStyle name="Normal 4 4 6 7 3" xfId="50014" xr:uid="{E01688EC-1D37-441E-809C-A6CD4321088B}"/>
    <cellStyle name="Normal 4 4 6 8" xfId="14594" xr:uid="{85E74AD2-D066-47DD-9118-F6C6731114E5}"/>
    <cellStyle name="Normal 4 4 6 9" xfId="28284" xr:uid="{D6CEF311-DC60-4950-A2A8-AB8AE4C1D162}"/>
    <cellStyle name="Normal 4 4 7" xfId="7753" xr:uid="{AE264A1E-DB04-4937-9E89-E86C038190BD}"/>
    <cellStyle name="Normal 4 4 7 2" xfId="7754" xr:uid="{0B5C4F2E-2A03-46E7-8AEF-FA8BD5845CB5}"/>
    <cellStyle name="Normal 4 4 7 2 2" xfId="9466" xr:uid="{8E552330-AF6D-4FE4-83CC-D5E4B2F12281}"/>
    <cellStyle name="Normal 4 4 7 2 2 2" xfId="12888" xr:uid="{C440BF33-683F-44F2-B3DE-837DAC7B707C}"/>
    <cellStyle name="Normal 4 4 7 2 2 2 2" xfId="26578" xr:uid="{47D4CE63-21EC-47E6-A70A-D956217EC9CF}"/>
    <cellStyle name="Normal 4 4 7 2 2 2 2 2" xfId="40270" xr:uid="{4D227524-77F2-42E6-AA64-DE2D5B0FF723}"/>
    <cellStyle name="Normal 4 4 7 2 2 2 2 3" xfId="55154" xr:uid="{1D592592-C437-4BC7-836C-A5B765338999}"/>
    <cellStyle name="Normal 4 4 7 2 2 2 3" xfId="19734" xr:uid="{D39FFF71-14C8-47BA-BFB3-C0541C2592AD}"/>
    <cellStyle name="Normal 4 4 7 2 2 2 4" xfId="33424" xr:uid="{66F6CC8C-D743-4621-B315-D4E67A9E6DC7}"/>
    <cellStyle name="Normal 4 4 7 2 2 2 5" xfId="48308" xr:uid="{4E7E582A-9673-43C9-A4DD-14F21FE8AE1C}"/>
    <cellStyle name="Normal 4 4 7 2 2 3" xfId="23156" xr:uid="{008169D6-4A44-4E25-8C68-BB7F218F251A}"/>
    <cellStyle name="Normal 4 4 7 2 2 3 2" xfId="36848" xr:uid="{C5874D8B-B1DD-409F-9D7C-F6736FB6A3A5}"/>
    <cellStyle name="Normal 4 4 7 2 2 3 3" xfId="51732" xr:uid="{FC02127D-AB48-4A57-8E44-38321714A1B4}"/>
    <cellStyle name="Normal 4 4 7 2 2 4" xfId="16312" xr:uid="{DD84ABAD-141A-43AF-936D-3EA10CEBE89A}"/>
    <cellStyle name="Normal 4 4 7 2 2 5" xfId="30002" xr:uid="{158DA266-436E-4C1F-8F43-702C3DD1E789}"/>
    <cellStyle name="Normal 4 4 7 2 2 6" xfId="44886" xr:uid="{C8E8105C-BD26-41BB-ADBD-A9158A2B524C}"/>
    <cellStyle name="Normal 4 4 7 2 3" xfId="11176" xr:uid="{CFCE555B-5546-4208-B0FB-7C6FCFEEB496}"/>
    <cellStyle name="Normal 4 4 7 2 3 2" xfId="24866" xr:uid="{DB800EE8-4FFB-417E-B5B8-0CFE0697132C}"/>
    <cellStyle name="Normal 4 4 7 2 3 2 2" xfId="38558" xr:uid="{01766984-ED61-4FBB-B838-8D0DCC9B4172}"/>
    <cellStyle name="Normal 4 4 7 2 3 2 3" xfId="53442" xr:uid="{2E624A5D-77BE-4EF7-BE76-6510A2A804AB}"/>
    <cellStyle name="Normal 4 4 7 2 3 3" xfId="18022" xr:uid="{49CD83F6-AEF5-4734-8362-31B69FFBC25D}"/>
    <cellStyle name="Normal 4 4 7 2 3 4" xfId="31712" xr:uid="{6637101F-2811-48AF-B00A-DD569F9FA616}"/>
    <cellStyle name="Normal 4 4 7 2 3 5" xfId="46596" xr:uid="{ABAC7802-8CEB-4FDB-9FC5-DD2502CC6A3C}"/>
    <cellStyle name="Normal 4 4 7 2 4" xfId="21444" xr:uid="{1B4EAF15-AE85-45D8-B7DC-206CA7A39798}"/>
    <cellStyle name="Normal 4 4 7 2 4 2" xfId="35136" xr:uid="{AD584B86-9DF9-4D48-B151-463E4388AD83}"/>
    <cellStyle name="Normal 4 4 7 2 4 3" xfId="50020" xr:uid="{1959D150-3BA6-4FB0-B009-BF10519CF956}"/>
    <cellStyle name="Normal 4 4 7 2 5" xfId="14600" xr:uid="{DDAE2369-C51F-4AC9-9BD1-D6D483260CCC}"/>
    <cellStyle name="Normal 4 4 7 2 6" xfId="28290" xr:uid="{9CFCD189-954E-42AE-AD98-AA4574D49F80}"/>
    <cellStyle name="Normal 4 4 7 2 7" xfId="43174" xr:uid="{120F87E6-9DCE-4500-9F17-BF542EB559C9}"/>
    <cellStyle name="Normal 4 4 7 3" xfId="9465" xr:uid="{70DBC00C-87CE-4D65-BFA4-9317A131CFC3}"/>
    <cellStyle name="Normal 4 4 7 3 2" xfId="12887" xr:uid="{17FDE03F-8ECA-4344-845E-73D7CBFF5BCC}"/>
    <cellStyle name="Normal 4 4 7 3 2 2" xfId="26577" xr:uid="{7D6C7634-202D-4D1F-99EB-26F0027FAC24}"/>
    <cellStyle name="Normal 4 4 7 3 2 2 2" xfId="40269" xr:uid="{41275F89-07AB-4335-A84F-85D2873DA864}"/>
    <cellStyle name="Normal 4 4 7 3 2 2 3" xfId="55153" xr:uid="{E31B930B-8858-4AF5-8B99-6029F1536245}"/>
    <cellStyle name="Normal 4 4 7 3 2 3" xfId="19733" xr:uid="{D2538EE3-7C73-4B6F-924A-1ED63F6DF947}"/>
    <cellStyle name="Normal 4 4 7 3 2 4" xfId="33423" xr:uid="{9CCA1CE7-78C7-4261-9F51-2D0A7D3425C1}"/>
    <cellStyle name="Normal 4 4 7 3 2 5" xfId="48307" xr:uid="{124A5DC8-E102-4E34-BA5D-ECDC841B36F2}"/>
    <cellStyle name="Normal 4 4 7 3 3" xfId="23155" xr:uid="{E5242D3A-A372-4913-B45D-6898CA9036FD}"/>
    <cellStyle name="Normal 4 4 7 3 3 2" xfId="36847" xr:uid="{A2103580-8BA7-479D-8440-5518E45A4666}"/>
    <cellStyle name="Normal 4 4 7 3 3 3" xfId="51731" xr:uid="{E8846C3A-38C6-40CE-AAFB-063A8C41BF97}"/>
    <cellStyle name="Normal 4 4 7 3 4" xfId="16311" xr:uid="{5AC2EA72-3ECA-4AE0-B93C-E3A9BFF18CD7}"/>
    <cellStyle name="Normal 4 4 7 3 5" xfId="30001" xr:uid="{557D8E42-F1CF-4499-AC2C-C21FA1308CC1}"/>
    <cellStyle name="Normal 4 4 7 3 6" xfId="44885" xr:uid="{9EE5D518-5732-4042-8117-B81954D1B196}"/>
    <cellStyle name="Normal 4 4 7 4" xfId="11175" xr:uid="{FCCD4842-02F7-4642-9510-0EBE0D26D08D}"/>
    <cellStyle name="Normal 4 4 7 4 2" xfId="24865" xr:uid="{3E06364B-6CD9-46EF-88EE-3667295B388A}"/>
    <cellStyle name="Normal 4 4 7 4 2 2" xfId="38557" xr:uid="{EE618B48-4B5D-4CA1-A19E-97BE5891CE12}"/>
    <cellStyle name="Normal 4 4 7 4 2 3" xfId="53441" xr:uid="{7FCD51DB-A6E0-4736-A604-3C96F1B7344C}"/>
    <cellStyle name="Normal 4 4 7 4 3" xfId="18021" xr:uid="{A6D95A15-3AD5-4368-9DC4-698964DAB8FD}"/>
    <cellStyle name="Normal 4 4 7 4 4" xfId="31711" xr:uid="{790FEE7D-8B08-4A66-A8E6-481D3545E4D1}"/>
    <cellStyle name="Normal 4 4 7 4 5" xfId="46595" xr:uid="{49FDDA67-EB46-4BB0-8C83-F698ED50EC25}"/>
    <cellStyle name="Normal 4 4 7 5" xfId="21443" xr:uid="{F8D81388-A1D3-4396-90D9-6D4F90636651}"/>
    <cellStyle name="Normal 4 4 7 5 2" xfId="35135" xr:uid="{72512528-B0F1-4BAF-B6C0-F95D1DA0C764}"/>
    <cellStyle name="Normal 4 4 7 5 3" xfId="50019" xr:uid="{89F22F2D-ACB1-4D35-A44E-EDD449F4DF42}"/>
    <cellStyle name="Normal 4 4 7 6" xfId="14599" xr:uid="{E6D43043-AE77-495F-B3E7-C2F91E92C021}"/>
    <cellStyle name="Normal 4 4 7 7" xfId="28289" xr:uid="{126E9306-A7A8-44A2-8CDA-A7DD5A13A685}"/>
    <cellStyle name="Normal 4 4 7 8" xfId="43173" xr:uid="{8EBC85A9-EE28-46B8-9EF0-642ACB6519A5}"/>
    <cellStyle name="Normal 4 4 8" xfId="7755" xr:uid="{29E7297A-1308-4545-BDB4-96CF632F96EF}"/>
    <cellStyle name="Normal 4 4 8 2" xfId="9467" xr:uid="{7D25803F-FFE5-427E-B29C-41C5F7E71455}"/>
    <cellStyle name="Normal 4 4 8 2 2" xfId="12889" xr:uid="{87DB5B56-DCBC-4B53-BD71-852BECBD37B4}"/>
    <cellStyle name="Normal 4 4 8 2 2 2" xfId="26579" xr:uid="{F94C5C0A-CBF2-4A55-91F5-9428F1D04F9C}"/>
    <cellStyle name="Normal 4 4 8 2 2 2 2" xfId="40271" xr:uid="{8979D7E4-B19B-4E49-9DDD-C614E06FE862}"/>
    <cellStyle name="Normal 4 4 8 2 2 2 3" xfId="55155" xr:uid="{CF49A75F-9493-4AEF-8AE2-EDB7D2A4D03C}"/>
    <cellStyle name="Normal 4 4 8 2 2 3" xfId="19735" xr:uid="{A8171D2D-F44F-4D77-A1ED-A8129D65F50E}"/>
    <cellStyle name="Normal 4 4 8 2 2 4" xfId="33425" xr:uid="{CA3B89E6-F3C3-4837-96C9-064A3BC3EE28}"/>
    <cellStyle name="Normal 4 4 8 2 2 5" xfId="48309" xr:uid="{E60D44DD-684D-4C8A-96D2-951E843AEAF5}"/>
    <cellStyle name="Normal 4 4 8 2 3" xfId="23157" xr:uid="{4373E34B-3E6E-444D-9747-4B2F270AC644}"/>
    <cellStyle name="Normal 4 4 8 2 3 2" xfId="36849" xr:uid="{6E73D7EC-CACE-481D-BCB7-0A7AC6FA5DC0}"/>
    <cellStyle name="Normal 4 4 8 2 3 3" xfId="51733" xr:uid="{7915757F-786D-4769-B1A0-1E562F505D2B}"/>
    <cellStyle name="Normal 4 4 8 2 4" xfId="16313" xr:uid="{8FD17626-9871-41E0-854A-DE272E00B33F}"/>
    <cellStyle name="Normal 4 4 8 2 5" xfId="30003" xr:uid="{3A4238EA-E4BA-447A-88F0-576D4960500A}"/>
    <cellStyle name="Normal 4 4 8 2 6" xfId="44887" xr:uid="{BA123767-D1AC-4E41-BE07-E99593831E99}"/>
    <cellStyle name="Normal 4 4 8 3" xfId="11177" xr:uid="{52524ADF-1F82-4617-B8F8-582C1E070E68}"/>
    <cellStyle name="Normal 4 4 8 3 2" xfId="24867" xr:uid="{86763A79-1CDA-40F4-8BAE-47C1DE395439}"/>
    <cellStyle name="Normal 4 4 8 3 2 2" xfId="38559" xr:uid="{026D2CB2-8801-404D-B034-39EF64999329}"/>
    <cellStyle name="Normal 4 4 8 3 2 3" xfId="53443" xr:uid="{E48D5C90-7107-44B4-92C3-D224D90C51B4}"/>
    <cellStyle name="Normal 4 4 8 3 3" xfId="18023" xr:uid="{4426762B-6F2A-47EB-A726-A61E136CED9C}"/>
    <cellStyle name="Normal 4 4 8 3 4" xfId="31713" xr:uid="{47267DAE-6E95-4E1E-AAE1-A9784E7949DA}"/>
    <cellStyle name="Normal 4 4 8 3 5" xfId="46597" xr:uid="{ED55A2C0-DB73-4112-8870-EF56B180BC27}"/>
    <cellStyle name="Normal 4 4 8 4" xfId="21445" xr:uid="{4F94E6CC-2F8A-477D-AAED-BDFCBD8057DD}"/>
    <cellStyle name="Normal 4 4 8 4 2" xfId="35137" xr:uid="{678CACE3-3F7A-4953-BBE7-0A4FDA7B3260}"/>
    <cellStyle name="Normal 4 4 8 4 3" xfId="50021" xr:uid="{1B337C3E-80AF-423E-BBE1-AD3AF9A8D483}"/>
    <cellStyle name="Normal 4 4 8 5" xfId="14601" xr:uid="{B8372E9D-0D93-493B-9062-C838E7077486}"/>
    <cellStyle name="Normal 4 4 8 6" xfId="28291" xr:uid="{17F17F16-E15D-4AD3-AB58-14FA8639B43D}"/>
    <cellStyle name="Normal 4 4 8 7" xfId="43175" xr:uid="{6B82CB79-FFBD-41E3-9CC5-8EAEC2B7C953}"/>
    <cellStyle name="Normal 4 4 9" xfId="7756" xr:uid="{D9D9E186-8EF2-4DCC-A5B1-65A8F8DED1EC}"/>
    <cellStyle name="Normal 4 4 9 2" xfId="9468" xr:uid="{81732404-782C-4F73-9034-F61120009E70}"/>
    <cellStyle name="Normal 4 4 9 2 2" xfId="12890" xr:uid="{BAF18060-2F99-4478-BEEC-AA3D9E55A017}"/>
    <cellStyle name="Normal 4 4 9 2 2 2" xfId="26580" xr:uid="{1697C5F8-6FF6-4634-961B-F839EB07C09F}"/>
    <cellStyle name="Normal 4 4 9 2 2 2 2" xfId="40272" xr:uid="{994BBE8B-C79E-4AFC-910A-83F92ADCD2CE}"/>
    <cellStyle name="Normal 4 4 9 2 2 2 3" xfId="55156" xr:uid="{4DF40A44-BD4E-4497-B965-5DD15C96E57B}"/>
    <cellStyle name="Normal 4 4 9 2 2 3" xfId="19736" xr:uid="{2FDBE4E5-3948-4BF7-9E55-601F03FCF5B0}"/>
    <cellStyle name="Normal 4 4 9 2 2 4" xfId="33426" xr:uid="{372C21D6-08FB-49CA-9C34-3E27EE3DBD9C}"/>
    <cellStyle name="Normal 4 4 9 2 2 5" xfId="48310" xr:uid="{9C639C63-3D13-44ED-9F47-AB07010FC8F5}"/>
    <cellStyle name="Normal 4 4 9 2 3" xfId="23158" xr:uid="{F286CB7E-A67D-495E-81A4-6996F5B107A4}"/>
    <cellStyle name="Normal 4 4 9 2 3 2" xfId="36850" xr:uid="{F5FD0249-E0C8-46AE-ADFB-338530655A6E}"/>
    <cellStyle name="Normal 4 4 9 2 3 3" xfId="51734" xr:uid="{B317B9CE-4AD7-4177-BA6B-8342BDA15C6A}"/>
    <cellStyle name="Normal 4 4 9 2 4" xfId="16314" xr:uid="{F28D3602-F504-4B26-87FD-35496CADD8CC}"/>
    <cellStyle name="Normal 4 4 9 2 5" xfId="30004" xr:uid="{4808E694-D72E-4A79-898B-9DA30BFCDF51}"/>
    <cellStyle name="Normal 4 4 9 2 6" xfId="44888" xr:uid="{A5CBC73D-4D9E-4B7D-8AB8-01BF6C3A9A05}"/>
    <cellStyle name="Normal 4 4 9 3" xfId="11178" xr:uid="{5DBD339E-75B8-425E-AEF9-CCA39937978D}"/>
    <cellStyle name="Normal 4 4 9 3 2" xfId="24868" xr:uid="{A6A60CCC-2CD2-4DB9-BF0A-965B03D5F1E9}"/>
    <cellStyle name="Normal 4 4 9 3 2 2" xfId="38560" xr:uid="{5719FD71-BD31-49FE-BA5A-23D7D3C8C564}"/>
    <cellStyle name="Normal 4 4 9 3 2 3" xfId="53444" xr:uid="{E5C3A78C-66AA-44B5-B90E-C1B80570B121}"/>
    <cellStyle name="Normal 4 4 9 3 3" xfId="18024" xr:uid="{4AC961C7-4A69-44BA-8B30-5C9FEE973612}"/>
    <cellStyle name="Normal 4 4 9 3 4" xfId="31714" xr:uid="{1CAC1F02-17E9-48B6-9A96-2267C10CE2B1}"/>
    <cellStyle name="Normal 4 4 9 3 5" xfId="46598" xr:uid="{9B85B1CE-9C4C-4EF4-AF50-32F1AAF359AF}"/>
    <cellStyle name="Normal 4 4 9 4" xfId="21446" xr:uid="{7AEAF282-7C47-4233-AEAC-3FFF5E4F8620}"/>
    <cellStyle name="Normal 4 4 9 4 2" xfId="35138" xr:uid="{D5E4CCFB-0724-4D91-9F49-F9FFCE0FF811}"/>
    <cellStyle name="Normal 4 4 9 4 3" xfId="50022" xr:uid="{24AA7BC8-28EB-4B08-B9CE-A6BD6A335D8C}"/>
    <cellStyle name="Normal 4 4 9 5" xfId="14602" xr:uid="{F1D3B92D-62F0-45A0-8256-842E5EC88415}"/>
    <cellStyle name="Normal 4 4 9 6" xfId="28292" xr:uid="{88CDDFFE-09ED-4057-A941-FD8F5C845911}"/>
    <cellStyle name="Normal 4 4 9 7" xfId="43176" xr:uid="{656CD5F6-E175-47B3-8115-6623A151B19F}"/>
    <cellStyle name="Normal 4 5" xfId="2498" xr:uid="{52F2C07D-7AAA-4DE9-B4A4-A799F717C486}"/>
    <cellStyle name="Normal 4 5 10" xfId="21447" xr:uid="{F2E58387-3473-474B-9261-2878A6FBBA3D}"/>
    <cellStyle name="Normal 4 5 10 2" xfId="35139" xr:uid="{2D9A721F-1F57-4176-902F-4CDBEDFD1D0D}"/>
    <cellStyle name="Normal 4 5 10 3" xfId="50023" xr:uid="{7E99DB39-8108-40D0-873B-6E91E96124E6}"/>
    <cellStyle name="Normal 4 5 11" xfId="14603" xr:uid="{50177725-2982-4177-A51B-D31E1EAA9E6B}"/>
    <cellStyle name="Normal 4 5 11 2" xfId="41113" xr:uid="{5D00D9D4-A539-4D9B-A650-453DA96DF7F8}"/>
    <cellStyle name="Normal 4 5 12" xfId="28293" xr:uid="{36D057F3-0CC6-42B4-8242-E6832BFF8890}"/>
    <cellStyle name="Normal 4 5 13" xfId="43177" xr:uid="{46325ABA-B52A-4454-AC9B-47EA25406090}"/>
    <cellStyle name="Normal 4 5 14" xfId="7757" xr:uid="{62D681F8-8085-4837-92CB-5A1DAD7EF95B}"/>
    <cellStyle name="Normal 4 5 2" xfId="4393" xr:uid="{4EF7D3CB-482E-495B-B4F3-C47B345ADD0A}"/>
    <cellStyle name="Normal 4 5 2 10" xfId="14604" xr:uid="{6C4B13E4-2E0E-4C09-ADD9-3DFD5AE46FCF}"/>
    <cellStyle name="Normal 4 5 2 10 2" xfId="41336" xr:uid="{E3E58B42-A970-476D-B9B6-DA929CEC5AE4}"/>
    <cellStyle name="Normal 4 5 2 11" xfId="28294" xr:uid="{0E652BB0-5263-446E-8D5F-15EF4AFE0334}"/>
    <cellStyle name="Normal 4 5 2 12" xfId="43178" xr:uid="{2BAA84E8-27D0-4123-9041-4663E3891271}"/>
    <cellStyle name="Normal 4 5 2 13" xfId="7758" xr:uid="{2B13DBFA-12FF-4A85-B99C-8FD21381FB36}"/>
    <cellStyle name="Normal 4 5 2 2" xfId="7759" xr:uid="{EE60B337-54A6-4EBF-B40E-20019445A284}"/>
    <cellStyle name="Normal 4 5 2 2 10" xfId="43179" xr:uid="{805C303A-5E6A-41FF-ACA1-98A94B67ECF6}"/>
    <cellStyle name="Normal 4 5 2 2 2" xfId="7760" xr:uid="{E2D7550D-8FC1-4E7B-B696-35588A9B6E5D}"/>
    <cellStyle name="Normal 4 5 2 2 2 2" xfId="7761" xr:uid="{94D74947-F14F-47BC-A644-1CEDA2922283}"/>
    <cellStyle name="Normal 4 5 2 2 2 2 2" xfId="9473" xr:uid="{C08B2B33-8043-469D-B472-C3DDDD222B86}"/>
    <cellStyle name="Normal 4 5 2 2 2 2 2 2" xfId="12895" xr:uid="{88E10911-8706-4C28-8D5B-FFE92DEBD510}"/>
    <cellStyle name="Normal 4 5 2 2 2 2 2 2 2" xfId="26585" xr:uid="{065EABB2-1901-4DD8-8028-6191E34E3E4C}"/>
    <cellStyle name="Normal 4 5 2 2 2 2 2 2 2 2" xfId="40277" xr:uid="{3E2C7506-1F37-451D-B0F8-447813EF698F}"/>
    <cellStyle name="Normal 4 5 2 2 2 2 2 2 2 3" xfId="55161" xr:uid="{949CE669-AD02-4379-BF78-9E2AAA7EFC3E}"/>
    <cellStyle name="Normal 4 5 2 2 2 2 2 2 3" xfId="19741" xr:uid="{0069DA3C-D7F8-439D-9517-5459C7B0D3BB}"/>
    <cellStyle name="Normal 4 5 2 2 2 2 2 2 4" xfId="33431" xr:uid="{D32E781B-9068-4FBE-AD5E-4B8E6A6E8E07}"/>
    <cellStyle name="Normal 4 5 2 2 2 2 2 2 5" xfId="48315" xr:uid="{2533942C-0F8C-4C3E-A869-ECE2691BD6F8}"/>
    <cellStyle name="Normal 4 5 2 2 2 2 2 3" xfId="23163" xr:uid="{45394C77-2A0D-457A-8109-E7E22DAA28CA}"/>
    <cellStyle name="Normal 4 5 2 2 2 2 2 3 2" xfId="36855" xr:uid="{8CE122A5-C129-40B4-BF1A-11E2EF22E330}"/>
    <cellStyle name="Normal 4 5 2 2 2 2 2 3 3" xfId="51739" xr:uid="{15F55325-D60F-4720-A471-C6E4942CBAB6}"/>
    <cellStyle name="Normal 4 5 2 2 2 2 2 4" xfId="16319" xr:uid="{37808AB0-432C-45C0-ADBA-4800FDAA25BA}"/>
    <cellStyle name="Normal 4 5 2 2 2 2 2 5" xfId="30009" xr:uid="{9CD78C24-E3F5-461F-9BF2-770BB5050E98}"/>
    <cellStyle name="Normal 4 5 2 2 2 2 2 6" xfId="44893" xr:uid="{DC70E457-E93E-4595-BB51-A6E2F45A1BA2}"/>
    <cellStyle name="Normal 4 5 2 2 2 2 3" xfId="11183" xr:uid="{3996F169-72E1-49F7-B3B3-651218C48A74}"/>
    <cellStyle name="Normal 4 5 2 2 2 2 3 2" xfId="24873" xr:uid="{F15B8552-1BE8-48C6-B2C9-8F16928DF9FC}"/>
    <cellStyle name="Normal 4 5 2 2 2 2 3 2 2" xfId="38565" xr:uid="{726D032A-AE6E-41F9-BABB-21E4821CDC27}"/>
    <cellStyle name="Normal 4 5 2 2 2 2 3 2 3" xfId="53449" xr:uid="{E797F516-BF83-41E6-A5A5-E2A56C62F520}"/>
    <cellStyle name="Normal 4 5 2 2 2 2 3 3" xfId="18029" xr:uid="{FA2D79E5-3C78-4E99-A837-47B8D81963CE}"/>
    <cellStyle name="Normal 4 5 2 2 2 2 3 4" xfId="31719" xr:uid="{DC727CBB-062B-44C4-866B-8F440D75BE8E}"/>
    <cellStyle name="Normal 4 5 2 2 2 2 3 5" xfId="46603" xr:uid="{2DCBA904-27BC-40F5-9AD5-ADDF3D756198}"/>
    <cellStyle name="Normal 4 5 2 2 2 2 4" xfId="21451" xr:uid="{53C0148C-1DF9-4D8F-9266-E526C4D4B669}"/>
    <cellStyle name="Normal 4 5 2 2 2 2 4 2" xfId="35143" xr:uid="{8F9E63BD-906F-46C4-873A-57A9DA83E01B}"/>
    <cellStyle name="Normal 4 5 2 2 2 2 4 3" xfId="50027" xr:uid="{D9F63DB8-2AD4-49B5-9271-C83AAFA21E8A}"/>
    <cellStyle name="Normal 4 5 2 2 2 2 5" xfId="14607" xr:uid="{DB5AA86E-2831-4441-8C9C-0DDC0155E7DC}"/>
    <cellStyle name="Normal 4 5 2 2 2 2 6" xfId="28297" xr:uid="{FB3B6C2D-AB87-4D3F-9BF0-78A5370E89AA}"/>
    <cellStyle name="Normal 4 5 2 2 2 2 7" xfId="43181" xr:uid="{E13F6068-A7C7-4BD8-BD0D-9A12FA226C90}"/>
    <cellStyle name="Normal 4 5 2 2 2 3" xfId="9472" xr:uid="{6BFBF11B-9898-4F9C-B929-556CD6770BEA}"/>
    <cellStyle name="Normal 4 5 2 2 2 3 2" xfId="12894" xr:uid="{4201F96D-BA76-4F70-8D0A-9E500FB56472}"/>
    <cellStyle name="Normal 4 5 2 2 2 3 2 2" xfId="26584" xr:uid="{6B0DA83B-0697-43B3-A7FA-3955C025F931}"/>
    <cellStyle name="Normal 4 5 2 2 2 3 2 2 2" xfId="40276" xr:uid="{BB151A44-7C8F-4CE3-8630-E3930A3A471B}"/>
    <cellStyle name="Normal 4 5 2 2 2 3 2 2 3" xfId="55160" xr:uid="{723A509E-7AE6-4B43-B2C0-9AEC2F67A5F6}"/>
    <cellStyle name="Normal 4 5 2 2 2 3 2 3" xfId="19740" xr:uid="{05DB49FC-0366-4A52-BDA3-8E2AA16AD611}"/>
    <cellStyle name="Normal 4 5 2 2 2 3 2 4" xfId="33430" xr:uid="{24147368-ABCF-41BB-BCE3-18644696B9A1}"/>
    <cellStyle name="Normal 4 5 2 2 2 3 2 5" xfId="48314" xr:uid="{3DEC6B52-E262-43F3-8355-60FA7C9EC01D}"/>
    <cellStyle name="Normal 4 5 2 2 2 3 3" xfId="23162" xr:uid="{A047305E-F1EC-4DE7-B757-61E2EA2C9B28}"/>
    <cellStyle name="Normal 4 5 2 2 2 3 3 2" xfId="36854" xr:uid="{18750435-0A9C-432C-966E-23D4F2CD2181}"/>
    <cellStyle name="Normal 4 5 2 2 2 3 3 3" xfId="51738" xr:uid="{007467CA-AB68-4988-9AF1-919282C19A5E}"/>
    <cellStyle name="Normal 4 5 2 2 2 3 4" xfId="16318" xr:uid="{985796BE-3868-4849-A52F-66D066821B7F}"/>
    <cellStyle name="Normal 4 5 2 2 2 3 5" xfId="30008" xr:uid="{F8000AD1-16F2-4A59-B489-A53EBDF53569}"/>
    <cellStyle name="Normal 4 5 2 2 2 3 6" xfId="44892" xr:uid="{F01CD85E-01F2-4A4A-BA19-CC0A0751D6AB}"/>
    <cellStyle name="Normal 4 5 2 2 2 4" xfId="11182" xr:uid="{D3179715-71A5-4658-A8A7-47B9D2A0611F}"/>
    <cellStyle name="Normal 4 5 2 2 2 4 2" xfId="24872" xr:uid="{38734C9F-677D-41DB-9E29-4F39CD190601}"/>
    <cellStyle name="Normal 4 5 2 2 2 4 2 2" xfId="38564" xr:uid="{B1EF9508-A038-4DBE-A622-89754368B673}"/>
    <cellStyle name="Normal 4 5 2 2 2 4 2 3" xfId="53448" xr:uid="{EBF3CBEC-BBD8-4B5B-AC00-DFA416ABA81F}"/>
    <cellStyle name="Normal 4 5 2 2 2 4 3" xfId="18028" xr:uid="{E61BBE5B-C770-4A1E-A1E9-2AE869101FCD}"/>
    <cellStyle name="Normal 4 5 2 2 2 4 4" xfId="31718" xr:uid="{8D81E3B2-09BA-4E2C-91DC-F8A31925F993}"/>
    <cellStyle name="Normal 4 5 2 2 2 4 5" xfId="46602" xr:uid="{64B768B4-502C-4DCC-859A-3C6785C191C4}"/>
    <cellStyle name="Normal 4 5 2 2 2 5" xfId="21450" xr:uid="{EA185CB6-C48E-4C58-8F16-643AC7B4A68D}"/>
    <cellStyle name="Normal 4 5 2 2 2 5 2" xfId="35142" xr:uid="{3D796F49-64D6-4D23-8571-561DA6F199A0}"/>
    <cellStyle name="Normal 4 5 2 2 2 5 3" xfId="50026" xr:uid="{6CA6C878-99A3-4586-A169-707692620CAD}"/>
    <cellStyle name="Normal 4 5 2 2 2 6" xfId="14606" xr:uid="{E42CEE4D-7AB8-435A-A7D7-30920146DF07}"/>
    <cellStyle name="Normal 4 5 2 2 2 7" xfId="28296" xr:uid="{2D0C0F19-69C7-4393-AFA0-24582F2A659B}"/>
    <cellStyle name="Normal 4 5 2 2 2 8" xfId="43180" xr:uid="{EBBF328C-4BC1-4623-BE9D-94EA1080970C}"/>
    <cellStyle name="Normal 4 5 2 2 3" xfId="7762" xr:uid="{4A9D59A0-2BAB-499B-935E-49B77B61FDEE}"/>
    <cellStyle name="Normal 4 5 2 2 3 2" xfId="9474" xr:uid="{67919BB4-A5A0-4CF5-9D05-C7250FCED0AA}"/>
    <cellStyle name="Normal 4 5 2 2 3 2 2" xfId="12896" xr:uid="{29C283E4-9923-4679-A835-2469F6FC48D2}"/>
    <cellStyle name="Normal 4 5 2 2 3 2 2 2" xfId="26586" xr:uid="{26816828-E5A7-4D06-A80D-7937BBB649F2}"/>
    <cellStyle name="Normal 4 5 2 2 3 2 2 2 2" xfId="40278" xr:uid="{9F261DD1-3392-4515-8D80-BA04855B8F9D}"/>
    <cellStyle name="Normal 4 5 2 2 3 2 2 2 3" xfId="55162" xr:uid="{230040A0-A252-498F-8037-4B563A45DB24}"/>
    <cellStyle name="Normal 4 5 2 2 3 2 2 3" xfId="19742" xr:uid="{32D19989-7FAD-4EC5-8C30-BF0E95D3B5F2}"/>
    <cellStyle name="Normal 4 5 2 2 3 2 2 4" xfId="33432" xr:uid="{12D1A4DA-6737-4DBC-9E16-AC21E2C1675F}"/>
    <cellStyle name="Normal 4 5 2 2 3 2 2 5" xfId="48316" xr:uid="{5A784E22-506A-4C4F-903C-02B8EC584D06}"/>
    <cellStyle name="Normal 4 5 2 2 3 2 3" xfId="23164" xr:uid="{ED2C1E18-BE61-4B03-BF87-DD47213AA47A}"/>
    <cellStyle name="Normal 4 5 2 2 3 2 3 2" xfId="36856" xr:uid="{3CD0060D-82B6-4E61-B140-6C53E944BEFA}"/>
    <cellStyle name="Normal 4 5 2 2 3 2 3 3" xfId="51740" xr:uid="{FE66CC53-9E0D-4DDD-9D42-A3ECF2933034}"/>
    <cellStyle name="Normal 4 5 2 2 3 2 4" xfId="16320" xr:uid="{921B38F9-F4F8-4E5D-A869-E49010DC9CAE}"/>
    <cellStyle name="Normal 4 5 2 2 3 2 5" xfId="30010" xr:uid="{9D16EC6C-B5AE-4846-9A53-4FB5E6EF95BD}"/>
    <cellStyle name="Normal 4 5 2 2 3 2 6" xfId="44894" xr:uid="{EE954FD7-502A-4316-B842-9332C48EEE43}"/>
    <cellStyle name="Normal 4 5 2 2 3 3" xfId="11184" xr:uid="{8AD8C3A6-4D46-4A8B-A4E7-0A5B6A32EBE9}"/>
    <cellStyle name="Normal 4 5 2 2 3 3 2" xfId="24874" xr:uid="{B45365F0-51C4-4FE0-85AD-BAE67BF95949}"/>
    <cellStyle name="Normal 4 5 2 2 3 3 2 2" xfId="38566" xr:uid="{322CA259-B430-4536-9417-02BED1A0C69D}"/>
    <cellStyle name="Normal 4 5 2 2 3 3 2 3" xfId="53450" xr:uid="{C1250DFA-D659-43B9-9068-B41A82905310}"/>
    <cellStyle name="Normal 4 5 2 2 3 3 3" xfId="18030" xr:uid="{794DC1C5-4C6B-4951-9C71-CCB4CDDCF276}"/>
    <cellStyle name="Normal 4 5 2 2 3 3 4" xfId="31720" xr:uid="{FEAD598E-6C4D-4CDD-8A42-5E38DBDC2CA5}"/>
    <cellStyle name="Normal 4 5 2 2 3 3 5" xfId="46604" xr:uid="{50570D66-FADF-4B1D-A11B-A9A615A607CF}"/>
    <cellStyle name="Normal 4 5 2 2 3 4" xfId="21452" xr:uid="{F0B36AED-6718-4484-8317-687E1A1DE8A2}"/>
    <cellStyle name="Normal 4 5 2 2 3 4 2" xfId="35144" xr:uid="{6D25FD41-265F-44C0-9E50-32A979292A1F}"/>
    <cellStyle name="Normal 4 5 2 2 3 4 3" xfId="50028" xr:uid="{14257309-B23E-41D4-BD5A-0D7B9C331311}"/>
    <cellStyle name="Normal 4 5 2 2 3 5" xfId="14608" xr:uid="{3791CBA3-28B6-4E83-8BA4-589843E42C21}"/>
    <cellStyle name="Normal 4 5 2 2 3 6" xfId="28298" xr:uid="{80170325-E087-4B5F-92AB-F9898BB81752}"/>
    <cellStyle name="Normal 4 5 2 2 3 7" xfId="43182" xr:uid="{0E127B10-AE05-41DC-9F58-DC522A60E973}"/>
    <cellStyle name="Normal 4 5 2 2 4" xfId="7763" xr:uid="{3A597355-9227-42AF-92E6-7B863A8DFEA7}"/>
    <cellStyle name="Normal 4 5 2 2 4 2" xfId="9475" xr:uid="{4CD5A2EB-1995-4564-85F6-1866B0FE3E3F}"/>
    <cellStyle name="Normal 4 5 2 2 4 2 2" xfId="12897" xr:uid="{F853583B-2BA7-4760-A5BA-ECDB291CDF27}"/>
    <cellStyle name="Normal 4 5 2 2 4 2 2 2" xfId="26587" xr:uid="{229373F1-378A-48A1-9137-0B90A72A88FF}"/>
    <cellStyle name="Normal 4 5 2 2 4 2 2 2 2" xfId="40279" xr:uid="{E7C4F634-F9A6-4F9C-8809-3664EFFFB82B}"/>
    <cellStyle name="Normal 4 5 2 2 4 2 2 2 3" xfId="55163" xr:uid="{95D4C967-5CA9-4547-800A-6140F1DA0C3C}"/>
    <cellStyle name="Normal 4 5 2 2 4 2 2 3" xfId="19743" xr:uid="{9D516EB4-D42F-4846-BC1B-6C1E23F492AE}"/>
    <cellStyle name="Normal 4 5 2 2 4 2 2 4" xfId="33433" xr:uid="{1228684A-A1DC-4266-8C71-53203ACAC0BD}"/>
    <cellStyle name="Normal 4 5 2 2 4 2 2 5" xfId="48317" xr:uid="{9E3C4248-273D-4BE3-A15D-73E6A2FD0896}"/>
    <cellStyle name="Normal 4 5 2 2 4 2 3" xfId="23165" xr:uid="{EEEAA65F-D782-45E6-A807-079848CB1A60}"/>
    <cellStyle name="Normal 4 5 2 2 4 2 3 2" xfId="36857" xr:uid="{BA155251-9BC6-4943-9AA9-702207D29779}"/>
    <cellStyle name="Normal 4 5 2 2 4 2 3 3" xfId="51741" xr:uid="{7A11BFEA-FBED-4A8F-A2E2-110E41825A57}"/>
    <cellStyle name="Normal 4 5 2 2 4 2 4" xfId="16321" xr:uid="{7BC2185B-C96F-4504-929A-E24DA8BF4084}"/>
    <cellStyle name="Normal 4 5 2 2 4 2 5" xfId="30011" xr:uid="{775DC5D8-839B-4D25-8610-AAEC5612507C}"/>
    <cellStyle name="Normal 4 5 2 2 4 2 6" xfId="44895" xr:uid="{021C814E-DBC2-479C-A607-A229245B0CA2}"/>
    <cellStyle name="Normal 4 5 2 2 4 3" xfId="11185" xr:uid="{55E7F511-543E-4A63-A39E-78060EE9E78B}"/>
    <cellStyle name="Normal 4 5 2 2 4 3 2" xfId="24875" xr:uid="{1F2FE3A2-D41C-4C9A-9D25-0BB9AFF347D5}"/>
    <cellStyle name="Normal 4 5 2 2 4 3 2 2" xfId="38567" xr:uid="{AF075E99-4EAC-4E33-8A98-B56F5AC9C294}"/>
    <cellStyle name="Normal 4 5 2 2 4 3 2 3" xfId="53451" xr:uid="{8686B306-7DA7-4B37-84E8-C74CC86AFDE2}"/>
    <cellStyle name="Normal 4 5 2 2 4 3 3" xfId="18031" xr:uid="{9928D83D-2329-4624-A0AF-56BB996B5F76}"/>
    <cellStyle name="Normal 4 5 2 2 4 3 4" xfId="31721" xr:uid="{667D084D-1F16-4284-8B27-780B5E94191C}"/>
    <cellStyle name="Normal 4 5 2 2 4 3 5" xfId="46605" xr:uid="{A0A3BFE0-41BB-4F6C-A18B-B49A96FC594A}"/>
    <cellStyle name="Normal 4 5 2 2 4 4" xfId="21453" xr:uid="{2295D841-1071-48A8-8C32-109055308AC7}"/>
    <cellStyle name="Normal 4 5 2 2 4 4 2" xfId="35145" xr:uid="{D163C1F5-20C6-4FC5-BB4D-D7F3DC261FDE}"/>
    <cellStyle name="Normal 4 5 2 2 4 4 3" xfId="50029" xr:uid="{76FD6642-3799-4E14-AFF7-C5307C554887}"/>
    <cellStyle name="Normal 4 5 2 2 4 5" xfId="14609" xr:uid="{803BB6E9-3968-4861-BFA7-D599F99B351A}"/>
    <cellStyle name="Normal 4 5 2 2 4 6" xfId="28299" xr:uid="{580A9241-7CEA-4F0B-8A2B-D9A9AAFF68AA}"/>
    <cellStyle name="Normal 4 5 2 2 4 7" xfId="43183" xr:uid="{F4C4C60F-7202-4BB3-ADBF-19D9DFF2062B}"/>
    <cellStyle name="Normal 4 5 2 2 5" xfId="9471" xr:uid="{E24F1A39-C0E8-4BFC-9301-CED1349FF9A2}"/>
    <cellStyle name="Normal 4 5 2 2 5 2" xfId="12893" xr:uid="{F3B4BD7A-628B-4450-8241-278DD3ACAACB}"/>
    <cellStyle name="Normal 4 5 2 2 5 2 2" xfId="26583" xr:uid="{4CD0EBB6-47A7-476A-8D7B-F3B87704D2EB}"/>
    <cellStyle name="Normal 4 5 2 2 5 2 2 2" xfId="40275" xr:uid="{A633ED1A-CFC1-402D-B55E-AB8B6D2C74F4}"/>
    <cellStyle name="Normal 4 5 2 2 5 2 2 3" xfId="55159" xr:uid="{55389C4C-B6C7-4B40-B4C9-7A5815F426C4}"/>
    <cellStyle name="Normal 4 5 2 2 5 2 3" xfId="19739" xr:uid="{8BF28B12-8829-4973-A57D-4F41C415455C}"/>
    <cellStyle name="Normal 4 5 2 2 5 2 4" xfId="33429" xr:uid="{D7E812B5-F000-4192-8CBF-E14E16141E3C}"/>
    <cellStyle name="Normal 4 5 2 2 5 2 5" xfId="48313" xr:uid="{9F93EC78-FB61-4B2B-A57C-D7ABDD5B331D}"/>
    <cellStyle name="Normal 4 5 2 2 5 3" xfId="23161" xr:uid="{E846B66F-9C3A-4DC3-A147-145F75C33560}"/>
    <cellStyle name="Normal 4 5 2 2 5 3 2" xfId="36853" xr:uid="{65E71793-58A6-4E5A-9A67-A2A444E347EE}"/>
    <cellStyle name="Normal 4 5 2 2 5 3 3" xfId="51737" xr:uid="{383F0221-0CDB-4CB8-8A45-5DBCC67F9818}"/>
    <cellStyle name="Normal 4 5 2 2 5 4" xfId="16317" xr:uid="{3993F4D2-E36D-4CE2-9C2D-4360DA7ED3F1}"/>
    <cellStyle name="Normal 4 5 2 2 5 5" xfId="30007" xr:uid="{87CF477C-CD16-4CA5-ADEF-0EFF29FC2879}"/>
    <cellStyle name="Normal 4 5 2 2 5 6" xfId="44891" xr:uid="{8C247D6D-C50A-48CA-82A8-414F3D108C75}"/>
    <cellStyle name="Normal 4 5 2 2 6" xfId="11181" xr:uid="{D3A50EBF-59C4-4763-85D2-887F22A70CA3}"/>
    <cellStyle name="Normal 4 5 2 2 6 2" xfId="24871" xr:uid="{DD5163A1-39FD-4666-84DE-B2BCD7DAF484}"/>
    <cellStyle name="Normal 4 5 2 2 6 2 2" xfId="38563" xr:uid="{B66F5228-878A-448B-9853-2B8CCD12AA29}"/>
    <cellStyle name="Normal 4 5 2 2 6 2 3" xfId="53447" xr:uid="{4954ABE8-2BB3-46EF-9234-540DCC68E9DF}"/>
    <cellStyle name="Normal 4 5 2 2 6 3" xfId="18027" xr:uid="{3020A829-0BDA-4BB7-8A44-A8979A6E0D44}"/>
    <cellStyle name="Normal 4 5 2 2 6 4" xfId="31717" xr:uid="{82C69874-0802-4AD4-A516-ADC54534F389}"/>
    <cellStyle name="Normal 4 5 2 2 6 5" xfId="46601" xr:uid="{628742D0-B38D-4B97-B2C8-0205AE27C80B}"/>
    <cellStyle name="Normal 4 5 2 2 7" xfId="21449" xr:uid="{95DA0111-5DFB-49BA-9CF6-26EC95989E24}"/>
    <cellStyle name="Normal 4 5 2 2 7 2" xfId="35141" xr:uid="{10D947DC-AA5B-4093-9F96-956602EA8BB4}"/>
    <cellStyle name="Normal 4 5 2 2 7 3" xfId="50025" xr:uid="{1F713666-BD29-4684-9785-97B94D46F73C}"/>
    <cellStyle name="Normal 4 5 2 2 8" xfId="14605" xr:uid="{3CCF7FAF-DC96-4808-837F-2B1983958302}"/>
    <cellStyle name="Normal 4 5 2 2 9" xfId="28295" xr:uid="{819B9050-B66E-40BD-8DA7-E1908177925B}"/>
    <cellStyle name="Normal 4 5 2 3" xfId="7764" xr:uid="{D7A43D2A-DD20-498D-8B66-00185A4C3CB7}"/>
    <cellStyle name="Normal 4 5 2 3 10" xfId="43184" xr:uid="{55577F36-5388-4FCD-AD59-6DDF10E20155}"/>
    <cellStyle name="Normal 4 5 2 3 2" xfId="7765" xr:uid="{0650A95E-EE2E-4953-879E-05DDA4FA173C}"/>
    <cellStyle name="Normal 4 5 2 3 2 2" xfId="7766" xr:uid="{6F0D8FD8-BB13-4667-84EB-DFFD71726920}"/>
    <cellStyle name="Normal 4 5 2 3 2 2 2" xfId="9478" xr:uid="{4ED20117-D039-45CA-A719-890AC28B6E5E}"/>
    <cellStyle name="Normal 4 5 2 3 2 2 2 2" xfId="12900" xr:uid="{802DA096-C648-4035-9E15-70AD94857EB2}"/>
    <cellStyle name="Normal 4 5 2 3 2 2 2 2 2" xfId="26590" xr:uid="{45E78A77-D269-4732-A2E3-D7F7EDF7E6A4}"/>
    <cellStyle name="Normal 4 5 2 3 2 2 2 2 2 2" xfId="40282" xr:uid="{BD3F0822-AB52-4E47-864A-7ECCBE3B7F4C}"/>
    <cellStyle name="Normal 4 5 2 3 2 2 2 2 2 3" xfId="55166" xr:uid="{90CA473A-F8C6-4069-B60D-7BBC22A19C7A}"/>
    <cellStyle name="Normal 4 5 2 3 2 2 2 2 3" xfId="19746" xr:uid="{50BDAB43-8458-47D1-8EF2-5CC1AC292BEB}"/>
    <cellStyle name="Normal 4 5 2 3 2 2 2 2 4" xfId="33436" xr:uid="{18D9BE7A-1C6D-4E5F-9372-0684F31E8D87}"/>
    <cellStyle name="Normal 4 5 2 3 2 2 2 2 5" xfId="48320" xr:uid="{CE6CED9C-A51A-439B-ACBB-60E888A6116B}"/>
    <cellStyle name="Normal 4 5 2 3 2 2 2 3" xfId="23168" xr:uid="{82C3D494-818E-4A90-8820-7D1859A694F1}"/>
    <cellStyle name="Normal 4 5 2 3 2 2 2 3 2" xfId="36860" xr:uid="{014AFDD8-4FC3-46B7-B6B3-FAE12F870C09}"/>
    <cellStyle name="Normal 4 5 2 3 2 2 2 3 3" xfId="51744" xr:uid="{62FD9A7D-1019-41A2-838A-1CA9320A9FA8}"/>
    <cellStyle name="Normal 4 5 2 3 2 2 2 4" xfId="16324" xr:uid="{AD07A3FC-B674-4F49-8438-F697816F4F6E}"/>
    <cellStyle name="Normal 4 5 2 3 2 2 2 5" xfId="30014" xr:uid="{E3C8358A-0940-4ADD-95E7-8D6FBB614FBB}"/>
    <cellStyle name="Normal 4 5 2 3 2 2 2 6" xfId="44898" xr:uid="{F1DF3B63-3779-4990-A0A5-3EBBFC65D0C6}"/>
    <cellStyle name="Normal 4 5 2 3 2 2 3" xfId="11188" xr:uid="{5A017862-6AD4-4F56-9D5B-270B9DCADFF9}"/>
    <cellStyle name="Normal 4 5 2 3 2 2 3 2" xfId="24878" xr:uid="{DD417D5C-EE83-48C0-AB31-1497B60C3F8C}"/>
    <cellStyle name="Normal 4 5 2 3 2 2 3 2 2" xfId="38570" xr:uid="{5717B93A-4E7E-47CC-9A2E-1C65204AB079}"/>
    <cellStyle name="Normal 4 5 2 3 2 2 3 2 3" xfId="53454" xr:uid="{D4ABD93C-5ACE-451E-8F0B-2D42AEE1B81D}"/>
    <cellStyle name="Normal 4 5 2 3 2 2 3 3" xfId="18034" xr:uid="{D9E2F07C-5551-4E5A-8FD5-49CA862BC7B6}"/>
    <cellStyle name="Normal 4 5 2 3 2 2 3 4" xfId="31724" xr:uid="{A8A873B9-25A6-4149-B6A2-F42466C9CE33}"/>
    <cellStyle name="Normal 4 5 2 3 2 2 3 5" xfId="46608" xr:uid="{42D6D00D-75DC-4BAB-94D8-BFE91CD686A4}"/>
    <cellStyle name="Normal 4 5 2 3 2 2 4" xfId="21456" xr:uid="{15E8FA46-4EAB-424F-A510-31D7B24B9420}"/>
    <cellStyle name="Normal 4 5 2 3 2 2 4 2" xfId="35148" xr:uid="{73222F38-EFE2-42E5-A76E-7B173C0FF264}"/>
    <cellStyle name="Normal 4 5 2 3 2 2 4 3" xfId="50032" xr:uid="{498B6DDF-4C04-4679-AE29-8BD8A22410E4}"/>
    <cellStyle name="Normal 4 5 2 3 2 2 5" xfId="14612" xr:uid="{ED6F77DB-7DF5-4ADC-B8BC-CF114C733D54}"/>
    <cellStyle name="Normal 4 5 2 3 2 2 6" xfId="28302" xr:uid="{FEBA1D2B-6F71-4653-BCE5-4B04CAEACE59}"/>
    <cellStyle name="Normal 4 5 2 3 2 2 7" xfId="43186" xr:uid="{30EECC7B-3683-4064-89FA-844CEFC9A3D0}"/>
    <cellStyle name="Normal 4 5 2 3 2 3" xfId="9477" xr:uid="{165AF6E2-2CE9-44E4-ABEC-10659C04FA77}"/>
    <cellStyle name="Normal 4 5 2 3 2 3 2" xfId="12899" xr:uid="{505ADA6A-B52F-4EEB-9AAD-4C0E8E944864}"/>
    <cellStyle name="Normal 4 5 2 3 2 3 2 2" xfId="26589" xr:uid="{26B556FC-3AB0-4321-BE09-8238521BE166}"/>
    <cellStyle name="Normal 4 5 2 3 2 3 2 2 2" xfId="40281" xr:uid="{9BA35353-25C6-4D4A-810A-88719426ADB2}"/>
    <cellStyle name="Normal 4 5 2 3 2 3 2 2 3" xfId="55165" xr:uid="{8DBB7A1F-48A9-4811-897D-CFC6AADF516C}"/>
    <cellStyle name="Normal 4 5 2 3 2 3 2 3" xfId="19745" xr:uid="{E876FFE7-E07F-43DC-8FDE-322843976D2E}"/>
    <cellStyle name="Normal 4 5 2 3 2 3 2 4" xfId="33435" xr:uid="{D39DA07E-B5C7-44F3-B876-B4BA2B1AFAEE}"/>
    <cellStyle name="Normal 4 5 2 3 2 3 2 5" xfId="48319" xr:uid="{531CBD27-9E5A-48CD-ACA8-D00D79BD77F2}"/>
    <cellStyle name="Normal 4 5 2 3 2 3 3" xfId="23167" xr:uid="{7BF31060-33F9-41E8-8569-727A49A6B7F7}"/>
    <cellStyle name="Normal 4 5 2 3 2 3 3 2" xfId="36859" xr:uid="{C1D7FA7F-4822-4CE7-BD63-B1E674DD7555}"/>
    <cellStyle name="Normal 4 5 2 3 2 3 3 3" xfId="51743" xr:uid="{A1A663CD-36B2-42EE-BA2A-003BD08EFCEF}"/>
    <cellStyle name="Normal 4 5 2 3 2 3 4" xfId="16323" xr:uid="{C6A33953-4ABB-4D2B-80A7-A26FEE6214C0}"/>
    <cellStyle name="Normal 4 5 2 3 2 3 5" xfId="30013" xr:uid="{C8A09082-2BE2-4619-8198-2FD6113F804D}"/>
    <cellStyle name="Normal 4 5 2 3 2 3 6" xfId="44897" xr:uid="{0D0190DC-3F97-47B0-8901-CA79A7B95267}"/>
    <cellStyle name="Normal 4 5 2 3 2 4" xfId="11187" xr:uid="{58B531F5-3B99-4372-9867-CD4F4B8D0EEB}"/>
    <cellStyle name="Normal 4 5 2 3 2 4 2" xfId="24877" xr:uid="{DD70C180-488D-4299-A28E-50F6C8B10E79}"/>
    <cellStyle name="Normal 4 5 2 3 2 4 2 2" xfId="38569" xr:uid="{6FA58453-69B8-4AF5-8C6F-C8D05040614D}"/>
    <cellStyle name="Normal 4 5 2 3 2 4 2 3" xfId="53453" xr:uid="{F28B87A1-5CAF-4588-8D57-0D5725316ADF}"/>
    <cellStyle name="Normal 4 5 2 3 2 4 3" xfId="18033" xr:uid="{5E74194A-6A91-4A6E-8FC3-61D4CAEF962B}"/>
    <cellStyle name="Normal 4 5 2 3 2 4 4" xfId="31723" xr:uid="{D738D356-C2B5-4902-B251-09BFAE7CD516}"/>
    <cellStyle name="Normal 4 5 2 3 2 4 5" xfId="46607" xr:uid="{9FC66008-568D-45FB-977B-437CC7B10F9C}"/>
    <cellStyle name="Normal 4 5 2 3 2 5" xfId="21455" xr:uid="{F859DD34-3FB2-4A50-95FD-EE66ED25AE56}"/>
    <cellStyle name="Normal 4 5 2 3 2 5 2" xfId="35147" xr:uid="{AFC51BD4-AE03-4B6A-9F01-D6ED6109EB74}"/>
    <cellStyle name="Normal 4 5 2 3 2 5 3" xfId="50031" xr:uid="{CAF9502D-64BC-445F-B653-F62C6BB4D9E6}"/>
    <cellStyle name="Normal 4 5 2 3 2 6" xfId="14611" xr:uid="{1A0595E9-DFC4-40C4-BF9C-E7ECD3EC148F}"/>
    <cellStyle name="Normal 4 5 2 3 2 7" xfId="28301" xr:uid="{F4D0E849-10BF-42F8-920F-239CE6C5B06B}"/>
    <cellStyle name="Normal 4 5 2 3 2 8" xfId="43185" xr:uid="{16EFD9A9-833E-420A-B92F-7A2440AF2608}"/>
    <cellStyle name="Normal 4 5 2 3 3" xfId="7767" xr:uid="{54F59364-66E8-435A-9A32-A8FF3F6AC412}"/>
    <cellStyle name="Normal 4 5 2 3 3 2" xfId="9479" xr:uid="{01D9E2C0-57F7-4A42-B30A-17ADAA32DEAF}"/>
    <cellStyle name="Normal 4 5 2 3 3 2 2" xfId="12901" xr:uid="{010212C2-4121-4162-90B3-8DD2BCAD920D}"/>
    <cellStyle name="Normal 4 5 2 3 3 2 2 2" xfId="26591" xr:uid="{A213B0B4-7370-41FC-9FFD-0ED442170A39}"/>
    <cellStyle name="Normal 4 5 2 3 3 2 2 2 2" xfId="40283" xr:uid="{B997599F-1371-4A78-8AAB-FE750121B59F}"/>
    <cellStyle name="Normal 4 5 2 3 3 2 2 2 3" xfId="55167" xr:uid="{3F237DD0-151E-48C3-B567-D1C31191DF9B}"/>
    <cellStyle name="Normal 4 5 2 3 3 2 2 3" xfId="19747" xr:uid="{17B46D45-D1F8-4950-A1EB-0736A51202FE}"/>
    <cellStyle name="Normal 4 5 2 3 3 2 2 4" xfId="33437" xr:uid="{7E99BF54-BDB2-4586-A418-709FD75C52BF}"/>
    <cellStyle name="Normal 4 5 2 3 3 2 2 5" xfId="48321" xr:uid="{C81CC7C3-513A-4D80-BCE2-E54D0104D7C0}"/>
    <cellStyle name="Normal 4 5 2 3 3 2 3" xfId="23169" xr:uid="{BCD30CA8-F1D8-4778-8D33-37BB470BC839}"/>
    <cellStyle name="Normal 4 5 2 3 3 2 3 2" xfId="36861" xr:uid="{41FEAB8D-1050-4185-B4BB-68DD4915B0C9}"/>
    <cellStyle name="Normal 4 5 2 3 3 2 3 3" xfId="51745" xr:uid="{5846ABBA-B963-4472-A73F-0051CE42524D}"/>
    <cellStyle name="Normal 4 5 2 3 3 2 4" xfId="16325" xr:uid="{81E879A3-E525-4D0D-AD97-3ACFD7FDD7A9}"/>
    <cellStyle name="Normal 4 5 2 3 3 2 5" xfId="30015" xr:uid="{9C5C6276-85C9-454A-86DD-C133051EBA4F}"/>
    <cellStyle name="Normal 4 5 2 3 3 2 6" xfId="44899" xr:uid="{2B24FA0C-5D8E-4E12-B945-1D0416060200}"/>
    <cellStyle name="Normal 4 5 2 3 3 3" xfId="11189" xr:uid="{052A0AA6-6A80-4C9F-A16E-26374BF669F8}"/>
    <cellStyle name="Normal 4 5 2 3 3 3 2" xfId="24879" xr:uid="{17449874-93A8-460F-8889-E8AFC1F061F9}"/>
    <cellStyle name="Normal 4 5 2 3 3 3 2 2" xfId="38571" xr:uid="{009504DA-D8B7-4107-8EAA-C3CC089BA87E}"/>
    <cellStyle name="Normal 4 5 2 3 3 3 2 3" xfId="53455" xr:uid="{479D6249-16A6-4519-B767-76292C9A1C37}"/>
    <cellStyle name="Normal 4 5 2 3 3 3 3" xfId="18035" xr:uid="{47645D81-1919-40FA-8389-0FDA72DF91AA}"/>
    <cellStyle name="Normal 4 5 2 3 3 3 4" xfId="31725" xr:uid="{ADCB468E-9070-4B9C-B99D-247561622BAC}"/>
    <cellStyle name="Normal 4 5 2 3 3 3 5" xfId="46609" xr:uid="{94F5B03E-4C87-4FF7-AD11-4928A2D8A663}"/>
    <cellStyle name="Normal 4 5 2 3 3 4" xfId="21457" xr:uid="{AC49DA30-0F3E-4071-94B1-7D9660DA314A}"/>
    <cellStyle name="Normal 4 5 2 3 3 4 2" xfId="35149" xr:uid="{83B0B1C9-4790-477F-8E48-6B501997F4CD}"/>
    <cellStyle name="Normal 4 5 2 3 3 4 3" xfId="50033" xr:uid="{582F724C-4125-4DEE-86BD-ACE897EDA6E7}"/>
    <cellStyle name="Normal 4 5 2 3 3 5" xfId="14613" xr:uid="{2E2CF05D-A97C-451E-93D9-883C32D92099}"/>
    <cellStyle name="Normal 4 5 2 3 3 6" xfId="28303" xr:uid="{53A7994E-FCAE-4501-8DDB-6CC9054123D9}"/>
    <cellStyle name="Normal 4 5 2 3 3 7" xfId="43187" xr:uid="{815B00EB-F6A5-4574-9026-D3A2EEF77220}"/>
    <cellStyle name="Normal 4 5 2 3 4" xfId="7768" xr:uid="{38F7A962-2CCC-42C0-8675-7BD136853367}"/>
    <cellStyle name="Normal 4 5 2 3 4 2" xfId="9480" xr:uid="{3C7E6D5A-3DCA-4520-93B2-C0DFF8F24752}"/>
    <cellStyle name="Normal 4 5 2 3 4 2 2" xfId="12902" xr:uid="{C59DDB2B-706F-4EE3-A3C4-A30B6C1D1C38}"/>
    <cellStyle name="Normal 4 5 2 3 4 2 2 2" xfId="26592" xr:uid="{D93663BA-066F-4461-B36E-C5A82FAED4B0}"/>
    <cellStyle name="Normal 4 5 2 3 4 2 2 2 2" xfId="40284" xr:uid="{31991C2F-FDEB-44FA-BFE6-A6449D35A2FD}"/>
    <cellStyle name="Normal 4 5 2 3 4 2 2 2 3" xfId="55168" xr:uid="{CD24B912-6FD5-47F8-976B-15572C60A267}"/>
    <cellStyle name="Normal 4 5 2 3 4 2 2 3" xfId="19748" xr:uid="{5DE690D1-01B9-4CD4-B4E7-12DDD3B0486A}"/>
    <cellStyle name="Normal 4 5 2 3 4 2 2 4" xfId="33438" xr:uid="{B67ABAD3-B61C-47BC-A29D-FCFFCB48779A}"/>
    <cellStyle name="Normal 4 5 2 3 4 2 2 5" xfId="48322" xr:uid="{828FAA50-1641-4D6F-87C1-7A1A3636CEDD}"/>
    <cellStyle name="Normal 4 5 2 3 4 2 3" xfId="23170" xr:uid="{CFF5E0E6-C974-4AFF-A54F-001DA3B3B81B}"/>
    <cellStyle name="Normal 4 5 2 3 4 2 3 2" xfId="36862" xr:uid="{39D322A9-0DEF-4D02-A0B8-5AE688930498}"/>
    <cellStyle name="Normal 4 5 2 3 4 2 3 3" xfId="51746" xr:uid="{F0377798-FE06-4FBF-9AA3-B4E59C449644}"/>
    <cellStyle name="Normal 4 5 2 3 4 2 4" xfId="16326" xr:uid="{AB9B4155-1FFC-4CCB-981F-310D7ECE5F07}"/>
    <cellStyle name="Normal 4 5 2 3 4 2 5" xfId="30016" xr:uid="{10179212-9623-4BB6-BE81-1E6E2D067422}"/>
    <cellStyle name="Normal 4 5 2 3 4 2 6" xfId="44900" xr:uid="{79FBF99E-0606-4EF9-A3CD-3BDC114BE89F}"/>
    <cellStyle name="Normal 4 5 2 3 4 3" xfId="11190" xr:uid="{46DF2049-B624-4045-9A0D-38984D5A5903}"/>
    <cellStyle name="Normal 4 5 2 3 4 3 2" xfId="24880" xr:uid="{707B41ED-EC87-4E9B-95DD-EE5350576C2F}"/>
    <cellStyle name="Normal 4 5 2 3 4 3 2 2" xfId="38572" xr:uid="{3311895C-AD16-4ABF-B1CB-B5AFE65D3E08}"/>
    <cellStyle name="Normal 4 5 2 3 4 3 2 3" xfId="53456" xr:uid="{E95B74F9-ECA9-4AF8-9A05-83E83A035339}"/>
    <cellStyle name="Normal 4 5 2 3 4 3 3" xfId="18036" xr:uid="{5EAD1ED8-BBF4-472B-8D43-2AADF05064F1}"/>
    <cellStyle name="Normal 4 5 2 3 4 3 4" xfId="31726" xr:uid="{360F4084-1C4B-4B62-BEE2-8687C5AE412E}"/>
    <cellStyle name="Normal 4 5 2 3 4 3 5" xfId="46610" xr:uid="{C75806A4-266D-4CDA-9617-BA9D2D2C1C15}"/>
    <cellStyle name="Normal 4 5 2 3 4 4" xfId="21458" xr:uid="{FF25E281-3E76-4466-8725-D1A4796935C3}"/>
    <cellStyle name="Normal 4 5 2 3 4 4 2" xfId="35150" xr:uid="{04B3DD3F-8FDE-4DB8-A838-A9289B37A0AE}"/>
    <cellStyle name="Normal 4 5 2 3 4 4 3" xfId="50034" xr:uid="{16ECCCF8-BDB5-4314-8686-0E4062DD9C4D}"/>
    <cellStyle name="Normal 4 5 2 3 4 5" xfId="14614" xr:uid="{D95D34BD-58B8-480D-B3CB-D29E2241B2DE}"/>
    <cellStyle name="Normal 4 5 2 3 4 6" xfId="28304" xr:uid="{6F06973C-1525-41B6-A9ED-2AC26C77E952}"/>
    <cellStyle name="Normal 4 5 2 3 4 7" xfId="43188" xr:uid="{8857FE26-95EF-4FB3-B9AA-399C3FA3F3F1}"/>
    <cellStyle name="Normal 4 5 2 3 5" xfId="9476" xr:uid="{DFDEBA2B-1A5C-479E-9F1D-344E0CAA61B1}"/>
    <cellStyle name="Normal 4 5 2 3 5 2" xfId="12898" xr:uid="{BDBED2A2-8A3F-4FA9-90C5-EA936ADC18D1}"/>
    <cellStyle name="Normal 4 5 2 3 5 2 2" xfId="26588" xr:uid="{7312C1FE-9E24-4328-B160-AFF3A88ECF1E}"/>
    <cellStyle name="Normal 4 5 2 3 5 2 2 2" xfId="40280" xr:uid="{ED595D06-24F0-4103-B8A9-FBC74C13B533}"/>
    <cellStyle name="Normal 4 5 2 3 5 2 2 3" xfId="55164" xr:uid="{AEC2EA5D-F3C0-4339-B2BD-C28526A3EF94}"/>
    <cellStyle name="Normal 4 5 2 3 5 2 3" xfId="19744" xr:uid="{CCCDD023-6C2F-44A8-A859-54B89A9FEFE0}"/>
    <cellStyle name="Normal 4 5 2 3 5 2 4" xfId="33434" xr:uid="{D5E3D2BB-6099-404B-BA0D-664E27C559B4}"/>
    <cellStyle name="Normal 4 5 2 3 5 2 5" xfId="48318" xr:uid="{BED77E0B-391A-463B-AD64-94A5B7938075}"/>
    <cellStyle name="Normal 4 5 2 3 5 3" xfId="23166" xr:uid="{EC3FCD97-D757-4A63-AFE4-AB659F7694CE}"/>
    <cellStyle name="Normal 4 5 2 3 5 3 2" xfId="36858" xr:uid="{19B9EC34-B46F-4649-A74D-6E37365B0514}"/>
    <cellStyle name="Normal 4 5 2 3 5 3 3" xfId="51742" xr:uid="{48468133-7CBF-4072-BA73-19FA42ED0879}"/>
    <cellStyle name="Normal 4 5 2 3 5 4" xfId="16322" xr:uid="{0561AFEA-BC51-4133-92F0-154DA8B692C0}"/>
    <cellStyle name="Normal 4 5 2 3 5 5" xfId="30012" xr:uid="{546D3152-8E96-47FA-BCA1-0B8C8DA4C1E0}"/>
    <cellStyle name="Normal 4 5 2 3 5 6" xfId="44896" xr:uid="{280B689B-B0AD-4F05-A42A-D388CA10BF5D}"/>
    <cellStyle name="Normal 4 5 2 3 6" xfId="11186" xr:uid="{ED9D9EE7-6906-43D8-9879-B51AD8C628F0}"/>
    <cellStyle name="Normal 4 5 2 3 6 2" xfId="24876" xr:uid="{129113EB-DE09-495D-8DA0-111DF769AF88}"/>
    <cellStyle name="Normal 4 5 2 3 6 2 2" xfId="38568" xr:uid="{19FD783C-F74A-4C8E-8C69-195B73DB1F66}"/>
    <cellStyle name="Normal 4 5 2 3 6 2 3" xfId="53452" xr:uid="{1275F261-4D45-4C27-A73B-E1D4D7E13541}"/>
    <cellStyle name="Normal 4 5 2 3 6 3" xfId="18032" xr:uid="{0BA0C482-F5CC-42CB-B2DE-CF1BCE03A8EB}"/>
    <cellStyle name="Normal 4 5 2 3 6 4" xfId="31722" xr:uid="{DA30B892-3FA5-4EE1-AE1D-2A424C84D60D}"/>
    <cellStyle name="Normal 4 5 2 3 6 5" xfId="46606" xr:uid="{7391F05B-AA4C-4CEB-A374-ABD90A30C84E}"/>
    <cellStyle name="Normal 4 5 2 3 7" xfId="21454" xr:uid="{7671A84A-345C-4B3A-9C5B-51A34E866DA4}"/>
    <cellStyle name="Normal 4 5 2 3 7 2" xfId="35146" xr:uid="{E2BFE516-2760-4BD4-A4FC-47DB7FE90038}"/>
    <cellStyle name="Normal 4 5 2 3 7 3" xfId="50030" xr:uid="{3492D0A0-5A85-4089-A70F-F02291EF2D00}"/>
    <cellStyle name="Normal 4 5 2 3 8" xfId="14610" xr:uid="{24C0A39A-9E6C-4CD9-9ECE-1CA86DB975DB}"/>
    <cellStyle name="Normal 4 5 2 3 9" xfId="28300" xr:uid="{E4F58032-2BFD-42A0-AF01-B01ED9EC6D9E}"/>
    <cellStyle name="Normal 4 5 2 4" xfId="7769" xr:uid="{2B109480-3A03-4B7F-A6B3-193F8ACC513A}"/>
    <cellStyle name="Normal 4 5 2 4 2" xfId="7770" xr:uid="{3F50A45E-5ECE-4A56-8EEC-60D2EE261B03}"/>
    <cellStyle name="Normal 4 5 2 4 2 2" xfId="9482" xr:uid="{D673497A-3340-4DC8-BB09-974E15C5456C}"/>
    <cellStyle name="Normal 4 5 2 4 2 2 2" xfId="12904" xr:uid="{3D975973-D6AA-4379-A391-726D3C2DD052}"/>
    <cellStyle name="Normal 4 5 2 4 2 2 2 2" xfId="26594" xr:uid="{957FF650-5295-4CA3-9EC6-673187FBE096}"/>
    <cellStyle name="Normal 4 5 2 4 2 2 2 2 2" xfId="40286" xr:uid="{2C9A6539-D54E-44B3-8F3F-B1F5888843AD}"/>
    <cellStyle name="Normal 4 5 2 4 2 2 2 2 3" xfId="55170" xr:uid="{DC6B87A1-4D3B-49F8-BC14-A48D2D3E0810}"/>
    <cellStyle name="Normal 4 5 2 4 2 2 2 3" xfId="19750" xr:uid="{C21FDF56-40E3-4AB9-8AC6-D684F0201335}"/>
    <cellStyle name="Normal 4 5 2 4 2 2 2 4" xfId="33440" xr:uid="{19DC9B52-E026-441B-B924-68100BA9354B}"/>
    <cellStyle name="Normal 4 5 2 4 2 2 2 5" xfId="48324" xr:uid="{D0E9A59F-51F0-4544-8B05-2F98AE8F6EA8}"/>
    <cellStyle name="Normal 4 5 2 4 2 2 3" xfId="23172" xr:uid="{91F37289-49DC-4985-BB28-8CD09CF82209}"/>
    <cellStyle name="Normal 4 5 2 4 2 2 3 2" xfId="36864" xr:uid="{C02EB69D-2293-4AA8-81C6-C06C6DA95E3C}"/>
    <cellStyle name="Normal 4 5 2 4 2 2 3 3" xfId="51748" xr:uid="{2F5E08B5-B98F-477F-BF65-19FB9AE68587}"/>
    <cellStyle name="Normal 4 5 2 4 2 2 4" xfId="16328" xr:uid="{CE13DF13-9CC5-4896-817D-BF7B50A56615}"/>
    <cellStyle name="Normal 4 5 2 4 2 2 5" xfId="30018" xr:uid="{50865696-CAF9-4D92-8C49-CAD6A95BDB73}"/>
    <cellStyle name="Normal 4 5 2 4 2 2 6" xfId="44902" xr:uid="{72972798-1BCF-428B-894C-8E46D33DBCF7}"/>
    <cellStyle name="Normal 4 5 2 4 2 3" xfId="11192" xr:uid="{60A4202F-B00F-42FC-9C78-548C5CE72DAB}"/>
    <cellStyle name="Normal 4 5 2 4 2 3 2" xfId="24882" xr:uid="{F1045F90-16D0-4DF4-BF7E-E2A9D1537FAE}"/>
    <cellStyle name="Normal 4 5 2 4 2 3 2 2" xfId="38574" xr:uid="{FEBBF1BA-BBC0-46B4-A92D-D428BD601074}"/>
    <cellStyle name="Normal 4 5 2 4 2 3 2 3" xfId="53458" xr:uid="{3F7DF387-05BA-4079-A0A1-2D109B7C851F}"/>
    <cellStyle name="Normal 4 5 2 4 2 3 3" xfId="18038" xr:uid="{B3E0A16C-FF19-4ABA-97A2-D3493EEF2912}"/>
    <cellStyle name="Normal 4 5 2 4 2 3 4" xfId="31728" xr:uid="{50A42AB5-4E94-4860-AD43-569F76362C09}"/>
    <cellStyle name="Normal 4 5 2 4 2 3 5" xfId="46612" xr:uid="{C58AC2CE-38A1-4068-AFD7-1070543386BA}"/>
    <cellStyle name="Normal 4 5 2 4 2 4" xfId="21460" xr:uid="{9A90BA78-CFAD-4894-A99A-3E91BF9BD1DF}"/>
    <cellStyle name="Normal 4 5 2 4 2 4 2" xfId="35152" xr:uid="{F3844FA6-6D65-436F-9A71-C5FB75333CEA}"/>
    <cellStyle name="Normal 4 5 2 4 2 4 3" xfId="50036" xr:uid="{C02958CB-9C18-446A-ADC7-8CE675E433CA}"/>
    <cellStyle name="Normal 4 5 2 4 2 5" xfId="14616" xr:uid="{AEC58A04-3E6A-4252-975E-CE4731EE7DF2}"/>
    <cellStyle name="Normal 4 5 2 4 2 6" xfId="28306" xr:uid="{A101B50A-D11C-4D18-8F1A-75450E0A3C44}"/>
    <cellStyle name="Normal 4 5 2 4 2 7" xfId="43190" xr:uid="{36CAFA87-EB3D-4FDF-97A0-D1505BACAB6D}"/>
    <cellStyle name="Normal 4 5 2 4 3" xfId="9481" xr:uid="{3B663AA5-4520-43DB-9713-C0112E7F4C9E}"/>
    <cellStyle name="Normal 4 5 2 4 3 2" xfId="12903" xr:uid="{7A5D443E-E37F-4954-BF71-61F0E3E4B906}"/>
    <cellStyle name="Normal 4 5 2 4 3 2 2" xfId="26593" xr:uid="{92B33F45-6B61-4852-8F40-4CDD16689093}"/>
    <cellStyle name="Normal 4 5 2 4 3 2 2 2" xfId="40285" xr:uid="{AD8130DC-FBBA-42A2-824B-5E6CDB631858}"/>
    <cellStyle name="Normal 4 5 2 4 3 2 2 3" xfId="55169" xr:uid="{DF43FDE0-A155-4099-9000-CD1E876C9454}"/>
    <cellStyle name="Normal 4 5 2 4 3 2 3" xfId="19749" xr:uid="{56EFB829-2B5C-49A8-A1EB-441063BB742D}"/>
    <cellStyle name="Normal 4 5 2 4 3 2 4" xfId="33439" xr:uid="{FC619071-C17D-4E2D-9673-14469B34029C}"/>
    <cellStyle name="Normal 4 5 2 4 3 2 5" xfId="48323" xr:uid="{64DC9F6B-8B78-4D48-AF7D-736A6EBDAF3F}"/>
    <cellStyle name="Normal 4 5 2 4 3 3" xfId="23171" xr:uid="{8F848A9D-85F2-4DA5-9CEF-2000F06F762D}"/>
    <cellStyle name="Normal 4 5 2 4 3 3 2" xfId="36863" xr:uid="{57769CB8-3F09-4373-9D43-827B975FC0BD}"/>
    <cellStyle name="Normal 4 5 2 4 3 3 3" xfId="51747" xr:uid="{1CE86ABF-812B-496F-89D8-4F8936CD0739}"/>
    <cellStyle name="Normal 4 5 2 4 3 4" xfId="16327" xr:uid="{04325B2A-421B-43B2-AE69-4044CC2C8610}"/>
    <cellStyle name="Normal 4 5 2 4 3 5" xfId="30017" xr:uid="{761E9255-675E-4254-AF94-747BA9F7AE87}"/>
    <cellStyle name="Normal 4 5 2 4 3 6" xfId="44901" xr:uid="{B1D52A55-7DF0-44C0-A882-9DC91A7378C9}"/>
    <cellStyle name="Normal 4 5 2 4 4" xfId="11191" xr:uid="{F36C7135-0F3B-4530-9135-AAE934C566DA}"/>
    <cellStyle name="Normal 4 5 2 4 4 2" xfId="24881" xr:uid="{F58752D3-1E58-4FA3-912F-9A4F750C9D35}"/>
    <cellStyle name="Normal 4 5 2 4 4 2 2" xfId="38573" xr:uid="{72C5215B-11BF-4137-8E3C-02B8B1E5F1ED}"/>
    <cellStyle name="Normal 4 5 2 4 4 2 3" xfId="53457" xr:uid="{3FC7BAE3-8800-4519-9AE0-3B04FF04E49E}"/>
    <cellStyle name="Normal 4 5 2 4 4 3" xfId="18037" xr:uid="{1FC4EC4C-6BE9-4ECD-9A8E-853C87606534}"/>
    <cellStyle name="Normal 4 5 2 4 4 4" xfId="31727" xr:uid="{FC908EFD-0423-4E88-B1F8-47F426944B4A}"/>
    <cellStyle name="Normal 4 5 2 4 4 5" xfId="46611" xr:uid="{E81B8455-FD9F-4A4D-994C-5D91C52E17E9}"/>
    <cellStyle name="Normal 4 5 2 4 5" xfId="21459" xr:uid="{F7EF2127-96A4-4FBB-A836-619A93D33A5F}"/>
    <cellStyle name="Normal 4 5 2 4 5 2" xfId="35151" xr:uid="{389ED26D-1461-40DD-B74B-F6CEFEB709B2}"/>
    <cellStyle name="Normal 4 5 2 4 5 3" xfId="50035" xr:uid="{E54916C2-6DC3-42FF-AA01-0AB1A2DD054D}"/>
    <cellStyle name="Normal 4 5 2 4 6" xfId="14615" xr:uid="{D916A09D-D4AC-418D-9387-B297D9CC74C9}"/>
    <cellStyle name="Normal 4 5 2 4 7" xfId="28305" xr:uid="{EDF66946-7E0A-4ACB-9FA0-5E0B05C92119}"/>
    <cellStyle name="Normal 4 5 2 4 8" xfId="43189" xr:uid="{988006D7-A05D-4917-BF58-AD4705890F83}"/>
    <cellStyle name="Normal 4 5 2 5" xfId="7771" xr:uid="{9E7BCDDB-6652-475D-8E85-EBB0D58C2DCE}"/>
    <cellStyle name="Normal 4 5 2 5 2" xfId="9483" xr:uid="{59B12220-C97D-4D3E-B322-86F42BEB8122}"/>
    <cellStyle name="Normal 4 5 2 5 2 2" xfId="12905" xr:uid="{E703395B-83EE-47AB-8CAA-3D795B050588}"/>
    <cellStyle name="Normal 4 5 2 5 2 2 2" xfId="26595" xr:uid="{545B1C04-6F52-4DED-9C8B-8A90C3FB6B93}"/>
    <cellStyle name="Normal 4 5 2 5 2 2 2 2" xfId="40287" xr:uid="{4B71F9E4-1EBC-42FE-ADFE-A9B1F01D04E8}"/>
    <cellStyle name="Normal 4 5 2 5 2 2 2 3" xfId="55171" xr:uid="{62EC6ED5-1859-4A27-9213-7583EFF6428F}"/>
    <cellStyle name="Normal 4 5 2 5 2 2 3" xfId="19751" xr:uid="{C4B5BBA4-129D-4AD9-91B5-55AC9FB61885}"/>
    <cellStyle name="Normal 4 5 2 5 2 2 4" xfId="33441" xr:uid="{74AC128F-7F77-4E56-9396-9D85BD69D509}"/>
    <cellStyle name="Normal 4 5 2 5 2 2 5" xfId="48325" xr:uid="{A7E06906-D194-4C69-A0FC-AED6E0C3E813}"/>
    <cellStyle name="Normal 4 5 2 5 2 3" xfId="23173" xr:uid="{FCDC86B3-9583-4019-A63B-E9C99A50305A}"/>
    <cellStyle name="Normal 4 5 2 5 2 3 2" xfId="36865" xr:uid="{975DCA75-58DA-4275-9EF8-707EC11645F9}"/>
    <cellStyle name="Normal 4 5 2 5 2 3 3" xfId="51749" xr:uid="{C2CC9D42-D82C-475A-A066-41F133FC41DD}"/>
    <cellStyle name="Normal 4 5 2 5 2 4" xfId="16329" xr:uid="{ED42440D-DAE3-47E1-861C-BD4BB5585C34}"/>
    <cellStyle name="Normal 4 5 2 5 2 5" xfId="30019" xr:uid="{3B0E1E95-C233-466A-BBB7-F13BF01AD50F}"/>
    <cellStyle name="Normal 4 5 2 5 2 6" xfId="44903" xr:uid="{0D9C972E-EB4C-49A8-9BC0-EA0C8B0CA8D9}"/>
    <cellStyle name="Normal 4 5 2 5 3" xfId="11193" xr:uid="{12052EFF-DFE1-4983-94BD-C041F9410CFE}"/>
    <cellStyle name="Normal 4 5 2 5 3 2" xfId="24883" xr:uid="{CFA80CA6-19F5-464F-AA0E-A2B1F3AC3312}"/>
    <cellStyle name="Normal 4 5 2 5 3 2 2" xfId="38575" xr:uid="{B650B395-80E4-46BA-B9DC-BBBDC44AA920}"/>
    <cellStyle name="Normal 4 5 2 5 3 2 3" xfId="53459" xr:uid="{87090292-D48B-43AE-A62E-9530FE3F2CD5}"/>
    <cellStyle name="Normal 4 5 2 5 3 3" xfId="18039" xr:uid="{D8D0564C-617D-4E33-A915-3096341AA7E3}"/>
    <cellStyle name="Normal 4 5 2 5 3 4" xfId="31729" xr:uid="{78B7A592-9181-4EDF-A1C1-91927D706A33}"/>
    <cellStyle name="Normal 4 5 2 5 3 5" xfId="46613" xr:uid="{91E28F3E-1C7C-44D0-AF02-13A3F58BE79D}"/>
    <cellStyle name="Normal 4 5 2 5 4" xfId="21461" xr:uid="{CB5D5E1C-8CBC-4EEB-9191-9295229A817C}"/>
    <cellStyle name="Normal 4 5 2 5 4 2" xfId="35153" xr:uid="{23A8B41D-107D-422F-AD78-6D630169966C}"/>
    <cellStyle name="Normal 4 5 2 5 4 3" xfId="50037" xr:uid="{EEBB5B32-6E8B-483F-A433-B5EFC2269B0D}"/>
    <cellStyle name="Normal 4 5 2 5 5" xfId="14617" xr:uid="{88B2F69E-C8FD-4DA2-939D-1C194F3CD304}"/>
    <cellStyle name="Normal 4 5 2 5 6" xfId="28307" xr:uid="{C34B1E47-B63E-4C6C-A347-E88B12D85282}"/>
    <cellStyle name="Normal 4 5 2 5 7" xfId="43191" xr:uid="{2592DA31-1D1F-4F6E-9188-09E5DBF14ECB}"/>
    <cellStyle name="Normal 4 5 2 6" xfId="7772" xr:uid="{1471EA02-B7D3-4EAB-B48C-A7FE9FEAF8E7}"/>
    <cellStyle name="Normal 4 5 2 6 2" xfId="9484" xr:uid="{BA193105-37B1-4CBF-B14F-21E040E8B951}"/>
    <cellStyle name="Normal 4 5 2 6 2 2" xfId="12906" xr:uid="{3E64BA21-0DC0-4146-82D1-2900315C2AFC}"/>
    <cellStyle name="Normal 4 5 2 6 2 2 2" xfId="26596" xr:uid="{67C8C752-D520-4921-8AA6-444B9F46F8ED}"/>
    <cellStyle name="Normal 4 5 2 6 2 2 2 2" xfId="40288" xr:uid="{986614DB-ACD8-4B0B-BDCC-1C34228EBB03}"/>
    <cellStyle name="Normal 4 5 2 6 2 2 2 3" xfId="55172" xr:uid="{D77FCCAD-C64C-48D1-81AA-7729C3ADDED3}"/>
    <cellStyle name="Normal 4 5 2 6 2 2 3" xfId="19752" xr:uid="{D0191C1B-518B-4702-9AB3-B8EAB2D03CF4}"/>
    <cellStyle name="Normal 4 5 2 6 2 2 4" xfId="33442" xr:uid="{76284D08-4912-45EF-87F8-A6A61C130DF2}"/>
    <cellStyle name="Normal 4 5 2 6 2 2 5" xfId="48326" xr:uid="{5A16A2DD-4737-4843-9003-CC46B66B9C94}"/>
    <cellStyle name="Normal 4 5 2 6 2 3" xfId="23174" xr:uid="{4C84CD7F-4EAD-4592-B38E-E87D683884D3}"/>
    <cellStyle name="Normal 4 5 2 6 2 3 2" xfId="36866" xr:uid="{792B2348-FF3F-4903-856D-4B7A34E2CDB4}"/>
    <cellStyle name="Normal 4 5 2 6 2 3 3" xfId="51750" xr:uid="{0F70CDB2-D4C9-4DE2-8AC1-EBBB5B16D257}"/>
    <cellStyle name="Normal 4 5 2 6 2 4" xfId="16330" xr:uid="{43C52236-5136-4F91-948B-A0AC9E2073A9}"/>
    <cellStyle name="Normal 4 5 2 6 2 5" xfId="30020" xr:uid="{11DA3DAC-FABB-4338-8E11-A4AB3FD2F3FB}"/>
    <cellStyle name="Normal 4 5 2 6 2 6" xfId="44904" xr:uid="{DB6FF860-A28F-4CC3-BC13-0C9D9C790337}"/>
    <cellStyle name="Normal 4 5 2 6 3" xfId="11194" xr:uid="{0EBDFC03-B12D-4290-B87C-1F4C72964851}"/>
    <cellStyle name="Normal 4 5 2 6 3 2" xfId="24884" xr:uid="{3C015903-20DC-4C71-B60D-DB2392B224F5}"/>
    <cellStyle name="Normal 4 5 2 6 3 2 2" xfId="38576" xr:uid="{BA50D53E-F098-4A14-BB47-284C70235C6E}"/>
    <cellStyle name="Normal 4 5 2 6 3 2 3" xfId="53460" xr:uid="{9CCA5CE2-46D1-40A4-8727-929725B3DF79}"/>
    <cellStyle name="Normal 4 5 2 6 3 3" xfId="18040" xr:uid="{5EF5B41A-1A96-4F7D-ABA8-EE4C92401251}"/>
    <cellStyle name="Normal 4 5 2 6 3 4" xfId="31730" xr:uid="{7BC3D618-AB6C-4CF5-8111-1D0D04EDD66C}"/>
    <cellStyle name="Normal 4 5 2 6 3 5" xfId="46614" xr:uid="{19AB2A90-132C-4ACB-8AE1-ADD1F7B0F2D9}"/>
    <cellStyle name="Normal 4 5 2 6 4" xfId="21462" xr:uid="{489C31E2-FC50-4609-A951-92809C0868ED}"/>
    <cellStyle name="Normal 4 5 2 6 4 2" xfId="35154" xr:uid="{7120830D-CDF9-43FC-BE4E-CA821DE76000}"/>
    <cellStyle name="Normal 4 5 2 6 4 3" xfId="50038" xr:uid="{D0762C08-6C88-4667-A743-A2A6324CCE96}"/>
    <cellStyle name="Normal 4 5 2 6 5" xfId="14618" xr:uid="{32B1C877-86D7-4BDF-998D-282CA57CAE77}"/>
    <cellStyle name="Normal 4 5 2 6 6" xfId="28308" xr:uid="{B1DB7248-0A0D-4681-9A4F-FBF1B9D61199}"/>
    <cellStyle name="Normal 4 5 2 6 7" xfId="43192" xr:uid="{4AA201ED-4DEA-4BEB-92BF-036C47B8E19B}"/>
    <cellStyle name="Normal 4 5 2 7" xfId="9470" xr:uid="{832CED7B-1F64-4A8B-AD94-FA5A3CAEB817}"/>
    <cellStyle name="Normal 4 5 2 7 2" xfId="12892" xr:uid="{DD5E237A-36AC-47FF-B715-C9AC5EEFCF62}"/>
    <cellStyle name="Normal 4 5 2 7 2 2" xfId="26582" xr:uid="{FC8FBAB2-28E8-4710-BA04-E3819A7927EE}"/>
    <cellStyle name="Normal 4 5 2 7 2 2 2" xfId="40274" xr:uid="{EAAF665F-16B3-4399-BB3F-EDC8680F44A2}"/>
    <cellStyle name="Normal 4 5 2 7 2 2 3" xfId="55158" xr:uid="{0DC24435-CF46-4A78-9241-E304804FA062}"/>
    <cellStyle name="Normal 4 5 2 7 2 3" xfId="19738" xr:uid="{7188A9C1-070F-460F-AF85-113D149C1584}"/>
    <cellStyle name="Normal 4 5 2 7 2 4" xfId="33428" xr:uid="{F57C6065-BB66-4BCC-AFD5-1F2FB9DDA8CC}"/>
    <cellStyle name="Normal 4 5 2 7 2 5" xfId="48312" xr:uid="{C5B03FD0-AC31-4607-BB2F-99D7B635C366}"/>
    <cellStyle name="Normal 4 5 2 7 3" xfId="23160" xr:uid="{5B8BB90F-CE66-4ACE-9511-7941D2D4766F}"/>
    <cellStyle name="Normal 4 5 2 7 3 2" xfId="36852" xr:uid="{E198A1F7-1FC1-4D5D-9860-DC2D6C2CEA2A}"/>
    <cellStyle name="Normal 4 5 2 7 3 3" xfId="51736" xr:uid="{67AF7557-B2E2-4912-B67A-40EF7605137C}"/>
    <cellStyle name="Normal 4 5 2 7 4" xfId="16316" xr:uid="{AD8A51A2-EBE0-4255-9CEF-A8FF646505F7}"/>
    <cellStyle name="Normal 4 5 2 7 5" xfId="30006" xr:uid="{7CA168CD-3F31-4205-B9A7-5871150C49C7}"/>
    <cellStyle name="Normal 4 5 2 7 6" xfId="44890" xr:uid="{585F58E8-5388-4E02-B2BA-415761E2FADB}"/>
    <cellStyle name="Normal 4 5 2 8" xfId="11180" xr:uid="{24452EE1-5FB3-4830-A955-12C0A249F46A}"/>
    <cellStyle name="Normal 4 5 2 8 2" xfId="24870" xr:uid="{DD659CE9-FA3B-4A8E-9B49-AA4EAA7B321D}"/>
    <cellStyle name="Normal 4 5 2 8 2 2" xfId="38562" xr:uid="{5F016116-B226-4457-A84D-FE5DA19EA455}"/>
    <cellStyle name="Normal 4 5 2 8 2 3" xfId="53446" xr:uid="{AC611ABA-37BC-4E71-8B8A-2001A2709BCF}"/>
    <cellStyle name="Normal 4 5 2 8 3" xfId="18026" xr:uid="{7295E81C-E62E-4CC8-9F29-1AE7289BD294}"/>
    <cellStyle name="Normal 4 5 2 8 4" xfId="31716" xr:uid="{3C12FB0F-83F7-4C22-AA23-7035887A4C03}"/>
    <cellStyle name="Normal 4 5 2 8 5" xfId="46600" xr:uid="{E9886F9F-593C-4A58-803F-684924B5A4A1}"/>
    <cellStyle name="Normal 4 5 2 9" xfId="21448" xr:uid="{0F0B366C-51A7-4F7F-ADFE-AACBE7DE2E30}"/>
    <cellStyle name="Normal 4 5 2 9 2" xfId="35140" xr:uid="{0AD3C4E9-A9D9-4E57-A70A-186298B1AE1E}"/>
    <cellStyle name="Normal 4 5 2 9 3" xfId="50024" xr:uid="{3BD49568-872C-4DD9-8D76-6620E5CD1713}"/>
    <cellStyle name="Normal 4 5 3" xfId="7773" xr:uid="{0197BAAD-887D-4AB2-986F-0A9AEB044AA9}"/>
    <cellStyle name="Normal 4 5 3 10" xfId="43193" xr:uid="{225301E4-4CEC-413F-B759-E7A8AB544260}"/>
    <cellStyle name="Normal 4 5 3 2" xfId="7774" xr:uid="{55642988-E5EF-4B8F-A5F0-2463E047DB8B}"/>
    <cellStyle name="Normal 4 5 3 2 2" xfId="7775" xr:uid="{2F84BE52-D21A-4FC0-9A4F-23ABF82FD98B}"/>
    <cellStyle name="Normal 4 5 3 2 2 2" xfId="9487" xr:uid="{131F9A56-0F60-465E-991A-48FB8F454FF5}"/>
    <cellStyle name="Normal 4 5 3 2 2 2 2" xfId="12909" xr:uid="{9190739A-0D76-4763-9417-B5BB37FB8D4E}"/>
    <cellStyle name="Normal 4 5 3 2 2 2 2 2" xfId="26599" xr:uid="{CCB1D336-4873-4DAB-ABE4-2CC6C1065752}"/>
    <cellStyle name="Normal 4 5 3 2 2 2 2 2 2" xfId="40291" xr:uid="{B9E5839F-499A-4057-8C4F-8CBF6F9DA4EB}"/>
    <cellStyle name="Normal 4 5 3 2 2 2 2 2 3" xfId="55175" xr:uid="{2F6A806E-59CB-4A67-995A-0DE35A7D9D8E}"/>
    <cellStyle name="Normal 4 5 3 2 2 2 2 3" xfId="19755" xr:uid="{AE5EE15B-1B31-4785-BB41-A042F2CCBC16}"/>
    <cellStyle name="Normal 4 5 3 2 2 2 2 4" xfId="33445" xr:uid="{E3E3C56C-85FB-46DC-BECC-8F6900CF45C1}"/>
    <cellStyle name="Normal 4 5 3 2 2 2 2 5" xfId="48329" xr:uid="{0A8B4136-E327-494C-B643-02621B64C860}"/>
    <cellStyle name="Normal 4 5 3 2 2 2 3" xfId="23177" xr:uid="{9FA9038E-E21F-4679-A5FE-9A5E70A45A22}"/>
    <cellStyle name="Normal 4 5 3 2 2 2 3 2" xfId="36869" xr:uid="{A4F07D2B-3617-4851-8020-B7808A78B4E2}"/>
    <cellStyle name="Normal 4 5 3 2 2 2 3 3" xfId="51753" xr:uid="{B81FE875-204E-42D7-A16A-1C8581F6EABB}"/>
    <cellStyle name="Normal 4 5 3 2 2 2 4" xfId="16333" xr:uid="{82D7EBE1-9897-4B34-BCE8-C5020DF4C5A7}"/>
    <cellStyle name="Normal 4 5 3 2 2 2 5" xfId="30023" xr:uid="{5FDAB38D-AD61-4DA2-834E-00F0569288C2}"/>
    <cellStyle name="Normal 4 5 3 2 2 2 6" xfId="44907" xr:uid="{1383F138-D507-444A-8071-066D636F9B2A}"/>
    <cellStyle name="Normal 4 5 3 2 2 3" xfId="11197" xr:uid="{1AE0087B-6BEB-43C5-A61A-B95C7DDE3F6F}"/>
    <cellStyle name="Normal 4 5 3 2 2 3 2" xfId="24887" xr:uid="{4FB04768-6438-46EB-9B03-AEE0B2705EDE}"/>
    <cellStyle name="Normal 4 5 3 2 2 3 2 2" xfId="38579" xr:uid="{C3989EE6-67E6-4438-8395-EE92220005A0}"/>
    <cellStyle name="Normal 4 5 3 2 2 3 2 3" xfId="53463" xr:uid="{8D640F78-0B64-407A-8366-715462998C2F}"/>
    <cellStyle name="Normal 4 5 3 2 2 3 3" xfId="18043" xr:uid="{5E2261D2-E66D-4360-B403-C57147D197B0}"/>
    <cellStyle name="Normal 4 5 3 2 2 3 4" xfId="31733" xr:uid="{84AC905D-4BE2-4A05-BE69-B5977E05C818}"/>
    <cellStyle name="Normal 4 5 3 2 2 3 5" xfId="46617" xr:uid="{EE661A45-95E9-4D96-B80D-4B5A4E9D1769}"/>
    <cellStyle name="Normal 4 5 3 2 2 4" xfId="21465" xr:uid="{6F470729-F3C6-478D-9282-C81960CD1B47}"/>
    <cellStyle name="Normal 4 5 3 2 2 4 2" xfId="35157" xr:uid="{B9CE51C2-4DC1-47B3-8E8E-A16096753454}"/>
    <cellStyle name="Normal 4 5 3 2 2 4 3" xfId="50041" xr:uid="{EFDDAA45-2155-44A0-86AB-FF4592104D2A}"/>
    <cellStyle name="Normal 4 5 3 2 2 5" xfId="14621" xr:uid="{E02C8822-FACA-499F-B55B-EC43737606F4}"/>
    <cellStyle name="Normal 4 5 3 2 2 6" xfId="28311" xr:uid="{B87A8BC3-0431-4E06-ADCD-200A49CE5EBC}"/>
    <cellStyle name="Normal 4 5 3 2 2 7" xfId="43195" xr:uid="{72A6C594-9AA4-4656-B379-A9964CAD9C4D}"/>
    <cellStyle name="Normal 4 5 3 2 3" xfId="9486" xr:uid="{6A1BC92F-E045-4785-9825-795D46346EC0}"/>
    <cellStyle name="Normal 4 5 3 2 3 2" xfId="12908" xr:uid="{EB94CF43-447E-4BE8-9E9C-3B5734AEF7B6}"/>
    <cellStyle name="Normal 4 5 3 2 3 2 2" xfId="26598" xr:uid="{D3F8C72F-B1AE-4702-8B17-5BF8359FE622}"/>
    <cellStyle name="Normal 4 5 3 2 3 2 2 2" xfId="40290" xr:uid="{02C47D59-A8F3-45DE-BF2A-C336EDA2B258}"/>
    <cellStyle name="Normal 4 5 3 2 3 2 2 3" xfId="55174" xr:uid="{FC90B1AD-90AC-43B3-8EBE-34DFAD7DEF77}"/>
    <cellStyle name="Normal 4 5 3 2 3 2 3" xfId="19754" xr:uid="{FB252F82-BDF1-4EC6-A655-A75E77A58D9A}"/>
    <cellStyle name="Normal 4 5 3 2 3 2 4" xfId="33444" xr:uid="{63D46CDE-5A87-4B78-AE26-9F426E25A5B0}"/>
    <cellStyle name="Normal 4 5 3 2 3 2 5" xfId="48328" xr:uid="{ABE2F25F-4DEA-4159-8150-7D07C2DDA7B9}"/>
    <cellStyle name="Normal 4 5 3 2 3 3" xfId="23176" xr:uid="{4AD6215C-2DA2-423B-B28F-9FA8F2521249}"/>
    <cellStyle name="Normal 4 5 3 2 3 3 2" xfId="36868" xr:uid="{CD5E1759-F922-4244-B380-A1C84F89647D}"/>
    <cellStyle name="Normal 4 5 3 2 3 3 3" xfId="51752" xr:uid="{A3C9F0EC-4BF1-4C79-BFA8-9A964842F953}"/>
    <cellStyle name="Normal 4 5 3 2 3 4" xfId="16332" xr:uid="{5EB25877-FCEA-4F22-A6C5-2030EAFAB8D3}"/>
    <cellStyle name="Normal 4 5 3 2 3 5" xfId="30022" xr:uid="{AAEAAE5B-C271-47C9-8B5B-52576D594474}"/>
    <cellStyle name="Normal 4 5 3 2 3 6" xfId="44906" xr:uid="{1408F4A8-28FA-4FA3-AE04-4F535E9A1E77}"/>
    <cellStyle name="Normal 4 5 3 2 4" xfId="11196" xr:uid="{D71BA82D-E854-4524-9B5B-30A8217E42F5}"/>
    <cellStyle name="Normal 4 5 3 2 4 2" xfId="24886" xr:uid="{EDA4CE8C-08A0-4BCC-8220-DA371314BD0B}"/>
    <cellStyle name="Normal 4 5 3 2 4 2 2" xfId="38578" xr:uid="{AFDD810F-BB25-4C29-96D7-FDBD61463B8F}"/>
    <cellStyle name="Normal 4 5 3 2 4 2 3" xfId="53462" xr:uid="{604F9FA8-BD79-4CEF-8E48-65502867009A}"/>
    <cellStyle name="Normal 4 5 3 2 4 3" xfId="18042" xr:uid="{1B3F04F6-C5CE-4412-8EF3-B61C42311508}"/>
    <cellStyle name="Normal 4 5 3 2 4 4" xfId="31732" xr:uid="{A456B6ED-095F-42B9-8725-14CDD3FAA380}"/>
    <cellStyle name="Normal 4 5 3 2 4 5" xfId="46616" xr:uid="{9D1EC69B-EFA5-4A1A-9F2B-53C6B2E63CCC}"/>
    <cellStyle name="Normal 4 5 3 2 5" xfId="21464" xr:uid="{852EB90C-AE67-4724-8996-E6D3FFD50148}"/>
    <cellStyle name="Normal 4 5 3 2 5 2" xfId="35156" xr:uid="{BC41F46F-583D-4126-9A03-EC8E8E08DD9A}"/>
    <cellStyle name="Normal 4 5 3 2 5 3" xfId="50040" xr:uid="{C0C6EA95-20C9-4A90-B646-BD89F24532FA}"/>
    <cellStyle name="Normal 4 5 3 2 6" xfId="14620" xr:uid="{BFAB0E13-1E97-4FA2-98C4-5A04CF219314}"/>
    <cellStyle name="Normal 4 5 3 2 7" xfId="28310" xr:uid="{0C52836A-1ACA-48AF-8FC0-4C53530F7119}"/>
    <cellStyle name="Normal 4 5 3 2 8" xfId="43194" xr:uid="{66D43BFF-338A-4427-9957-11AB4E802921}"/>
    <cellStyle name="Normal 4 5 3 3" xfId="7776" xr:uid="{71FF988A-06D3-4379-A25C-BC84C6C20111}"/>
    <cellStyle name="Normal 4 5 3 3 2" xfId="9488" xr:uid="{6A22E4A5-017A-44B2-93D3-2E51C59824FF}"/>
    <cellStyle name="Normal 4 5 3 3 2 2" xfId="12910" xr:uid="{B646811B-1D46-4972-B0F0-EDC26D9548A1}"/>
    <cellStyle name="Normal 4 5 3 3 2 2 2" xfId="26600" xr:uid="{B8D6990E-FE6C-49C4-BB02-D33D12326CDB}"/>
    <cellStyle name="Normal 4 5 3 3 2 2 2 2" xfId="40292" xr:uid="{85C8279C-8455-456F-BF03-079FF28D0108}"/>
    <cellStyle name="Normal 4 5 3 3 2 2 2 3" xfId="55176" xr:uid="{8A11DE1B-4E1F-4B31-8B1F-1DF03D4A0F9B}"/>
    <cellStyle name="Normal 4 5 3 3 2 2 3" xfId="19756" xr:uid="{6D871B8F-D6E3-45AE-B4A8-DC06DD9AD708}"/>
    <cellStyle name="Normal 4 5 3 3 2 2 4" xfId="33446" xr:uid="{924388D2-7352-40CC-97DC-874CD11604C9}"/>
    <cellStyle name="Normal 4 5 3 3 2 2 5" xfId="48330" xr:uid="{AB9BDC91-96E8-42BB-B6DE-E130F74805C0}"/>
    <cellStyle name="Normal 4 5 3 3 2 3" xfId="23178" xr:uid="{A82CEF1F-2634-458C-A4C0-D74A2E6DAB20}"/>
    <cellStyle name="Normal 4 5 3 3 2 3 2" xfId="36870" xr:uid="{63272AC5-5C63-40BE-A7B8-2BFD7C223D7B}"/>
    <cellStyle name="Normal 4 5 3 3 2 3 3" xfId="51754" xr:uid="{E9766140-A257-43B7-9564-9C986F29EAC7}"/>
    <cellStyle name="Normal 4 5 3 3 2 4" xfId="16334" xr:uid="{AC76E22E-D093-48D4-B305-5956CD731EEB}"/>
    <cellStyle name="Normal 4 5 3 3 2 5" xfId="30024" xr:uid="{FF717894-8FAD-43EF-8FAD-C0E2BE79449A}"/>
    <cellStyle name="Normal 4 5 3 3 2 6" xfId="44908" xr:uid="{5D3FC452-39A2-4A48-AD83-9BC60E1AAE71}"/>
    <cellStyle name="Normal 4 5 3 3 3" xfId="11198" xr:uid="{EA425891-1BD2-4DB9-9DB1-DE67AAB705B2}"/>
    <cellStyle name="Normal 4 5 3 3 3 2" xfId="24888" xr:uid="{F4135158-D2F0-4755-8276-4FF9F6906B0F}"/>
    <cellStyle name="Normal 4 5 3 3 3 2 2" xfId="38580" xr:uid="{BA07E074-F9F4-4A25-9FC8-B84C8072E404}"/>
    <cellStyle name="Normal 4 5 3 3 3 2 3" xfId="53464" xr:uid="{B1900B3D-7FBB-4413-9540-CCD48C9EE5AE}"/>
    <cellStyle name="Normal 4 5 3 3 3 3" xfId="18044" xr:uid="{868DCF54-6E19-41AD-BBDD-C9B77EBCB556}"/>
    <cellStyle name="Normal 4 5 3 3 3 4" xfId="31734" xr:uid="{226C9C05-D0F4-4A22-9443-6DA4E793E7FB}"/>
    <cellStyle name="Normal 4 5 3 3 3 5" xfId="46618" xr:uid="{5DB6003B-461D-4D37-9374-CDB4C716EE76}"/>
    <cellStyle name="Normal 4 5 3 3 4" xfId="21466" xr:uid="{93FFE020-A533-455B-AFE5-56E550136DA1}"/>
    <cellStyle name="Normal 4 5 3 3 4 2" xfId="35158" xr:uid="{E103898E-B030-4BFD-9D88-410C76E03CA4}"/>
    <cellStyle name="Normal 4 5 3 3 4 3" xfId="50042" xr:uid="{B2165DAC-9CCF-4F97-B889-80A0BA256129}"/>
    <cellStyle name="Normal 4 5 3 3 5" xfId="14622" xr:uid="{40EBDEC0-C652-459D-B659-ABDE8DC14393}"/>
    <cellStyle name="Normal 4 5 3 3 6" xfId="28312" xr:uid="{52A29937-DFD4-4360-91C5-E6F5D39EA6E6}"/>
    <cellStyle name="Normal 4 5 3 3 7" xfId="43196" xr:uid="{6A748E96-F823-40C6-839D-368DC294822B}"/>
    <cellStyle name="Normal 4 5 3 4" xfId="7777" xr:uid="{7883820B-9638-405C-8AB2-39630654DBAA}"/>
    <cellStyle name="Normal 4 5 3 4 2" xfId="9489" xr:uid="{152EA7C4-AFE4-4F2E-945F-85E74B38A35C}"/>
    <cellStyle name="Normal 4 5 3 4 2 2" xfId="12911" xr:uid="{8AF4C6C0-612D-4F98-B747-DC114CEE6C1E}"/>
    <cellStyle name="Normal 4 5 3 4 2 2 2" xfId="26601" xr:uid="{D6196309-D8A5-4DD7-A864-A087C1408361}"/>
    <cellStyle name="Normal 4 5 3 4 2 2 2 2" xfId="40293" xr:uid="{B6415DB3-0E57-4333-B155-0457182614F1}"/>
    <cellStyle name="Normal 4 5 3 4 2 2 2 3" xfId="55177" xr:uid="{7F138583-F7ED-4CFC-A38D-1CA422156AF2}"/>
    <cellStyle name="Normal 4 5 3 4 2 2 3" xfId="19757" xr:uid="{7EAC48B5-E43B-475F-9943-133F742AEFFE}"/>
    <cellStyle name="Normal 4 5 3 4 2 2 4" xfId="33447" xr:uid="{0BFCCC99-DA1A-4497-B3AA-C5DBDED614DA}"/>
    <cellStyle name="Normal 4 5 3 4 2 2 5" xfId="48331" xr:uid="{8D63AA0F-EF03-4339-8EB0-C19D8A7C10A8}"/>
    <cellStyle name="Normal 4 5 3 4 2 3" xfId="23179" xr:uid="{0F25BDA3-C01B-4E48-B314-67F1FC482E7D}"/>
    <cellStyle name="Normal 4 5 3 4 2 3 2" xfId="36871" xr:uid="{AF0EA6FE-7B09-4D9D-BC3E-85F7000AA164}"/>
    <cellStyle name="Normal 4 5 3 4 2 3 3" xfId="51755" xr:uid="{0389B3E7-8C69-4425-B4A7-488827C0F130}"/>
    <cellStyle name="Normal 4 5 3 4 2 4" xfId="16335" xr:uid="{0E0CC0DD-BB23-4191-8423-4F1C4190DE1C}"/>
    <cellStyle name="Normal 4 5 3 4 2 5" xfId="30025" xr:uid="{337A3659-CBC0-4E6A-AA28-8AFE8DFAAFE4}"/>
    <cellStyle name="Normal 4 5 3 4 2 6" xfId="44909" xr:uid="{8DD3EB41-56EE-4AFD-B573-7168FC86F156}"/>
    <cellStyle name="Normal 4 5 3 4 3" xfId="11199" xr:uid="{730B0E4E-8E84-40FB-9C4F-B83A6A8EC2C9}"/>
    <cellStyle name="Normal 4 5 3 4 3 2" xfId="24889" xr:uid="{09DBD8C1-65A0-40C8-85E0-92BD8F941AD1}"/>
    <cellStyle name="Normal 4 5 3 4 3 2 2" xfId="38581" xr:uid="{837C2CFD-BA4C-4ABA-90C5-D603981CD382}"/>
    <cellStyle name="Normal 4 5 3 4 3 2 3" xfId="53465" xr:uid="{7F6722AC-6C5F-47C4-BFD2-69287DB338D8}"/>
    <cellStyle name="Normal 4 5 3 4 3 3" xfId="18045" xr:uid="{2A293A7B-E3E2-44DC-A9A2-63274A947DEE}"/>
    <cellStyle name="Normal 4 5 3 4 3 4" xfId="31735" xr:uid="{47679879-5C6B-4C86-80C6-49A9E918BA06}"/>
    <cellStyle name="Normal 4 5 3 4 3 5" xfId="46619" xr:uid="{94B03E66-2DED-4303-9DD3-BFD50A02DF64}"/>
    <cellStyle name="Normal 4 5 3 4 4" xfId="21467" xr:uid="{528BE744-A264-44B4-A684-AB332450411F}"/>
    <cellStyle name="Normal 4 5 3 4 4 2" xfId="35159" xr:uid="{C78346E1-DDB4-46A2-AD12-A7B849B703F2}"/>
    <cellStyle name="Normal 4 5 3 4 4 3" xfId="50043" xr:uid="{84E4AF24-F5EE-4829-B6CA-BE8FAB446D65}"/>
    <cellStyle name="Normal 4 5 3 4 5" xfId="14623" xr:uid="{62EE339B-172E-4CA6-8A9A-65AA32C2F766}"/>
    <cellStyle name="Normal 4 5 3 4 6" xfId="28313" xr:uid="{2F6E0C2F-781B-4612-A22F-3935AA91F564}"/>
    <cellStyle name="Normal 4 5 3 4 7" xfId="43197" xr:uid="{36540838-C9AF-4788-BB1D-84C3A390EB61}"/>
    <cellStyle name="Normal 4 5 3 5" xfId="9485" xr:uid="{6243CD73-F14D-4D60-B3D1-C0BB01A4F945}"/>
    <cellStyle name="Normal 4 5 3 5 2" xfId="12907" xr:uid="{8D23FB1F-7396-4CB0-BD16-FF98C9C853D3}"/>
    <cellStyle name="Normal 4 5 3 5 2 2" xfId="26597" xr:uid="{FEC0005B-A079-48DF-A62D-3719C3DF3B23}"/>
    <cellStyle name="Normal 4 5 3 5 2 2 2" xfId="40289" xr:uid="{9FBF34D7-BB4C-44A2-864E-BCA231CA0A6C}"/>
    <cellStyle name="Normal 4 5 3 5 2 2 3" xfId="55173" xr:uid="{988714AE-257A-441D-B053-7078EA3A3409}"/>
    <cellStyle name="Normal 4 5 3 5 2 3" xfId="19753" xr:uid="{2029B214-4858-42DE-BF7D-AC7E985F94A7}"/>
    <cellStyle name="Normal 4 5 3 5 2 4" xfId="33443" xr:uid="{3F5F422C-2E8E-4656-B688-F0A1EDF88E30}"/>
    <cellStyle name="Normal 4 5 3 5 2 5" xfId="48327" xr:uid="{9BE13701-FF6F-4E8E-8428-7F92B5DA6F5A}"/>
    <cellStyle name="Normal 4 5 3 5 3" xfId="23175" xr:uid="{1CF9DB67-4E23-44EA-A599-D583F1888A01}"/>
    <cellStyle name="Normal 4 5 3 5 3 2" xfId="36867" xr:uid="{C43E38DE-8E37-478B-9C54-3606A53BF482}"/>
    <cellStyle name="Normal 4 5 3 5 3 3" xfId="51751" xr:uid="{957C23E8-708D-4E5E-BF1D-EA7ACBFDA9F6}"/>
    <cellStyle name="Normal 4 5 3 5 4" xfId="16331" xr:uid="{BAC9279D-A6EC-49AA-82E7-A0B496F47C00}"/>
    <cellStyle name="Normal 4 5 3 5 5" xfId="30021" xr:uid="{7509F8FA-18ED-4110-BC1D-0F9C0245D6E3}"/>
    <cellStyle name="Normal 4 5 3 5 6" xfId="44905" xr:uid="{00169194-3490-4314-BF2E-1DED5617EC62}"/>
    <cellStyle name="Normal 4 5 3 6" xfId="11195" xr:uid="{66ED2747-CD84-479D-A5E5-CE6F9ED36643}"/>
    <cellStyle name="Normal 4 5 3 6 2" xfId="24885" xr:uid="{114FA721-B806-4AF1-8C66-AE4855DC2332}"/>
    <cellStyle name="Normal 4 5 3 6 2 2" xfId="38577" xr:uid="{5077878A-7B82-407F-BF64-D3F12D1BD0CB}"/>
    <cellStyle name="Normal 4 5 3 6 2 3" xfId="53461" xr:uid="{592E4E20-09CE-4ABA-9C9C-61E7721765C4}"/>
    <cellStyle name="Normal 4 5 3 6 3" xfId="18041" xr:uid="{486DE67F-C7FD-4FE9-A9ED-D763EA0F223D}"/>
    <cellStyle name="Normal 4 5 3 6 4" xfId="31731" xr:uid="{1B719F6A-3D80-4EF8-9B60-A8C4B4BB147E}"/>
    <cellStyle name="Normal 4 5 3 6 5" xfId="46615" xr:uid="{3FDC356B-25FD-426C-988E-8718E09B3139}"/>
    <cellStyle name="Normal 4 5 3 7" xfId="21463" xr:uid="{231974DD-A302-4A5B-A8B8-7C5F2688E366}"/>
    <cellStyle name="Normal 4 5 3 7 2" xfId="35155" xr:uid="{28E3A625-04C4-46E8-8A74-05F2C9DF1628}"/>
    <cellStyle name="Normal 4 5 3 7 3" xfId="50039" xr:uid="{C63006DD-DF5A-443C-B24D-EA83DBE8E97D}"/>
    <cellStyle name="Normal 4 5 3 8" xfId="14619" xr:uid="{F47A3361-142A-4910-A9AB-DF788C6E5208}"/>
    <cellStyle name="Normal 4 5 3 9" xfId="28309" xr:uid="{C28D9F1F-97C6-4B00-9C46-22CB6685CF09}"/>
    <cellStyle name="Normal 4 5 4" xfId="7778" xr:uid="{F4BDA2DA-B78C-4381-9F5E-79A5F0546961}"/>
    <cellStyle name="Normal 4 5 4 10" xfId="43198" xr:uid="{4BD44F57-E946-41FC-B500-0EEA2D641884}"/>
    <cellStyle name="Normal 4 5 4 2" xfId="7779" xr:uid="{C09C8C87-B154-4087-BB77-C032698ECD5F}"/>
    <cellStyle name="Normal 4 5 4 2 2" xfId="7780" xr:uid="{1EDD97AB-0AB0-44D2-9299-816FF2BB20EB}"/>
    <cellStyle name="Normal 4 5 4 2 2 2" xfId="9492" xr:uid="{211CCF26-629A-4802-9C70-C43D93DEB348}"/>
    <cellStyle name="Normal 4 5 4 2 2 2 2" xfId="12914" xr:uid="{A359CD44-4C28-465E-A09B-277F422C92A8}"/>
    <cellStyle name="Normal 4 5 4 2 2 2 2 2" xfId="26604" xr:uid="{7EE95BE9-000A-4F08-BF48-A8EBC852FE2B}"/>
    <cellStyle name="Normal 4 5 4 2 2 2 2 2 2" xfId="40296" xr:uid="{0BB9D5D4-8540-4899-9F15-9704DDC1F221}"/>
    <cellStyle name="Normal 4 5 4 2 2 2 2 2 3" xfId="55180" xr:uid="{7A4BBD9C-8811-4DE8-B16C-15977A63B98B}"/>
    <cellStyle name="Normal 4 5 4 2 2 2 2 3" xfId="19760" xr:uid="{152E3A49-7150-481A-B126-1EA7BB1E260C}"/>
    <cellStyle name="Normal 4 5 4 2 2 2 2 4" xfId="33450" xr:uid="{E52222E5-5920-4A28-AEB3-940D8A50CF64}"/>
    <cellStyle name="Normal 4 5 4 2 2 2 2 5" xfId="48334" xr:uid="{7A38D74D-AE73-4A93-A0C7-9D32CA5DD2E1}"/>
    <cellStyle name="Normal 4 5 4 2 2 2 3" xfId="23182" xr:uid="{522A9707-FCAF-44C0-BEDB-9B9563E6D934}"/>
    <cellStyle name="Normal 4 5 4 2 2 2 3 2" xfId="36874" xr:uid="{2AEBCBF4-75E6-4AFC-A092-16FF2A6A771A}"/>
    <cellStyle name="Normal 4 5 4 2 2 2 3 3" xfId="51758" xr:uid="{A3D21D39-03ED-492F-9071-322FA5B32467}"/>
    <cellStyle name="Normal 4 5 4 2 2 2 4" xfId="16338" xr:uid="{BBCBF723-BB0B-4DFA-AB0D-704CC9AB05CC}"/>
    <cellStyle name="Normal 4 5 4 2 2 2 5" xfId="30028" xr:uid="{68DAEBD8-2008-4F85-AC1A-1300E3DB3443}"/>
    <cellStyle name="Normal 4 5 4 2 2 2 6" xfId="44912" xr:uid="{6494A602-1BF6-444A-A127-E2B864913A88}"/>
    <cellStyle name="Normal 4 5 4 2 2 3" xfId="11202" xr:uid="{A8F22D5B-87BB-48B8-A8F0-DCC84F5B2301}"/>
    <cellStyle name="Normal 4 5 4 2 2 3 2" xfId="24892" xr:uid="{182A24A7-283E-4AFB-B2F8-D11AFBE9162F}"/>
    <cellStyle name="Normal 4 5 4 2 2 3 2 2" xfId="38584" xr:uid="{5A5D3CFB-0FED-4994-9AE6-C38F1522AF32}"/>
    <cellStyle name="Normal 4 5 4 2 2 3 2 3" xfId="53468" xr:uid="{5584D435-B26B-4143-995A-ED100B93BEC0}"/>
    <cellStyle name="Normal 4 5 4 2 2 3 3" xfId="18048" xr:uid="{61F5D856-C670-4EFC-AFBD-D48FD5E130E4}"/>
    <cellStyle name="Normal 4 5 4 2 2 3 4" xfId="31738" xr:uid="{6A79C8AD-355E-427F-AEB2-D598A6EDDB71}"/>
    <cellStyle name="Normal 4 5 4 2 2 3 5" xfId="46622" xr:uid="{10008A8E-C165-4902-A857-F8DDC84D9DFB}"/>
    <cellStyle name="Normal 4 5 4 2 2 4" xfId="21470" xr:uid="{B90D80EF-0747-4172-8931-989DFA51D115}"/>
    <cellStyle name="Normal 4 5 4 2 2 4 2" xfId="35162" xr:uid="{9254E6C9-54A6-4076-902F-BECD6DE805EE}"/>
    <cellStyle name="Normal 4 5 4 2 2 4 3" xfId="50046" xr:uid="{9F5B8BE0-431D-4F88-97C9-A375352EEE8B}"/>
    <cellStyle name="Normal 4 5 4 2 2 5" xfId="14626" xr:uid="{FCCCF45B-A67B-46EF-8A98-86788E582872}"/>
    <cellStyle name="Normal 4 5 4 2 2 6" xfId="28316" xr:uid="{386E2D74-B9BF-4948-8A1E-CE18173BCE25}"/>
    <cellStyle name="Normal 4 5 4 2 2 7" xfId="43200" xr:uid="{BCEC7C1E-4814-418F-9261-E6309F1FADF0}"/>
    <cellStyle name="Normal 4 5 4 2 3" xfId="9491" xr:uid="{4DAF45D4-E70C-4A83-B369-FCC951ED091A}"/>
    <cellStyle name="Normal 4 5 4 2 3 2" xfId="12913" xr:uid="{096CE778-E32A-48ED-ACB1-871BBB588A16}"/>
    <cellStyle name="Normal 4 5 4 2 3 2 2" xfId="26603" xr:uid="{B98A0FE4-80E8-4327-B49F-CA960513012A}"/>
    <cellStyle name="Normal 4 5 4 2 3 2 2 2" xfId="40295" xr:uid="{0ED9E908-3FEE-41C4-9D03-041266CBFFF2}"/>
    <cellStyle name="Normal 4 5 4 2 3 2 2 3" xfId="55179" xr:uid="{C981AF90-5C8A-4AF6-948C-FB5950F893FB}"/>
    <cellStyle name="Normal 4 5 4 2 3 2 3" xfId="19759" xr:uid="{6DC39130-D820-4919-AE56-7C1B56988662}"/>
    <cellStyle name="Normal 4 5 4 2 3 2 4" xfId="33449" xr:uid="{995CC2F1-BE30-4009-B3AA-0174AADF7C05}"/>
    <cellStyle name="Normal 4 5 4 2 3 2 5" xfId="48333" xr:uid="{24BED1C1-562E-42F2-AA6A-E376AE0D5EF3}"/>
    <cellStyle name="Normal 4 5 4 2 3 3" xfId="23181" xr:uid="{1E2C4599-56AB-46C0-A423-C6FFF81191DD}"/>
    <cellStyle name="Normal 4 5 4 2 3 3 2" xfId="36873" xr:uid="{4FC49A5A-0BBA-4A64-9265-2F24B6B61151}"/>
    <cellStyle name="Normal 4 5 4 2 3 3 3" xfId="51757" xr:uid="{35A0CA44-65CF-4EBA-8682-74273F5C9089}"/>
    <cellStyle name="Normal 4 5 4 2 3 4" xfId="16337" xr:uid="{317AB169-567D-4166-B7F3-6518214EA7EE}"/>
    <cellStyle name="Normal 4 5 4 2 3 5" xfId="30027" xr:uid="{82465127-8AC0-4FEA-B934-1BF2B1CEC538}"/>
    <cellStyle name="Normal 4 5 4 2 3 6" xfId="44911" xr:uid="{8C0C395F-78BA-4848-A998-B0FBE5E48EC6}"/>
    <cellStyle name="Normal 4 5 4 2 4" xfId="11201" xr:uid="{B2AAE129-0942-4BBF-815C-17FD6D399C36}"/>
    <cellStyle name="Normal 4 5 4 2 4 2" xfId="24891" xr:uid="{F316DD1A-4470-48B7-8E66-A5D2DA337E43}"/>
    <cellStyle name="Normal 4 5 4 2 4 2 2" xfId="38583" xr:uid="{7C3BD54C-481B-4862-8EE9-A7A004B493A0}"/>
    <cellStyle name="Normal 4 5 4 2 4 2 3" xfId="53467" xr:uid="{5E2122EB-D33A-4F62-8A0B-5382C880290F}"/>
    <cellStyle name="Normal 4 5 4 2 4 3" xfId="18047" xr:uid="{049E98F4-38B4-45C4-AFD8-B6D5D3A9D2FB}"/>
    <cellStyle name="Normal 4 5 4 2 4 4" xfId="31737" xr:uid="{A6B98B52-A239-4EE9-A8C4-0C1E551FE36F}"/>
    <cellStyle name="Normal 4 5 4 2 4 5" xfId="46621" xr:uid="{86C5427E-2F01-4EC8-B7BE-8D758E2D09E7}"/>
    <cellStyle name="Normal 4 5 4 2 5" xfId="21469" xr:uid="{BFEFEA2D-BC2C-4506-AB3E-F3D88257BF14}"/>
    <cellStyle name="Normal 4 5 4 2 5 2" xfId="35161" xr:uid="{46FFD426-F605-4DF1-A6D8-FE921E048DDA}"/>
    <cellStyle name="Normal 4 5 4 2 5 3" xfId="50045" xr:uid="{1BFB3A08-FEC2-4946-BBDE-0527714EE800}"/>
    <cellStyle name="Normal 4 5 4 2 6" xfId="14625" xr:uid="{E53BA735-AC1E-4E6F-9555-ABF065A4C7A1}"/>
    <cellStyle name="Normal 4 5 4 2 7" xfId="28315" xr:uid="{4752C6D9-0FD0-4E0A-905E-86B10B9AD550}"/>
    <cellStyle name="Normal 4 5 4 2 8" xfId="43199" xr:uid="{B982D858-89F7-4F2D-A716-27679BA0E0E5}"/>
    <cellStyle name="Normal 4 5 4 3" xfId="7781" xr:uid="{270D104F-DA53-4028-8490-68D7E969AD03}"/>
    <cellStyle name="Normal 4 5 4 3 2" xfId="9493" xr:uid="{E61300E0-D668-4940-95D1-D2AFE116EFA9}"/>
    <cellStyle name="Normal 4 5 4 3 2 2" xfId="12915" xr:uid="{013DE149-1F94-479B-ADE1-920056AB119D}"/>
    <cellStyle name="Normal 4 5 4 3 2 2 2" xfId="26605" xr:uid="{442FE670-16DB-43A9-B71E-B2DCFAAAB4ED}"/>
    <cellStyle name="Normal 4 5 4 3 2 2 2 2" xfId="40297" xr:uid="{3F83212E-B0CC-4648-A640-CB28965A02F4}"/>
    <cellStyle name="Normal 4 5 4 3 2 2 2 3" xfId="55181" xr:uid="{F161A03D-66C3-413A-B4F1-EFFB2AD10ECC}"/>
    <cellStyle name="Normal 4 5 4 3 2 2 3" xfId="19761" xr:uid="{019EAAFD-A472-4A9F-A595-FE5EC3E2F642}"/>
    <cellStyle name="Normal 4 5 4 3 2 2 4" xfId="33451" xr:uid="{71CE2A03-73C8-42B0-88DA-A8A8F96420E4}"/>
    <cellStyle name="Normal 4 5 4 3 2 2 5" xfId="48335" xr:uid="{E510DBF5-F307-4554-86EB-FD8EF8E3A31E}"/>
    <cellStyle name="Normal 4 5 4 3 2 3" xfId="23183" xr:uid="{3B49F849-5CEA-4CDD-A1D3-161EAC61EFD6}"/>
    <cellStyle name="Normal 4 5 4 3 2 3 2" xfId="36875" xr:uid="{3DAD1505-FAF1-4898-87B7-32436360FAE7}"/>
    <cellStyle name="Normal 4 5 4 3 2 3 3" xfId="51759" xr:uid="{8FDF0D63-23C9-42EB-885A-CC96D4D8F461}"/>
    <cellStyle name="Normal 4 5 4 3 2 4" xfId="16339" xr:uid="{876FB61A-549C-4289-B9EB-1DCD2A472379}"/>
    <cellStyle name="Normal 4 5 4 3 2 5" xfId="30029" xr:uid="{6EECC6AF-104F-4E38-8672-0894D4A58054}"/>
    <cellStyle name="Normal 4 5 4 3 2 6" xfId="44913" xr:uid="{024108C7-23CE-422C-8C61-502799BF5319}"/>
    <cellStyle name="Normal 4 5 4 3 3" xfId="11203" xr:uid="{7CB194D3-783E-4B3E-AB73-578FCAE31D7B}"/>
    <cellStyle name="Normal 4 5 4 3 3 2" xfId="24893" xr:uid="{6D342145-4720-44CF-8364-F4675FCFB443}"/>
    <cellStyle name="Normal 4 5 4 3 3 2 2" xfId="38585" xr:uid="{D99460AA-30D7-44E9-9D07-AB533F917D5A}"/>
    <cellStyle name="Normal 4 5 4 3 3 2 3" xfId="53469" xr:uid="{B6AFDCC8-8084-4E4E-A54C-CD88934B745D}"/>
    <cellStyle name="Normal 4 5 4 3 3 3" xfId="18049" xr:uid="{567E1E95-12FA-40A3-9A16-DFA8B52DF080}"/>
    <cellStyle name="Normal 4 5 4 3 3 4" xfId="31739" xr:uid="{7F165ADE-F040-4D7E-B8E1-EB45669DB971}"/>
    <cellStyle name="Normal 4 5 4 3 3 5" xfId="46623" xr:uid="{4D5C688B-C55B-4805-B2AA-C8C9ECE4636E}"/>
    <cellStyle name="Normal 4 5 4 3 4" xfId="21471" xr:uid="{1D5F6AE5-9D01-41B7-84DB-4AF9393FDC34}"/>
    <cellStyle name="Normal 4 5 4 3 4 2" xfId="35163" xr:uid="{6010267C-3FA0-444F-9B13-B1CDBA2D2C5C}"/>
    <cellStyle name="Normal 4 5 4 3 4 3" xfId="50047" xr:uid="{636B9168-A008-4C3C-9BDC-594DBBC29AE0}"/>
    <cellStyle name="Normal 4 5 4 3 5" xfId="14627" xr:uid="{7462336F-8C8F-482E-8C71-E389D6E2B677}"/>
    <cellStyle name="Normal 4 5 4 3 6" xfId="28317" xr:uid="{D0A3D0B6-EAC0-4757-9F0B-72B51798A0E7}"/>
    <cellStyle name="Normal 4 5 4 3 7" xfId="43201" xr:uid="{D43EBE2D-415A-497C-BE61-582532FA3F62}"/>
    <cellStyle name="Normal 4 5 4 4" xfId="7782" xr:uid="{F3207263-0F82-4EB5-9FF9-2B35447EB196}"/>
    <cellStyle name="Normal 4 5 4 4 2" xfId="9494" xr:uid="{6DE0BC5E-605B-4296-8136-FA5242C9AE2C}"/>
    <cellStyle name="Normal 4 5 4 4 2 2" xfId="12916" xr:uid="{E5D0E98A-51EB-4556-AC75-B3C8622E1975}"/>
    <cellStyle name="Normal 4 5 4 4 2 2 2" xfId="26606" xr:uid="{CB4C2307-42D7-459C-8DF0-05B8955B7B2C}"/>
    <cellStyle name="Normal 4 5 4 4 2 2 2 2" xfId="40298" xr:uid="{C62C8A75-994F-4B4B-A01E-03ED9C7FAAB7}"/>
    <cellStyle name="Normal 4 5 4 4 2 2 2 3" xfId="55182" xr:uid="{DC8277F8-08C7-47F0-BD5B-742D82440190}"/>
    <cellStyle name="Normal 4 5 4 4 2 2 3" xfId="19762" xr:uid="{6FFCAAA9-ED72-458A-B82D-20DE70D2A114}"/>
    <cellStyle name="Normal 4 5 4 4 2 2 4" xfId="33452" xr:uid="{CCCA4252-D6FA-4824-8C36-1E613C370EC5}"/>
    <cellStyle name="Normal 4 5 4 4 2 2 5" xfId="48336" xr:uid="{2ADACFFA-9B55-48EB-B89B-D640B0797D22}"/>
    <cellStyle name="Normal 4 5 4 4 2 3" xfId="23184" xr:uid="{7485D6AF-035A-420D-9BC6-CF034B1B99E0}"/>
    <cellStyle name="Normal 4 5 4 4 2 3 2" xfId="36876" xr:uid="{A7DEF3FF-90AC-485F-B261-9CCC110BFD70}"/>
    <cellStyle name="Normal 4 5 4 4 2 3 3" xfId="51760" xr:uid="{F0494749-0537-4A9A-B597-21FB39A1B90C}"/>
    <cellStyle name="Normal 4 5 4 4 2 4" xfId="16340" xr:uid="{5931FF08-C1EF-497D-A05A-F2AE3B25DA9F}"/>
    <cellStyle name="Normal 4 5 4 4 2 5" xfId="30030" xr:uid="{43A852B4-84BA-4713-A655-28E81E72B2F4}"/>
    <cellStyle name="Normal 4 5 4 4 2 6" xfId="44914" xr:uid="{02FEE9BC-70F2-406B-A373-CBAA98D014BC}"/>
    <cellStyle name="Normal 4 5 4 4 3" xfId="11204" xr:uid="{389B931C-3C7C-4552-9ED2-9BD67567541F}"/>
    <cellStyle name="Normal 4 5 4 4 3 2" xfId="24894" xr:uid="{21E84F33-50C2-4434-A6D8-4E8E31EA7417}"/>
    <cellStyle name="Normal 4 5 4 4 3 2 2" xfId="38586" xr:uid="{F6B778AE-A70F-427F-9F53-D2CAA97B54AD}"/>
    <cellStyle name="Normal 4 5 4 4 3 2 3" xfId="53470" xr:uid="{F09A881F-5E25-48C7-9AF8-922EC1A9D514}"/>
    <cellStyle name="Normal 4 5 4 4 3 3" xfId="18050" xr:uid="{C19A0451-B318-495B-B782-DE315F8FE853}"/>
    <cellStyle name="Normal 4 5 4 4 3 4" xfId="31740" xr:uid="{0A787D31-ACE2-496B-ADC2-5EECC031589F}"/>
    <cellStyle name="Normal 4 5 4 4 3 5" xfId="46624" xr:uid="{580F1DD5-F1E6-4BD9-88F0-29E16E010DAD}"/>
    <cellStyle name="Normal 4 5 4 4 4" xfId="21472" xr:uid="{C2143F14-EE8F-4277-ABB3-3BA8E7D6A446}"/>
    <cellStyle name="Normal 4 5 4 4 4 2" xfId="35164" xr:uid="{BA77F0D9-6055-42C7-9FD1-0526ED93A4FE}"/>
    <cellStyle name="Normal 4 5 4 4 4 3" xfId="50048" xr:uid="{F730B77A-8ADC-4E09-B52A-3B3201294C09}"/>
    <cellStyle name="Normal 4 5 4 4 5" xfId="14628" xr:uid="{5D42D2EC-19D8-431E-AA38-7B30BB2B87BB}"/>
    <cellStyle name="Normal 4 5 4 4 6" xfId="28318" xr:uid="{B7E96ED4-0893-4A68-8C0D-9806FAFA376B}"/>
    <cellStyle name="Normal 4 5 4 4 7" xfId="43202" xr:uid="{526A045A-566D-4B2A-BBB4-E7D670CA6371}"/>
    <cellStyle name="Normal 4 5 4 5" xfId="9490" xr:uid="{013F0221-B1F1-4C5B-A7FC-8B53BFCBD8EF}"/>
    <cellStyle name="Normal 4 5 4 5 2" xfId="12912" xr:uid="{7A49DFB4-734E-4177-A611-EFFC565E1AD2}"/>
    <cellStyle name="Normal 4 5 4 5 2 2" xfId="26602" xr:uid="{F2FA214F-0BBB-4167-A091-A72CDEAE5A69}"/>
    <cellStyle name="Normal 4 5 4 5 2 2 2" xfId="40294" xr:uid="{CBCB48EC-F4FC-4B26-91CE-130C1A0B39C8}"/>
    <cellStyle name="Normal 4 5 4 5 2 2 3" xfId="55178" xr:uid="{6C50E933-18B7-49C4-976D-02F97EA2CC7C}"/>
    <cellStyle name="Normal 4 5 4 5 2 3" xfId="19758" xr:uid="{E2644DC2-1228-4E22-87FF-F4E8E5D0215C}"/>
    <cellStyle name="Normal 4 5 4 5 2 4" xfId="33448" xr:uid="{DAA5D161-A640-435F-85D0-5A1E616AF728}"/>
    <cellStyle name="Normal 4 5 4 5 2 5" xfId="48332" xr:uid="{654DC806-A7E6-4FE9-B176-F437821CFC73}"/>
    <cellStyle name="Normal 4 5 4 5 3" xfId="23180" xr:uid="{6FF904CF-2D82-474F-BBB7-2EEC85BAD07B}"/>
    <cellStyle name="Normal 4 5 4 5 3 2" xfId="36872" xr:uid="{686D41B0-6AF0-4EDE-B5C9-E256B56734E7}"/>
    <cellStyle name="Normal 4 5 4 5 3 3" xfId="51756" xr:uid="{0FB22BA8-4557-400E-94CF-15C7E44D28F0}"/>
    <cellStyle name="Normal 4 5 4 5 4" xfId="16336" xr:uid="{C3D3BD8E-2AAE-4AF7-AB0A-0DCDADB67BBD}"/>
    <cellStyle name="Normal 4 5 4 5 5" xfId="30026" xr:uid="{1B4FBBD3-FA14-4938-8AC4-8E9CB1083395}"/>
    <cellStyle name="Normal 4 5 4 5 6" xfId="44910" xr:uid="{78F0257C-54D4-4DDA-BE0D-BF51F2A4B628}"/>
    <cellStyle name="Normal 4 5 4 6" xfId="11200" xr:uid="{68688690-A91D-4227-BA7E-15F62A6025FB}"/>
    <cellStyle name="Normal 4 5 4 6 2" xfId="24890" xr:uid="{9DFD9295-EB0E-4AB1-91BF-00C601B0F856}"/>
    <cellStyle name="Normal 4 5 4 6 2 2" xfId="38582" xr:uid="{931BA5E7-7894-4F6C-B71A-94E7228BA77E}"/>
    <cellStyle name="Normal 4 5 4 6 2 3" xfId="53466" xr:uid="{873AC834-C830-4599-9894-43331C6C5569}"/>
    <cellStyle name="Normal 4 5 4 6 3" xfId="18046" xr:uid="{A66D6901-5EEB-4182-A64E-BFF699916323}"/>
    <cellStyle name="Normal 4 5 4 6 4" xfId="31736" xr:uid="{AE57A630-E95B-40E0-9AF9-D32383DD65DE}"/>
    <cellStyle name="Normal 4 5 4 6 5" xfId="46620" xr:uid="{64EB9513-A13A-4BC0-9FE4-90AA3E508AC4}"/>
    <cellStyle name="Normal 4 5 4 7" xfId="21468" xr:uid="{EB4FB626-CD84-4832-AD0A-50A43091BF0C}"/>
    <cellStyle name="Normal 4 5 4 7 2" xfId="35160" xr:uid="{AA394BD0-4964-4786-87D7-45F3C6472385}"/>
    <cellStyle name="Normal 4 5 4 7 3" xfId="50044" xr:uid="{0119BA43-BB98-4FDE-B248-EDBECC5A83CF}"/>
    <cellStyle name="Normal 4 5 4 8" xfId="14624" xr:uid="{4D499C16-9A29-465C-8163-E68BC5BFCB25}"/>
    <cellStyle name="Normal 4 5 4 9" xfId="28314" xr:uid="{A9B93A43-4A8C-4C53-AA99-DB6FE3030513}"/>
    <cellStyle name="Normal 4 5 5" xfId="7783" xr:uid="{3AF3BA6C-CD5E-45A6-84D7-855A6107C82B}"/>
    <cellStyle name="Normal 4 5 5 2" xfId="7784" xr:uid="{F0C2CFB2-26DD-4AA9-B793-CC9F11FB5CB6}"/>
    <cellStyle name="Normal 4 5 5 2 2" xfId="9496" xr:uid="{3C0DD4A7-BC2A-4007-9F7F-1A79DFB0ED04}"/>
    <cellStyle name="Normal 4 5 5 2 2 2" xfId="12918" xr:uid="{B3BF011E-B5FB-4D16-B4F7-DC45CE1CC6EB}"/>
    <cellStyle name="Normal 4 5 5 2 2 2 2" xfId="26608" xr:uid="{F1A73754-81F9-4C31-B672-B8E124679299}"/>
    <cellStyle name="Normal 4 5 5 2 2 2 2 2" xfId="40300" xr:uid="{F0D2BF99-2C8A-4CB0-98F6-3FC2A2C8FAD5}"/>
    <cellStyle name="Normal 4 5 5 2 2 2 2 3" xfId="55184" xr:uid="{43B3D6D5-179D-42EE-84D4-995DC3FBF850}"/>
    <cellStyle name="Normal 4 5 5 2 2 2 3" xfId="19764" xr:uid="{C574CFF5-481C-4B19-BEEA-1C1D7A216606}"/>
    <cellStyle name="Normal 4 5 5 2 2 2 4" xfId="33454" xr:uid="{620875C3-AF8B-4AC9-AB7D-01186D89D64F}"/>
    <cellStyle name="Normal 4 5 5 2 2 2 5" xfId="48338" xr:uid="{9C41A469-961C-4221-8263-A15BC050526A}"/>
    <cellStyle name="Normal 4 5 5 2 2 3" xfId="23186" xr:uid="{F946546C-3D68-4727-95A8-9AC0CFF0BD8B}"/>
    <cellStyle name="Normal 4 5 5 2 2 3 2" xfId="36878" xr:uid="{C6DF99A9-D7BC-4FD9-9341-BAE61E4E931C}"/>
    <cellStyle name="Normal 4 5 5 2 2 3 3" xfId="51762" xr:uid="{BADFC43A-0D00-4278-9347-11E700802D42}"/>
    <cellStyle name="Normal 4 5 5 2 2 4" xfId="16342" xr:uid="{B52EBC30-B049-4854-96B4-E10FC3F04FE3}"/>
    <cellStyle name="Normal 4 5 5 2 2 5" xfId="30032" xr:uid="{4DAEAEDB-1204-40F8-B451-E09381F4CDE7}"/>
    <cellStyle name="Normal 4 5 5 2 2 6" xfId="44916" xr:uid="{3D71DC29-48CE-43E2-AE8A-0CF3FD25FEC9}"/>
    <cellStyle name="Normal 4 5 5 2 3" xfId="11206" xr:uid="{08D7B0CD-303B-43D7-8E4E-81B43E18CC58}"/>
    <cellStyle name="Normal 4 5 5 2 3 2" xfId="24896" xr:uid="{75F1C87B-3FE3-4D99-9F3F-BC3815C9EB87}"/>
    <cellStyle name="Normal 4 5 5 2 3 2 2" xfId="38588" xr:uid="{753CB565-0226-4149-8E7C-0DD748E44514}"/>
    <cellStyle name="Normal 4 5 5 2 3 2 3" xfId="53472" xr:uid="{68753CC3-1DE4-49A2-8B26-1414C46B10DD}"/>
    <cellStyle name="Normal 4 5 5 2 3 3" xfId="18052" xr:uid="{59A6E14C-35EC-42B1-B917-C301564D72B1}"/>
    <cellStyle name="Normal 4 5 5 2 3 4" xfId="31742" xr:uid="{23A55502-5566-4A13-BBA5-C66430E9611B}"/>
    <cellStyle name="Normal 4 5 5 2 3 5" xfId="46626" xr:uid="{22430BB6-B3D5-44DC-A289-E2B7FB94F631}"/>
    <cellStyle name="Normal 4 5 5 2 4" xfId="21474" xr:uid="{EE9CB54C-1077-4EEB-83EE-5BCC910D588B}"/>
    <cellStyle name="Normal 4 5 5 2 4 2" xfId="35166" xr:uid="{FEFAF72A-B295-49E6-97E1-18AD659D6E49}"/>
    <cellStyle name="Normal 4 5 5 2 4 3" xfId="50050" xr:uid="{0FA3C005-ED5F-4A83-8388-35225ED7216E}"/>
    <cellStyle name="Normal 4 5 5 2 5" xfId="14630" xr:uid="{0FB56867-2F42-451D-909D-749EBA97B35A}"/>
    <cellStyle name="Normal 4 5 5 2 6" xfId="28320" xr:uid="{FD9130D1-99F4-4DD4-A496-E52309656555}"/>
    <cellStyle name="Normal 4 5 5 2 7" xfId="43204" xr:uid="{5D079557-0716-46FC-9E75-D8631F166D44}"/>
    <cellStyle name="Normal 4 5 5 3" xfId="9495" xr:uid="{27E3680A-A3A9-40A5-87F7-1FF547C82675}"/>
    <cellStyle name="Normal 4 5 5 3 2" xfId="12917" xr:uid="{60165BB6-2BE8-48A8-8C7F-6D3967317C7A}"/>
    <cellStyle name="Normal 4 5 5 3 2 2" xfId="26607" xr:uid="{C21AAB40-8BDF-4B8A-8CC3-8E31EEB858EE}"/>
    <cellStyle name="Normal 4 5 5 3 2 2 2" xfId="40299" xr:uid="{39B3284E-7266-4694-9892-8970579C4BF0}"/>
    <cellStyle name="Normal 4 5 5 3 2 2 3" xfId="55183" xr:uid="{2649FC7E-6E78-4A8C-8E4E-04EB6C5BFE21}"/>
    <cellStyle name="Normal 4 5 5 3 2 3" xfId="19763" xr:uid="{18A5FB69-3417-4059-846D-E36524A8609B}"/>
    <cellStyle name="Normal 4 5 5 3 2 4" xfId="33453" xr:uid="{ED1C3DBF-D58E-4AE3-9733-4A0B175981E3}"/>
    <cellStyle name="Normal 4 5 5 3 2 5" xfId="48337" xr:uid="{0D1000D0-2279-4390-9641-2D96F50E4D58}"/>
    <cellStyle name="Normal 4 5 5 3 3" xfId="23185" xr:uid="{02193878-8FF2-4A16-8E45-BCAA0D6732D5}"/>
    <cellStyle name="Normal 4 5 5 3 3 2" xfId="36877" xr:uid="{41F34902-3840-4C5C-BCE9-EA8D15E74232}"/>
    <cellStyle name="Normal 4 5 5 3 3 3" xfId="51761" xr:uid="{8AF54962-8BA8-4C39-9097-405703D8D6CB}"/>
    <cellStyle name="Normal 4 5 5 3 4" xfId="16341" xr:uid="{1EB9AE89-59A4-464F-879C-9822B9AE19B1}"/>
    <cellStyle name="Normal 4 5 5 3 5" xfId="30031" xr:uid="{6AA50EB8-9F16-4BA6-96C4-0BC68F668BA0}"/>
    <cellStyle name="Normal 4 5 5 3 6" xfId="44915" xr:uid="{49874C48-EDF8-4A7C-91DF-E65DFE30450B}"/>
    <cellStyle name="Normal 4 5 5 4" xfId="11205" xr:uid="{85AB0ECE-DD9A-44D9-8339-89BF3B07D44E}"/>
    <cellStyle name="Normal 4 5 5 4 2" xfId="24895" xr:uid="{B89864F4-B614-4501-A363-574742CBB074}"/>
    <cellStyle name="Normal 4 5 5 4 2 2" xfId="38587" xr:uid="{FA4778D7-6EBC-454E-9070-C8E6157A380B}"/>
    <cellStyle name="Normal 4 5 5 4 2 3" xfId="53471" xr:uid="{CAA96A53-83BF-478F-8E19-E196113B7135}"/>
    <cellStyle name="Normal 4 5 5 4 3" xfId="18051" xr:uid="{1626CF97-A2AB-4593-A1C6-8A070428F7D7}"/>
    <cellStyle name="Normal 4 5 5 4 4" xfId="31741" xr:uid="{08EEAF21-A6B8-493F-9DD5-C7E7ECA22163}"/>
    <cellStyle name="Normal 4 5 5 4 5" xfId="46625" xr:uid="{03DE795D-B9C0-4225-9806-5ABC7B314ADE}"/>
    <cellStyle name="Normal 4 5 5 5" xfId="21473" xr:uid="{9605D54F-4CEA-4B9D-82B8-C60ECF2B6E56}"/>
    <cellStyle name="Normal 4 5 5 5 2" xfId="35165" xr:uid="{E7DE8999-6CA5-4E03-A2F8-85B90593E1CD}"/>
    <cellStyle name="Normal 4 5 5 5 3" xfId="50049" xr:uid="{DBD99174-7CF3-40AD-8E29-64D2BB652703}"/>
    <cellStyle name="Normal 4 5 5 6" xfId="14629" xr:uid="{E21E19D1-6DB7-4659-8603-3C6477F35D15}"/>
    <cellStyle name="Normal 4 5 5 7" xfId="28319" xr:uid="{536BFB55-C848-4874-B402-2613A30CFB47}"/>
    <cellStyle name="Normal 4 5 5 8" xfId="43203" xr:uid="{94ABB727-C877-4B50-890C-3E705BE0990B}"/>
    <cellStyle name="Normal 4 5 6" xfId="7785" xr:uid="{F533B1DF-28EA-4AB4-A410-944202A855D0}"/>
    <cellStyle name="Normal 4 5 6 2" xfId="9497" xr:uid="{3E458C8B-A004-4B3F-BD63-2BD665135EFB}"/>
    <cellStyle name="Normal 4 5 6 2 2" xfId="12919" xr:uid="{4423DA2E-7E73-40B7-AADA-F8D4156D9A22}"/>
    <cellStyle name="Normal 4 5 6 2 2 2" xfId="26609" xr:uid="{04ACDA79-9036-43DD-8402-66A57CBA362E}"/>
    <cellStyle name="Normal 4 5 6 2 2 2 2" xfId="40301" xr:uid="{F1317A39-D910-41B1-82EE-ED6915ACC730}"/>
    <cellStyle name="Normal 4 5 6 2 2 2 3" xfId="55185" xr:uid="{C6379DEC-78A1-44E7-A43D-C23756F367EB}"/>
    <cellStyle name="Normal 4 5 6 2 2 3" xfId="19765" xr:uid="{C7E359EB-9AC7-430A-BE08-07DFCBB992D9}"/>
    <cellStyle name="Normal 4 5 6 2 2 4" xfId="33455" xr:uid="{0DCC6EB5-93AA-48B5-8A27-81F2946D7C97}"/>
    <cellStyle name="Normal 4 5 6 2 2 5" xfId="48339" xr:uid="{1A169BD7-1CD1-49FF-893D-218D69C93F91}"/>
    <cellStyle name="Normal 4 5 6 2 3" xfId="23187" xr:uid="{B0139BC2-0D99-42A7-B51D-330171E2F172}"/>
    <cellStyle name="Normal 4 5 6 2 3 2" xfId="36879" xr:uid="{2A259F80-FDCD-4967-8FF1-5742E4482F0A}"/>
    <cellStyle name="Normal 4 5 6 2 3 3" xfId="51763" xr:uid="{AA9013F8-EF02-4796-8A17-D72D031B6165}"/>
    <cellStyle name="Normal 4 5 6 2 4" xfId="16343" xr:uid="{88675BA0-DD7F-4691-95B0-04812CADEF6C}"/>
    <cellStyle name="Normal 4 5 6 2 5" xfId="30033" xr:uid="{E581FFCF-29FB-413D-8456-A4188506C25A}"/>
    <cellStyle name="Normal 4 5 6 2 6" xfId="44917" xr:uid="{EAAD7BB7-64F8-4C19-BF82-9B1BA96916F2}"/>
    <cellStyle name="Normal 4 5 6 3" xfId="11207" xr:uid="{FD635774-46BE-447E-893B-0C876FC0B1F8}"/>
    <cellStyle name="Normal 4 5 6 3 2" xfId="24897" xr:uid="{129DE5F1-E348-4FA1-AC92-EFA0939287B1}"/>
    <cellStyle name="Normal 4 5 6 3 2 2" xfId="38589" xr:uid="{05C84171-CB7A-40FA-B1F9-ED3C2526C6F6}"/>
    <cellStyle name="Normal 4 5 6 3 2 3" xfId="53473" xr:uid="{DA05D886-D49A-4180-B355-B213E7E0BADF}"/>
    <cellStyle name="Normal 4 5 6 3 3" xfId="18053" xr:uid="{418C07F7-F8EE-4A32-88B0-E3D4022828B8}"/>
    <cellStyle name="Normal 4 5 6 3 4" xfId="31743" xr:uid="{FA0AAE52-1381-476D-87F3-4BE6ED88655C}"/>
    <cellStyle name="Normal 4 5 6 3 5" xfId="46627" xr:uid="{E8BA2367-BEB3-40FA-BF09-84A2A696D55F}"/>
    <cellStyle name="Normal 4 5 6 4" xfId="21475" xr:uid="{C09DD32D-3887-471C-AA51-66AAACA44C81}"/>
    <cellStyle name="Normal 4 5 6 4 2" xfId="35167" xr:uid="{3507900D-1B8F-4A71-849E-5AC532AFB109}"/>
    <cellStyle name="Normal 4 5 6 4 3" xfId="50051" xr:uid="{97276AA1-102C-4393-A503-1EE2DE114A00}"/>
    <cellStyle name="Normal 4 5 6 5" xfId="14631" xr:uid="{D98EC704-23AF-4523-BA6C-1EF42BE9AB2C}"/>
    <cellStyle name="Normal 4 5 6 6" xfId="28321" xr:uid="{B4FC6DEE-DF38-426E-BDBC-C628AB8DA484}"/>
    <cellStyle name="Normal 4 5 6 7" xfId="43205" xr:uid="{A31DA8CE-3953-466B-8C54-7379506ACF5F}"/>
    <cellStyle name="Normal 4 5 7" xfId="7786" xr:uid="{E02D156D-7D54-4F95-A6D6-F92304A76106}"/>
    <cellStyle name="Normal 4 5 7 2" xfId="9498" xr:uid="{85EE2EE6-5D5E-4050-9559-E8220C459721}"/>
    <cellStyle name="Normal 4 5 7 2 2" xfId="12920" xr:uid="{E3498309-D416-4AAD-8411-66AFF56007FD}"/>
    <cellStyle name="Normal 4 5 7 2 2 2" xfId="26610" xr:uid="{20B4EB2D-0426-4907-B664-043BF6014262}"/>
    <cellStyle name="Normal 4 5 7 2 2 2 2" xfId="40302" xr:uid="{75302674-3148-4175-8871-6077AC3ECB9A}"/>
    <cellStyle name="Normal 4 5 7 2 2 2 3" xfId="55186" xr:uid="{50956CAF-E375-4596-852E-69017EBE73B4}"/>
    <cellStyle name="Normal 4 5 7 2 2 3" xfId="19766" xr:uid="{5ABAAA95-9BC9-4A4B-9220-5541DE43701F}"/>
    <cellStyle name="Normal 4 5 7 2 2 4" xfId="33456" xr:uid="{67D04C2F-283D-496A-8BCC-40D539B0D81D}"/>
    <cellStyle name="Normal 4 5 7 2 2 5" xfId="48340" xr:uid="{A4E40BEA-74C9-4326-95A9-B2376CE005E9}"/>
    <cellStyle name="Normal 4 5 7 2 3" xfId="23188" xr:uid="{71C81084-6AD2-4F1E-8D4C-FD7607A61E62}"/>
    <cellStyle name="Normal 4 5 7 2 3 2" xfId="36880" xr:uid="{39911E14-28A2-44C9-BC80-3DA7A90C6E0F}"/>
    <cellStyle name="Normal 4 5 7 2 3 3" xfId="51764" xr:uid="{2CC5B9BF-DE31-4E5F-9A4F-BE848B8B6C57}"/>
    <cellStyle name="Normal 4 5 7 2 4" xfId="16344" xr:uid="{22F1D472-D7F2-40E1-A5A4-F3FB242000E5}"/>
    <cellStyle name="Normal 4 5 7 2 5" xfId="30034" xr:uid="{39AD0E31-D74D-4F79-8EFF-A0D4E1D74E57}"/>
    <cellStyle name="Normal 4 5 7 2 6" xfId="44918" xr:uid="{2A6CC34B-E3F1-4E78-B4CA-92B66485E3FE}"/>
    <cellStyle name="Normal 4 5 7 3" xfId="11208" xr:uid="{A93F8035-B984-465F-B5F6-93F2C7896737}"/>
    <cellStyle name="Normal 4 5 7 3 2" xfId="24898" xr:uid="{81B36BB8-A6BF-462F-B266-E4C5A05A967D}"/>
    <cellStyle name="Normal 4 5 7 3 2 2" xfId="38590" xr:uid="{4F00152E-4B2B-420C-9ABA-8C3D1CDCF308}"/>
    <cellStyle name="Normal 4 5 7 3 2 3" xfId="53474" xr:uid="{F603E3B9-F31F-4F9D-BD65-7FE4952A9B74}"/>
    <cellStyle name="Normal 4 5 7 3 3" xfId="18054" xr:uid="{B5307ABB-4914-4AD9-973D-9A57134CEC44}"/>
    <cellStyle name="Normal 4 5 7 3 4" xfId="31744" xr:uid="{BAAD2D61-A647-40DE-83F3-844F70B862C0}"/>
    <cellStyle name="Normal 4 5 7 3 5" xfId="46628" xr:uid="{2B1F1BDD-315A-48CE-94CC-A799AB339426}"/>
    <cellStyle name="Normal 4 5 7 4" xfId="21476" xr:uid="{0166169F-7076-4C89-AAE2-F0733834E2CE}"/>
    <cellStyle name="Normal 4 5 7 4 2" xfId="35168" xr:uid="{CACD70C9-05B3-40B4-8F9B-DCEBA3050477}"/>
    <cellStyle name="Normal 4 5 7 4 3" xfId="50052" xr:uid="{AA9FE399-B3BD-44B9-9B4A-A497AF5985FE}"/>
    <cellStyle name="Normal 4 5 7 5" xfId="14632" xr:uid="{4CFF0FAF-5861-4D21-83A6-D944D789323E}"/>
    <cellStyle name="Normal 4 5 7 6" xfId="28322" xr:uid="{2D82DB7A-0AE7-4016-8C85-BDE82F4968A5}"/>
    <cellStyle name="Normal 4 5 7 7" xfId="43206" xr:uid="{0D0DCC25-1679-409F-B775-F22EBCE264ED}"/>
    <cellStyle name="Normal 4 5 8" xfId="9469" xr:uid="{F7DA9532-94BE-4015-B1D6-0AF551183595}"/>
    <cellStyle name="Normal 4 5 8 2" xfId="12891" xr:uid="{89D6F62E-23C7-4319-83BE-5734CE3B2E32}"/>
    <cellStyle name="Normal 4 5 8 2 2" xfId="26581" xr:uid="{69982098-6BE1-4A2E-B763-38AF5BA8499C}"/>
    <cellStyle name="Normal 4 5 8 2 2 2" xfId="40273" xr:uid="{DBE82363-1823-45DA-8934-A5C8FB153480}"/>
    <cellStyle name="Normal 4 5 8 2 2 3" xfId="55157" xr:uid="{6FD955E6-5E02-4BF7-B0A0-BE202D4953C0}"/>
    <cellStyle name="Normal 4 5 8 2 3" xfId="19737" xr:uid="{CEF9312B-B7FD-440E-9A41-C84C0C92A432}"/>
    <cellStyle name="Normal 4 5 8 2 4" xfId="33427" xr:uid="{684F3C6D-172E-44E2-8C9A-DF4D2FE64C5C}"/>
    <cellStyle name="Normal 4 5 8 2 5" xfId="48311" xr:uid="{E685DEB9-4DF2-46A6-99DF-2259E15FB919}"/>
    <cellStyle name="Normal 4 5 8 3" xfId="23159" xr:uid="{EC25210E-1049-4E7E-A8C6-521B1CD4A164}"/>
    <cellStyle name="Normal 4 5 8 3 2" xfId="36851" xr:uid="{D797B796-CCBE-4B89-92EC-EC22739C6B44}"/>
    <cellStyle name="Normal 4 5 8 3 3" xfId="51735" xr:uid="{6E8B1074-0E68-4522-A661-59B5AC13622C}"/>
    <cellStyle name="Normal 4 5 8 4" xfId="16315" xr:uid="{EF266D6B-ACA0-4F78-8EEA-7E46B11F007E}"/>
    <cellStyle name="Normal 4 5 8 5" xfId="30005" xr:uid="{6A4ACC0A-2CAE-4AB0-A029-7138C2742562}"/>
    <cellStyle name="Normal 4 5 8 6" xfId="44889" xr:uid="{D542883B-22C7-4ADE-8894-D0FFF4CF5649}"/>
    <cellStyle name="Normal 4 5 9" xfId="11179" xr:uid="{895A1B29-2B83-48F5-9F38-8EB3F73B1387}"/>
    <cellStyle name="Normal 4 5 9 2" xfId="24869" xr:uid="{98854998-88E1-46AA-9C9C-8DA5AD9213C3}"/>
    <cellStyle name="Normal 4 5 9 2 2" xfId="38561" xr:uid="{DD78CC22-6751-4606-A28C-255798BD763E}"/>
    <cellStyle name="Normal 4 5 9 2 3" xfId="53445" xr:uid="{67A82114-2FB7-461E-9F15-D1F7883F9B6E}"/>
    <cellStyle name="Normal 4 5 9 3" xfId="18025" xr:uid="{74CEC381-E20C-4D39-9A82-15E6DF9F3129}"/>
    <cellStyle name="Normal 4 5 9 4" xfId="31715" xr:uid="{05B22CCB-66CB-4B9C-A451-11EF52D2EC5D}"/>
    <cellStyle name="Normal 4 5 9 5" xfId="46599" xr:uid="{EF4ACD2F-C243-4022-816B-C2020B0655D3}"/>
    <cellStyle name="Normal 4 6" xfId="2499" xr:uid="{55DDC75E-C2F7-4DB2-AD09-592FEBC496B7}"/>
    <cellStyle name="Normal 4 6 10" xfId="14633" xr:uid="{4CCF5CAC-21D1-4003-909C-35752F3E9C7C}"/>
    <cellStyle name="Normal 4 6 10 2" xfId="41114" xr:uid="{F625D5EE-E7DE-497D-8D59-6548A235A61B}"/>
    <cellStyle name="Normal 4 6 11" xfId="28323" xr:uid="{63F4A5E8-4E05-4F2E-B6B6-A0BE9D695D8A}"/>
    <cellStyle name="Normal 4 6 12" xfId="43207" xr:uid="{AE25D434-96F5-4C88-A634-13192B932B13}"/>
    <cellStyle name="Normal 4 6 13" xfId="7787" xr:uid="{C1A4BBD9-D9FF-4644-96B8-28395FFF55BA}"/>
    <cellStyle name="Normal 4 6 2" xfId="7788" xr:uid="{E5F8BFBD-5D7E-4AD6-A5C1-B47172AC5509}"/>
    <cellStyle name="Normal 4 6 2 10" xfId="43208" xr:uid="{9287614D-8691-4DA4-951F-95047D4D76BB}"/>
    <cellStyle name="Normal 4 6 2 2" xfId="7789" xr:uid="{FAD19164-44F6-4916-A77A-C5877E00E7EE}"/>
    <cellStyle name="Normal 4 6 2 2 2" xfId="7790" xr:uid="{CCA1AF9D-7337-441C-A15D-D9DB6EE4D9AB}"/>
    <cellStyle name="Normal 4 6 2 2 2 2" xfId="9502" xr:uid="{43BF33DB-5520-40F1-8E48-D382215C4217}"/>
    <cellStyle name="Normal 4 6 2 2 2 2 2" xfId="12924" xr:uid="{C14529DE-1B5D-43F9-A4D1-703B5BD69AB1}"/>
    <cellStyle name="Normal 4 6 2 2 2 2 2 2" xfId="26614" xr:uid="{B8470009-AC9D-436D-89F0-66043E7B5DB4}"/>
    <cellStyle name="Normal 4 6 2 2 2 2 2 2 2" xfId="40306" xr:uid="{F4723AAC-F0AE-420F-AB7B-7A1898437674}"/>
    <cellStyle name="Normal 4 6 2 2 2 2 2 2 3" xfId="55190" xr:uid="{184BA1F6-FD16-4C5F-863D-A363E6711AB0}"/>
    <cellStyle name="Normal 4 6 2 2 2 2 2 3" xfId="19770" xr:uid="{B85EE0EF-08BE-49FB-96CF-C34F112AB3A8}"/>
    <cellStyle name="Normal 4 6 2 2 2 2 2 4" xfId="33460" xr:uid="{8BAEF3E7-C008-4523-985A-CFA89FBAB13D}"/>
    <cellStyle name="Normal 4 6 2 2 2 2 2 5" xfId="48344" xr:uid="{1FFA0649-8FA5-4AF1-B8BF-F1D13387C254}"/>
    <cellStyle name="Normal 4 6 2 2 2 2 3" xfId="23192" xr:uid="{72F0FED1-6B63-4AB8-8272-B32C472204E9}"/>
    <cellStyle name="Normal 4 6 2 2 2 2 3 2" xfId="36884" xr:uid="{4D2DFDFB-DDDF-4D66-877A-D35D5353B9F5}"/>
    <cellStyle name="Normal 4 6 2 2 2 2 3 3" xfId="51768" xr:uid="{8301A0D2-6DA6-4DB8-8BB5-915626EAC054}"/>
    <cellStyle name="Normal 4 6 2 2 2 2 4" xfId="16348" xr:uid="{DC4017F5-70F9-470D-8AB1-4C3EAFA6D99D}"/>
    <cellStyle name="Normal 4 6 2 2 2 2 5" xfId="30038" xr:uid="{98E07A12-1C7A-4491-AEA4-674C424A973B}"/>
    <cellStyle name="Normal 4 6 2 2 2 2 6" xfId="44922" xr:uid="{0DCF1C70-AF56-46F0-BACC-A1014558E9A2}"/>
    <cellStyle name="Normal 4 6 2 2 2 3" xfId="11212" xr:uid="{0A4614C4-63A3-49B8-9F84-F000F915796C}"/>
    <cellStyle name="Normal 4 6 2 2 2 3 2" xfId="24902" xr:uid="{0FDF08BE-5BB5-4B5A-8DF1-A136054EC0D8}"/>
    <cellStyle name="Normal 4 6 2 2 2 3 2 2" xfId="38594" xr:uid="{987755FF-2A1A-4B30-88A0-0D2DE41D7C64}"/>
    <cellStyle name="Normal 4 6 2 2 2 3 2 3" xfId="53478" xr:uid="{6170BB98-CC01-41A6-BE10-533FFEF32EFE}"/>
    <cellStyle name="Normal 4 6 2 2 2 3 3" xfId="18058" xr:uid="{BEBFF198-3F8D-412C-8E09-8ECA8EE55D83}"/>
    <cellStyle name="Normal 4 6 2 2 2 3 4" xfId="31748" xr:uid="{967593E9-EA61-4661-9532-16D8AFC1FEA2}"/>
    <cellStyle name="Normal 4 6 2 2 2 3 5" xfId="46632" xr:uid="{7A508C4A-0CF1-4A96-83BE-A257D378C39E}"/>
    <cellStyle name="Normal 4 6 2 2 2 4" xfId="21480" xr:uid="{981A84D9-9859-4085-9566-FA0D59012D45}"/>
    <cellStyle name="Normal 4 6 2 2 2 4 2" xfId="35172" xr:uid="{7B8200C1-B806-43EC-A3F6-29C3C052F766}"/>
    <cellStyle name="Normal 4 6 2 2 2 4 3" xfId="50056" xr:uid="{C92CFB2A-A589-406C-8454-AE7188F692AD}"/>
    <cellStyle name="Normal 4 6 2 2 2 5" xfId="14636" xr:uid="{2B11ECB2-BC16-4195-B8D4-E2FF602575F8}"/>
    <cellStyle name="Normal 4 6 2 2 2 6" xfId="28326" xr:uid="{23815895-E6C4-43DD-8666-713175AB40AC}"/>
    <cellStyle name="Normal 4 6 2 2 2 7" xfId="43210" xr:uid="{AD4DD2A3-5B27-47F0-9307-09954441E66C}"/>
    <cellStyle name="Normal 4 6 2 2 3" xfId="9501" xr:uid="{0F135C5F-CFDA-4DB8-BEA2-7D0395AF0241}"/>
    <cellStyle name="Normal 4 6 2 2 3 2" xfId="12923" xr:uid="{9703602F-1C4E-4A1E-BC1E-70C0E5BE2760}"/>
    <cellStyle name="Normal 4 6 2 2 3 2 2" xfId="26613" xr:uid="{1A3BE321-C2D2-4857-AC8A-7E1D6D2C186E}"/>
    <cellStyle name="Normal 4 6 2 2 3 2 2 2" xfId="40305" xr:uid="{11909F4D-8055-4FF6-8F10-1517452E7801}"/>
    <cellStyle name="Normal 4 6 2 2 3 2 2 3" xfId="55189" xr:uid="{9A0E0039-67B3-47D2-8FF8-63D3D0BFC8AA}"/>
    <cellStyle name="Normal 4 6 2 2 3 2 3" xfId="19769" xr:uid="{75C9156A-0AF6-4F51-AE37-789179FEED9D}"/>
    <cellStyle name="Normal 4 6 2 2 3 2 4" xfId="33459" xr:uid="{622EE74D-E5C6-4703-A568-CFB5F565A031}"/>
    <cellStyle name="Normal 4 6 2 2 3 2 5" xfId="48343" xr:uid="{D0185E9C-EB19-4630-B36A-EAC537126B71}"/>
    <cellStyle name="Normal 4 6 2 2 3 3" xfId="23191" xr:uid="{EEE5B61C-48D8-458E-A1A3-96F3DC6CC6E9}"/>
    <cellStyle name="Normal 4 6 2 2 3 3 2" xfId="36883" xr:uid="{94474602-0B4F-4354-BF84-4158A52232F7}"/>
    <cellStyle name="Normal 4 6 2 2 3 3 3" xfId="51767" xr:uid="{4C15AC6D-9058-496D-A606-FD01E9DDCCE4}"/>
    <cellStyle name="Normal 4 6 2 2 3 4" xfId="16347" xr:uid="{6182D9AC-A561-446A-A5B7-6DE7C233F5FD}"/>
    <cellStyle name="Normal 4 6 2 2 3 5" xfId="30037" xr:uid="{96630408-7F1A-442E-8AC6-9032ACC82699}"/>
    <cellStyle name="Normal 4 6 2 2 3 6" xfId="44921" xr:uid="{BC1C3968-4580-4BF4-9FA6-C9C542DD38E4}"/>
    <cellStyle name="Normal 4 6 2 2 4" xfId="11211" xr:uid="{8F405E50-6283-46C3-9558-A9D9796AC4A6}"/>
    <cellStyle name="Normal 4 6 2 2 4 2" xfId="24901" xr:uid="{D9532AC4-3CD0-4553-B439-796DBFAC69BD}"/>
    <cellStyle name="Normal 4 6 2 2 4 2 2" xfId="38593" xr:uid="{AF9881D1-CC44-4353-87A8-792F6C76C8F0}"/>
    <cellStyle name="Normal 4 6 2 2 4 2 3" xfId="53477" xr:uid="{1FC91B63-E4FD-433B-818F-F15CDAB1A6DD}"/>
    <cellStyle name="Normal 4 6 2 2 4 3" xfId="18057" xr:uid="{A50F189A-0966-4F8A-AEBF-834E64300A5C}"/>
    <cellStyle name="Normal 4 6 2 2 4 4" xfId="31747" xr:uid="{1AA62A2F-3A65-405D-AE2F-3B46EBC2E0E5}"/>
    <cellStyle name="Normal 4 6 2 2 4 5" xfId="46631" xr:uid="{FFE0399F-FBF0-43DD-A55B-D677E4DE5429}"/>
    <cellStyle name="Normal 4 6 2 2 5" xfId="21479" xr:uid="{4D9A10FC-A554-4B01-9075-DE914B763AB2}"/>
    <cellStyle name="Normal 4 6 2 2 5 2" xfId="35171" xr:uid="{4836C827-D18E-44AA-BC95-11503EC7BD3A}"/>
    <cellStyle name="Normal 4 6 2 2 5 3" xfId="50055" xr:uid="{11E8595A-E4E5-412C-B883-79655E872596}"/>
    <cellStyle name="Normal 4 6 2 2 6" xfId="14635" xr:uid="{B83C2891-9057-475B-A37F-BC0BA8AAA797}"/>
    <cellStyle name="Normal 4 6 2 2 7" xfId="28325" xr:uid="{775542B6-B5C9-421A-913D-965412E3FAB8}"/>
    <cellStyle name="Normal 4 6 2 2 8" xfId="43209" xr:uid="{6EE0B379-80B0-4AF0-900D-8D612E940BB5}"/>
    <cellStyle name="Normal 4 6 2 3" xfId="7791" xr:uid="{761F1A3A-5420-4C84-B0FB-05BA01E5574D}"/>
    <cellStyle name="Normal 4 6 2 3 2" xfId="9503" xr:uid="{BA62D1FD-2B62-4268-8BF9-964358BEAA15}"/>
    <cellStyle name="Normal 4 6 2 3 2 2" xfId="12925" xr:uid="{B40F6D6D-FD61-4C56-B33D-4DB046021F93}"/>
    <cellStyle name="Normal 4 6 2 3 2 2 2" xfId="26615" xr:uid="{22CDD4C1-3233-41CC-ACD7-4CFD51B669D1}"/>
    <cellStyle name="Normal 4 6 2 3 2 2 2 2" xfId="40307" xr:uid="{F5FC9162-5845-4AC2-AE6D-46DB39B56424}"/>
    <cellStyle name="Normal 4 6 2 3 2 2 2 3" xfId="55191" xr:uid="{7279B822-160D-456C-8A25-611310E0C33E}"/>
    <cellStyle name="Normal 4 6 2 3 2 2 3" xfId="19771" xr:uid="{AC5402CF-59A0-4930-B21F-93033512F852}"/>
    <cellStyle name="Normal 4 6 2 3 2 2 4" xfId="33461" xr:uid="{29271D41-9AB5-4375-8D6B-F8121BCE881C}"/>
    <cellStyle name="Normal 4 6 2 3 2 2 5" xfId="48345" xr:uid="{2D4EDAEC-F8A5-450F-8587-AD6A130C8DDE}"/>
    <cellStyle name="Normal 4 6 2 3 2 3" xfId="23193" xr:uid="{9BE2C63E-E951-4FEF-95D7-DB34753274E4}"/>
    <cellStyle name="Normal 4 6 2 3 2 3 2" xfId="36885" xr:uid="{74F8EF03-BA2C-4D29-8868-493C85482304}"/>
    <cellStyle name="Normal 4 6 2 3 2 3 3" xfId="51769" xr:uid="{6B9CF419-1C43-4343-95B1-C2293A511C8B}"/>
    <cellStyle name="Normal 4 6 2 3 2 4" xfId="16349" xr:uid="{2A0A0658-0835-4AB5-BA9E-98AFE8039F5A}"/>
    <cellStyle name="Normal 4 6 2 3 2 5" xfId="30039" xr:uid="{3AF5F459-795D-45F7-8FAE-BFE95002D42D}"/>
    <cellStyle name="Normal 4 6 2 3 2 6" xfId="44923" xr:uid="{863D0946-4D8C-4482-890A-AFBC8E128EAA}"/>
    <cellStyle name="Normal 4 6 2 3 3" xfId="11213" xr:uid="{4716F042-5D8C-4389-B727-19FD7F423E78}"/>
    <cellStyle name="Normal 4 6 2 3 3 2" xfId="24903" xr:uid="{734CA9DD-D910-4D13-8143-B8E14FD50DA2}"/>
    <cellStyle name="Normal 4 6 2 3 3 2 2" xfId="38595" xr:uid="{6B1344D0-9D2B-4D1D-9102-1FD55EF0C806}"/>
    <cellStyle name="Normal 4 6 2 3 3 2 3" xfId="53479" xr:uid="{4A234079-632E-45AE-A8E9-885C5734A464}"/>
    <cellStyle name="Normal 4 6 2 3 3 3" xfId="18059" xr:uid="{A15F6EDD-A611-48C0-A706-0C881FB57633}"/>
    <cellStyle name="Normal 4 6 2 3 3 4" xfId="31749" xr:uid="{376AB008-C1DE-4027-9660-81B47BA3C980}"/>
    <cellStyle name="Normal 4 6 2 3 3 5" xfId="46633" xr:uid="{8AE5E2BF-CE93-4706-AF4E-727E9E81DBBE}"/>
    <cellStyle name="Normal 4 6 2 3 4" xfId="21481" xr:uid="{D6EC4C9F-66E9-432C-84F6-17B4B9712714}"/>
    <cellStyle name="Normal 4 6 2 3 4 2" xfId="35173" xr:uid="{9842E8AD-DFD8-4699-8942-C9FA8D6DC2CF}"/>
    <cellStyle name="Normal 4 6 2 3 4 3" xfId="50057" xr:uid="{0536E39C-56E7-4AEA-9342-46686F20C6D7}"/>
    <cellStyle name="Normal 4 6 2 3 5" xfId="14637" xr:uid="{2FCCE49F-6335-491D-BC67-7647E778BA50}"/>
    <cellStyle name="Normal 4 6 2 3 6" xfId="28327" xr:uid="{D09869A7-21B3-4DE6-A3EE-6271A76D238D}"/>
    <cellStyle name="Normal 4 6 2 3 7" xfId="43211" xr:uid="{DD0C6FDC-FD9A-4E16-A640-942AE4ABB6DC}"/>
    <cellStyle name="Normal 4 6 2 4" xfId="7792" xr:uid="{8568BA68-148D-4AA1-9C54-A4544143DF0A}"/>
    <cellStyle name="Normal 4 6 2 4 2" xfId="9504" xr:uid="{7B58C320-2C30-4D77-9A4B-78CC40D72273}"/>
    <cellStyle name="Normal 4 6 2 4 2 2" xfId="12926" xr:uid="{08F4A6FD-53EB-40DB-924C-32DFEC63A74B}"/>
    <cellStyle name="Normal 4 6 2 4 2 2 2" xfId="26616" xr:uid="{6B9862CA-A35F-4BF3-AC4F-ED7B83EE28C6}"/>
    <cellStyle name="Normal 4 6 2 4 2 2 2 2" xfId="40308" xr:uid="{57BDA145-B882-4713-8977-AA3905E9B05F}"/>
    <cellStyle name="Normal 4 6 2 4 2 2 2 3" xfId="55192" xr:uid="{774B61C1-8421-4608-B825-2597DCE4DDFF}"/>
    <cellStyle name="Normal 4 6 2 4 2 2 3" xfId="19772" xr:uid="{CBB931C6-5FEE-407C-897B-BA675BBD0FFC}"/>
    <cellStyle name="Normal 4 6 2 4 2 2 4" xfId="33462" xr:uid="{B8835DA3-11AC-488D-B9EB-3C6883C50D1A}"/>
    <cellStyle name="Normal 4 6 2 4 2 2 5" xfId="48346" xr:uid="{1D3329F6-C05D-4933-A705-2B2CC3DC653C}"/>
    <cellStyle name="Normal 4 6 2 4 2 3" xfId="23194" xr:uid="{EFF34385-4D3F-4AFC-B5C8-A46CB0074F57}"/>
    <cellStyle name="Normal 4 6 2 4 2 3 2" xfId="36886" xr:uid="{A5B49F22-FAEF-4F8A-892C-91DAD85430B5}"/>
    <cellStyle name="Normal 4 6 2 4 2 3 3" xfId="51770" xr:uid="{BCECD781-DDB2-45D4-923E-383A79E3EC98}"/>
    <cellStyle name="Normal 4 6 2 4 2 4" xfId="16350" xr:uid="{086ADEBC-9B43-40AA-99F3-DA0A4B1E67C3}"/>
    <cellStyle name="Normal 4 6 2 4 2 5" xfId="30040" xr:uid="{E3ED7578-8232-448E-A638-28BC5905B77F}"/>
    <cellStyle name="Normal 4 6 2 4 2 6" xfId="44924" xr:uid="{C34113C3-F1EF-4A5B-87C2-2A9CC5F3528A}"/>
    <cellStyle name="Normal 4 6 2 4 3" xfId="11214" xr:uid="{2C0EB4A6-5AF5-4BDB-B886-656DB8C10945}"/>
    <cellStyle name="Normal 4 6 2 4 3 2" xfId="24904" xr:uid="{4E6052D8-AA9F-470E-AFEB-DF84319DF013}"/>
    <cellStyle name="Normal 4 6 2 4 3 2 2" xfId="38596" xr:uid="{9E927CC1-84C8-42C5-A3E8-058CF00D9678}"/>
    <cellStyle name="Normal 4 6 2 4 3 2 3" xfId="53480" xr:uid="{12B10110-BA85-4514-948D-8B5B729E0235}"/>
    <cellStyle name="Normal 4 6 2 4 3 3" xfId="18060" xr:uid="{1350FB56-FD5E-4699-9E55-24AB55A5613C}"/>
    <cellStyle name="Normal 4 6 2 4 3 4" xfId="31750" xr:uid="{057E6E6C-860C-4D0A-B0EF-FB8F42B2BC93}"/>
    <cellStyle name="Normal 4 6 2 4 3 5" xfId="46634" xr:uid="{17E8A55D-81DE-4E6E-B4CC-B8DE15941081}"/>
    <cellStyle name="Normal 4 6 2 4 4" xfId="21482" xr:uid="{D824CED7-17E3-4F5B-8B8D-A408E973276E}"/>
    <cellStyle name="Normal 4 6 2 4 4 2" xfId="35174" xr:uid="{39712F71-B9D0-4AFF-B179-856615EE5B56}"/>
    <cellStyle name="Normal 4 6 2 4 4 3" xfId="50058" xr:uid="{B1D70FFD-790F-4D5B-82E4-5082D2B3C00F}"/>
    <cellStyle name="Normal 4 6 2 4 5" xfId="14638" xr:uid="{22EC6B0B-48E4-4614-BE41-89098B85DD78}"/>
    <cellStyle name="Normal 4 6 2 4 6" xfId="28328" xr:uid="{EC49152C-BD03-4119-9943-072F3991B7F6}"/>
    <cellStyle name="Normal 4 6 2 4 7" xfId="43212" xr:uid="{D05570CA-9442-4431-AC2E-DA2ED6561DFE}"/>
    <cellStyle name="Normal 4 6 2 5" xfId="9500" xr:uid="{37496DED-405D-4FB4-B2B2-71F50BF5017C}"/>
    <cellStyle name="Normal 4 6 2 5 2" xfId="12922" xr:uid="{C6390293-6226-4EA1-8A3D-2F786DCCEA44}"/>
    <cellStyle name="Normal 4 6 2 5 2 2" xfId="26612" xr:uid="{03A92636-DE20-41E5-9678-C55551A42774}"/>
    <cellStyle name="Normal 4 6 2 5 2 2 2" xfId="40304" xr:uid="{95477DC5-68E2-409F-B69D-7754476788B2}"/>
    <cellStyle name="Normal 4 6 2 5 2 2 3" xfId="55188" xr:uid="{5B72A858-D291-4BB6-B87E-747E52B006FD}"/>
    <cellStyle name="Normal 4 6 2 5 2 3" xfId="19768" xr:uid="{788FA264-38D2-4618-99E8-D929F051ED29}"/>
    <cellStyle name="Normal 4 6 2 5 2 4" xfId="33458" xr:uid="{8637D2F3-A67B-4694-8729-10F8530E6ED7}"/>
    <cellStyle name="Normal 4 6 2 5 2 5" xfId="48342" xr:uid="{153C4494-82AE-4A25-B854-73E9BDF51510}"/>
    <cellStyle name="Normal 4 6 2 5 3" xfId="23190" xr:uid="{564E62FB-37A6-4F1F-ABC3-950D91903604}"/>
    <cellStyle name="Normal 4 6 2 5 3 2" xfId="36882" xr:uid="{8F362412-B6A9-4D91-9FE8-AEABBF404773}"/>
    <cellStyle name="Normal 4 6 2 5 3 3" xfId="51766" xr:uid="{49D2005D-A046-430F-883E-0665ACB441A2}"/>
    <cellStyle name="Normal 4 6 2 5 4" xfId="16346" xr:uid="{ECE18433-2A1C-4EFE-946D-DB016A966BE6}"/>
    <cellStyle name="Normal 4 6 2 5 5" xfId="30036" xr:uid="{67B5053C-554A-4C76-9EAA-6C95A251A994}"/>
    <cellStyle name="Normal 4 6 2 5 6" xfId="44920" xr:uid="{276699E1-EE1B-404B-930E-78AA2EC75E61}"/>
    <cellStyle name="Normal 4 6 2 6" xfId="11210" xr:uid="{3D6BC5E2-403D-4D15-A880-E774EAC8B420}"/>
    <cellStyle name="Normal 4 6 2 6 2" xfId="24900" xr:uid="{90F510DA-0F42-49BC-8CA1-010D1626742A}"/>
    <cellStyle name="Normal 4 6 2 6 2 2" xfId="38592" xr:uid="{4AAA2BD2-2495-4E62-9E2D-4C92F776E261}"/>
    <cellStyle name="Normal 4 6 2 6 2 3" xfId="53476" xr:uid="{38CCE1A2-98CC-486F-99F4-970E65D75B21}"/>
    <cellStyle name="Normal 4 6 2 6 3" xfId="18056" xr:uid="{6CEE5A28-6266-4803-94B3-2DF6104A5CA8}"/>
    <cellStyle name="Normal 4 6 2 6 4" xfId="31746" xr:uid="{BD5A7349-E5AE-4AE1-9162-829DDA5A7479}"/>
    <cellStyle name="Normal 4 6 2 6 5" xfId="46630" xr:uid="{E9B2A149-A7B8-4EA5-AC8E-8A142CA188B2}"/>
    <cellStyle name="Normal 4 6 2 7" xfId="21478" xr:uid="{8855D4CB-814C-49A3-8CB6-0332A0290211}"/>
    <cellStyle name="Normal 4 6 2 7 2" xfId="35170" xr:uid="{B5BB3090-7AEF-4F68-B8C4-D17250D54D79}"/>
    <cellStyle name="Normal 4 6 2 7 3" xfId="50054" xr:uid="{35A068A2-F066-4AD5-BC5B-FE76B2E5A4B8}"/>
    <cellStyle name="Normal 4 6 2 8" xfId="14634" xr:uid="{7C1E183C-F75E-463D-B413-EF75E5017F02}"/>
    <cellStyle name="Normal 4 6 2 9" xfId="28324" xr:uid="{6D45525C-2213-4A66-BD1D-BE7D09796E73}"/>
    <cellStyle name="Normal 4 6 3" xfId="7793" xr:uid="{1F792F21-3E27-4FB5-A10A-F924A71D6E92}"/>
    <cellStyle name="Normal 4 6 3 10" xfId="43213" xr:uid="{331C6E46-4075-42A0-87BF-5B98590EA485}"/>
    <cellStyle name="Normal 4 6 3 2" xfId="7794" xr:uid="{9C08F0AC-DF86-4A40-88B6-9DFB8B028F3E}"/>
    <cellStyle name="Normal 4 6 3 2 2" xfId="7795" xr:uid="{374F6E87-03EB-4991-B0C5-CEA4BC6EBEA7}"/>
    <cellStyle name="Normal 4 6 3 2 2 2" xfId="9507" xr:uid="{BFBD3ABE-EAA9-4CBF-9F88-4B50333536F1}"/>
    <cellStyle name="Normal 4 6 3 2 2 2 2" xfId="12929" xr:uid="{A5FDE1E4-A223-48AA-91E9-D0B195B175B2}"/>
    <cellStyle name="Normal 4 6 3 2 2 2 2 2" xfId="26619" xr:uid="{3415528A-8234-45E7-9B62-E0676CC12088}"/>
    <cellStyle name="Normal 4 6 3 2 2 2 2 2 2" xfId="40311" xr:uid="{9441A4D1-70DB-4F81-9357-F11556FCCE7B}"/>
    <cellStyle name="Normal 4 6 3 2 2 2 2 2 3" xfId="55195" xr:uid="{D8A09C64-BF2E-4781-84DF-5DA206211B10}"/>
    <cellStyle name="Normal 4 6 3 2 2 2 2 3" xfId="19775" xr:uid="{CBB674EE-6BDB-4537-9B2C-4684F6202F4F}"/>
    <cellStyle name="Normal 4 6 3 2 2 2 2 4" xfId="33465" xr:uid="{3EEBD027-AFE6-4EDC-9D0A-911201B1822F}"/>
    <cellStyle name="Normal 4 6 3 2 2 2 2 5" xfId="48349" xr:uid="{AE55B965-8E10-466E-B364-99FB0E62BD0C}"/>
    <cellStyle name="Normal 4 6 3 2 2 2 3" xfId="23197" xr:uid="{49C536D9-D670-4250-ADE0-EB213F6BB7BC}"/>
    <cellStyle name="Normal 4 6 3 2 2 2 3 2" xfId="36889" xr:uid="{1DEECAB0-A136-452B-89C6-65421E64A292}"/>
    <cellStyle name="Normal 4 6 3 2 2 2 3 3" xfId="51773" xr:uid="{59CD07F1-DB33-46A7-8630-0F0B2C2F2E28}"/>
    <cellStyle name="Normal 4 6 3 2 2 2 4" xfId="16353" xr:uid="{0A2F1462-C1CF-494B-8D31-AB099A5902B9}"/>
    <cellStyle name="Normal 4 6 3 2 2 2 5" xfId="30043" xr:uid="{07588E95-BE75-4E75-A9B5-5967C73909F2}"/>
    <cellStyle name="Normal 4 6 3 2 2 2 6" xfId="44927" xr:uid="{10BCCBB0-61C5-4D08-B7D6-69466A8E35BE}"/>
    <cellStyle name="Normal 4 6 3 2 2 3" xfId="11217" xr:uid="{FEF746C6-A05E-4BF7-82F5-43D6D1678153}"/>
    <cellStyle name="Normal 4 6 3 2 2 3 2" xfId="24907" xr:uid="{2DF2A789-D146-4BC7-A9BE-5937866A3720}"/>
    <cellStyle name="Normal 4 6 3 2 2 3 2 2" xfId="38599" xr:uid="{DAD19D8A-E7C0-4989-8CAB-5756229183A8}"/>
    <cellStyle name="Normal 4 6 3 2 2 3 2 3" xfId="53483" xr:uid="{67CAC096-3931-40BD-AFAC-5FAA775E1C8A}"/>
    <cellStyle name="Normal 4 6 3 2 2 3 3" xfId="18063" xr:uid="{E5FB415E-29FC-423C-BFF4-197C031C15E0}"/>
    <cellStyle name="Normal 4 6 3 2 2 3 4" xfId="31753" xr:uid="{ABDFD9CE-5B2F-4740-9860-98AEDC376C8B}"/>
    <cellStyle name="Normal 4 6 3 2 2 3 5" xfId="46637" xr:uid="{A80CCE94-5196-41FC-8D70-F2D6E3FF56F8}"/>
    <cellStyle name="Normal 4 6 3 2 2 4" xfId="21485" xr:uid="{03374258-8400-4A04-A5F1-15D8B6E6AC66}"/>
    <cellStyle name="Normal 4 6 3 2 2 4 2" xfId="35177" xr:uid="{DEA1E7E0-E4D4-4BBB-8657-493E8047ABA7}"/>
    <cellStyle name="Normal 4 6 3 2 2 4 3" xfId="50061" xr:uid="{538CC3A3-FF53-4219-8C9D-5FC4E2DE3592}"/>
    <cellStyle name="Normal 4 6 3 2 2 5" xfId="14641" xr:uid="{157D9A3F-0670-4839-8B0F-AC87FF0AAAE2}"/>
    <cellStyle name="Normal 4 6 3 2 2 6" xfId="28331" xr:uid="{1C215F9B-FA26-4D4A-ADD1-04D7C6608AFD}"/>
    <cellStyle name="Normal 4 6 3 2 2 7" xfId="43215" xr:uid="{19000E0C-8270-4B64-87CD-C5C4F8021B02}"/>
    <cellStyle name="Normal 4 6 3 2 3" xfId="9506" xr:uid="{FE5A7E67-FE6F-4351-995E-2FD8FA0220AA}"/>
    <cellStyle name="Normal 4 6 3 2 3 2" xfId="12928" xr:uid="{62ED8EB8-3251-410E-B50E-CB5F745DDE01}"/>
    <cellStyle name="Normal 4 6 3 2 3 2 2" xfId="26618" xr:uid="{89E0E8C1-448D-4C18-95D9-5E29C5F4EBB4}"/>
    <cellStyle name="Normal 4 6 3 2 3 2 2 2" xfId="40310" xr:uid="{43279ECD-81F4-4F47-BB14-7D4009872F5A}"/>
    <cellStyle name="Normal 4 6 3 2 3 2 2 3" xfId="55194" xr:uid="{4F626663-D3BC-4F8A-AE9F-9037026B1C1D}"/>
    <cellStyle name="Normal 4 6 3 2 3 2 3" xfId="19774" xr:uid="{2B3E9060-C166-4309-85A3-1DE8570E8A19}"/>
    <cellStyle name="Normal 4 6 3 2 3 2 4" xfId="33464" xr:uid="{703F19B9-9202-4C3D-9E19-CF66F6687504}"/>
    <cellStyle name="Normal 4 6 3 2 3 2 5" xfId="48348" xr:uid="{E71AD2F6-094D-4158-9E0F-BC6EC5266C5F}"/>
    <cellStyle name="Normal 4 6 3 2 3 3" xfId="23196" xr:uid="{32338CBA-5DDA-41A8-9377-787D58CD2204}"/>
    <cellStyle name="Normal 4 6 3 2 3 3 2" xfId="36888" xr:uid="{7EC1F6A1-45CF-4234-B889-5FE64F47538D}"/>
    <cellStyle name="Normal 4 6 3 2 3 3 3" xfId="51772" xr:uid="{2B32AF3F-FD4A-4DFE-AEDE-E2279D701B02}"/>
    <cellStyle name="Normal 4 6 3 2 3 4" xfId="16352" xr:uid="{63EBFE74-28B5-4A10-80D1-46C7A2DF292F}"/>
    <cellStyle name="Normal 4 6 3 2 3 5" xfId="30042" xr:uid="{D751FD5B-01D4-4CD6-86F3-B1462A29912E}"/>
    <cellStyle name="Normal 4 6 3 2 3 6" xfId="44926" xr:uid="{3B94D596-59E1-4300-96FD-A10AB2DF786B}"/>
    <cellStyle name="Normal 4 6 3 2 4" xfId="11216" xr:uid="{0016F3DA-A959-476F-95D5-F381DE0F9B70}"/>
    <cellStyle name="Normal 4 6 3 2 4 2" xfId="24906" xr:uid="{8610EB86-AFB9-445C-B4FE-B6DD8FD07BAB}"/>
    <cellStyle name="Normal 4 6 3 2 4 2 2" xfId="38598" xr:uid="{050875B7-08F1-441A-9D7F-A11FD364F4F3}"/>
    <cellStyle name="Normal 4 6 3 2 4 2 3" xfId="53482" xr:uid="{7CC97315-C748-4279-8EE6-558AAA3B24E4}"/>
    <cellStyle name="Normal 4 6 3 2 4 3" xfId="18062" xr:uid="{20A61F9B-58BB-4F79-9B0C-F2DBE1A34FA4}"/>
    <cellStyle name="Normal 4 6 3 2 4 4" xfId="31752" xr:uid="{FAF0218D-AAA1-41D4-B9D2-093FD59B8F3A}"/>
    <cellStyle name="Normal 4 6 3 2 4 5" xfId="46636" xr:uid="{197F9E1F-4245-4076-82E7-7DA77D068C00}"/>
    <cellStyle name="Normal 4 6 3 2 5" xfId="21484" xr:uid="{F0BC4C0B-EFA3-4121-8730-375567D80BFF}"/>
    <cellStyle name="Normal 4 6 3 2 5 2" xfId="35176" xr:uid="{4C9CBDA0-367C-4D57-A668-6282D81EBA26}"/>
    <cellStyle name="Normal 4 6 3 2 5 3" xfId="50060" xr:uid="{716FC2E3-07D8-4B18-B610-F34BA6089E09}"/>
    <cellStyle name="Normal 4 6 3 2 6" xfId="14640" xr:uid="{8596AB9D-9487-45E5-8A6E-D2C4856DB7A9}"/>
    <cellStyle name="Normal 4 6 3 2 7" xfId="28330" xr:uid="{A92CCDC4-DB0D-43D5-BD3D-901E9CB6A1B0}"/>
    <cellStyle name="Normal 4 6 3 2 8" xfId="43214" xr:uid="{536757E5-A129-4313-861B-2ECA8347174D}"/>
    <cellStyle name="Normal 4 6 3 3" xfId="7796" xr:uid="{904EC506-9282-4395-95FD-4479C67D056A}"/>
    <cellStyle name="Normal 4 6 3 3 2" xfId="9508" xr:uid="{C5DBF707-05D8-4920-A206-E3F6B79F8CC8}"/>
    <cellStyle name="Normal 4 6 3 3 2 2" xfId="12930" xr:uid="{DEEC61F5-57C9-42BB-8E02-8CCFFA83D4ED}"/>
    <cellStyle name="Normal 4 6 3 3 2 2 2" xfId="26620" xr:uid="{EF214EF6-5F25-4192-82E1-4B3700D6027E}"/>
    <cellStyle name="Normal 4 6 3 3 2 2 2 2" xfId="40312" xr:uid="{87ECF609-3672-4AA1-AC30-8EA4E598AD1B}"/>
    <cellStyle name="Normal 4 6 3 3 2 2 2 3" xfId="55196" xr:uid="{76B03E39-2042-4F0E-AB02-F7FE08FEE885}"/>
    <cellStyle name="Normal 4 6 3 3 2 2 3" xfId="19776" xr:uid="{2357DE29-14C0-4D5D-AE5D-23AFFE70476E}"/>
    <cellStyle name="Normal 4 6 3 3 2 2 4" xfId="33466" xr:uid="{CF4BB66B-EFDB-49FA-8B7F-5F85B3F68EAC}"/>
    <cellStyle name="Normal 4 6 3 3 2 2 5" xfId="48350" xr:uid="{B5FE91FD-6446-4604-A184-6E20C66E7EC9}"/>
    <cellStyle name="Normal 4 6 3 3 2 3" xfId="23198" xr:uid="{2A41EB52-4F97-4F92-9BD6-0F0E8EF3F518}"/>
    <cellStyle name="Normal 4 6 3 3 2 3 2" xfId="36890" xr:uid="{9A80F00F-18FB-422E-8D55-B5BB8639E7C5}"/>
    <cellStyle name="Normal 4 6 3 3 2 3 3" xfId="51774" xr:uid="{79C60CE7-4C34-40D8-AE5C-7AE6A0BE22A0}"/>
    <cellStyle name="Normal 4 6 3 3 2 4" xfId="16354" xr:uid="{0954F801-7CD6-402E-99EF-E790FC0ECEFB}"/>
    <cellStyle name="Normal 4 6 3 3 2 5" xfId="30044" xr:uid="{B75ED497-D9FB-44E5-B697-7FF123444984}"/>
    <cellStyle name="Normal 4 6 3 3 2 6" xfId="44928" xr:uid="{6BA27A21-6114-4A0A-A17B-9342D6280C4C}"/>
    <cellStyle name="Normal 4 6 3 3 3" xfId="11218" xr:uid="{0FC8602F-6C7D-4713-8047-173174EC0536}"/>
    <cellStyle name="Normal 4 6 3 3 3 2" xfId="24908" xr:uid="{09AD5538-BC8E-43E3-9F25-923BF90058A3}"/>
    <cellStyle name="Normal 4 6 3 3 3 2 2" xfId="38600" xr:uid="{ACE4765E-74BD-4284-9CEC-23A4213F2A49}"/>
    <cellStyle name="Normal 4 6 3 3 3 2 3" xfId="53484" xr:uid="{8EF11594-ABA5-4325-B140-92AFFAA6A1BD}"/>
    <cellStyle name="Normal 4 6 3 3 3 3" xfId="18064" xr:uid="{8327E8F6-02E3-4996-B506-39B2693C89BD}"/>
    <cellStyle name="Normal 4 6 3 3 3 4" xfId="31754" xr:uid="{6A38429C-0F6F-4509-AB2E-E7929249FABF}"/>
    <cellStyle name="Normal 4 6 3 3 3 5" xfId="46638" xr:uid="{7369E717-F33D-48C2-A93F-02A9C1AA1AC1}"/>
    <cellStyle name="Normal 4 6 3 3 4" xfId="21486" xr:uid="{CE0F31D9-73FD-40C9-B0D3-D104A8CE67C2}"/>
    <cellStyle name="Normal 4 6 3 3 4 2" xfId="35178" xr:uid="{D3F07A54-F813-452A-B90D-C3B4CE76FF0C}"/>
    <cellStyle name="Normal 4 6 3 3 4 3" xfId="50062" xr:uid="{806B135E-E2DC-4934-810C-8AA9D93AA552}"/>
    <cellStyle name="Normal 4 6 3 3 5" xfId="14642" xr:uid="{DD7B6807-6A68-4BC8-98F7-46714F9FAD80}"/>
    <cellStyle name="Normal 4 6 3 3 6" xfId="28332" xr:uid="{8EF57AB5-4B1A-4A07-8501-97A91C47506C}"/>
    <cellStyle name="Normal 4 6 3 3 7" xfId="43216" xr:uid="{A96123B7-D3C4-400F-92DF-63958C6662EA}"/>
    <cellStyle name="Normal 4 6 3 4" xfId="7797" xr:uid="{2AA6F30B-4C4D-4904-92DF-5968A650C1DD}"/>
    <cellStyle name="Normal 4 6 3 4 2" xfId="9509" xr:uid="{63701B70-266A-41E4-B1E9-F5E585179AAD}"/>
    <cellStyle name="Normal 4 6 3 4 2 2" xfId="12931" xr:uid="{26AAE448-804D-4F1C-8C95-582E2F75DC26}"/>
    <cellStyle name="Normal 4 6 3 4 2 2 2" xfId="26621" xr:uid="{58CDDDAB-08AE-48FA-96E5-3D7C1D1E592E}"/>
    <cellStyle name="Normal 4 6 3 4 2 2 2 2" xfId="40313" xr:uid="{CEEDB801-5ACE-4696-B58D-9DC662BA9530}"/>
    <cellStyle name="Normal 4 6 3 4 2 2 2 3" xfId="55197" xr:uid="{B360BD43-8A59-4B0E-A551-617065F452CC}"/>
    <cellStyle name="Normal 4 6 3 4 2 2 3" xfId="19777" xr:uid="{437C3AE0-E391-442A-81C4-84923C4F7E4A}"/>
    <cellStyle name="Normal 4 6 3 4 2 2 4" xfId="33467" xr:uid="{5E21BF15-669F-41FD-ADD5-AD82D48A78E1}"/>
    <cellStyle name="Normal 4 6 3 4 2 2 5" xfId="48351" xr:uid="{4C9997A6-1D0B-490F-8125-F6669F9EBC81}"/>
    <cellStyle name="Normal 4 6 3 4 2 3" xfId="23199" xr:uid="{C19A5AF6-D880-4634-97A5-79C7CC512FF1}"/>
    <cellStyle name="Normal 4 6 3 4 2 3 2" xfId="36891" xr:uid="{93A97488-8E4E-4A66-B564-B6546BEAAF87}"/>
    <cellStyle name="Normal 4 6 3 4 2 3 3" xfId="51775" xr:uid="{3B2CA273-C4E1-4576-891F-5F586D781B7F}"/>
    <cellStyle name="Normal 4 6 3 4 2 4" xfId="16355" xr:uid="{05C5C87C-51FC-418D-A47B-9B96A791C258}"/>
    <cellStyle name="Normal 4 6 3 4 2 5" xfId="30045" xr:uid="{920A8A3A-632A-4E76-BB79-FBC61E1E853E}"/>
    <cellStyle name="Normal 4 6 3 4 2 6" xfId="44929" xr:uid="{A671C50C-554E-4D65-BD6C-E92F5F65DE48}"/>
    <cellStyle name="Normal 4 6 3 4 3" xfId="11219" xr:uid="{0C7F2FD6-B9C1-405B-84EE-91BADD3A7C94}"/>
    <cellStyle name="Normal 4 6 3 4 3 2" xfId="24909" xr:uid="{0A15459C-2940-4F49-8F6F-6E67608F38E5}"/>
    <cellStyle name="Normal 4 6 3 4 3 2 2" xfId="38601" xr:uid="{167BA34D-7AD0-4A33-B281-E5BD8AD2F401}"/>
    <cellStyle name="Normal 4 6 3 4 3 2 3" xfId="53485" xr:uid="{7521E5BC-CEFA-423D-AD0B-C0BC78C9ABF2}"/>
    <cellStyle name="Normal 4 6 3 4 3 3" xfId="18065" xr:uid="{BE756A86-C9EC-4C28-9902-34A0241F1B2C}"/>
    <cellStyle name="Normal 4 6 3 4 3 4" xfId="31755" xr:uid="{FCE0C415-E976-4484-9CD2-4AC4CD3D5F48}"/>
    <cellStyle name="Normal 4 6 3 4 3 5" xfId="46639" xr:uid="{B167BFED-532E-4660-BA78-AC92F124EBC3}"/>
    <cellStyle name="Normal 4 6 3 4 4" xfId="21487" xr:uid="{654B0E0A-913C-4D2E-A79D-38595CA950AB}"/>
    <cellStyle name="Normal 4 6 3 4 4 2" xfId="35179" xr:uid="{74C6869E-2D6F-4224-A81C-ADCF820EDFFA}"/>
    <cellStyle name="Normal 4 6 3 4 4 3" xfId="50063" xr:uid="{F38BC411-9BF3-4CCE-8727-99B60F2FCD2F}"/>
    <cellStyle name="Normal 4 6 3 4 5" xfId="14643" xr:uid="{2C5304A5-583A-42E2-B045-D73117449DA6}"/>
    <cellStyle name="Normal 4 6 3 4 6" xfId="28333" xr:uid="{32B2D444-1CD1-4B52-8757-6E270736AEDE}"/>
    <cellStyle name="Normal 4 6 3 4 7" xfId="43217" xr:uid="{1B6D2330-B14F-42C2-9B93-4A6111A525F3}"/>
    <cellStyle name="Normal 4 6 3 5" xfId="9505" xr:uid="{0FC0FFDD-7A5A-4B79-A32D-752FDBDEF2B8}"/>
    <cellStyle name="Normal 4 6 3 5 2" xfId="12927" xr:uid="{47C9BB37-2A69-44BB-B19F-CE00D310E4E7}"/>
    <cellStyle name="Normal 4 6 3 5 2 2" xfId="26617" xr:uid="{A5595F1C-F3EF-42CD-A775-F1C1D01D9EA6}"/>
    <cellStyle name="Normal 4 6 3 5 2 2 2" xfId="40309" xr:uid="{B2B02F44-58C6-4A1A-8A45-1AF2CB02B2BD}"/>
    <cellStyle name="Normal 4 6 3 5 2 2 3" xfId="55193" xr:uid="{DFD531DE-DE83-4A30-87D0-E927ABA0DE57}"/>
    <cellStyle name="Normal 4 6 3 5 2 3" xfId="19773" xr:uid="{C1EAB5A6-04EE-46FA-8D24-360E24E3E36D}"/>
    <cellStyle name="Normal 4 6 3 5 2 4" xfId="33463" xr:uid="{6ABEEE48-2A0F-4F49-A12D-5616055442C9}"/>
    <cellStyle name="Normal 4 6 3 5 2 5" xfId="48347" xr:uid="{84B75365-3D20-4AC4-877B-BD1B6736B2D4}"/>
    <cellStyle name="Normal 4 6 3 5 3" xfId="23195" xr:uid="{23384ABC-F56C-4610-A763-0E1C5141D4A4}"/>
    <cellStyle name="Normal 4 6 3 5 3 2" xfId="36887" xr:uid="{DF5C0947-332E-41CE-BDF6-2BD1B662B109}"/>
    <cellStyle name="Normal 4 6 3 5 3 3" xfId="51771" xr:uid="{AF39D9A1-7E74-40DA-BA2C-F17E622810ED}"/>
    <cellStyle name="Normal 4 6 3 5 4" xfId="16351" xr:uid="{E0B17E5C-1F21-4DAF-BDA3-663669DC9647}"/>
    <cellStyle name="Normal 4 6 3 5 5" xfId="30041" xr:uid="{6A72F573-9DDA-4C0F-8E87-473BB1B01E49}"/>
    <cellStyle name="Normal 4 6 3 5 6" xfId="44925" xr:uid="{5111A18C-C6C7-4B6A-87D4-3937E46086C3}"/>
    <cellStyle name="Normal 4 6 3 6" xfId="11215" xr:uid="{F6B56565-5163-480D-90CA-078C5A023F7C}"/>
    <cellStyle name="Normal 4 6 3 6 2" xfId="24905" xr:uid="{D0B1C8B7-040A-4472-9122-3A63E0DC31F9}"/>
    <cellStyle name="Normal 4 6 3 6 2 2" xfId="38597" xr:uid="{CE3214B4-1606-45A0-809F-5B25B153AB1A}"/>
    <cellStyle name="Normal 4 6 3 6 2 3" xfId="53481" xr:uid="{0FA3017B-DC67-409F-9166-23FC95C491FE}"/>
    <cellStyle name="Normal 4 6 3 6 3" xfId="18061" xr:uid="{1CD48CF4-C9C4-48A6-BBAF-A539D4D96CF5}"/>
    <cellStyle name="Normal 4 6 3 6 4" xfId="31751" xr:uid="{70D4FE08-FE1E-4852-895F-A77C7DC2EBC1}"/>
    <cellStyle name="Normal 4 6 3 6 5" xfId="46635" xr:uid="{85CC4BE8-253C-4CBA-8563-45850561C5F4}"/>
    <cellStyle name="Normal 4 6 3 7" xfId="21483" xr:uid="{E66DAF70-4088-4C0E-A55D-AFE5EF2DA41A}"/>
    <cellStyle name="Normal 4 6 3 7 2" xfId="35175" xr:uid="{6A6EB2D7-8609-4355-ADDA-D527AE96EFFD}"/>
    <cellStyle name="Normal 4 6 3 7 3" xfId="50059" xr:uid="{5BA313E0-0BD6-4A73-A3CA-308A92CFDB2F}"/>
    <cellStyle name="Normal 4 6 3 8" xfId="14639" xr:uid="{565B5B95-FB96-4EDD-9529-B8818562126D}"/>
    <cellStyle name="Normal 4 6 3 9" xfId="28329" xr:uid="{A8BBFDC5-6EB7-4B4C-A8E8-F29D890C210F}"/>
    <cellStyle name="Normal 4 6 4" xfId="7798" xr:uid="{9219C1BD-6CF5-4631-822D-B704019CCD80}"/>
    <cellStyle name="Normal 4 6 4 2" xfId="7799" xr:uid="{DE9F6CC6-32C1-4B01-9E9F-34F3802E85BC}"/>
    <cellStyle name="Normal 4 6 4 2 2" xfId="9511" xr:uid="{B27981E8-AC39-41E6-B9F3-1202F247A727}"/>
    <cellStyle name="Normal 4 6 4 2 2 2" xfId="12933" xr:uid="{3983BECC-32E8-4029-9D89-E08461BC17D1}"/>
    <cellStyle name="Normal 4 6 4 2 2 2 2" xfId="26623" xr:uid="{C6C7E9A7-6357-4D78-B087-EDAEB036B755}"/>
    <cellStyle name="Normal 4 6 4 2 2 2 2 2" xfId="40315" xr:uid="{8D6D3935-6D38-41C0-89FE-B79F38FEAA10}"/>
    <cellStyle name="Normal 4 6 4 2 2 2 2 3" xfId="55199" xr:uid="{85A4B6AA-25CC-48F8-9CB0-F0245EC1F35E}"/>
    <cellStyle name="Normal 4 6 4 2 2 2 3" xfId="19779" xr:uid="{0BA08FB1-B5F7-481B-A5FE-F91279E65884}"/>
    <cellStyle name="Normal 4 6 4 2 2 2 4" xfId="33469" xr:uid="{E7ECA5CB-1AFA-495E-9B3C-E9273AB01043}"/>
    <cellStyle name="Normal 4 6 4 2 2 2 5" xfId="48353" xr:uid="{4E846EE1-7299-4D0C-A698-55AD610A74EE}"/>
    <cellStyle name="Normal 4 6 4 2 2 3" xfId="23201" xr:uid="{94FFF4C7-C1AD-408B-9526-7BEFC864014A}"/>
    <cellStyle name="Normal 4 6 4 2 2 3 2" xfId="36893" xr:uid="{702EA55C-458B-48EB-B116-55143CB6F71F}"/>
    <cellStyle name="Normal 4 6 4 2 2 3 3" xfId="51777" xr:uid="{EDCC2E7E-5E54-479D-9C43-A0A43082FF2C}"/>
    <cellStyle name="Normal 4 6 4 2 2 4" xfId="16357" xr:uid="{4916AE7A-84C0-4AA2-A123-B41CB507CF7C}"/>
    <cellStyle name="Normal 4 6 4 2 2 5" xfId="30047" xr:uid="{48DCE8B0-9ECB-48F2-8575-0E7DE8E63637}"/>
    <cellStyle name="Normal 4 6 4 2 2 6" xfId="44931" xr:uid="{DC7F1E98-7B8A-4D63-AF46-F23676F76105}"/>
    <cellStyle name="Normal 4 6 4 2 3" xfId="11221" xr:uid="{6539CC68-A458-4CA4-BA2D-E9DAE62DD66E}"/>
    <cellStyle name="Normal 4 6 4 2 3 2" xfId="24911" xr:uid="{5F86F6A4-012A-4531-9B3E-F4363C1E0DD2}"/>
    <cellStyle name="Normal 4 6 4 2 3 2 2" xfId="38603" xr:uid="{CA0B1A9A-D464-4C73-B593-58F5D864E470}"/>
    <cellStyle name="Normal 4 6 4 2 3 2 3" xfId="53487" xr:uid="{83C86F3B-F0E9-4173-AFDF-5B4CC067D879}"/>
    <cellStyle name="Normal 4 6 4 2 3 3" xfId="18067" xr:uid="{B334CFB5-5CC3-4DDD-97FF-0EF78B970BB5}"/>
    <cellStyle name="Normal 4 6 4 2 3 4" xfId="31757" xr:uid="{1ED2E2B1-1C15-454E-A397-CA3059C076A2}"/>
    <cellStyle name="Normal 4 6 4 2 3 5" xfId="46641" xr:uid="{4F6C9BB1-5DFE-469E-9E0C-03FF66E91CC3}"/>
    <cellStyle name="Normal 4 6 4 2 4" xfId="21489" xr:uid="{A072ED24-F5C5-434C-B4B2-CFBB0CC9864A}"/>
    <cellStyle name="Normal 4 6 4 2 4 2" xfId="35181" xr:uid="{8655759D-EAA4-4E78-A555-87EF774EC0F4}"/>
    <cellStyle name="Normal 4 6 4 2 4 3" xfId="50065" xr:uid="{C4C2CB92-103D-40F8-BD74-72E15721601A}"/>
    <cellStyle name="Normal 4 6 4 2 5" xfId="14645" xr:uid="{1001CDCA-1A87-452A-853E-2C80EDC7C944}"/>
    <cellStyle name="Normal 4 6 4 2 6" xfId="28335" xr:uid="{E3B933A5-5871-41D5-997C-47CBFA3A4181}"/>
    <cellStyle name="Normal 4 6 4 2 7" xfId="43219" xr:uid="{4DD146C6-832E-413F-B62D-1689644A3597}"/>
    <cellStyle name="Normal 4 6 4 3" xfId="9510" xr:uid="{851E1FAC-EFC5-445F-B1C5-BD8E92858105}"/>
    <cellStyle name="Normal 4 6 4 3 2" xfId="12932" xr:uid="{DFE91821-8B65-48F2-AB21-594794295811}"/>
    <cellStyle name="Normal 4 6 4 3 2 2" xfId="26622" xr:uid="{9CAC88BC-6012-471A-A4A2-F85F17D314C3}"/>
    <cellStyle name="Normal 4 6 4 3 2 2 2" xfId="40314" xr:uid="{DE2BF7AC-E46F-4403-A325-BC80C7F1FF7A}"/>
    <cellStyle name="Normal 4 6 4 3 2 2 3" xfId="55198" xr:uid="{427FF589-9BD7-46F4-9EBB-C21E34F322E9}"/>
    <cellStyle name="Normal 4 6 4 3 2 3" xfId="19778" xr:uid="{5C7C2914-6012-40D5-A273-9EB49AA9511C}"/>
    <cellStyle name="Normal 4 6 4 3 2 4" xfId="33468" xr:uid="{CD9DF465-8B4C-4B98-8368-E582B88926FB}"/>
    <cellStyle name="Normal 4 6 4 3 2 5" xfId="48352" xr:uid="{11FCA281-1EED-4EF7-B122-02107697DBFC}"/>
    <cellStyle name="Normal 4 6 4 3 3" xfId="23200" xr:uid="{95C5F9B9-95CB-439C-ABCD-C9DD36405848}"/>
    <cellStyle name="Normal 4 6 4 3 3 2" xfId="36892" xr:uid="{0BB145F1-B567-4C45-892A-AD9AEC33750F}"/>
    <cellStyle name="Normal 4 6 4 3 3 3" xfId="51776" xr:uid="{18D99ECB-68B7-4BE5-8A07-9C3E864A337B}"/>
    <cellStyle name="Normal 4 6 4 3 4" xfId="16356" xr:uid="{4BEE6C36-0B0B-4C74-90AD-D8E1506783FC}"/>
    <cellStyle name="Normal 4 6 4 3 5" xfId="30046" xr:uid="{9422A5C4-DF71-44D8-A7B8-308B06038958}"/>
    <cellStyle name="Normal 4 6 4 3 6" xfId="44930" xr:uid="{BEB67A8A-D5D9-4134-95B4-B59F1A04F8EB}"/>
    <cellStyle name="Normal 4 6 4 4" xfId="11220" xr:uid="{A64B4E28-3F7B-406E-A6E5-1B193C1C4086}"/>
    <cellStyle name="Normal 4 6 4 4 2" xfId="24910" xr:uid="{6BACF285-425D-43E1-8368-6FFC6D5DDCAA}"/>
    <cellStyle name="Normal 4 6 4 4 2 2" xfId="38602" xr:uid="{B0ABBA2C-2413-4B70-9BBA-1EA25D95C821}"/>
    <cellStyle name="Normal 4 6 4 4 2 3" xfId="53486" xr:uid="{0E4D6628-B0FD-4964-B16B-8DBE3B42802A}"/>
    <cellStyle name="Normal 4 6 4 4 3" xfId="18066" xr:uid="{11E43FDA-205F-4BBB-B11B-1C13AF528FD6}"/>
    <cellStyle name="Normal 4 6 4 4 4" xfId="31756" xr:uid="{8E907351-0006-4D65-AF23-FCC8099879CE}"/>
    <cellStyle name="Normal 4 6 4 4 5" xfId="46640" xr:uid="{8BDB4654-E036-4E23-9100-333C3852CDA6}"/>
    <cellStyle name="Normal 4 6 4 5" xfId="21488" xr:uid="{637454FC-18F0-4DD7-A7F1-6900C07A56AB}"/>
    <cellStyle name="Normal 4 6 4 5 2" xfId="35180" xr:uid="{F1AE22EB-4CB5-4FFA-AC0B-5F7BC09E3841}"/>
    <cellStyle name="Normal 4 6 4 5 3" xfId="50064" xr:uid="{A0127336-BE86-4292-9342-670DAB77D6C6}"/>
    <cellStyle name="Normal 4 6 4 6" xfId="14644" xr:uid="{8ACC773C-5CA5-4DEE-BB15-77748A7973B5}"/>
    <cellStyle name="Normal 4 6 4 7" xfId="28334" xr:uid="{944D6BA3-54C3-4960-9691-B4D0D1B258D3}"/>
    <cellStyle name="Normal 4 6 4 8" xfId="43218" xr:uid="{DE9CA332-7E30-4B5B-886B-F8F477CF3E0B}"/>
    <cellStyle name="Normal 4 6 5" xfId="7800" xr:uid="{840332D5-0AA1-46E1-8302-95D34A7943E7}"/>
    <cellStyle name="Normal 4 6 5 2" xfId="9512" xr:uid="{97AECAC4-91DB-4ABD-BA38-A4B85A99E851}"/>
    <cellStyle name="Normal 4 6 5 2 2" xfId="12934" xr:uid="{B5E008D8-5A28-4A78-975F-021979D6CC18}"/>
    <cellStyle name="Normal 4 6 5 2 2 2" xfId="26624" xr:uid="{7A559F9F-756C-4763-A640-0FCB1462291A}"/>
    <cellStyle name="Normal 4 6 5 2 2 2 2" xfId="40316" xr:uid="{FE062112-953B-4501-B379-63C9C6633875}"/>
    <cellStyle name="Normal 4 6 5 2 2 2 3" xfId="55200" xr:uid="{4BC85D9D-D183-4DC4-B2EF-A44C574726F5}"/>
    <cellStyle name="Normal 4 6 5 2 2 3" xfId="19780" xr:uid="{0030203C-CB32-4AC1-B702-1D8F26A06129}"/>
    <cellStyle name="Normal 4 6 5 2 2 4" xfId="33470" xr:uid="{F84FF5EC-8408-44E2-BA3B-8BD7EB71A2D5}"/>
    <cellStyle name="Normal 4 6 5 2 2 5" xfId="48354" xr:uid="{9C71DA7E-5640-4DEF-93AB-9FCDD130E436}"/>
    <cellStyle name="Normal 4 6 5 2 3" xfId="23202" xr:uid="{A02E0C57-0DFD-4FF5-BF76-0D003D6E8D3F}"/>
    <cellStyle name="Normal 4 6 5 2 3 2" xfId="36894" xr:uid="{3AD93983-674B-4486-B858-BD860A17B34D}"/>
    <cellStyle name="Normal 4 6 5 2 3 3" xfId="51778" xr:uid="{80A70CAE-778A-442F-9B62-9DA1AE1F208D}"/>
    <cellStyle name="Normal 4 6 5 2 4" xfId="16358" xr:uid="{7D17B3F6-6170-4511-89B9-9AB78464C028}"/>
    <cellStyle name="Normal 4 6 5 2 5" xfId="30048" xr:uid="{4399B21B-1A2D-436D-8C64-0376B5FF156B}"/>
    <cellStyle name="Normal 4 6 5 2 6" xfId="44932" xr:uid="{B9E0BA95-586C-4BC0-B4A1-0090D0B26EE6}"/>
    <cellStyle name="Normal 4 6 5 3" xfId="11222" xr:uid="{C9EB03BB-784D-47C3-9F5B-DACF76866C4E}"/>
    <cellStyle name="Normal 4 6 5 3 2" xfId="24912" xr:uid="{CEC53D79-FBB4-43B1-9BEB-5E1BD08CE6A5}"/>
    <cellStyle name="Normal 4 6 5 3 2 2" xfId="38604" xr:uid="{EEFBD9F8-02C0-4C7E-8489-DD799A480486}"/>
    <cellStyle name="Normal 4 6 5 3 2 3" xfId="53488" xr:uid="{7DA7FAF2-23A7-43E2-83F1-324A4E20AD15}"/>
    <cellStyle name="Normal 4 6 5 3 3" xfId="18068" xr:uid="{98323D91-4FCF-42C4-8910-DFF329309EFD}"/>
    <cellStyle name="Normal 4 6 5 3 4" xfId="31758" xr:uid="{FCCC2245-4847-4C53-A82B-49966625630E}"/>
    <cellStyle name="Normal 4 6 5 3 5" xfId="46642" xr:uid="{642B37DA-FAB7-4BAE-BEA5-E6CF1E032089}"/>
    <cellStyle name="Normal 4 6 5 4" xfId="21490" xr:uid="{C943325D-AC8F-4BAA-B9D9-A9467928F5CD}"/>
    <cellStyle name="Normal 4 6 5 4 2" xfId="35182" xr:uid="{9B915931-C8DD-4153-B2E1-80177707E398}"/>
    <cellStyle name="Normal 4 6 5 4 3" xfId="50066" xr:uid="{BD1D529A-8AC8-47A5-BC23-0477E0D21A6A}"/>
    <cellStyle name="Normal 4 6 5 5" xfId="14646" xr:uid="{1CE5FCE0-ACC1-47BC-AE3F-5ED4B64E9E3A}"/>
    <cellStyle name="Normal 4 6 5 6" xfId="28336" xr:uid="{B48243F8-AF4A-4BF4-BC50-617568C0A070}"/>
    <cellStyle name="Normal 4 6 5 7" xfId="43220" xr:uid="{FACD5303-6240-42F8-A063-3B8DEA8AEBDA}"/>
    <cellStyle name="Normal 4 6 6" xfId="7801" xr:uid="{410D374E-0D20-47EE-8E67-8AC98CBD655E}"/>
    <cellStyle name="Normal 4 6 6 2" xfId="9513" xr:uid="{6FEE0FE0-A501-4CFD-B347-8AE5ABCACF4C}"/>
    <cellStyle name="Normal 4 6 6 2 2" xfId="12935" xr:uid="{2D0953C5-757F-4804-8748-02CACE80DE4D}"/>
    <cellStyle name="Normal 4 6 6 2 2 2" xfId="26625" xr:uid="{44383500-750B-4950-A53E-C4F100E8D0AA}"/>
    <cellStyle name="Normal 4 6 6 2 2 2 2" xfId="40317" xr:uid="{6502973D-C817-44E6-BF13-9B5965167E00}"/>
    <cellStyle name="Normal 4 6 6 2 2 2 3" xfId="55201" xr:uid="{1566BCDF-C1F0-4FF1-AFCC-4BF7FB031C50}"/>
    <cellStyle name="Normal 4 6 6 2 2 3" xfId="19781" xr:uid="{5F6F53D2-0F87-4122-8CF4-22004A8CDB1A}"/>
    <cellStyle name="Normal 4 6 6 2 2 4" xfId="33471" xr:uid="{EB768F9D-CF86-4F89-B8E1-A12C1F567B57}"/>
    <cellStyle name="Normal 4 6 6 2 2 5" xfId="48355" xr:uid="{9DD2986D-4271-4061-9C0D-E1CBAC99C675}"/>
    <cellStyle name="Normal 4 6 6 2 3" xfId="23203" xr:uid="{8D9CB6E9-D1A6-4D29-8BFD-3EDAF553D2BF}"/>
    <cellStyle name="Normal 4 6 6 2 3 2" xfId="36895" xr:uid="{17D8CC56-F365-4D68-962E-70404A7E0A24}"/>
    <cellStyle name="Normal 4 6 6 2 3 3" xfId="51779" xr:uid="{BB72F845-F963-46B7-A8E9-B27B341FE1A0}"/>
    <cellStyle name="Normal 4 6 6 2 4" xfId="16359" xr:uid="{60F1292C-B2AE-4935-B4AE-702282AA68A2}"/>
    <cellStyle name="Normal 4 6 6 2 5" xfId="30049" xr:uid="{E51D9947-7E03-4FA4-AEDA-7383C2925D81}"/>
    <cellStyle name="Normal 4 6 6 2 6" xfId="44933" xr:uid="{9892B63C-7039-4B14-954F-E35587E97EA8}"/>
    <cellStyle name="Normal 4 6 6 3" xfId="11223" xr:uid="{C38352F0-C7AB-43EC-A0E0-3C7885909175}"/>
    <cellStyle name="Normal 4 6 6 3 2" xfId="24913" xr:uid="{6B1B2A30-215D-4CF7-8CB7-3F0640F4A0DC}"/>
    <cellStyle name="Normal 4 6 6 3 2 2" xfId="38605" xr:uid="{1B7B2D2B-2A6A-409F-A351-A77298E3C64C}"/>
    <cellStyle name="Normal 4 6 6 3 2 3" xfId="53489" xr:uid="{220E5855-35E5-4D38-AE44-50C1D2A36EF9}"/>
    <cellStyle name="Normal 4 6 6 3 3" xfId="18069" xr:uid="{DFBEC1C5-3F47-4EFA-864A-48FCC13BF0BD}"/>
    <cellStyle name="Normal 4 6 6 3 4" xfId="31759" xr:uid="{77AF9050-003C-4665-A281-BE7A67438A32}"/>
    <cellStyle name="Normal 4 6 6 3 5" xfId="46643" xr:uid="{13C51A5B-FA1F-4CF3-859D-3AE1EF70FD67}"/>
    <cellStyle name="Normal 4 6 6 4" xfId="21491" xr:uid="{4BEA9F5B-0BE0-41CF-A6CC-897E29A78023}"/>
    <cellStyle name="Normal 4 6 6 4 2" xfId="35183" xr:uid="{4D148739-7EEE-4669-B76C-164299A1F31A}"/>
    <cellStyle name="Normal 4 6 6 4 3" xfId="50067" xr:uid="{F54E0A28-96BB-4B0E-8860-DA3D0C72F534}"/>
    <cellStyle name="Normal 4 6 6 5" xfId="14647" xr:uid="{3103D8BB-6BA9-4DD2-8824-1A0E46B75624}"/>
    <cellStyle name="Normal 4 6 6 6" xfId="28337" xr:uid="{8D59A994-D1B2-455A-88A5-89699E3B519D}"/>
    <cellStyle name="Normal 4 6 6 7" xfId="43221" xr:uid="{80506F7D-DA45-44E7-905B-A34A783C1219}"/>
    <cellStyle name="Normal 4 6 7" xfId="9499" xr:uid="{AB3B77AB-4511-48ED-968D-8C6CAB495A5D}"/>
    <cellStyle name="Normal 4 6 7 2" xfId="12921" xr:uid="{5436A77B-B220-4DFB-978C-D532ABAD934A}"/>
    <cellStyle name="Normal 4 6 7 2 2" xfId="26611" xr:uid="{27FD9B8E-47E5-4505-9274-EF88AA73FBA5}"/>
    <cellStyle name="Normal 4 6 7 2 2 2" xfId="40303" xr:uid="{428EC9CC-4A6B-4653-8571-36EBE100FB08}"/>
    <cellStyle name="Normal 4 6 7 2 2 3" xfId="55187" xr:uid="{ACFCD882-2770-4DB2-B5BA-0DFAF79AFC3C}"/>
    <cellStyle name="Normal 4 6 7 2 3" xfId="19767" xr:uid="{AA1EC5BA-A0BC-4C8B-8D9B-DF0F069418F5}"/>
    <cellStyle name="Normal 4 6 7 2 4" xfId="33457" xr:uid="{58A2E881-3456-4FD8-BD44-9FCF0409E9C7}"/>
    <cellStyle name="Normal 4 6 7 2 5" xfId="48341" xr:uid="{4D37D0BD-D9B0-4B8D-935A-1DD746976857}"/>
    <cellStyle name="Normal 4 6 7 3" xfId="23189" xr:uid="{B220E539-DCE1-41EB-B8FE-C4229829079E}"/>
    <cellStyle name="Normal 4 6 7 3 2" xfId="36881" xr:uid="{F5D55A23-C7BF-4753-B741-B6E1162BBC38}"/>
    <cellStyle name="Normal 4 6 7 3 3" xfId="51765" xr:uid="{D2A667C4-2F4F-49F5-A0F2-CC6B1E4B419F}"/>
    <cellStyle name="Normal 4 6 7 4" xfId="16345" xr:uid="{F93F4076-D407-41C8-B2E1-D11FA72FFD0E}"/>
    <cellStyle name="Normal 4 6 7 5" xfId="30035" xr:uid="{3BCB080A-A86D-46E1-83A0-2FFDA4610B00}"/>
    <cellStyle name="Normal 4 6 7 6" xfId="44919" xr:uid="{B509A7C9-B5F3-46F9-863E-971C50C22A96}"/>
    <cellStyle name="Normal 4 6 8" xfId="11209" xr:uid="{BC194108-2D16-47F2-8164-3EF61F6D6016}"/>
    <cellStyle name="Normal 4 6 8 2" xfId="24899" xr:uid="{77307B05-C62E-4943-B0E3-19AB21FDACAA}"/>
    <cellStyle name="Normal 4 6 8 2 2" xfId="38591" xr:uid="{D4424DD6-A4D1-4674-80C6-DA53C6F52DEB}"/>
    <cellStyle name="Normal 4 6 8 2 3" xfId="53475" xr:uid="{CF143539-9C29-4A17-97B5-84D045064F69}"/>
    <cellStyle name="Normal 4 6 8 3" xfId="18055" xr:uid="{9DE37FA8-DC90-4C28-9CF0-BB5DDC0F8D61}"/>
    <cellStyle name="Normal 4 6 8 4" xfId="31745" xr:uid="{36578120-2780-4E16-ABEC-F054C021911E}"/>
    <cellStyle name="Normal 4 6 8 5" xfId="46629" xr:uid="{B237EC7B-E030-4701-BEB5-B191244E04AC}"/>
    <cellStyle name="Normal 4 6 9" xfId="21477" xr:uid="{592F2C55-F356-4187-80C9-2DC63F8FF5FC}"/>
    <cellStyle name="Normal 4 6 9 2" xfId="35169" xr:uid="{CFCE6C5A-2A72-41EB-BA18-C734132595DB}"/>
    <cellStyle name="Normal 4 6 9 3" xfId="50053" xr:uid="{21DF317C-C750-4B79-8029-F223D63A635B}"/>
    <cellStyle name="Normal 4 7" xfId="902" xr:uid="{FA5296EA-DF91-4D15-BC1F-FFB847B459AA}"/>
    <cellStyle name="Normal 4 7 10" xfId="14648" xr:uid="{E541ED19-9845-4274-A0B8-0ABBDDE53BDB}"/>
    <cellStyle name="Normal 4 7 10 2" xfId="40871" xr:uid="{C8D7DBA3-0536-47D4-947D-BDA9B39A43EF}"/>
    <cellStyle name="Normal 4 7 11" xfId="28338" xr:uid="{1DBE7122-3E1F-4854-A2ED-3121AE681E67}"/>
    <cellStyle name="Normal 4 7 12" xfId="43222" xr:uid="{4B029DAC-1144-42DA-B5B2-C610B6C56D59}"/>
    <cellStyle name="Normal 4 7 13" xfId="7802" xr:uid="{B5E5BDE4-E519-4B88-93A0-940A19C8409A}"/>
    <cellStyle name="Normal 4 7 14" xfId="5939" xr:uid="{BB149DB7-2C9C-433C-B9F4-2374547EA90C}"/>
    <cellStyle name="Normal 4 7 15" xfId="5347" xr:uid="{6990C5EA-AFA3-4FA0-8A38-497987037140}"/>
    <cellStyle name="Normal 4 7 2" xfId="7803" xr:uid="{5203AE05-02D7-4E22-9087-338EC869177B}"/>
    <cellStyle name="Normal 4 7 2 10" xfId="43223" xr:uid="{D000E7DA-1212-4468-81B9-153C6BB4B2EF}"/>
    <cellStyle name="Normal 4 7 2 2" xfId="7804" xr:uid="{8549C00A-6D46-4D3D-A824-3B1B608FC11C}"/>
    <cellStyle name="Normal 4 7 2 2 2" xfId="7805" xr:uid="{553ED809-17C5-4A94-A2AF-C9CB4F72CD7C}"/>
    <cellStyle name="Normal 4 7 2 2 2 2" xfId="9517" xr:uid="{799274C0-121F-4D96-8798-30D4A0DFEABE}"/>
    <cellStyle name="Normal 4 7 2 2 2 2 2" xfId="12939" xr:uid="{E968BD7B-493D-43D1-A8D1-048343998443}"/>
    <cellStyle name="Normal 4 7 2 2 2 2 2 2" xfId="26629" xr:uid="{C54EA877-4776-4EA7-82E4-07BBC891E340}"/>
    <cellStyle name="Normal 4 7 2 2 2 2 2 2 2" xfId="40321" xr:uid="{314BA8D9-054C-48D5-A574-30068AE79BDC}"/>
    <cellStyle name="Normal 4 7 2 2 2 2 2 2 3" xfId="55205" xr:uid="{C026F056-1F56-4DD3-9803-043A70F2CAE1}"/>
    <cellStyle name="Normal 4 7 2 2 2 2 2 3" xfId="19785" xr:uid="{05756E02-EA47-446B-9FA1-044E52C56BD3}"/>
    <cellStyle name="Normal 4 7 2 2 2 2 2 4" xfId="33475" xr:uid="{02A0623F-D2C3-4489-B044-F3342D6C13C8}"/>
    <cellStyle name="Normal 4 7 2 2 2 2 2 5" xfId="48359" xr:uid="{AEEA5290-97AE-4CE0-92DA-9409BFCBA1C2}"/>
    <cellStyle name="Normal 4 7 2 2 2 2 3" xfId="23207" xr:uid="{9E500715-3215-4DAA-B32C-EB765E756373}"/>
    <cellStyle name="Normal 4 7 2 2 2 2 3 2" xfId="36899" xr:uid="{37A69186-B234-4C24-BF3F-63197479235B}"/>
    <cellStyle name="Normal 4 7 2 2 2 2 3 3" xfId="51783" xr:uid="{2351E35A-EB91-443F-B98C-2C673E735884}"/>
    <cellStyle name="Normal 4 7 2 2 2 2 4" xfId="16363" xr:uid="{4643F315-7BD4-4FC2-919A-3C1307BE6330}"/>
    <cellStyle name="Normal 4 7 2 2 2 2 5" xfId="30053" xr:uid="{E24C222C-4EBA-4088-A016-486FB0A6E64C}"/>
    <cellStyle name="Normal 4 7 2 2 2 2 6" xfId="44937" xr:uid="{61FB5B5C-A3F2-466A-B7E3-29918D5294E7}"/>
    <cellStyle name="Normal 4 7 2 2 2 3" xfId="11227" xr:uid="{7F53EFE9-11AC-4CD6-A715-4388F3908614}"/>
    <cellStyle name="Normal 4 7 2 2 2 3 2" xfId="24917" xr:uid="{0BF99E9F-E9E5-4018-9D42-C9D7F9247B93}"/>
    <cellStyle name="Normal 4 7 2 2 2 3 2 2" xfId="38609" xr:uid="{CE53B7E4-4673-4B31-B6F0-783BC5FED77B}"/>
    <cellStyle name="Normal 4 7 2 2 2 3 2 3" xfId="53493" xr:uid="{84159BB4-6D45-46DB-BDA9-960411C8D6D6}"/>
    <cellStyle name="Normal 4 7 2 2 2 3 3" xfId="18073" xr:uid="{C8B52F86-1F15-4914-A07F-3EEC0E271AE9}"/>
    <cellStyle name="Normal 4 7 2 2 2 3 4" xfId="31763" xr:uid="{CD3F0D12-B7D0-4EA5-8301-36C529AB817E}"/>
    <cellStyle name="Normal 4 7 2 2 2 3 5" xfId="46647" xr:uid="{51D113C0-7BBA-4750-B2DA-D3092A2595CD}"/>
    <cellStyle name="Normal 4 7 2 2 2 4" xfId="21495" xr:uid="{C89C0ADC-816E-4B31-BD5D-476BA72D9FDC}"/>
    <cellStyle name="Normal 4 7 2 2 2 4 2" xfId="35187" xr:uid="{173F8335-04CB-41E9-A530-FCA0214E4105}"/>
    <cellStyle name="Normal 4 7 2 2 2 4 3" xfId="50071" xr:uid="{69239AE5-D831-4B9B-84BF-78CD5FDE3944}"/>
    <cellStyle name="Normal 4 7 2 2 2 5" xfId="14651" xr:uid="{DBE7782D-1635-49B8-BE90-49D19380FD34}"/>
    <cellStyle name="Normal 4 7 2 2 2 6" xfId="28341" xr:uid="{85528768-E1C6-4BCF-AA56-48C711F3C8E7}"/>
    <cellStyle name="Normal 4 7 2 2 2 7" xfId="43225" xr:uid="{60D48C34-84C8-4427-9BE9-BCC4A4E2CB89}"/>
    <cellStyle name="Normal 4 7 2 2 3" xfId="9516" xr:uid="{D2475A52-11E3-4F67-8A26-D3B04B56E4A9}"/>
    <cellStyle name="Normal 4 7 2 2 3 2" xfId="12938" xr:uid="{21999321-16BC-4876-B93F-C27DB9E243A4}"/>
    <cellStyle name="Normal 4 7 2 2 3 2 2" xfId="26628" xr:uid="{8D137FD9-38FE-41A4-81DB-1890083B3777}"/>
    <cellStyle name="Normal 4 7 2 2 3 2 2 2" xfId="40320" xr:uid="{3C5F54C5-1E15-4EA3-9436-2BDA4589593D}"/>
    <cellStyle name="Normal 4 7 2 2 3 2 2 3" xfId="55204" xr:uid="{E2DAC7E6-B31E-48E7-9E19-BE56D4E50887}"/>
    <cellStyle name="Normal 4 7 2 2 3 2 3" xfId="19784" xr:uid="{B04053B7-F1B9-48AA-A24F-21014A7313CB}"/>
    <cellStyle name="Normal 4 7 2 2 3 2 4" xfId="33474" xr:uid="{36437952-D7E4-48EB-B1CA-2F320C046DF4}"/>
    <cellStyle name="Normal 4 7 2 2 3 2 5" xfId="48358" xr:uid="{CEEDB358-33E1-4415-A9DA-EC134FD2DB70}"/>
    <cellStyle name="Normal 4 7 2 2 3 3" xfId="23206" xr:uid="{C3A9D291-983B-4040-9448-1F6E7CC4465A}"/>
    <cellStyle name="Normal 4 7 2 2 3 3 2" xfId="36898" xr:uid="{9650A76F-5010-4E47-9888-0E92C68E1A74}"/>
    <cellStyle name="Normal 4 7 2 2 3 3 3" xfId="51782" xr:uid="{BA8364B7-6A50-4346-A873-D11395C88154}"/>
    <cellStyle name="Normal 4 7 2 2 3 4" xfId="16362" xr:uid="{F7E95203-47F3-4640-9ECD-07D7203FB98C}"/>
    <cellStyle name="Normal 4 7 2 2 3 5" xfId="30052" xr:uid="{389FA0A3-3124-4A5F-9F26-18A036259281}"/>
    <cellStyle name="Normal 4 7 2 2 3 6" xfId="44936" xr:uid="{9CB101F8-312D-499D-A18B-6D889478D048}"/>
    <cellStyle name="Normal 4 7 2 2 4" xfId="11226" xr:uid="{EA81E77D-E272-408D-824A-18892D599128}"/>
    <cellStyle name="Normal 4 7 2 2 4 2" xfId="24916" xr:uid="{36947A5A-9EFC-427C-97B5-1E902D33A49D}"/>
    <cellStyle name="Normal 4 7 2 2 4 2 2" xfId="38608" xr:uid="{771D03EB-0BDE-43C5-95E4-745BB36E9284}"/>
    <cellStyle name="Normal 4 7 2 2 4 2 3" xfId="53492" xr:uid="{52ED4A3C-D289-4BE8-ACB0-67435C232195}"/>
    <cellStyle name="Normal 4 7 2 2 4 3" xfId="18072" xr:uid="{075AD6F8-7CD3-49E9-B087-E0AD25755A64}"/>
    <cellStyle name="Normal 4 7 2 2 4 4" xfId="31762" xr:uid="{04A70204-D8B6-4D46-94BB-7656DED3F5CE}"/>
    <cellStyle name="Normal 4 7 2 2 4 5" xfId="46646" xr:uid="{465A3E05-AAEA-4460-AD67-D9E1B97EA118}"/>
    <cellStyle name="Normal 4 7 2 2 5" xfId="21494" xr:uid="{39ABC27F-31FD-4353-96C8-8DEF1CF23222}"/>
    <cellStyle name="Normal 4 7 2 2 5 2" xfId="35186" xr:uid="{D5FA27B9-58B3-46AA-9E7E-A25C57BFA140}"/>
    <cellStyle name="Normal 4 7 2 2 5 3" xfId="50070" xr:uid="{E7F78036-D0FC-47F4-A5B4-29D8B51FC93A}"/>
    <cellStyle name="Normal 4 7 2 2 6" xfId="14650" xr:uid="{5CF8C02A-EA86-4023-8DFC-FCA0125AA807}"/>
    <cellStyle name="Normal 4 7 2 2 7" xfId="28340" xr:uid="{F4028419-DC3E-4537-A844-7E2F5BAB44B8}"/>
    <cellStyle name="Normal 4 7 2 2 8" xfId="43224" xr:uid="{F7D1D387-8B55-4D91-9A67-0D7453425C8B}"/>
    <cellStyle name="Normal 4 7 2 3" xfId="7806" xr:uid="{BF831174-15FB-4EC2-8765-E7073E38E779}"/>
    <cellStyle name="Normal 4 7 2 3 2" xfId="9518" xr:uid="{FD5F5DB0-B981-4ED2-B390-47398BA43C2F}"/>
    <cellStyle name="Normal 4 7 2 3 2 2" xfId="12940" xr:uid="{AEC054C1-4373-4AC1-A895-1CB474523D90}"/>
    <cellStyle name="Normal 4 7 2 3 2 2 2" xfId="26630" xr:uid="{0D66441F-1C59-4651-A5F3-49ACD04A8F76}"/>
    <cellStyle name="Normal 4 7 2 3 2 2 2 2" xfId="40322" xr:uid="{683ED1AA-D1A9-480E-859F-73AE6B3D00B3}"/>
    <cellStyle name="Normal 4 7 2 3 2 2 2 3" xfId="55206" xr:uid="{6A0DD6D7-213E-423B-B85C-4FC1D6C925DA}"/>
    <cellStyle name="Normal 4 7 2 3 2 2 3" xfId="19786" xr:uid="{B1C67D43-8BB0-4851-848C-01E95F30B30C}"/>
    <cellStyle name="Normal 4 7 2 3 2 2 4" xfId="33476" xr:uid="{FD29CAD4-44C4-469D-866E-85C41939FB74}"/>
    <cellStyle name="Normal 4 7 2 3 2 2 5" xfId="48360" xr:uid="{5AC81F63-AF80-4347-BE43-6D98690C1BF3}"/>
    <cellStyle name="Normal 4 7 2 3 2 3" xfId="23208" xr:uid="{49A9F470-CCE0-4BC8-9269-9E34A201152C}"/>
    <cellStyle name="Normal 4 7 2 3 2 3 2" xfId="36900" xr:uid="{6A03D2B8-28DD-4502-A4F1-9AD855E288A9}"/>
    <cellStyle name="Normal 4 7 2 3 2 3 3" xfId="51784" xr:uid="{5434CA98-CE26-4B30-8355-9B224DB1226D}"/>
    <cellStyle name="Normal 4 7 2 3 2 4" xfId="16364" xr:uid="{22D1D71E-7C47-4AD3-B848-33641F16A781}"/>
    <cellStyle name="Normal 4 7 2 3 2 5" xfId="30054" xr:uid="{5F93CF15-98B4-4F57-8EF2-C3F7762685E0}"/>
    <cellStyle name="Normal 4 7 2 3 2 6" xfId="44938" xr:uid="{9CB1BF7B-156B-4A01-A150-E5374C9E3641}"/>
    <cellStyle name="Normal 4 7 2 3 3" xfId="11228" xr:uid="{5D7BD52C-0789-4D56-8D71-1E0A89523414}"/>
    <cellStyle name="Normal 4 7 2 3 3 2" xfId="24918" xr:uid="{47419AE2-8754-4589-99FF-3DCC06481021}"/>
    <cellStyle name="Normal 4 7 2 3 3 2 2" xfId="38610" xr:uid="{9B22D844-B555-48C9-9439-D9AF2AA86CC0}"/>
    <cellStyle name="Normal 4 7 2 3 3 2 3" xfId="53494" xr:uid="{865DE60E-C06D-47C7-9291-E075EC853246}"/>
    <cellStyle name="Normal 4 7 2 3 3 3" xfId="18074" xr:uid="{E6068603-6A28-46FA-82D8-A20FC80DF03A}"/>
    <cellStyle name="Normal 4 7 2 3 3 4" xfId="31764" xr:uid="{15EAF6DC-FB91-4A74-8371-2F5548BC2ED8}"/>
    <cellStyle name="Normal 4 7 2 3 3 5" xfId="46648" xr:uid="{7866435F-8AA3-4DE1-A225-7B17F5FD3DCB}"/>
    <cellStyle name="Normal 4 7 2 3 4" xfId="21496" xr:uid="{63569B79-4FFB-45E9-B90C-0254ED9A4248}"/>
    <cellStyle name="Normal 4 7 2 3 4 2" xfId="35188" xr:uid="{08A25AE9-54A8-4864-AFDB-C15E54CA12F8}"/>
    <cellStyle name="Normal 4 7 2 3 4 3" xfId="50072" xr:uid="{54E4F914-7551-4911-8C09-9B4A7BBD539B}"/>
    <cellStyle name="Normal 4 7 2 3 5" xfId="14652" xr:uid="{7E3C1695-1CE7-4E1E-A354-C13ABEAD9F7F}"/>
    <cellStyle name="Normal 4 7 2 3 6" xfId="28342" xr:uid="{6988E5C9-0FE6-464B-8231-5AE4CA5E5FC7}"/>
    <cellStyle name="Normal 4 7 2 3 7" xfId="43226" xr:uid="{0B752AB1-D536-4901-9F74-CAE0E931B6BA}"/>
    <cellStyle name="Normal 4 7 2 4" xfId="7807" xr:uid="{3AE25C79-927C-4949-8C3D-402174BBD1C0}"/>
    <cellStyle name="Normal 4 7 2 4 2" xfId="9519" xr:uid="{005BE95B-FC55-4C52-B457-04818B1FA771}"/>
    <cellStyle name="Normal 4 7 2 4 2 2" xfId="12941" xr:uid="{8BEE3E6F-A715-478C-B2F4-A283E8793205}"/>
    <cellStyle name="Normal 4 7 2 4 2 2 2" xfId="26631" xr:uid="{6BA119BD-5A15-4248-ACC5-E07ED7963148}"/>
    <cellStyle name="Normal 4 7 2 4 2 2 2 2" xfId="40323" xr:uid="{5C297E3F-91A8-4AB6-80C1-D7AEB8C99194}"/>
    <cellStyle name="Normal 4 7 2 4 2 2 2 3" xfId="55207" xr:uid="{F39B2324-9A72-401E-98FF-E8EDA4A95D41}"/>
    <cellStyle name="Normal 4 7 2 4 2 2 3" xfId="19787" xr:uid="{F5894A76-8BC9-4849-B7BD-98D44667A705}"/>
    <cellStyle name="Normal 4 7 2 4 2 2 4" xfId="33477" xr:uid="{5B5F59CD-A4C5-4672-82F1-97C49D5A64F9}"/>
    <cellStyle name="Normal 4 7 2 4 2 2 5" xfId="48361" xr:uid="{EB5D3B43-FB50-44A0-9C92-40C180948399}"/>
    <cellStyle name="Normal 4 7 2 4 2 3" xfId="23209" xr:uid="{4AA24BA2-ECAC-449F-AB0E-CA09C5B29971}"/>
    <cellStyle name="Normal 4 7 2 4 2 3 2" xfId="36901" xr:uid="{E8EA0416-4ED7-4C23-A115-68EB7E676697}"/>
    <cellStyle name="Normal 4 7 2 4 2 3 3" xfId="51785" xr:uid="{63BCA077-161A-4433-BE18-1DF84CCEFCA2}"/>
    <cellStyle name="Normal 4 7 2 4 2 4" xfId="16365" xr:uid="{49367310-048F-4B7C-BB82-5F8A0CCCCB52}"/>
    <cellStyle name="Normal 4 7 2 4 2 5" xfId="30055" xr:uid="{D9B5B77E-9839-4E3A-BEB5-D04C915F851F}"/>
    <cellStyle name="Normal 4 7 2 4 2 6" xfId="44939" xr:uid="{86B5A809-A017-4318-8379-5FFB1FAFBB06}"/>
    <cellStyle name="Normal 4 7 2 4 3" xfId="11229" xr:uid="{E75216E4-6654-4BFB-BC4B-831ABBC4BD4D}"/>
    <cellStyle name="Normal 4 7 2 4 3 2" xfId="24919" xr:uid="{86BE5380-0088-47D6-BBCA-02CF070750B8}"/>
    <cellStyle name="Normal 4 7 2 4 3 2 2" xfId="38611" xr:uid="{3DC3721F-1A3D-489E-84D9-E7079B334378}"/>
    <cellStyle name="Normal 4 7 2 4 3 2 3" xfId="53495" xr:uid="{83FABC2C-C6ED-4E06-8849-A8B239ED5A57}"/>
    <cellStyle name="Normal 4 7 2 4 3 3" xfId="18075" xr:uid="{1188AF1F-A12B-4AB7-B823-14167D686377}"/>
    <cellStyle name="Normal 4 7 2 4 3 4" xfId="31765" xr:uid="{5FE3D6E1-EDFB-48BA-94E3-FBD8BC615302}"/>
    <cellStyle name="Normal 4 7 2 4 3 5" xfId="46649" xr:uid="{89C096AD-6222-4351-828B-58E48E0B8816}"/>
    <cellStyle name="Normal 4 7 2 4 4" xfId="21497" xr:uid="{3A5281A3-6730-4259-A781-A3F9F8C1C672}"/>
    <cellStyle name="Normal 4 7 2 4 4 2" xfId="35189" xr:uid="{0AA56571-EB58-4D0D-9BC9-9DD5030E79AC}"/>
    <cellStyle name="Normal 4 7 2 4 4 3" xfId="50073" xr:uid="{AD00075D-AA23-4146-8DEB-BA3635F64D73}"/>
    <cellStyle name="Normal 4 7 2 4 5" xfId="14653" xr:uid="{9EE865BB-89DD-486C-8B60-97A2A47477B4}"/>
    <cellStyle name="Normal 4 7 2 4 6" xfId="28343" xr:uid="{2CBDABBD-1C99-438A-82F9-1D8E6C510A04}"/>
    <cellStyle name="Normal 4 7 2 4 7" xfId="43227" xr:uid="{C81BA574-412C-447C-9671-C0F629CA7488}"/>
    <cellStyle name="Normal 4 7 2 5" xfId="9515" xr:uid="{07B26E3F-BBB3-4248-B82C-406E1EDEF8A3}"/>
    <cellStyle name="Normal 4 7 2 5 2" xfId="12937" xr:uid="{28A3DF4B-7FEC-4943-96C9-1F910856DADB}"/>
    <cellStyle name="Normal 4 7 2 5 2 2" xfId="26627" xr:uid="{B19BE514-D457-4362-9800-95A7554D85A4}"/>
    <cellStyle name="Normal 4 7 2 5 2 2 2" xfId="40319" xr:uid="{D505B9CA-F325-4134-B591-740E15D60849}"/>
    <cellStyle name="Normal 4 7 2 5 2 2 3" xfId="55203" xr:uid="{4192B3A3-F350-4489-994F-1C0DA19020D9}"/>
    <cellStyle name="Normal 4 7 2 5 2 3" xfId="19783" xr:uid="{2625061A-FBB1-4C3D-9960-389C8037A0B3}"/>
    <cellStyle name="Normal 4 7 2 5 2 4" xfId="33473" xr:uid="{5AE1FCA5-195B-461F-AD47-00F093DC6C08}"/>
    <cellStyle name="Normal 4 7 2 5 2 5" xfId="48357" xr:uid="{1AD1A129-FF3F-4DF9-AC05-04E9ABCB5FCB}"/>
    <cellStyle name="Normal 4 7 2 5 3" xfId="23205" xr:uid="{07FB6A9D-DD64-4CDF-8D03-B52FA24D6B28}"/>
    <cellStyle name="Normal 4 7 2 5 3 2" xfId="36897" xr:uid="{F906C900-0CC3-4304-AA96-DEFDBE16E0EF}"/>
    <cellStyle name="Normal 4 7 2 5 3 3" xfId="51781" xr:uid="{BA1454E7-B472-41F2-B5F7-E01C868823A8}"/>
    <cellStyle name="Normal 4 7 2 5 4" xfId="16361" xr:uid="{5B2350BF-7F79-44BE-AC48-5A3578B7D876}"/>
    <cellStyle name="Normal 4 7 2 5 5" xfId="30051" xr:uid="{8937A60C-5195-4B16-AD9C-A6B981AB8F37}"/>
    <cellStyle name="Normal 4 7 2 5 6" xfId="44935" xr:uid="{4FE225DF-68B7-44CC-A3E8-16A80C0DC6B8}"/>
    <cellStyle name="Normal 4 7 2 6" xfId="11225" xr:uid="{489180C7-0DF9-4B9E-8601-ECD64EB5245D}"/>
    <cellStyle name="Normal 4 7 2 6 2" xfId="24915" xr:uid="{CB5B3195-11B7-4859-9734-ABB9923B5A3A}"/>
    <cellStyle name="Normal 4 7 2 6 2 2" xfId="38607" xr:uid="{A06F4A42-7083-4E35-B442-7BD8C62AEA5A}"/>
    <cellStyle name="Normal 4 7 2 6 2 3" xfId="53491" xr:uid="{C20B3CDB-5F4B-4349-A041-E937EE760926}"/>
    <cellStyle name="Normal 4 7 2 6 3" xfId="18071" xr:uid="{54B2A5BE-B3E6-4D21-A6B7-0A86C9420113}"/>
    <cellStyle name="Normal 4 7 2 6 4" xfId="31761" xr:uid="{C02C4DDC-DD4C-490E-9CE9-B7883BA007F8}"/>
    <cellStyle name="Normal 4 7 2 6 5" xfId="46645" xr:uid="{E1D4D501-C966-45C8-AC5A-8B4BFE022C9E}"/>
    <cellStyle name="Normal 4 7 2 7" xfId="21493" xr:uid="{BD84FEAE-06A7-4B7B-B53B-5AE1EF78BFA0}"/>
    <cellStyle name="Normal 4 7 2 7 2" xfId="35185" xr:uid="{A8AE6291-B192-4C51-A505-4BBB6DC11E69}"/>
    <cellStyle name="Normal 4 7 2 7 3" xfId="50069" xr:uid="{448727D3-21FF-4D2E-8728-05649F3A816E}"/>
    <cellStyle name="Normal 4 7 2 8" xfId="14649" xr:uid="{4486F911-503D-439B-99EC-B2C95C730C06}"/>
    <cellStyle name="Normal 4 7 2 9" xfId="28339" xr:uid="{BA347307-97A1-4930-9676-01ED93C2AF76}"/>
    <cellStyle name="Normal 4 7 3" xfId="7808" xr:uid="{971A3588-4294-4DDC-9F2B-934653EA34E3}"/>
    <cellStyle name="Normal 4 7 3 10" xfId="43228" xr:uid="{622A40A8-9105-41F0-A7FE-852511B88D5F}"/>
    <cellStyle name="Normal 4 7 3 2" xfId="7809" xr:uid="{B7B46CD8-ED70-4C05-AFBD-E3C6DAC9BD81}"/>
    <cellStyle name="Normal 4 7 3 2 2" xfId="7810" xr:uid="{B059B83D-4C65-458C-9547-107779A52966}"/>
    <cellStyle name="Normal 4 7 3 2 2 2" xfId="9522" xr:uid="{3D4EFD46-03FE-4A09-80E2-68676D371BE7}"/>
    <cellStyle name="Normal 4 7 3 2 2 2 2" xfId="12944" xr:uid="{20680CCD-10BB-466F-B112-E0C1C2F91AA3}"/>
    <cellStyle name="Normal 4 7 3 2 2 2 2 2" xfId="26634" xr:uid="{F48CEECA-2035-4B5A-8782-B66BF05C7422}"/>
    <cellStyle name="Normal 4 7 3 2 2 2 2 2 2" xfId="40326" xr:uid="{2C1F8296-1F46-446C-B24D-A4B1D53C4A1D}"/>
    <cellStyle name="Normal 4 7 3 2 2 2 2 2 3" xfId="55210" xr:uid="{85A50180-22CA-4301-8373-EC506AAC885B}"/>
    <cellStyle name="Normal 4 7 3 2 2 2 2 3" xfId="19790" xr:uid="{0D9FCD1D-9EDE-4C19-B6B3-BB38C0FCB314}"/>
    <cellStyle name="Normal 4 7 3 2 2 2 2 4" xfId="33480" xr:uid="{E660DF95-23CB-4609-A8AF-89E5BD33B99A}"/>
    <cellStyle name="Normal 4 7 3 2 2 2 2 5" xfId="48364" xr:uid="{1FE438BE-D896-4D00-8F17-BE873B2D16CD}"/>
    <cellStyle name="Normal 4 7 3 2 2 2 3" xfId="23212" xr:uid="{7C56CE5B-FC98-4670-BC2B-6F854E858B6A}"/>
    <cellStyle name="Normal 4 7 3 2 2 2 3 2" xfId="36904" xr:uid="{0A2EE5A3-9155-4EEF-BF55-0173DE1AE3D2}"/>
    <cellStyle name="Normal 4 7 3 2 2 2 3 3" xfId="51788" xr:uid="{8D9DD2DB-057E-4879-9250-BF7D3956CA59}"/>
    <cellStyle name="Normal 4 7 3 2 2 2 4" xfId="16368" xr:uid="{9FF6B457-19F2-4DC6-AAA5-641308F44A47}"/>
    <cellStyle name="Normal 4 7 3 2 2 2 5" xfId="30058" xr:uid="{1D0DDB3D-B1BB-4A3B-99BB-2083B2782EBC}"/>
    <cellStyle name="Normal 4 7 3 2 2 2 6" xfId="44942" xr:uid="{21531692-86C0-4BBA-BB56-D066B1D95056}"/>
    <cellStyle name="Normal 4 7 3 2 2 3" xfId="11232" xr:uid="{6AA22645-B5AA-4F9A-ACEF-0247D85B158F}"/>
    <cellStyle name="Normal 4 7 3 2 2 3 2" xfId="24922" xr:uid="{5BF4DF1D-AFE2-4BC5-9BEE-922D805D26E8}"/>
    <cellStyle name="Normal 4 7 3 2 2 3 2 2" xfId="38614" xr:uid="{946ED73F-13AE-4C1F-849D-863778C17BAE}"/>
    <cellStyle name="Normal 4 7 3 2 2 3 2 3" xfId="53498" xr:uid="{87749C4A-AE8D-4E68-8B84-8BD781D47066}"/>
    <cellStyle name="Normal 4 7 3 2 2 3 3" xfId="18078" xr:uid="{6517726C-E978-4898-B4A7-61C0C09D52AD}"/>
    <cellStyle name="Normal 4 7 3 2 2 3 4" xfId="31768" xr:uid="{4CDD441C-AEB9-49EC-9E10-D39343680D8E}"/>
    <cellStyle name="Normal 4 7 3 2 2 3 5" xfId="46652" xr:uid="{D9C38599-9D6E-4FDB-95A5-C3D0C61E60E8}"/>
    <cellStyle name="Normal 4 7 3 2 2 4" xfId="21500" xr:uid="{D6059C14-6398-46BC-97FC-3B2F8B9B612D}"/>
    <cellStyle name="Normal 4 7 3 2 2 4 2" xfId="35192" xr:uid="{0FF931C5-5CC8-4FFF-9B1F-9F53CE6C8A10}"/>
    <cellStyle name="Normal 4 7 3 2 2 4 3" xfId="50076" xr:uid="{2BD64F30-3FDC-4E5A-93E0-D4AD5C44DC49}"/>
    <cellStyle name="Normal 4 7 3 2 2 5" xfId="14656" xr:uid="{51260872-F374-424C-ABB1-E1B42911749B}"/>
    <cellStyle name="Normal 4 7 3 2 2 6" xfId="28346" xr:uid="{E2CC48F9-2E0B-4D2E-8882-D62518B304D9}"/>
    <cellStyle name="Normal 4 7 3 2 2 7" xfId="43230" xr:uid="{4274D802-82FC-4FDD-BF14-0717A93123F1}"/>
    <cellStyle name="Normal 4 7 3 2 3" xfId="9521" xr:uid="{267992C6-1464-4FF7-BE29-F42AAA287E15}"/>
    <cellStyle name="Normal 4 7 3 2 3 2" xfId="12943" xr:uid="{3D07BCF0-2BA3-4840-A633-3F9467B83698}"/>
    <cellStyle name="Normal 4 7 3 2 3 2 2" xfId="26633" xr:uid="{46832F39-41C5-428C-B53D-43E46A5B615B}"/>
    <cellStyle name="Normal 4 7 3 2 3 2 2 2" xfId="40325" xr:uid="{FB628A2E-4769-475E-AACC-56F10C449C75}"/>
    <cellStyle name="Normal 4 7 3 2 3 2 2 3" xfId="55209" xr:uid="{49127CA4-076A-4217-8649-45C47C519EC7}"/>
    <cellStyle name="Normal 4 7 3 2 3 2 3" xfId="19789" xr:uid="{04B8A616-7DC4-4A79-A1D9-F031FB2D1EB6}"/>
    <cellStyle name="Normal 4 7 3 2 3 2 4" xfId="33479" xr:uid="{E887A5BD-A06B-446E-A4FE-1C31A5F90790}"/>
    <cellStyle name="Normal 4 7 3 2 3 2 5" xfId="48363" xr:uid="{AAA10754-6C10-42EF-899D-F1743594528A}"/>
    <cellStyle name="Normal 4 7 3 2 3 3" xfId="23211" xr:uid="{43C82BE6-EE13-495F-B341-932D252DA89E}"/>
    <cellStyle name="Normal 4 7 3 2 3 3 2" xfId="36903" xr:uid="{CF1A4CCF-415D-422D-91BD-F013B5173D99}"/>
    <cellStyle name="Normal 4 7 3 2 3 3 3" xfId="51787" xr:uid="{F701FBF3-668E-47EF-A886-786FD0C003B0}"/>
    <cellStyle name="Normal 4 7 3 2 3 4" xfId="16367" xr:uid="{8E59CA13-6C13-4BF3-81C2-E82AE8EA7BC5}"/>
    <cellStyle name="Normal 4 7 3 2 3 5" xfId="30057" xr:uid="{E35F2172-988B-43EC-9A95-432773EE67E1}"/>
    <cellStyle name="Normal 4 7 3 2 3 6" xfId="44941" xr:uid="{2941E072-A9D5-4293-9207-DEC5FF74BFDB}"/>
    <cellStyle name="Normal 4 7 3 2 4" xfId="11231" xr:uid="{5F777DAA-2839-46AC-9C87-076EE3834530}"/>
    <cellStyle name="Normal 4 7 3 2 4 2" xfId="24921" xr:uid="{68CA1C95-5C38-4C3F-9589-25CF8501B7E1}"/>
    <cellStyle name="Normal 4 7 3 2 4 2 2" xfId="38613" xr:uid="{381F9F89-D5C6-434A-A169-379103CCD533}"/>
    <cellStyle name="Normal 4 7 3 2 4 2 3" xfId="53497" xr:uid="{F9B309CF-4CCE-49C9-AD87-07B99A6A3099}"/>
    <cellStyle name="Normal 4 7 3 2 4 3" xfId="18077" xr:uid="{2C881370-8FE8-4AC6-A515-797AE5AD3B1C}"/>
    <cellStyle name="Normal 4 7 3 2 4 4" xfId="31767" xr:uid="{9DE6565A-FFA6-46B2-82AE-FDD971C34DA2}"/>
    <cellStyle name="Normal 4 7 3 2 4 5" xfId="46651" xr:uid="{5B18FC28-7AFF-4718-88F6-3C407BBFDBCC}"/>
    <cellStyle name="Normal 4 7 3 2 5" xfId="21499" xr:uid="{27B45609-95A9-4958-8396-72A7539CECD4}"/>
    <cellStyle name="Normal 4 7 3 2 5 2" xfId="35191" xr:uid="{4EF4947D-C53E-49BF-967E-21FAD69CE5E5}"/>
    <cellStyle name="Normal 4 7 3 2 5 3" xfId="50075" xr:uid="{3E08C502-3914-4F95-859A-D3F283E78E4C}"/>
    <cellStyle name="Normal 4 7 3 2 6" xfId="14655" xr:uid="{D53812B8-A0E3-4FAD-9DDF-E27462738FB5}"/>
    <cellStyle name="Normal 4 7 3 2 7" xfId="28345" xr:uid="{44BCA52C-1B27-4EFD-BF3B-520EA806C6DF}"/>
    <cellStyle name="Normal 4 7 3 2 8" xfId="43229" xr:uid="{176C1DD5-A6C3-4DE5-9C36-0D5C1E90FA75}"/>
    <cellStyle name="Normal 4 7 3 3" xfId="7811" xr:uid="{28DB60E3-C573-4F81-BB54-6A0DB46FA7E3}"/>
    <cellStyle name="Normal 4 7 3 3 2" xfId="9523" xr:uid="{4C5EDEDB-4777-4229-8363-C1D7231A2026}"/>
    <cellStyle name="Normal 4 7 3 3 2 2" xfId="12945" xr:uid="{59C01002-02F3-45BB-8FA4-CC4CBB57B4B4}"/>
    <cellStyle name="Normal 4 7 3 3 2 2 2" xfId="26635" xr:uid="{F7F5CD9A-28BB-42D4-800E-845434E43379}"/>
    <cellStyle name="Normal 4 7 3 3 2 2 2 2" xfId="40327" xr:uid="{98CF5B42-E986-460B-A0F6-23F6923AE493}"/>
    <cellStyle name="Normal 4 7 3 3 2 2 2 3" xfId="55211" xr:uid="{07B280D7-DC18-42D6-8049-B4E89E2C7514}"/>
    <cellStyle name="Normal 4 7 3 3 2 2 3" xfId="19791" xr:uid="{B91AF9A6-9A6A-449E-B16E-744F35E48C71}"/>
    <cellStyle name="Normal 4 7 3 3 2 2 4" xfId="33481" xr:uid="{E77646D2-0C8B-466F-A52E-D998EDF552BE}"/>
    <cellStyle name="Normal 4 7 3 3 2 2 5" xfId="48365" xr:uid="{E6019305-3B49-4C62-88A2-3174EE647DA6}"/>
    <cellStyle name="Normal 4 7 3 3 2 3" xfId="23213" xr:uid="{342D64A5-B9F0-4DFE-9F5B-B6690C3433F6}"/>
    <cellStyle name="Normal 4 7 3 3 2 3 2" xfId="36905" xr:uid="{1D2AB191-B373-49ED-A2DF-BC3E844DF9CC}"/>
    <cellStyle name="Normal 4 7 3 3 2 3 3" xfId="51789" xr:uid="{E59773D3-042C-4913-B1C4-DBC043F43AB3}"/>
    <cellStyle name="Normal 4 7 3 3 2 4" xfId="16369" xr:uid="{7642C17E-D3C1-420A-BFCF-F2EC7B5E1E35}"/>
    <cellStyle name="Normal 4 7 3 3 2 5" xfId="30059" xr:uid="{D08A32FB-D338-4A4B-A0AB-AE5BA5AA4330}"/>
    <cellStyle name="Normal 4 7 3 3 2 6" xfId="44943" xr:uid="{28F30B0D-E49C-416E-83CA-20DD0FAE57AA}"/>
    <cellStyle name="Normal 4 7 3 3 3" xfId="11233" xr:uid="{CC7CE68D-A600-4ABD-BFD4-1BFA99C300DB}"/>
    <cellStyle name="Normal 4 7 3 3 3 2" xfId="24923" xr:uid="{D765E278-1C48-4CD9-BDD0-DB7015817D28}"/>
    <cellStyle name="Normal 4 7 3 3 3 2 2" xfId="38615" xr:uid="{B68A4104-7E16-4B17-ABA4-E04D743F0304}"/>
    <cellStyle name="Normal 4 7 3 3 3 2 3" xfId="53499" xr:uid="{6777BB43-A49C-4475-A7D5-DDD7F2D0C4A6}"/>
    <cellStyle name="Normal 4 7 3 3 3 3" xfId="18079" xr:uid="{9B600EA0-66FD-4348-883A-66D9601E62E3}"/>
    <cellStyle name="Normal 4 7 3 3 3 4" xfId="31769" xr:uid="{EB53183E-B9F5-43BA-B2DE-BBCDF338293F}"/>
    <cellStyle name="Normal 4 7 3 3 3 5" xfId="46653" xr:uid="{A18B40B0-B142-43CA-9AE5-A9A1517BD18B}"/>
    <cellStyle name="Normal 4 7 3 3 4" xfId="21501" xr:uid="{54D500EA-0FD9-4D6B-9B3C-BFC60F4D20AA}"/>
    <cellStyle name="Normal 4 7 3 3 4 2" xfId="35193" xr:uid="{ACBFB80F-6A8F-456A-844D-DDA25D247329}"/>
    <cellStyle name="Normal 4 7 3 3 4 3" xfId="50077" xr:uid="{0D1F045A-EDE9-4FEB-9588-12CC12E89B0C}"/>
    <cellStyle name="Normal 4 7 3 3 5" xfId="14657" xr:uid="{7C2B2491-62ED-46ED-966B-A9AD6B44A7CC}"/>
    <cellStyle name="Normal 4 7 3 3 6" xfId="28347" xr:uid="{AFBC4544-3197-4454-96C8-D41A29913239}"/>
    <cellStyle name="Normal 4 7 3 3 7" xfId="43231" xr:uid="{D99206D8-0BC9-4318-A796-A7EFEA0457A2}"/>
    <cellStyle name="Normal 4 7 3 4" xfId="7812" xr:uid="{3AFE0F90-1E6C-4F8D-B631-0B5129D4ACD5}"/>
    <cellStyle name="Normal 4 7 3 4 2" xfId="9524" xr:uid="{FDDA797D-6709-45D4-BD89-F14DEF1DDED1}"/>
    <cellStyle name="Normal 4 7 3 4 2 2" xfId="12946" xr:uid="{8E0C81C1-7919-4F36-8C40-222470B6E4A6}"/>
    <cellStyle name="Normal 4 7 3 4 2 2 2" xfId="26636" xr:uid="{239DBA2B-11E1-48D1-9886-A944C3B0826F}"/>
    <cellStyle name="Normal 4 7 3 4 2 2 2 2" xfId="40328" xr:uid="{AFEB0C5D-7340-4B4A-A85F-AE53D3E55C08}"/>
    <cellStyle name="Normal 4 7 3 4 2 2 2 3" xfId="55212" xr:uid="{68BC3EC1-BC21-4734-BA90-B706447DACAA}"/>
    <cellStyle name="Normal 4 7 3 4 2 2 3" xfId="19792" xr:uid="{887E8D17-E30E-4980-8303-B6572BE1A76B}"/>
    <cellStyle name="Normal 4 7 3 4 2 2 4" xfId="33482" xr:uid="{DF3C70B1-426F-4D2F-8AEC-60D9C74586FD}"/>
    <cellStyle name="Normal 4 7 3 4 2 2 5" xfId="48366" xr:uid="{4DB555B4-676F-45CD-A723-CD7AED764E8B}"/>
    <cellStyle name="Normal 4 7 3 4 2 3" xfId="23214" xr:uid="{A4554CD0-A872-40ED-9D74-C2F450C564C0}"/>
    <cellStyle name="Normal 4 7 3 4 2 3 2" xfId="36906" xr:uid="{6C5A47FB-050E-426B-A3E2-4667488A85F6}"/>
    <cellStyle name="Normal 4 7 3 4 2 3 3" xfId="51790" xr:uid="{1F807ADC-7C94-4668-98C9-FC3DEBFFE217}"/>
    <cellStyle name="Normal 4 7 3 4 2 4" xfId="16370" xr:uid="{9C055E4B-B07A-44EF-A922-24CA5DF74AEF}"/>
    <cellStyle name="Normal 4 7 3 4 2 5" xfId="30060" xr:uid="{1FDB6565-AA54-49F0-B3FE-4D311E449E40}"/>
    <cellStyle name="Normal 4 7 3 4 2 6" xfId="44944" xr:uid="{BCF759C8-8046-4E09-BFC4-A57200FF01B7}"/>
    <cellStyle name="Normal 4 7 3 4 3" xfId="11234" xr:uid="{D5F286EA-7828-4BEE-A3A2-9FF8DEA100DD}"/>
    <cellStyle name="Normal 4 7 3 4 3 2" xfId="24924" xr:uid="{219CF195-E106-4AA7-A4ED-9C974A6839B4}"/>
    <cellStyle name="Normal 4 7 3 4 3 2 2" xfId="38616" xr:uid="{B83E3579-3774-4048-9CD8-3DED38F9E3CB}"/>
    <cellStyle name="Normal 4 7 3 4 3 2 3" xfId="53500" xr:uid="{36C4C30A-7652-4673-9F14-057B400D25E5}"/>
    <cellStyle name="Normal 4 7 3 4 3 3" xfId="18080" xr:uid="{602D2B5E-6980-4294-88F4-E6BA6D9B8AD6}"/>
    <cellStyle name="Normal 4 7 3 4 3 4" xfId="31770" xr:uid="{5BBDA0FC-87B4-44D9-B08E-6FFF69EB4F5A}"/>
    <cellStyle name="Normal 4 7 3 4 3 5" xfId="46654" xr:uid="{1C13F867-A0F8-4673-80FE-F3D549A77616}"/>
    <cellStyle name="Normal 4 7 3 4 4" xfId="21502" xr:uid="{E16611B0-37F9-426A-AB42-F2E1F5A7A44D}"/>
    <cellStyle name="Normal 4 7 3 4 4 2" xfId="35194" xr:uid="{13C7F589-A5AE-4CF4-AFC0-1BB86142F609}"/>
    <cellStyle name="Normal 4 7 3 4 4 3" xfId="50078" xr:uid="{2FF0E15F-D880-40CC-B82E-7A34AC033158}"/>
    <cellStyle name="Normal 4 7 3 4 5" xfId="14658" xr:uid="{9AF3BA02-201F-4D3D-97FB-EF577C4AB119}"/>
    <cellStyle name="Normal 4 7 3 4 6" xfId="28348" xr:uid="{D1801955-1BC9-4B09-A750-D499C923BF74}"/>
    <cellStyle name="Normal 4 7 3 4 7" xfId="43232" xr:uid="{13985717-DB52-4165-8379-3DC69DD91708}"/>
    <cellStyle name="Normal 4 7 3 5" xfId="9520" xr:uid="{6E746F11-4306-45A5-A624-79B74C315035}"/>
    <cellStyle name="Normal 4 7 3 5 2" xfId="12942" xr:uid="{E9B34D70-0120-4B65-AF21-ADDE90914775}"/>
    <cellStyle name="Normal 4 7 3 5 2 2" xfId="26632" xr:uid="{40309001-9CCA-401B-8C09-4E69108D5585}"/>
    <cellStyle name="Normal 4 7 3 5 2 2 2" xfId="40324" xr:uid="{F8A4D08C-8818-4E46-9430-4824C25BF3B3}"/>
    <cellStyle name="Normal 4 7 3 5 2 2 3" xfId="55208" xr:uid="{ED19D053-F39B-4C3C-B44F-1EDBB9036981}"/>
    <cellStyle name="Normal 4 7 3 5 2 3" xfId="19788" xr:uid="{C5BC6C2E-6A6E-4884-8154-0B6769C96B1A}"/>
    <cellStyle name="Normal 4 7 3 5 2 4" xfId="33478" xr:uid="{F703278D-8A94-4200-9915-6B5D0A59239F}"/>
    <cellStyle name="Normal 4 7 3 5 2 5" xfId="48362" xr:uid="{4F4EFCFD-4B1F-4F5A-87BA-0BA417A7FE44}"/>
    <cellStyle name="Normal 4 7 3 5 3" xfId="23210" xr:uid="{BE4EAAFA-13EA-4F59-9E9B-A6707743F77E}"/>
    <cellStyle name="Normal 4 7 3 5 3 2" xfId="36902" xr:uid="{C0F2FC01-F621-4F34-8240-F2DC9C6D0DBC}"/>
    <cellStyle name="Normal 4 7 3 5 3 3" xfId="51786" xr:uid="{9E1987A7-1E54-4907-9C44-A8F40D2DDABD}"/>
    <cellStyle name="Normal 4 7 3 5 4" xfId="16366" xr:uid="{5CF5C150-7283-4579-85DC-DF30E648D553}"/>
    <cellStyle name="Normal 4 7 3 5 5" xfId="30056" xr:uid="{D9BB7D31-A161-49C7-939C-F5FCB6BAAD58}"/>
    <cellStyle name="Normal 4 7 3 5 6" xfId="44940" xr:uid="{90BADC94-7702-4314-A1A5-16614E142205}"/>
    <cellStyle name="Normal 4 7 3 6" xfId="11230" xr:uid="{E63D3904-FC1F-4A48-B63C-CE3886012C77}"/>
    <cellStyle name="Normal 4 7 3 6 2" xfId="24920" xr:uid="{0B4826E8-BAEE-45E4-9BD8-7370FC7E0B37}"/>
    <cellStyle name="Normal 4 7 3 6 2 2" xfId="38612" xr:uid="{89048941-67BE-47ED-9984-BF89A017A33B}"/>
    <cellStyle name="Normal 4 7 3 6 2 3" xfId="53496" xr:uid="{B2C75716-6C50-4625-B508-DA6D22CD73D1}"/>
    <cellStyle name="Normal 4 7 3 6 3" xfId="18076" xr:uid="{96102214-3429-48A5-BB4C-938D1C92E064}"/>
    <cellStyle name="Normal 4 7 3 6 4" xfId="31766" xr:uid="{CAE6F8DC-B07D-42E4-8B29-02697CC70AB2}"/>
    <cellStyle name="Normal 4 7 3 6 5" xfId="46650" xr:uid="{F1F45A13-6CB7-442F-8B5B-1048D9FA0770}"/>
    <cellStyle name="Normal 4 7 3 7" xfId="21498" xr:uid="{4B9F2271-0D6A-4A13-B65D-ADF2C4E53B10}"/>
    <cellStyle name="Normal 4 7 3 7 2" xfId="35190" xr:uid="{3DB2DFA9-9B37-4684-A765-6C7416378D7F}"/>
    <cellStyle name="Normal 4 7 3 7 3" xfId="50074" xr:uid="{0D538EB4-832E-4816-AA44-D522616C3F96}"/>
    <cellStyle name="Normal 4 7 3 8" xfId="14654" xr:uid="{F379B586-EF75-4534-AB70-FB55A412257B}"/>
    <cellStyle name="Normal 4 7 3 9" xfId="28344" xr:uid="{2130E82C-6187-49FD-A4F7-56A27B3D96F9}"/>
    <cellStyle name="Normal 4 7 4" xfId="7813" xr:uid="{7627B944-45D5-4B8B-A5D2-9B6591B2C89F}"/>
    <cellStyle name="Normal 4 7 4 2" xfId="7814" xr:uid="{9892B044-1E8A-416E-91BB-BE7ED8320F2C}"/>
    <cellStyle name="Normal 4 7 4 2 2" xfId="9526" xr:uid="{4EB38780-C48D-4A21-AE77-BE487A741F70}"/>
    <cellStyle name="Normal 4 7 4 2 2 2" xfId="12948" xr:uid="{4B3225E3-8CE9-4CF4-8556-3E543C106A3A}"/>
    <cellStyle name="Normal 4 7 4 2 2 2 2" xfId="26638" xr:uid="{5AE80FC3-A092-446B-A451-53631DBEA504}"/>
    <cellStyle name="Normal 4 7 4 2 2 2 2 2" xfId="40330" xr:uid="{EF3C01D0-37E9-4F1C-BC7A-D45F8AF41964}"/>
    <cellStyle name="Normal 4 7 4 2 2 2 2 3" xfId="55214" xr:uid="{862751FA-EF18-4262-B829-BABD399A7FE5}"/>
    <cellStyle name="Normal 4 7 4 2 2 2 3" xfId="19794" xr:uid="{D2A018D2-941C-41C8-AA5D-E5769C975A90}"/>
    <cellStyle name="Normal 4 7 4 2 2 2 4" xfId="33484" xr:uid="{07242439-02B3-4839-BEAB-FA5433C2C639}"/>
    <cellStyle name="Normal 4 7 4 2 2 2 5" xfId="48368" xr:uid="{51CC623E-3728-4819-AD62-636711D43854}"/>
    <cellStyle name="Normal 4 7 4 2 2 3" xfId="23216" xr:uid="{3DEAD77E-36D6-412F-957E-E70D3FC769AB}"/>
    <cellStyle name="Normal 4 7 4 2 2 3 2" xfId="36908" xr:uid="{9A1E1328-F2A0-4DD5-972B-F9232AE03145}"/>
    <cellStyle name="Normal 4 7 4 2 2 3 3" xfId="51792" xr:uid="{4F30E7E0-48CF-4E33-80D3-ED96D295310C}"/>
    <cellStyle name="Normal 4 7 4 2 2 4" xfId="16372" xr:uid="{722878FA-15E0-4258-9F5F-F689163AE362}"/>
    <cellStyle name="Normal 4 7 4 2 2 5" xfId="30062" xr:uid="{5C279434-7C63-4014-A646-B8E01371391A}"/>
    <cellStyle name="Normal 4 7 4 2 2 6" xfId="44946" xr:uid="{8E48AC24-3CAA-4D83-8505-00E30C06D72D}"/>
    <cellStyle name="Normal 4 7 4 2 3" xfId="11236" xr:uid="{99DCF247-E2A9-4949-AD4A-870A3EF4B8B0}"/>
    <cellStyle name="Normal 4 7 4 2 3 2" xfId="24926" xr:uid="{958021DA-CF6B-458A-9063-83E8EC983BEA}"/>
    <cellStyle name="Normal 4 7 4 2 3 2 2" xfId="38618" xr:uid="{F471817D-C587-4A89-847D-0E0829E9EAFC}"/>
    <cellStyle name="Normal 4 7 4 2 3 2 3" xfId="53502" xr:uid="{57D94A20-2150-46AD-A5EC-19B65B87988F}"/>
    <cellStyle name="Normal 4 7 4 2 3 3" xfId="18082" xr:uid="{E7EE693A-BFD3-47F5-BCA4-972CD8C02091}"/>
    <cellStyle name="Normal 4 7 4 2 3 4" xfId="31772" xr:uid="{A1B9734F-93CC-481A-9F55-C6E232AF756A}"/>
    <cellStyle name="Normal 4 7 4 2 3 5" xfId="46656" xr:uid="{85207239-1FA8-42EB-8017-4B55C9C133BE}"/>
    <cellStyle name="Normal 4 7 4 2 4" xfId="21504" xr:uid="{FE4DE1B1-DD0C-4BA3-8AC9-20FED407F62D}"/>
    <cellStyle name="Normal 4 7 4 2 4 2" xfId="35196" xr:uid="{D3820EC1-3B7B-42E3-9297-96366FE97218}"/>
    <cellStyle name="Normal 4 7 4 2 4 3" xfId="50080" xr:uid="{76090D31-DBEC-4A5D-8A80-11C474F4B924}"/>
    <cellStyle name="Normal 4 7 4 2 5" xfId="14660" xr:uid="{118C1E09-0848-4DFC-B0C4-15F21E1402C1}"/>
    <cellStyle name="Normal 4 7 4 2 6" xfId="28350" xr:uid="{99A48990-7CD2-43A6-B5BC-231744A811B7}"/>
    <cellStyle name="Normal 4 7 4 2 7" xfId="43234" xr:uid="{CFA24B29-BEA0-42EB-ABBA-2B9F69C3BFFA}"/>
    <cellStyle name="Normal 4 7 4 3" xfId="9525" xr:uid="{E46E660D-B35F-4DF0-B0D0-847E0D0D1EBF}"/>
    <cellStyle name="Normal 4 7 4 3 2" xfId="12947" xr:uid="{515AFAD3-B73D-49E5-835D-74ADACCF7C31}"/>
    <cellStyle name="Normal 4 7 4 3 2 2" xfId="26637" xr:uid="{AF13CA79-92B2-4669-A3C6-62675126D516}"/>
    <cellStyle name="Normal 4 7 4 3 2 2 2" xfId="40329" xr:uid="{1500E9C0-E39F-400F-94A4-2D4B973B15FC}"/>
    <cellStyle name="Normal 4 7 4 3 2 2 3" xfId="55213" xr:uid="{1F65D049-0910-4337-B127-9536FEFEFDF3}"/>
    <cellStyle name="Normal 4 7 4 3 2 3" xfId="19793" xr:uid="{0727FEB3-7452-4F50-B8D3-937DF5C9ED86}"/>
    <cellStyle name="Normal 4 7 4 3 2 4" xfId="33483" xr:uid="{B0DAFFDA-9F95-4E15-AA95-3129F43A633B}"/>
    <cellStyle name="Normal 4 7 4 3 2 5" xfId="48367" xr:uid="{2FE3B91C-DC5D-4F0E-9F1D-1AA38F22CB98}"/>
    <cellStyle name="Normal 4 7 4 3 3" xfId="23215" xr:uid="{373AFCB5-3AFB-4A51-BBFF-F8C5B9067BB6}"/>
    <cellStyle name="Normal 4 7 4 3 3 2" xfId="36907" xr:uid="{24F7C216-5FCB-48E3-8BC0-0B4190F39758}"/>
    <cellStyle name="Normal 4 7 4 3 3 3" xfId="51791" xr:uid="{0B43BC59-5C83-4096-A879-AC471447998B}"/>
    <cellStyle name="Normal 4 7 4 3 4" xfId="16371" xr:uid="{F14B0B83-676C-42AC-B05C-A7C5850A5A1A}"/>
    <cellStyle name="Normal 4 7 4 3 5" xfId="30061" xr:uid="{AF383A1B-2142-4066-9807-61AF81395D9F}"/>
    <cellStyle name="Normal 4 7 4 3 6" xfId="44945" xr:uid="{A3B55428-B4CB-4D50-9D53-3FD424036C82}"/>
    <cellStyle name="Normal 4 7 4 4" xfId="11235" xr:uid="{E8078010-DB2D-4600-A6C0-5B400990177A}"/>
    <cellStyle name="Normal 4 7 4 4 2" xfId="24925" xr:uid="{C4318CD0-7319-46FA-AC86-5B4987C98A8B}"/>
    <cellStyle name="Normal 4 7 4 4 2 2" xfId="38617" xr:uid="{76BDB214-837F-47AC-8FDA-1FEC8395495B}"/>
    <cellStyle name="Normal 4 7 4 4 2 3" xfId="53501" xr:uid="{3E7B982E-99D3-4105-93F0-AC9F80587247}"/>
    <cellStyle name="Normal 4 7 4 4 3" xfId="18081" xr:uid="{D61D93FF-0144-49B0-A1DB-DE6F20394E5A}"/>
    <cellStyle name="Normal 4 7 4 4 4" xfId="31771" xr:uid="{CF4FD48E-B644-4A85-9F1D-BF7811C3665C}"/>
    <cellStyle name="Normal 4 7 4 4 5" xfId="46655" xr:uid="{16ED7785-90C2-4E78-8728-F6F7B4EAC94D}"/>
    <cellStyle name="Normal 4 7 4 5" xfId="21503" xr:uid="{E11E3A56-22F4-4EF4-B89E-88CFD4686719}"/>
    <cellStyle name="Normal 4 7 4 5 2" xfId="35195" xr:uid="{F73677B1-68FA-48AE-A172-AFAD19BF991A}"/>
    <cellStyle name="Normal 4 7 4 5 3" xfId="50079" xr:uid="{C241E70F-69E2-4AE8-A5A2-25A54B84C13C}"/>
    <cellStyle name="Normal 4 7 4 6" xfId="14659" xr:uid="{6B99DBCE-E1A7-4672-A99B-756336A2E534}"/>
    <cellStyle name="Normal 4 7 4 7" xfId="28349" xr:uid="{46DDF196-BF93-4555-8176-33AD661CD9BE}"/>
    <cellStyle name="Normal 4 7 4 8" xfId="43233" xr:uid="{A656AD57-4D2D-4C1C-9519-BB66F9E5F253}"/>
    <cellStyle name="Normal 4 7 5" xfId="7815" xr:uid="{F636012B-75EE-4440-8D1C-F6BCB8D0EAB7}"/>
    <cellStyle name="Normal 4 7 5 2" xfId="9527" xr:uid="{BCB947FC-C101-421C-8BAE-EEDD27C5B9C0}"/>
    <cellStyle name="Normal 4 7 5 2 2" xfId="12949" xr:uid="{ECCE31F9-8DA7-4702-9030-0CE19394FE1C}"/>
    <cellStyle name="Normal 4 7 5 2 2 2" xfId="26639" xr:uid="{6B0559EC-0A9D-4AD1-9F41-D147541486F9}"/>
    <cellStyle name="Normal 4 7 5 2 2 2 2" xfId="40331" xr:uid="{93163918-5AE4-4F36-9DC4-D0A68B30E1C1}"/>
    <cellStyle name="Normal 4 7 5 2 2 2 3" xfId="55215" xr:uid="{2CE7C9A5-8293-40FD-9012-0467D87727A6}"/>
    <cellStyle name="Normal 4 7 5 2 2 3" xfId="19795" xr:uid="{3AE4DCD4-7A12-4708-B338-3414851DEBEE}"/>
    <cellStyle name="Normal 4 7 5 2 2 4" xfId="33485" xr:uid="{E15E32E2-28BA-4000-9786-3375030DA7FF}"/>
    <cellStyle name="Normal 4 7 5 2 2 5" xfId="48369" xr:uid="{A1EA5CE0-7D7D-4983-AFAF-45CB19761C16}"/>
    <cellStyle name="Normal 4 7 5 2 3" xfId="23217" xr:uid="{1D2E14A1-A6D1-47C8-8F52-F1CE25065044}"/>
    <cellStyle name="Normal 4 7 5 2 3 2" xfId="36909" xr:uid="{57E018D2-91DB-4048-9ACE-77C9550FE9E9}"/>
    <cellStyle name="Normal 4 7 5 2 3 3" xfId="51793" xr:uid="{2D100CC0-DB6C-47DB-AC0E-58652E9EEB6F}"/>
    <cellStyle name="Normal 4 7 5 2 4" xfId="16373" xr:uid="{CC255FB1-5FCC-485A-9165-947D70CFD314}"/>
    <cellStyle name="Normal 4 7 5 2 5" xfId="30063" xr:uid="{13A95FD1-DC8A-44AF-8FF2-BCF550471381}"/>
    <cellStyle name="Normal 4 7 5 2 6" xfId="44947" xr:uid="{21F0BCAC-9D2A-4B26-89FA-13A9540D9A40}"/>
    <cellStyle name="Normal 4 7 5 3" xfId="11237" xr:uid="{5EEB516E-2BEB-47B2-B3EE-2DC9392ABAF6}"/>
    <cellStyle name="Normal 4 7 5 3 2" xfId="24927" xr:uid="{E850000C-F1B6-42F3-B55A-048311CA3884}"/>
    <cellStyle name="Normal 4 7 5 3 2 2" xfId="38619" xr:uid="{9713ADB2-44D7-4598-8256-9E9594A2B168}"/>
    <cellStyle name="Normal 4 7 5 3 2 3" xfId="53503" xr:uid="{D88FE291-5255-4E1D-BF17-A66087C51189}"/>
    <cellStyle name="Normal 4 7 5 3 3" xfId="18083" xr:uid="{EADA2EB7-1C67-4462-86E8-D4F64EDD5E28}"/>
    <cellStyle name="Normal 4 7 5 3 4" xfId="31773" xr:uid="{88B7CC3C-9DCC-4047-B6C7-854AC18FD0E2}"/>
    <cellStyle name="Normal 4 7 5 3 5" xfId="46657" xr:uid="{753D57E8-1636-47D1-90BE-70E5D215F913}"/>
    <cellStyle name="Normal 4 7 5 4" xfId="21505" xr:uid="{2DDD825B-ED82-4B2C-BB11-BE2B1F6A6172}"/>
    <cellStyle name="Normal 4 7 5 4 2" xfId="35197" xr:uid="{08674DAB-0ACC-41A6-AD9F-25479E0BFF5B}"/>
    <cellStyle name="Normal 4 7 5 4 3" xfId="50081" xr:uid="{5132B837-5525-46AB-B149-43A97337EE35}"/>
    <cellStyle name="Normal 4 7 5 5" xfId="14661" xr:uid="{0E08A7D9-D2DB-46FB-944A-62DEF3022722}"/>
    <cellStyle name="Normal 4 7 5 6" xfId="28351" xr:uid="{26BC08E7-25B5-4225-8007-7561306212CC}"/>
    <cellStyle name="Normal 4 7 5 7" xfId="43235" xr:uid="{EE760DF1-AEEE-4A22-A4A5-18919C552B1B}"/>
    <cellStyle name="Normal 4 7 6" xfId="7816" xr:uid="{96CD9BA5-7CB6-445C-B9EA-D3577FE9573A}"/>
    <cellStyle name="Normal 4 7 6 2" xfId="9528" xr:uid="{5650E429-BA4F-4CCD-9731-F32F76ECC60F}"/>
    <cellStyle name="Normal 4 7 6 2 2" xfId="12950" xr:uid="{73D02674-7530-43D5-844F-E2F2750B33F9}"/>
    <cellStyle name="Normal 4 7 6 2 2 2" xfId="26640" xr:uid="{93F339A1-2194-48AC-883C-55E52F6E7E83}"/>
    <cellStyle name="Normal 4 7 6 2 2 2 2" xfId="40332" xr:uid="{A8202377-E223-40B1-BC6E-1B4FF554733F}"/>
    <cellStyle name="Normal 4 7 6 2 2 2 3" xfId="55216" xr:uid="{A55B34C3-2D2E-4E56-ADD3-D305E2F84928}"/>
    <cellStyle name="Normal 4 7 6 2 2 3" xfId="19796" xr:uid="{71D8E55B-48A4-4306-BF5E-38F850497946}"/>
    <cellStyle name="Normal 4 7 6 2 2 4" xfId="33486" xr:uid="{D39A048A-27A2-4807-99FB-B8602569C97C}"/>
    <cellStyle name="Normal 4 7 6 2 2 5" xfId="48370" xr:uid="{D5785336-53BE-4E8E-8DC8-1648B428E142}"/>
    <cellStyle name="Normal 4 7 6 2 3" xfId="23218" xr:uid="{CA5A14BE-FF72-4D24-9AB0-D3B183440456}"/>
    <cellStyle name="Normal 4 7 6 2 3 2" xfId="36910" xr:uid="{64985C6C-A5CE-4195-AB24-2F964ECA5BD8}"/>
    <cellStyle name="Normal 4 7 6 2 3 3" xfId="51794" xr:uid="{5E2F0EDD-3E2B-4D91-A9EC-3835C23E9A5C}"/>
    <cellStyle name="Normal 4 7 6 2 4" xfId="16374" xr:uid="{B6C6F79E-9A94-4972-BA98-1C70965B2A2D}"/>
    <cellStyle name="Normal 4 7 6 2 5" xfId="30064" xr:uid="{47F0438F-7512-46B1-B475-77FE31361264}"/>
    <cellStyle name="Normal 4 7 6 2 6" xfId="44948" xr:uid="{C81812DD-CD13-4492-A2F6-1E691E7D60CA}"/>
    <cellStyle name="Normal 4 7 6 3" xfId="11238" xr:uid="{9BBBFE1C-D9C9-4299-AD5A-72A4CA51C4BE}"/>
    <cellStyle name="Normal 4 7 6 3 2" xfId="24928" xr:uid="{E4C527BA-C3EA-4E96-AA70-C6967A7B214E}"/>
    <cellStyle name="Normal 4 7 6 3 2 2" xfId="38620" xr:uid="{5C8F84D0-1DBA-4983-A8E1-8A3203DB3F39}"/>
    <cellStyle name="Normal 4 7 6 3 2 3" xfId="53504" xr:uid="{161B9A07-2F13-4333-B2BC-D5C2A6CB7254}"/>
    <cellStyle name="Normal 4 7 6 3 3" xfId="18084" xr:uid="{0098D119-3D59-4D0D-9809-A5C5174F68BD}"/>
    <cellStyle name="Normal 4 7 6 3 4" xfId="31774" xr:uid="{F9233891-80CC-4BDD-8D57-5F521FD5CA1E}"/>
    <cellStyle name="Normal 4 7 6 3 5" xfId="46658" xr:uid="{E7B0DC0A-1D8A-4880-B00F-FD73447ED4F4}"/>
    <cellStyle name="Normal 4 7 6 4" xfId="21506" xr:uid="{425B4F72-10DC-4F20-B4EA-351A2492F4FB}"/>
    <cellStyle name="Normal 4 7 6 4 2" xfId="35198" xr:uid="{42FD83A5-4A44-4198-A1F2-B6B84E74CB80}"/>
    <cellStyle name="Normal 4 7 6 4 3" xfId="50082" xr:uid="{9C8BAD75-5067-4573-B531-816B65D09E78}"/>
    <cellStyle name="Normal 4 7 6 5" xfId="14662" xr:uid="{558A3191-BD69-461F-992E-D8A645C7FB4B}"/>
    <cellStyle name="Normal 4 7 6 6" xfId="28352" xr:uid="{4CA05162-C59E-49C1-BB97-AA9D4D1853D7}"/>
    <cellStyle name="Normal 4 7 6 7" xfId="43236" xr:uid="{51DCCC21-E591-445E-8BD4-7201A4B6C4F2}"/>
    <cellStyle name="Normal 4 7 7" xfId="9514" xr:uid="{D0E19FC8-5A55-4103-80DE-38D7622D35C7}"/>
    <cellStyle name="Normal 4 7 7 2" xfId="12936" xr:uid="{2FB994E2-2E4A-4A4A-A118-DC5B263A6A36}"/>
    <cellStyle name="Normal 4 7 7 2 2" xfId="26626" xr:uid="{C444D88B-0CD6-4537-91C2-915F6D455276}"/>
    <cellStyle name="Normal 4 7 7 2 2 2" xfId="40318" xr:uid="{C473BD85-012B-4A24-B87E-75EF248D6F21}"/>
    <cellStyle name="Normal 4 7 7 2 2 3" xfId="55202" xr:uid="{69C72C38-53A7-45D6-A0FE-61EF16E4CCDA}"/>
    <cellStyle name="Normal 4 7 7 2 3" xfId="19782" xr:uid="{66CE2B84-21CD-498C-945D-4FB1D308776D}"/>
    <cellStyle name="Normal 4 7 7 2 4" xfId="33472" xr:uid="{81E859DF-49FB-4703-B9FE-9004F5C27396}"/>
    <cellStyle name="Normal 4 7 7 2 5" xfId="48356" xr:uid="{EC5C0A19-D86D-4756-81AE-101368730DA0}"/>
    <cellStyle name="Normal 4 7 7 3" xfId="23204" xr:uid="{0F8D040D-3A45-4316-852C-3F7A0F69EB82}"/>
    <cellStyle name="Normal 4 7 7 3 2" xfId="36896" xr:uid="{65A32F08-84BC-4949-A54A-2F70240800C3}"/>
    <cellStyle name="Normal 4 7 7 3 3" xfId="51780" xr:uid="{FF20B20A-2CDE-4438-B8EA-B000FC6CDDEB}"/>
    <cellStyle name="Normal 4 7 7 4" xfId="16360" xr:uid="{2AC085FD-0140-4C90-95F1-9CEE808DD5B3}"/>
    <cellStyle name="Normal 4 7 7 5" xfId="30050" xr:uid="{F8793EA6-96DD-4409-A4B2-9E07224A198C}"/>
    <cellStyle name="Normal 4 7 7 6" xfId="44934" xr:uid="{DAB3B63F-A837-4BE9-928C-E679A3DD9E39}"/>
    <cellStyle name="Normal 4 7 8" xfId="11224" xr:uid="{A1BB8E4B-0835-4BA0-9049-D195C20F754A}"/>
    <cellStyle name="Normal 4 7 8 2" xfId="24914" xr:uid="{28CAF41D-C58A-4D85-BA93-B2FB9DFBE9D9}"/>
    <cellStyle name="Normal 4 7 8 2 2" xfId="38606" xr:uid="{63A8E073-FD6E-4AF0-AAE6-3C8921B72D24}"/>
    <cellStyle name="Normal 4 7 8 2 3" xfId="53490" xr:uid="{0AA036CE-EC86-4D68-B6CF-F001700FA804}"/>
    <cellStyle name="Normal 4 7 8 3" xfId="18070" xr:uid="{421ACC1A-9281-4833-B932-D88D08DCDAFB}"/>
    <cellStyle name="Normal 4 7 8 4" xfId="31760" xr:uid="{A4878A29-7304-4E06-B02B-8AD98E69A0D5}"/>
    <cellStyle name="Normal 4 7 8 5" xfId="46644" xr:uid="{CDA490EE-487D-4772-AD6A-705CD4E824DB}"/>
    <cellStyle name="Normal 4 7 9" xfId="21492" xr:uid="{34DF8378-D15F-4753-A2C9-515ECBFF7F4F}"/>
    <cellStyle name="Normal 4 7 9 2" xfId="35184" xr:uid="{AF52A9EB-6172-45DB-A8EE-E582C926ACBE}"/>
    <cellStyle name="Normal 4 7 9 3" xfId="50068" xr:uid="{042B53B0-4D2C-4500-9738-E2885B4A4C44}"/>
    <cellStyle name="Normal 4 8" xfId="7817" xr:uid="{022F5CCA-F5CB-45DC-A091-16E6FA3C5048}"/>
    <cellStyle name="Normal 4 8 10" xfId="43237" xr:uid="{620E9E62-AD96-45EB-95DD-48210E6E3404}"/>
    <cellStyle name="Normal 4 8 2" xfId="7818" xr:uid="{0BA5DC9D-D5E8-4256-84A6-DF7C82F4FC69}"/>
    <cellStyle name="Normal 4 8 2 2" xfId="7819" xr:uid="{D1AFB036-25EB-476C-A96E-62BFA72867EC}"/>
    <cellStyle name="Normal 4 8 2 2 2" xfId="9531" xr:uid="{A66E7FF6-6B29-4145-A916-99E2FC5D2F8D}"/>
    <cellStyle name="Normal 4 8 2 2 2 2" xfId="12953" xr:uid="{A156BA9C-327C-41D9-AB74-B4E796EBA70D}"/>
    <cellStyle name="Normal 4 8 2 2 2 2 2" xfId="26643" xr:uid="{38DE28ED-BAC6-425B-927F-E56D32199CB9}"/>
    <cellStyle name="Normal 4 8 2 2 2 2 2 2" xfId="40335" xr:uid="{B597531C-7C1A-4075-A4D3-0D9975A38243}"/>
    <cellStyle name="Normal 4 8 2 2 2 2 2 3" xfId="55219" xr:uid="{49B3892A-6078-4A38-A453-E671B7317C6A}"/>
    <cellStyle name="Normal 4 8 2 2 2 2 3" xfId="19799" xr:uid="{F3084D54-FCB4-42A0-A629-7FAE70571FA6}"/>
    <cellStyle name="Normal 4 8 2 2 2 2 4" xfId="33489" xr:uid="{BFACF387-2093-4B84-B17B-A84058324583}"/>
    <cellStyle name="Normal 4 8 2 2 2 2 5" xfId="48373" xr:uid="{A1C67E8B-53ED-4476-BBCB-D0563C39ECAC}"/>
    <cellStyle name="Normal 4 8 2 2 2 3" xfId="23221" xr:uid="{E288D661-E41C-4B73-BC04-6CE80DE47E6E}"/>
    <cellStyle name="Normal 4 8 2 2 2 3 2" xfId="36913" xr:uid="{56B4B12E-8D94-42A3-9433-DE26D8322E2F}"/>
    <cellStyle name="Normal 4 8 2 2 2 3 3" xfId="51797" xr:uid="{1E2B7721-98FB-412E-ABAE-36A6782F4BC4}"/>
    <cellStyle name="Normal 4 8 2 2 2 4" xfId="16377" xr:uid="{52B11546-FBF3-4F0A-83C7-26B9FBAE8B7D}"/>
    <cellStyle name="Normal 4 8 2 2 2 5" xfId="30067" xr:uid="{A82F6AA7-7FEC-48B4-89E9-FCDC566598B1}"/>
    <cellStyle name="Normal 4 8 2 2 2 6" xfId="44951" xr:uid="{F2C32712-0B34-46D5-89E6-90930FE6DC87}"/>
    <cellStyle name="Normal 4 8 2 2 3" xfId="11241" xr:uid="{EF57C000-EAF3-440F-8FE8-2004233CA04A}"/>
    <cellStyle name="Normal 4 8 2 2 3 2" xfId="24931" xr:uid="{4F1705ED-C714-4FC5-9C80-736F99694EA8}"/>
    <cellStyle name="Normal 4 8 2 2 3 2 2" xfId="38623" xr:uid="{F038006A-5AD6-44B4-8AA1-C1B5690160B0}"/>
    <cellStyle name="Normal 4 8 2 2 3 2 3" xfId="53507" xr:uid="{4C1C6C04-B503-477C-B8C3-F6DA3833E42D}"/>
    <cellStyle name="Normal 4 8 2 2 3 3" xfId="18087" xr:uid="{DB0A2415-EF7E-48A6-AEF7-14709FAFC674}"/>
    <cellStyle name="Normal 4 8 2 2 3 4" xfId="31777" xr:uid="{7062D0BB-9774-4B31-B126-87507925BE51}"/>
    <cellStyle name="Normal 4 8 2 2 3 5" xfId="46661" xr:uid="{ED8AD438-1B73-400D-A2C8-FBDE47873287}"/>
    <cellStyle name="Normal 4 8 2 2 4" xfId="21509" xr:uid="{99586B1E-6170-4D67-9DA2-F4B56F299ABF}"/>
    <cellStyle name="Normal 4 8 2 2 4 2" xfId="35201" xr:uid="{B62EBB4F-7B22-4D37-B5BC-3B2A533996BD}"/>
    <cellStyle name="Normal 4 8 2 2 4 3" xfId="50085" xr:uid="{7434270D-A0FD-4697-A95A-462901A0C757}"/>
    <cellStyle name="Normal 4 8 2 2 5" xfId="14665" xr:uid="{5B5E97AE-0FAF-4FB1-B0B7-6654B2CDFF6E}"/>
    <cellStyle name="Normal 4 8 2 2 6" xfId="28355" xr:uid="{F9100A3A-82A7-4EF2-B480-E5350D475CBA}"/>
    <cellStyle name="Normal 4 8 2 2 7" xfId="43239" xr:uid="{E8FFF3C3-A21D-449A-8FA2-5FA9932AAAED}"/>
    <cellStyle name="Normal 4 8 2 3" xfId="9530" xr:uid="{82FE36DB-D89A-47FE-8D50-729E33BC4AE7}"/>
    <cellStyle name="Normal 4 8 2 3 2" xfId="12952" xr:uid="{3EC0321B-AE13-4166-B792-AAE20135F994}"/>
    <cellStyle name="Normal 4 8 2 3 2 2" xfId="26642" xr:uid="{E29BDCC8-39C2-4459-B769-52C5217C4C97}"/>
    <cellStyle name="Normal 4 8 2 3 2 2 2" xfId="40334" xr:uid="{1B8FD4D2-A15B-4DCD-919D-64434CAD555A}"/>
    <cellStyle name="Normal 4 8 2 3 2 2 3" xfId="55218" xr:uid="{8070A717-8BD8-44A4-86A0-5EB3DD94FE6F}"/>
    <cellStyle name="Normal 4 8 2 3 2 3" xfId="19798" xr:uid="{66ED10E9-7875-42EA-89B5-12846B910C4C}"/>
    <cellStyle name="Normal 4 8 2 3 2 4" xfId="33488" xr:uid="{D88426C0-1213-4056-9C9B-0BADBA24D09A}"/>
    <cellStyle name="Normal 4 8 2 3 2 5" xfId="48372" xr:uid="{AA06EFCF-F98B-460B-BFE4-11208483381B}"/>
    <cellStyle name="Normal 4 8 2 3 3" xfId="23220" xr:uid="{E96385FE-36CD-4F8E-9059-10F9942B38F8}"/>
    <cellStyle name="Normal 4 8 2 3 3 2" xfId="36912" xr:uid="{39BA80DB-EA9C-44F4-916A-C19DFB9019F9}"/>
    <cellStyle name="Normal 4 8 2 3 3 3" xfId="51796" xr:uid="{595D288B-405C-42B8-842D-1BD25D9C5842}"/>
    <cellStyle name="Normal 4 8 2 3 4" xfId="16376" xr:uid="{B109F6A0-757F-4079-8B22-E33747FE3036}"/>
    <cellStyle name="Normal 4 8 2 3 5" xfId="30066" xr:uid="{7FD90C6D-2FAB-4063-A460-40C135977CB5}"/>
    <cellStyle name="Normal 4 8 2 3 6" xfId="44950" xr:uid="{7B0EC057-0C0F-4E9C-B50B-B02239602E9B}"/>
    <cellStyle name="Normal 4 8 2 4" xfId="11240" xr:uid="{B0D6A00B-6BF2-44E5-92A8-17105597BDFB}"/>
    <cellStyle name="Normal 4 8 2 4 2" xfId="24930" xr:uid="{08680E00-833C-4B3D-88AA-44C1F390AA6D}"/>
    <cellStyle name="Normal 4 8 2 4 2 2" xfId="38622" xr:uid="{8CAEABD3-6109-4771-A774-6A6A959051A0}"/>
    <cellStyle name="Normal 4 8 2 4 2 3" xfId="53506" xr:uid="{C1855490-AF94-4A79-A55D-31FE2909B112}"/>
    <cellStyle name="Normal 4 8 2 4 3" xfId="18086" xr:uid="{C6963CB6-FC29-4AE0-BFCB-971FBD217C5A}"/>
    <cellStyle name="Normal 4 8 2 4 4" xfId="31776" xr:uid="{66A0158C-2042-4429-B43B-D5E00ADC752E}"/>
    <cellStyle name="Normal 4 8 2 4 5" xfId="46660" xr:uid="{CA1483FB-EE09-453A-BEC6-50BBF092E12E}"/>
    <cellStyle name="Normal 4 8 2 5" xfId="21508" xr:uid="{9B2C875F-53C4-4317-8CA1-73FD1C41E8F7}"/>
    <cellStyle name="Normal 4 8 2 5 2" xfId="35200" xr:uid="{70820A68-CE2B-4418-8F36-5A07380771A0}"/>
    <cellStyle name="Normal 4 8 2 5 3" xfId="50084" xr:uid="{E932661D-AC7C-43EF-936F-8F36EEA8663E}"/>
    <cellStyle name="Normal 4 8 2 6" xfId="14664" xr:uid="{CCE66084-863C-4B9C-A711-541BD4578D87}"/>
    <cellStyle name="Normal 4 8 2 7" xfId="28354" xr:uid="{5B266ED6-0B93-4227-86AC-FEAFE59C4300}"/>
    <cellStyle name="Normal 4 8 2 8" xfId="43238" xr:uid="{232EE9EA-A35A-4A9F-948E-AFEC501EABAC}"/>
    <cellStyle name="Normal 4 8 3" xfId="7820" xr:uid="{3E4F6298-2148-4F55-BBB1-D098D50F9FC7}"/>
    <cellStyle name="Normal 4 8 3 2" xfId="9532" xr:uid="{1D2B0CD8-D6B9-46EF-8548-FA5CD3D5A6AF}"/>
    <cellStyle name="Normal 4 8 3 2 2" xfId="12954" xr:uid="{3E0EAF58-CD31-4B53-BE5C-D8605EC65399}"/>
    <cellStyle name="Normal 4 8 3 2 2 2" xfId="26644" xr:uid="{3FCA5F1C-277B-440E-ACA9-6A8B47F06D2F}"/>
    <cellStyle name="Normal 4 8 3 2 2 2 2" xfId="40336" xr:uid="{169BE015-7F98-48CD-89CE-A613E43FAE16}"/>
    <cellStyle name="Normal 4 8 3 2 2 2 3" xfId="55220" xr:uid="{7134B415-FF36-4464-AE27-AD84B2B9E721}"/>
    <cellStyle name="Normal 4 8 3 2 2 3" xfId="19800" xr:uid="{CA010928-4852-4F10-8DC6-314A0D364DA8}"/>
    <cellStyle name="Normal 4 8 3 2 2 4" xfId="33490" xr:uid="{1FCB7B8A-1124-4C00-84E7-E5F6C4261B4B}"/>
    <cellStyle name="Normal 4 8 3 2 2 5" xfId="48374" xr:uid="{9C0F82A2-7478-4C79-BBE8-066BC1456B20}"/>
    <cellStyle name="Normal 4 8 3 2 3" xfId="23222" xr:uid="{3E007DF9-982C-45DD-A868-B7483549A4AF}"/>
    <cellStyle name="Normal 4 8 3 2 3 2" xfId="36914" xr:uid="{0D0727C8-E55D-4517-99E8-E7E010224D2E}"/>
    <cellStyle name="Normal 4 8 3 2 3 3" xfId="51798" xr:uid="{F4D748AA-485A-41D5-86A6-408B7A86E23C}"/>
    <cellStyle name="Normal 4 8 3 2 4" xfId="16378" xr:uid="{0ABD8EE8-37B1-410C-AEF7-5754C76F5A9C}"/>
    <cellStyle name="Normal 4 8 3 2 5" xfId="30068" xr:uid="{B15C9AE9-4DC2-4669-B048-9C4D128AC9EC}"/>
    <cellStyle name="Normal 4 8 3 2 6" xfId="44952" xr:uid="{ADF71C17-4FBC-4934-80C7-6ABA905E0DA0}"/>
    <cellStyle name="Normal 4 8 3 3" xfId="11242" xr:uid="{A88BF646-84B8-4F9E-8C83-EE6C527FDD6D}"/>
    <cellStyle name="Normal 4 8 3 3 2" xfId="24932" xr:uid="{9432E62F-67DD-460E-94EA-5E89A0E2C52C}"/>
    <cellStyle name="Normal 4 8 3 3 2 2" xfId="38624" xr:uid="{8660C61F-A17B-461F-9C4F-0D13F48A9FAC}"/>
    <cellStyle name="Normal 4 8 3 3 2 3" xfId="53508" xr:uid="{5288EDD5-8C16-4D4D-BA11-61C8993D658E}"/>
    <cellStyle name="Normal 4 8 3 3 3" xfId="18088" xr:uid="{15BC13AE-DA34-4EE0-B948-88B4F6680101}"/>
    <cellStyle name="Normal 4 8 3 3 4" xfId="31778" xr:uid="{1F775916-21B5-40BE-9731-6A7AF603A754}"/>
    <cellStyle name="Normal 4 8 3 3 5" xfId="46662" xr:uid="{08C3217E-7A28-4855-BA95-60F70A184C49}"/>
    <cellStyle name="Normal 4 8 3 4" xfId="21510" xr:uid="{F475944A-885A-44EC-85D8-8461F1F42A32}"/>
    <cellStyle name="Normal 4 8 3 4 2" xfId="35202" xr:uid="{319321A7-87C1-401A-8BEE-AB0F387A4F55}"/>
    <cellStyle name="Normal 4 8 3 4 3" xfId="50086" xr:uid="{3D9D8937-E1A1-4A74-AED8-D262177E2EDA}"/>
    <cellStyle name="Normal 4 8 3 5" xfId="14666" xr:uid="{E37CBB26-EDE7-414E-AF02-24EB404BB863}"/>
    <cellStyle name="Normal 4 8 3 6" xfId="28356" xr:uid="{DED71FBE-88D0-4F80-B453-D804617C5C28}"/>
    <cellStyle name="Normal 4 8 3 7" xfId="43240" xr:uid="{5B730E57-92E1-48EC-A100-7D36CDC8C28A}"/>
    <cellStyle name="Normal 4 8 4" xfId="7821" xr:uid="{1386AC87-A3AD-4465-A3E0-2FFBD5312921}"/>
    <cellStyle name="Normal 4 8 4 2" xfId="9533" xr:uid="{768AE614-44A4-4C3C-A0D4-CA8CFE153843}"/>
    <cellStyle name="Normal 4 8 4 2 2" xfId="12955" xr:uid="{51E42077-7947-429B-B7A7-FFA66D8877CD}"/>
    <cellStyle name="Normal 4 8 4 2 2 2" xfId="26645" xr:uid="{F13766BD-73C7-4F2B-A805-A27DB356588F}"/>
    <cellStyle name="Normal 4 8 4 2 2 2 2" xfId="40337" xr:uid="{E9298752-A20A-45CF-83B5-2C0BEDE8FE79}"/>
    <cellStyle name="Normal 4 8 4 2 2 2 3" xfId="55221" xr:uid="{3B115527-61D0-44A6-84FD-4639F374ED56}"/>
    <cellStyle name="Normal 4 8 4 2 2 3" xfId="19801" xr:uid="{069FF578-7DC3-4438-9680-F86256498A3A}"/>
    <cellStyle name="Normal 4 8 4 2 2 4" xfId="33491" xr:uid="{7E516206-F43E-420C-A88A-71CDD53F4E05}"/>
    <cellStyle name="Normal 4 8 4 2 2 5" xfId="48375" xr:uid="{EB12D1D3-EEC4-408D-9025-792F74110139}"/>
    <cellStyle name="Normal 4 8 4 2 3" xfId="23223" xr:uid="{9B7D42A6-64A4-4C1C-A40F-26FF043E433A}"/>
    <cellStyle name="Normal 4 8 4 2 3 2" xfId="36915" xr:uid="{719B0876-CD1C-489A-B517-8722D997E4F9}"/>
    <cellStyle name="Normal 4 8 4 2 3 3" xfId="51799" xr:uid="{0B04540A-A231-46E5-87F0-2F42719C7917}"/>
    <cellStyle name="Normal 4 8 4 2 4" xfId="16379" xr:uid="{D00C7433-6183-4DE2-B4AD-B2FC1D4FD076}"/>
    <cellStyle name="Normal 4 8 4 2 5" xfId="30069" xr:uid="{5EE2E227-E21F-44CF-A209-17DF9A9F024D}"/>
    <cellStyle name="Normal 4 8 4 2 6" xfId="44953" xr:uid="{BED52797-C0AE-4349-922C-687C4DF511E9}"/>
    <cellStyle name="Normal 4 8 4 3" xfId="11243" xr:uid="{DFB5FAD8-EC6F-48CF-B053-BDC3EEE99B1D}"/>
    <cellStyle name="Normal 4 8 4 3 2" xfId="24933" xr:uid="{F46A5566-858F-47FC-899A-8FE5BDE341ED}"/>
    <cellStyle name="Normal 4 8 4 3 2 2" xfId="38625" xr:uid="{97C9BE72-2D1C-44FE-89EE-B60B4A5D4C47}"/>
    <cellStyle name="Normal 4 8 4 3 2 3" xfId="53509" xr:uid="{807C6432-4C18-4712-9542-686FE1E47B86}"/>
    <cellStyle name="Normal 4 8 4 3 3" xfId="18089" xr:uid="{771BB82A-35B9-48EB-A87D-1D3C4976E9B9}"/>
    <cellStyle name="Normal 4 8 4 3 4" xfId="31779" xr:uid="{200D8443-E514-44DA-A15F-8CCB3EF0FEC4}"/>
    <cellStyle name="Normal 4 8 4 3 5" xfId="46663" xr:uid="{44ED87BB-E333-4A6D-86FE-892857D2924A}"/>
    <cellStyle name="Normal 4 8 4 4" xfId="21511" xr:uid="{21F9E3D9-10CA-4A8F-B471-F32C7F60FD62}"/>
    <cellStyle name="Normal 4 8 4 4 2" xfId="35203" xr:uid="{C1F5F016-40C0-40A0-8B85-4980940C09AD}"/>
    <cellStyle name="Normal 4 8 4 4 3" xfId="50087" xr:uid="{3EED34E0-C813-4E95-B28D-14B6E06C41FF}"/>
    <cellStyle name="Normal 4 8 4 5" xfId="14667" xr:uid="{1109D7B3-537C-4B8E-AEB8-EF59C03E85FB}"/>
    <cellStyle name="Normal 4 8 4 6" xfId="28357" xr:uid="{8BC8373F-6ED2-4340-95B2-5D3673C97E39}"/>
    <cellStyle name="Normal 4 8 4 7" xfId="43241" xr:uid="{430FEE3F-6CF3-4626-B308-61BF87D5F928}"/>
    <cellStyle name="Normal 4 8 5" xfId="9529" xr:uid="{0441295E-A65F-4460-A390-94037CA26181}"/>
    <cellStyle name="Normal 4 8 5 2" xfId="12951" xr:uid="{933504C4-07D2-4FAE-81C2-174965E906C3}"/>
    <cellStyle name="Normal 4 8 5 2 2" xfId="26641" xr:uid="{EC5562D9-055A-40D7-BC4F-782EABF798C8}"/>
    <cellStyle name="Normal 4 8 5 2 2 2" xfId="40333" xr:uid="{19448158-157C-49F4-8F90-13A850470CDA}"/>
    <cellStyle name="Normal 4 8 5 2 2 3" xfId="55217" xr:uid="{C825C8FB-E519-427A-8EF7-D3577CF0B90D}"/>
    <cellStyle name="Normal 4 8 5 2 3" xfId="19797" xr:uid="{F04076AA-B99E-4B4B-8624-5C20ECAA430B}"/>
    <cellStyle name="Normal 4 8 5 2 4" xfId="33487" xr:uid="{B62A175A-6002-42B8-9BE5-2C1F77E3481E}"/>
    <cellStyle name="Normal 4 8 5 2 5" xfId="48371" xr:uid="{8AED4A8D-1FBF-481C-AE68-8131ED517337}"/>
    <cellStyle name="Normal 4 8 5 3" xfId="23219" xr:uid="{7EC8F62B-388D-4C8C-BC6A-A255248B4CAF}"/>
    <cellStyle name="Normal 4 8 5 3 2" xfId="36911" xr:uid="{621DD17E-5223-4754-BA8C-F8F5131CBB8B}"/>
    <cellStyle name="Normal 4 8 5 3 3" xfId="51795" xr:uid="{5960B416-8E4A-4CFF-AF76-533571C7E423}"/>
    <cellStyle name="Normal 4 8 5 4" xfId="16375" xr:uid="{937818F1-E970-42DE-AE82-F13562FC70B7}"/>
    <cellStyle name="Normal 4 8 5 5" xfId="30065" xr:uid="{0143DEE9-9AEA-4B8C-9DEF-AC3A6398AF2C}"/>
    <cellStyle name="Normal 4 8 5 6" xfId="44949" xr:uid="{E883824E-9097-4ABD-9722-97F8C95CD8EA}"/>
    <cellStyle name="Normal 4 8 6" xfId="11239" xr:uid="{0BE62630-B6E0-4BAC-B525-C815A6E81DA6}"/>
    <cellStyle name="Normal 4 8 6 2" xfId="24929" xr:uid="{3A60114F-82F7-4127-BD2C-B15CE725016F}"/>
    <cellStyle name="Normal 4 8 6 2 2" xfId="38621" xr:uid="{539A57F3-AF68-49E3-8CF5-64EA88AB73E6}"/>
    <cellStyle name="Normal 4 8 6 2 3" xfId="53505" xr:uid="{B00FC8FF-4BBA-48EE-A2F0-A330A860FD4F}"/>
    <cellStyle name="Normal 4 8 6 3" xfId="18085" xr:uid="{8FEA9FF0-4CA3-46C2-9E99-11DCD7807983}"/>
    <cellStyle name="Normal 4 8 6 4" xfId="31775" xr:uid="{6DB1AEDA-0ADE-4206-AEA4-F1F9D665C1B2}"/>
    <cellStyle name="Normal 4 8 6 5" xfId="46659" xr:uid="{A1453BEB-61E2-4221-B011-3F82C8F02F8A}"/>
    <cellStyle name="Normal 4 8 7" xfId="21507" xr:uid="{953119EF-6465-48C4-84A0-61F9F108CF9B}"/>
    <cellStyle name="Normal 4 8 7 2" xfId="35199" xr:uid="{AF44E481-714D-4DD4-B070-B395C70E7BEE}"/>
    <cellStyle name="Normal 4 8 7 3" xfId="50083" xr:uid="{6B48CB28-E49D-4FCB-937D-1C25A48F3B7E}"/>
    <cellStyle name="Normal 4 8 8" xfId="14663" xr:uid="{CB37D4C8-E164-4B85-A2B8-B99FCBDF7771}"/>
    <cellStyle name="Normal 4 8 9" xfId="28353" xr:uid="{69323C53-C9D1-4E2C-BA82-2BD537C3DB00}"/>
    <cellStyle name="Normal 4 9" xfId="7822" xr:uid="{C4F16965-FE80-4A4A-99FF-D29A4547B0CD}"/>
    <cellStyle name="Normal 4 9 10" xfId="43242" xr:uid="{77AD931A-7969-4C98-9599-A5C05247FDB0}"/>
    <cellStyle name="Normal 4 9 2" xfId="7823" xr:uid="{AE17C9A3-7D13-4A9C-88BE-2B32C57AF887}"/>
    <cellStyle name="Normal 4 9 2 2" xfId="7824" xr:uid="{0926328E-10A4-4B4D-8092-F80F911003BE}"/>
    <cellStyle name="Normal 4 9 2 2 2" xfId="9536" xr:uid="{6F3A9F3C-9A72-40D4-AA2B-533AFBBFCDE0}"/>
    <cellStyle name="Normal 4 9 2 2 2 2" xfId="12958" xr:uid="{3DD5F3D9-226E-49E6-BE3D-4D48F6794C4A}"/>
    <cellStyle name="Normal 4 9 2 2 2 2 2" xfId="26648" xr:uid="{F1CFC9FD-3779-4778-AF92-750EFCFAE446}"/>
    <cellStyle name="Normal 4 9 2 2 2 2 2 2" xfId="40340" xr:uid="{2E36B68E-0C38-4CFE-98F5-C3AF40722D54}"/>
    <cellStyle name="Normal 4 9 2 2 2 2 2 3" xfId="55224" xr:uid="{DAF9482B-EB20-48C0-99E5-CC5FFE33FFD5}"/>
    <cellStyle name="Normal 4 9 2 2 2 2 3" xfId="19804" xr:uid="{46BFB721-8C78-4F09-A2C8-BDB01FBF602D}"/>
    <cellStyle name="Normal 4 9 2 2 2 2 4" xfId="33494" xr:uid="{25B23C60-33D1-4BA5-B0DF-41C62382B014}"/>
    <cellStyle name="Normal 4 9 2 2 2 2 5" xfId="48378" xr:uid="{85455531-EB6C-4D5B-8C96-7FC730CB3991}"/>
    <cellStyle name="Normal 4 9 2 2 2 3" xfId="23226" xr:uid="{B38926E9-4C67-4115-ABB5-1315BD71D15D}"/>
    <cellStyle name="Normal 4 9 2 2 2 3 2" xfId="36918" xr:uid="{444FB86A-5414-4A0C-8ED7-0B5B52EE78E1}"/>
    <cellStyle name="Normal 4 9 2 2 2 3 3" xfId="51802" xr:uid="{65804472-481D-4175-BE8F-8A3A87697E4F}"/>
    <cellStyle name="Normal 4 9 2 2 2 4" xfId="16382" xr:uid="{9C47644B-D1F0-48B1-82B3-A391616602E3}"/>
    <cellStyle name="Normal 4 9 2 2 2 5" xfId="30072" xr:uid="{2AFFBA27-4B43-440A-A69E-8A2328D26AFB}"/>
    <cellStyle name="Normal 4 9 2 2 2 6" xfId="44956" xr:uid="{62E75D84-8DD0-4209-89CE-1B5D1D624D60}"/>
    <cellStyle name="Normal 4 9 2 2 3" xfId="11246" xr:uid="{0DAFB13B-46F7-4449-9E31-9F0A2EFAC3FB}"/>
    <cellStyle name="Normal 4 9 2 2 3 2" xfId="24936" xr:uid="{64847C94-0ABD-4E80-821A-B1685E532C04}"/>
    <cellStyle name="Normal 4 9 2 2 3 2 2" xfId="38628" xr:uid="{6EC2502D-0168-411D-A8BC-AF274FDEF826}"/>
    <cellStyle name="Normal 4 9 2 2 3 2 3" xfId="53512" xr:uid="{25368C1A-B1F4-46EA-B0AF-395F676BA6D6}"/>
    <cellStyle name="Normal 4 9 2 2 3 3" xfId="18092" xr:uid="{21D88D7E-2C93-4882-85FC-CE0CE9EB6266}"/>
    <cellStyle name="Normal 4 9 2 2 3 4" xfId="31782" xr:uid="{AABA1FE2-3F08-4558-A427-824508C1F886}"/>
    <cellStyle name="Normal 4 9 2 2 3 5" xfId="46666" xr:uid="{154E3124-5750-46CE-8567-F061288ABB33}"/>
    <cellStyle name="Normal 4 9 2 2 4" xfId="21514" xr:uid="{F5D606E8-04E1-4B56-B70A-B122AD3B1F3D}"/>
    <cellStyle name="Normal 4 9 2 2 4 2" xfId="35206" xr:uid="{EFEE8AD7-999D-4A29-9C5A-C827F10244BF}"/>
    <cellStyle name="Normal 4 9 2 2 4 3" xfId="50090" xr:uid="{8F776908-49F7-4CB6-8C94-33D85EE45B96}"/>
    <cellStyle name="Normal 4 9 2 2 5" xfId="14670" xr:uid="{C3F438B0-BBD1-4A56-9187-92847000F930}"/>
    <cellStyle name="Normal 4 9 2 2 6" xfId="28360" xr:uid="{409BBE43-ED16-4D49-806D-D14CC2394EFA}"/>
    <cellStyle name="Normal 4 9 2 2 7" xfId="43244" xr:uid="{D5B31027-CED3-4A6E-816E-4F2CB0D853D8}"/>
    <cellStyle name="Normal 4 9 2 3" xfId="9535" xr:uid="{285A30E5-CD84-448B-ACF6-70DF63C383D6}"/>
    <cellStyle name="Normal 4 9 2 3 2" xfId="12957" xr:uid="{99A6A66C-EC59-45DC-8D44-47E2BB4D07F1}"/>
    <cellStyle name="Normal 4 9 2 3 2 2" xfId="26647" xr:uid="{2BA34D47-7686-4BEE-B5D4-B6501A77DFFE}"/>
    <cellStyle name="Normal 4 9 2 3 2 2 2" xfId="40339" xr:uid="{7B649620-19D8-4298-9F19-A560F2D57C8B}"/>
    <cellStyle name="Normal 4 9 2 3 2 2 3" xfId="55223" xr:uid="{58D91AF6-3A21-4A12-96DA-13C4A89D8642}"/>
    <cellStyle name="Normal 4 9 2 3 2 3" xfId="19803" xr:uid="{9009B397-5F4D-41F3-A011-CBC26D898FDD}"/>
    <cellStyle name="Normal 4 9 2 3 2 4" xfId="33493" xr:uid="{23CD8C78-CE53-47FA-9EF3-93799FCF0D56}"/>
    <cellStyle name="Normal 4 9 2 3 2 5" xfId="48377" xr:uid="{5A4747B3-BC45-46A4-A5D0-8F68B021249D}"/>
    <cellStyle name="Normal 4 9 2 3 3" xfId="23225" xr:uid="{8F6B0B05-2D7C-461B-9431-4B9266F92C86}"/>
    <cellStyle name="Normal 4 9 2 3 3 2" xfId="36917" xr:uid="{52479FDF-BC1F-44F9-8289-9DC623DBE3D4}"/>
    <cellStyle name="Normal 4 9 2 3 3 3" xfId="51801" xr:uid="{8CBB8AA5-EEDD-4A52-A784-40D11B3A9D13}"/>
    <cellStyle name="Normal 4 9 2 3 4" xfId="16381" xr:uid="{80FFEDCD-A545-4EBD-96DB-DE8F1AD44E64}"/>
    <cellStyle name="Normal 4 9 2 3 5" xfId="30071" xr:uid="{C7D92B18-61BB-4EF6-9076-21A1E5977E0F}"/>
    <cellStyle name="Normal 4 9 2 3 6" xfId="44955" xr:uid="{A64BBEBD-E8FF-443E-8432-014D3F998022}"/>
    <cellStyle name="Normal 4 9 2 4" xfId="11245" xr:uid="{B68655E0-6D14-4AB7-A0E1-C09DD4438EC9}"/>
    <cellStyle name="Normal 4 9 2 4 2" xfId="24935" xr:uid="{AE057380-D407-4C22-97E2-644C1EDB9AF2}"/>
    <cellStyle name="Normal 4 9 2 4 2 2" xfId="38627" xr:uid="{84E4B3AE-3E12-467B-A12C-2FFDDFDE9A49}"/>
    <cellStyle name="Normal 4 9 2 4 2 3" xfId="53511" xr:uid="{16574F1E-0022-41BB-9B0A-FACA1643C93A}"/>
    <cellStyle name="Normal 4 9 2 4 3" xfId="18091" xr:uid="{203593D0-85AD-49DA-BBA7-80D7A5257598}"/>
    <cellStyle name="Normal 4 9 2 4 4" xfId="31781" xr:uid="{C26F8B5A-6821-433D-B63F-F37206CBE080}"/>
    <cellStyle name="Normal 4 9 2 4 5" xfId="46665" xr:uid="{2B5BBF57-D909-451C-90BC-8A758921DB93}"/>
    <cellStyle name="Normal 4 9 2 5" xfId="21513" xr:uid="{777E675A-166C-4095-A0C3-0CE9D04BC749}"/>
    <cellStyle name="Normal 4 9 2 5 2" xfId="35205" xr:uid="{5F684E76-1DDF-4810-925A-92844D1A7E44}"/>
    <cellStyle name="Normal 4 9 2 5 3" xfId="50089" xr:uid="{DBA85EC9-0C42-4895-ACDD-C7C72CFCBA6B}"/>
    <cellStyle name="Normal 4 9 2 6" xfId="14669" xr:uid="{B72CC7C0-203E-4687-AF1D-661782DC845F}"/>
    <cellStyle name="Normal 4 9 2 7" xfId="28359" xr:uid="{CA0C8E99-2892-421B-B14F-F59203FEBB8F}"/>
    <cellStyle name="Normal 4 9 2 8" xfId="43243" xr:uid="{91738331-09DA-4D4E-94F2-94E530E8499A}"/>
    <cellStyle name="Normal 4 9 3" xfId="7825" xr:uid="{D9FB0130-FD63-459C-8B15-FC9D501960A5}"/>
    <cellStyle name="Normal 4 9 3 2" xfId="9537" xr:uid="{7906222B-491F-46E6-A845-7A01F780E67B}"/>
    <cellStyle name="Normal 4 9 3 2 2" xfId="12959" xr:uid="{132BBE7B-295C-44D1-828D-2DE27513FFE6}"/>
    <cellStyle name="Normal 4 9 3 2 2 2" xfId="26649" xr:uid="{6ABF87B3-F0AE-4E3A-8AAF-63D3D37F0364}"/>
    <cellStyle name="Normal 4 9 3 2 2 2 2" xfId="40341" xr:uid="{E20F049F-841A-4D43-A38B-C7E625698198}"/>
    <cellStyle name="Normal 4 9 3 2 2 2 3" xfId="55225" xr:uid="{71A14F59-0270-463D-8E97-A2FBDA6A9EE3}"/>
    <cellStyle name="Normal 4 9 3 2 2 3" xfId="19805" xr:uid="{0DA09E9A-023F-4CDB-888F-9736AA440D99}"/>
    <cellStyle name="Normal 4 9 3 2 2 4" xfId="33495" xr:uid="{5280A56E-1B64-4FE7-A4E7-2EBA2834EAD3}"/>
    <cellStyle name="Normal 4 9 3 2 2 5" xfId="48379" xr:uid="{0C881EE7-E39B-4C1E-8698-4F850CED715C}"/>
    <cellStyle name="Normal 4 9 3 2 3" xfId="23227" xr:uid="{CED7C87C-AE65-437D-9C0F-97CE3D2DC8A3}"/>
    <cellStyle name="Normal 4 9 3 2 3 2" xfId="36919" xr:uid="{DB2E2AA3-7DB2-4F0F-8050-78C479F5D7CD}"/>
    <cellStyle name="Normal 4 9 3 2 3 3" xfId="51803" xr:uid="{7420F5CB-3BCC-4A3D-89C9-BECB8FAC02EA}"/>
    <cellStyle name="Normal 4 9 3 2 4" xfId="16383" xr:uid="{8E0A7EA5-EA4E-4842-8B3A-ADA15D82ED65}"/>
    <cellStyle name="Normal 4 9 3 2 5" xfId="30073" xr:uid="{E3396DCE-82D1-446D-B740-E4CFF8A7D2B2}"/>
    <cellStyle name="Normal 4 9 3 2 6" xfId="44957" xr:uid="{BED27194-09A6-4A7F-9BFA-F787830846E1}"/>
    <cellStyle name="Normal 4 9 3 3" xfId="11247" xr:uid="{B2B103E5-1B3F-4A26-B4EC-E532626792BE}"/>
    <cellStyle name="Normal 4 9 3 3 2" xfId="24937" xr:uid="{FCE9FB12-C227-4D54-B72F-2A3FE13FC59F}"/>
    <cellStyle name="Normal 4 9 3 3 2 2" xfId="38629" xr:uid="{F0560B45-BA0B-4FEF-9225-574F71530146}"/>
    <cellStyle name="Normal 4 9 3 3 2 3" xfId="53513" xr:uid="{B2C92D03-9E4E-4BBC-8C3A-51AE8519C782}"/>
    <cellStyle name="Normal 4 9 3 3 3" xfId="18093" xr:uid="{DE0E545D-1E33-4ACA-A990-1D56CC22D0D4}"/>
    <cellStyle name="Normal 4 9 3 3 4" xfId="31783" xr:uid="{B28564BC-3F24-4CC7-BA4F-8F68A697D60B}"/>
    <cellStyle name="Normal 4 9 3 3 5" xfId="46667" xr:uid="{B2754C13-6A3E-4C0F-9561-68CACF4D98C9}"/>
    <cellStyle name="Normal 4 9 3 4" xfId="21515" xr:uid="{60FFF5A5-9665-43F4-9AE8-78F6A47732EB}"/>
    <cellStyle name="Normal 4 9 3 4 2" xfId="35207" xr:uid="{2A60C902-4701-4154-80F4-DF7B0624B8C3}"/>
    <cellStyle name="Normal 4 9 3 4 3" xfId="50091" xr:uid="{5896E17F-343B-4800-8DDA-A86B39808D73}"/>
    <cellStyle name="Normal 4 9 3 5" xfId="14671" xr:uid="{BF99A618-75C1-4E39-9ED5-499BB3C00E7C}"/>
    <cellStyle name="Normal 4 9 3 6" xfId="28361" xr:uid="{93464540-3366-4070-890D-0BB8B3B93A48}"/>
    <cellStyle name="Normal 4 9 3 7" xfId="43245" xr:uid="{3DB6D3D5-81A1-4047-AA72-8ED39F32C510}"/>
    <cellStyle name="Normal 4 9 4" xfId="7826" xr:uid="{82935891-623C-413D-BED3-73378F8E8BF2}"/>
    <cellStyle name="Normal 4 9 4 2" xfId="9538" xr:uid="{2F38A1D5-B3BE-4E6A-A72D-45DE5B0ED936}"/>
    <cellStyle name="Normal 4 9 4 2 2" xfId="12960" xr:uid="{27EB442B-F243-4933-A68E-780889C4DAE0}"/>
    <cellStyle name="Normal 4 9 4 2 2 2" xfId="26650" xr:uid="{B15E8BDA-5116-4811-B126-91DC588494E5}"/>
    <cellStyle name="Normal 4 9 4 2 2 2 2" xfId="40342" xr:uid="{A9418335-CBF0-4704-B014-DB5AB7EC7825}"/>
    <cellStyle name="Normal 4 9 4 2 2 2 3" xfId="55226" xr:uid="{3A1A4B84-AA01-4977-8523-DDC743DA573E}"/>
    <cellStyle name="Normal 4 9 4 2 2 3" xfId="19806" xr:uid="{574AD5F8-B3FF-4E22-B3A6-B68C61D58273}"/>
    <cellStyle name="Normal 4 9 4 2 2 4" xfId="33496" xr:uid="{A6122A9C-56A8-4DDA-B062-6CB7059DC643}"/>
    <cellStyle name="Normal 4 9 4 2 2 5" xfId="48380" xr:uid="{1F7B3ACD-19B0-47FB-8987-D58531F2455C}"/>
    <cellStyle name="Normal 4 9 4 2 3" xfId="23228" xr:uid="{460039A9-E117-4D2B-9AEC-AB06D4944FF7}"/>
    <cellStyle name="Normal 4 9 4 2 3 2" xfId="36920" xr:uid="{9439BDCB-1FA2-45BF-8096-B8BF8A2FC3A1}"/>
    <cellStyle name="Normal 4 9 4 2 3 3" xfId="51804" xr:uid="{23EAB489-9CFD-446C-A4F4-DD49FDECD4C1}"/>
    <cellStyle name="Normal 4 9 4 2 4" xfId="16384" xr:uid="{938CAAD2-DB49-429A-B8A9-DBC76DA4340F}"/>
    <cellStyle name="Normal 4 9 4 2 5" xfId="30074" xr:uid="{81D71D38-F0EC-486A-AE0D-A88EA5487AB7}"/>
    <cellStyle name="Normal 4 9 4 2 6" xfId="44958" xr:uid="{1A54D01C-163D-47CE-B59E-C733572CF759}"/>
    <cellStyle name="Normal 4 9 4 3" xfId="11248" xr:uid="{A7796404-EAEE-468D-8C60-27A347FEE733}"/>
    <cellStyle name="Normal 4 9 4 3 2" xfId="24938" xr:uid="{84949AED-D22B-4F47-AC56-957C6AF52A28}"/>
    <cellStyle name="Normal 4 9 4 3 2 2" xfId="38630" xr:uid="{43AF9D00-56FA-4EDF-A00B-0F3147B29110}"/>
    <cellStyle name="Normal 4 9 4 3 2 3" xfId="53514" xr:uid="{56B06FF2-BEF9-489D-9974-73A33128D5B8}"/>
    <cellStyle name="Normal 4 9 4 3 3" xfId="18094" xr:uid="{51F69329-BA38-4399-AB02-FA5908B14553}"/>
    <cellStyle name="Normal 4 9 4 3 4" xfId="31784" xr:uid="{928C0432-7CB1-43B9-A7D3-62B46F94E61C}"/>
    <cellStyle name="Normal 4 9 4 3 5" xfId="46668" xr:uid="{F53A3044-2967-4D63-960E-3C2998ACD540}"/>
    <cellStyle name="Normal 4 9 4 4" xfId="21516" xr:uid="{B914AFDD-3F18-4906-971C-C3E7B9214F83}"/>
    <cellStyle name="Normal 4 9 4 4 2" xfId="35208" xr:uid="{735B1F29-A78B-4ED8-98DF-6C42164C5AB5}"/>
    <cellStyle name="Normal 4 9 4 4 3" xfId="50092" xr:uid="{53BD61E9-0653-4A2C-BA40-9F6CAC212C05}"/>
    <cellStyle name="Normal 4 9 4 5" xfId="14672" xr:uid="{186F40F6-03A3-4637-9710-C9E4FDED1ED1}"/>
    <cellStyle name="Normal 4 9 4 6" xfId="28362" xr:uid="{BAE10DEA-5ED1-4F4C-A525-04BD70C3C51B}"/>
    <cellStyle name="Normal 4 9 4 7" xfId="43246" xr:uid="{21443E2E-B380-4ED5-A83B-1E34D64B7EF6}"/>
    <cellStyle name="Normal 4 9 5" xfId="9534" xr:uid="{A80ABF4E-3D98-48D4-B758-94124A0C6F55}"/>
    <cellStyle name="Normal 4 9 5 2" xfId="12956" xr:uid="{B8E5CAC9-5ABA-4706-AA43-62DCACBDC2AF}"/>
    <cellStyle name="Normal 4 9 5 2 2" xfId="26646" xr:uid="{AD32D0AC-1657-4DD9-B8FF-D118850D00F3}"/>
    <cellStyle name="Normal 4 9 5 2 2 2" xfId="40338" xr:uid="{BF8FEA0D-236A-48A5-A1C4-8062C2B320C3}"/>
    <cellStyle name="Normal 4 9 5 2 2 3" xfId="55222" xr:uid="{88C2B0B9-0DF4-42D5-9957-60DE835674E4}"/>
    <cellStyle name="Normal 4 9 5 2 3" xfId="19802" xr:uid="{01B924FE-88C9-42C1-BE68-90F4099D949B}"/>
    <cellStyle name="Normal 4 9 5 2 4" xfId="33492" xr:uid="{17A2D97B-766D-4426-931D-06037B60EFF3}"/>
    <cellStyle name="Normal 4 9 5 2 5" xfId="48376" xr:uid="{56E542D7-129E-4679-8D7D-D35244443BBA}"/>
    <cellStyle name="Normal 4 9 5 3" xfId="23224" xr:uid="{33303260-4035-42EE-97BC-3ADDE7C84261}"/>
    <cellStyle name="Normal 4 9 5 3 2" xfId="36916" xr:uid="{272E88F8-EFA9-4D3C-8E1E-C75D9B6346EC}"/>
    <cellStyle name="Normal 4 9 5 3 3" xfId="51800" xr:uid="{4CEFAC2E-0F31-4F60-AFB8-B449E462A5A2}"/>
    <cellStyle name="Normal 4 9 5 4" xfId="16380" xr:uid="{4953C28D-7654-4733-9DCE-CD88085633FC}"/>
    <cellStyle name="Normal 4 9 5 5" xfId="30070" xr:uid="{09CD8EC7-8A03-4162-AEAD-DD086FDD32EB}"/>
    <cellStyle name="Normal 4 9 5 6" xfId="44954" xr:uid="{29B5CDB9-8862-41AE-BDBC-FDA4A875BDDA}"/>
    <cellStyle name="Normal 4 9 6" xfId="11244" xr:uid="{C410EF40-703D-4482-852C-B4DADEB9FF62}"/>
    <cellStyle name="Normal 4 9 6 2" xfId="24934" xr:uid="{CA7FEDE3-0800-4FBF-807E-9FC3F6AD3C99}"/>
    <cellStyle name="Normal 4 9 6 2 2" xfId="38626" xr:uid="{9EF5CAAC-9FC1-4D8F-997E-1EBC1B5B692D}"/>
    <cellStyle name="Normal 4 9 6 2 3" xfId="53510" xr:uid="{7B823F5A-9C05-4D64-BDDE-6954124F6879}"/>
    <cellStyle name="Normal 4 9 6 3" xfId="18090" xr:uid="{DF992A87-7950-4DD6-AE51-47D1743484FE}"/>
    <cellStyle name="Normal 4 9 6 4" xfId="31780" xr:uid="{5CC58BA8-C995-4EE1-8DD1-2A93153239D1}"/>
    <cellStyle name="Normal 4 9 6 5" xfId="46664" xr:uid="{6691CAB8-CDBA-4CFF-A5AE-A74C5E2B900E}"/>
    <cellStyle name="Normal 4 9 7" xfId="21512" xr:uid="{7EA7A331-09C6-42A6-8D0E-48222DFF267A}"/>
    <cellStyle name="Normal 4 9 7 2" xfId="35204" xr:uid="{A1C6B26D-4D42-430B-BB98-A40653B5A1A9}"/>
    <cellStyle name="Normal 4 9 7 3" xfId="50088" xr:uid="{AF69C4DA-7194-4E4F-A2DD-D32AF9D0E8D5}"/>
    <cellStyle name="Normal 4 9 8" xfId="14668" xr:uid="{70A01123-5024-46B0-AD9F-5C01E1E8948C}"/>
    <cellStyle name="Normal 4 9 9" xfId="28358" xr:uid="{F982064A-C5EC-437D-93BD-8479F76168DB}"/>
    <cellStyle name="Normal 40" xfId="4395" xr:uid="{B7E463BF-472C-454A-B2E1-7EFEA87EC050}"/>
    <cellStyle name="Normal 40 2" xfId="4396" xr:uid="{04856C53-75D2-4DA7-B27F-D3DEAEB78B19}"/>
    <cellStyle name="Normal 40 2 2" xfId="4397" xr:uid="{F9429945-7D5E-47E3-8EE3-ECF4311604E5}"/>
    <cellStyle name="Normal 40 3" xfId="4398" xr:uid="{246DACF4-8B48-4C97-9578-CBAB2692C552}"/>
    <cellStyle name="Normal 41" xfId="4399" xr:uid="{E21ED0B2-BA08-4CCC-9C76-E58E7E29EB4D}"/>
    <cellStyle name="Normal 41 2" xfId="4400" xr:uid="{48AEB5EE-98DC-4B30-B3E0-504DE277C4C9}"/>
    <cellStyle name="Normal 42" xfId="4401" xr:uid="{E492AEA7-352C-4F37-ACD2-6477763F2E2B}"/>
    <cellStyle name="Normal 42 2" xfId="4402" xr:uid="{F1A33214-D575-453D-95DF-76825E4F8318}"/>
    <cellStyle name="Normal 43" xfId="4403" xr:uid="{E013FD32-5797-4C9B-A7E8-84D7D3A98A14}"/>
    <cellStyle name="Normal 43 2" xfId="4404" xr:uid="{ACD2B274-B397-466D-8AF8-C82AC3F980E1}"/>
    <cellStyle name="Normal 44" xfId="4414" xr:uid="{ED8777C2-4718-4BAF-91AF-A8E6A15FC46A}"/>
    <cellStyle name="Normal 44 2" xfId="4415" xr:uid="{0F583D15-F9B7-4FBD-8259-C145E9C08680}"/>
    <cellStyle name="Normal 45" xfId="4676" xr:uid="{04308400-39A0-457B-BE58-DD5E87F9DEE3}"/>
    <cellStyle name="Normal 45 2" xfId="5326" xr:uid="{53653213-5129-40E8-8F4E-4340F0708CC4}"/>
    <cellStyle name="Normal 45 3" xfId="5325" xr:uid="{40F6E488-3B75-4BC3-8B64-9BCFE568F3A0}"/>
    <cellStyle name="Normal 45 4" xfId="5335" xr:uid="{BBF4944F-EEF9-4C3E-BF1E-7C13F380F0E8}"/>
    <cellStyle name="Normal 45 4 2" xfId="6519" xr:uid="{509F429B-F837-4845-AE4E-ED22B4A87D0A}"/>
    <cellStyle name="Normal 45 4 3" xfId="5927" xr:uid="{46B3AB1D-815B-4784-AD48-7F1642B8D255}"/>
    <cellStyle name="Normal 46" xfId="3" xr:uid="{90D86F1F-E1C5-4BD3-A76F-5B129ABE0AD3}"/>
    <cellStyle name="Normal 46 2" xfId="40750" xr:uid="{10C66C82-CC20-4085-98DE-F985AA97FFCA}"/>
    <cellStyle name="Normal 46 3" xfId="5928" xr:uid="{A3D69008-E373-4CB2-9580-7EED1D472224}"/>
    <cellStyle name="Normal 46 4" xfId="5336" xr:uid="{CE818302-FE7C-40F5-90C7-0751BF672C15}"/>
    <cellStyle name="Normal 5" xfId="91" xr:uid="{C61DA4A0-E696-4AC1-A5F3-A52505EE5BF5}"/>
    <cellStyle name="Normal 5 10" xfId="293" xr:uid="{DAB73C95-0372-4E13-A430-5C6B38FBB453}"/>
    <cellStyle name="Normal 5 10 2" xfId="531" xr:uid="{E322859E-B2CF-4CA7-8697-7F8FBFD6D10A}"/>
    <cellStyle name="Normal 5 10 2 2" xfId="1175" xr:uid="{1BFD0905-D5D7-4FA3-9D50-DA0642918C3E}"/>
    <cellStyle name="Normal 5 10 2 3" xfId="2819" xr:uid="{9C38C6C5-8086-4739-968B-4C53C47E8ED4}"/>
    <cellStyle name="Normal 5 10 2 4" xfId="2820" xr:uid="{7472A84F-9228-4BB6-AD3D-984233C9FE61}"/>
    <cellStyle name="Normal 5 10 3" xfId="1176" xr:uid="{34A0C08C-2DE5-4638-AD71-2928F44597D4}"/>
    <cellStyle name="Normal 5 10 3 2" xfId="2821" xr:uid="{23C89864-3360-4B5A-9C36-46795E089C69}"/>
    <cellStyle name="Normal 5 10 3 3" xfId="2822" xr:uid="{4F1A4303-7DC9-4055-9E5C-C046D9E7177B}"/>
    <cellStyle name="Normal 5 10 3 4" xfId="2823" xr:uid="{9EAF166A-8866-4026-978C-A138D33867C2}"/>
    <cellStyle name="Normal 5 10 4" xfId="2824" xr:uid="{5B6D338F-D8BC-497B-AFD7-1DFFDA351298}"/>
    <cellStyle name="Normal 5 10 5" xfId="2825" xr:uid="{C3403131-737D-43C5-8506-CA75973DFF34}"/>
    <cellStyle name="Normal 5 10 6" xfId="2826" xr:uid="{9C5AB3D0-BCBB-4D71-806B-F3FB7FCAABE8}"/>
    <cellStyle name="Normal 5 11" xfId="294" xr:uid="{052319C0-E8F3-460F-8356-A150E644EE91}"/>
    <cellStyle name="Normal 5 11 2" xfId="1177" xr:uid="{9F658B30-2109-4A3F-B5F9-AF634BAC18D9}"/>
    <cellStyle name="Normal 5 11 2 2" xfId="2827" xr:uid="{DA6CEE24-E44D-4342-9AA7-ADCBF88BDE68}"/>
    <cellStyle name="Normal 5 11 2 2 2" xfId="4405" xr:uid="{CBB92886-2027-4DA0-B5C7-568FEA25066D}"/>
    <cellStyle name="Normal 5 11 2 2 3" xfId="4683" xr:uid="{3F17C505-33C4-43A9-AF9D-69F2F7CA5599}"/>
    <cellStyle name="Normal 5 11 2 3" xfId="2828" xr:uid="{6C07B5CC-6D8D-4EC4-A61B-9BA2B9E503AB}"/>
    <cellStyle name="Normal 5 11 2 4" xfId="2829" xr:uid="{5326A3E4-BDC4-4BBE-8A97-E6684368A50D}"/>
    <cellStyle name="Normal 5 11 3" xfId="2830" xr:uid="{84DB567D-281F-4A9C-9396-6AA24AB9B671}"/>
    <cellStyle name="Normal 5 11 4" xfId="2831" xr:uid="{3B87CA6B-AD90-445E-A486-B215BB122114}"/>
    <cellStyle name="Normal 5 11 4 2" xfId="4579" xr:uid="{74E5B891-6478-4AB0-80D8-2CB0D1D6A5C3}"/>
    <cellStyle name="Normal 5 11 4 3" xfId="4684" xr:uid="{971F01E8-D8FD-4112-95CE-513340D9E480}"/>
    <cellStyle name="Normal 5 11 4 4" xfId="4608" xr:uid="{4FE9E23A-19DE-49F0-ABE1-D964648E0150}"/>
    <cellStyle name="Normal 5 11 5" xfId="2832" xr:uid="{6B42F8F0-6DF1-4AB7-93A6-5B8F35CD83CA}"/>
    <cellStyle name="Normal 5 12" xfId="1178" xr:uid="{F2E8D270-D348-4D31-94F1-9324E1C7E967}"/>
    <cellStyle name="Normal 5 12 2" xfId="2833" xr:uid="{0ABE6BA8-878F-4D05-9B8C-3E6E7EBA8EB6}"/>
    <cellStyle name="Normal 5 12 3" xfId="2834" xr:uid="{D248D516-583D-4C8C-B98C-B311FD6295B3}"/>
    <cellStyle name="Normal 5 12 4" xfId="2835" xr:uid="{3A568CCB-AF67-4EBF-9DD5-472538FDF576}"/>
    <cellStyle name="Normal 5 13" xfId="903" xr:uid="{69FAE0B2-5255-4E0F-AD1E-9C6A21D9992B}"/>
    <cellStyle name="Normal 5 13 2" xfId="2836" xr:uid="{2BAA6379-0036-446E-B9EF-F06373F50C80}"/>
    <cellStyle name="Normal 5 13 3" xfId="2837" xr:uid="{BFFFF3D7-75E0-4A0C-BB6B-2EF22013EDF4}"/>
    <cellStyle name="Normal 5 13 4" xfId="2838" xr:uid="{B870EA3B-F1EB-4DF4-8F91-DEAEC9D4598D}"/>
    <cellStyle name="Normal 5 14" xfId="2839" xr:uid="{66520D88-0DA4-43C1-8049-43ADE13D5C1E}"/>
    <cellStyle name="Normal 5 14 2" xfId="2840" xr:uid="{6A178B4F-8EC4-4D5A-B9A2-543AFC745FE6}"/>
    <cellStyle name="Normal 5 15" xfId="2841" xr:uid="{2235BF14-B66D-41C2-9B59-46E9EDC92DCC}"/>
    <cellStyle name="Normal 5 16" xfId="2842" xr:uid="{F54679D7-B909-47F0-B6EC-F54F26778A35}"/>
    <cellStyle name="Normal 5 17" xfId="2843" xr:uid="{7966EA16-F2E9-46B7-9CB4-4AF84395951A}"/>
    <cellStyle name="Normal 5 2" xfId="92" xr:uid="{F35615E2-5A31-444F-B10C-34D57FD1060E}"/>
    <cellStyle name="Normal 5 2 2" xfId="189" xr:uid="{FFEFA4B0-3E40-4B25-8734-977924F7C56C}"/>
    <cellStyle name="Normal 5 2 2 2" xfId="190" xr:uid="{B97DA740-1B42-4F3D-86B2-E134FE3C7D8F}"/>
    <cellStyle name="Normal 5 2 2 2 2" xfId="191" xr:uid="{D5D68294-F731-4E1E-A114-764F7622A80E}"/>
    <cellStyle name="Normal 5 2 2 2 2 2" xfId="192" xr:uid="{F29815FB-D0E0-4AB0-8C1F-D01ABD57AC14}"/>
    <cellStyle name="Normal 5 2 2 2 3" xfId="193" xr:uid="{69A9E7C7-DD9F-420D-8717-DEA7CF80546D}"/>
    <cellStyle name="Normal 5 2 2 2 4" xfId="4672" xr:uid="{EA674F8D-25A4-4726-8869-6B999653FC50}"/>
    <cellStyle name="Normal 5 2 2 2 5" xfId="5302" xr:uid="{D3A6EA16-B045-4AE0-9CAC-C14484F2C8E3}"/>
    <cellStyle name="Normal 5 2 2 3" xfId="194" xr:uid="{774FE725-AC92-435D-AB9A-1980E1DD6435}"/>
    <cellStyle name="Normal 5 2 2 3 2" xfId="195" xr:uid="{5E66F450-B266-4E89-BC9D-2BA247BAAAFC}"/>
    <cellStyle name="Normal 5 2 2 4" xfId="196" xr:uid="{14E76617-38E4-4E92-9736-053C03DDFF06}"/>
    <cellStyle name="Normal 5 2 2 5" xfId="295" xr:uid="{899AD7B0-3B86-46E0-B7C5-B578D4B96CA6}"/>
    <cellStyle name="Normal 5 2 2 6" xfId="4598" xr:uid="{B9A0A89B-CFF5-4827-8D3A-ABFD175D871E}"/>
    <cellStyle name="Normal 5 2 2 7" xfId="5331" xr:uid="{C0FA1BC3-F8D2-4F1A-BE66-DFE42A42101E}"/>
    <cellStyle name="Normal 5 2 3" xfId="197" xr:uid="{F0180B0B-13CB-4275-90CC-0EACAD2F2447}"/>
    <cellStyle name="Normal 5 2 3 2" xfId="198" xr:uid="{5022DF97-61B6-4C28-BD89-CF28AD49198D}"/>
    <cellStyle name="Normal 5 2 3 2 2" xfId="199" xr:uid="{31084198-895F-4E2A-B905-6C74AECD1F66}"/>
    <cellStyle name="Normal 5 2 3 2 3" xfId="4561" xr:uid="{EFBB010E-674D-4586-87FD-73330A2F774B}"/>
    <cellStyle name="Normal 5 2 3 2 4" xfId="5303" xr:uid="{5D6F26C9-0D76-41FC-AB3C-F50FE9C53F5C}"/>
    <cellStyle name="Normal 5 2 3 3" xfId="200" xr:uid="{644F26E3-3CEC-4B49-AB16-3A54444FC954}"/>
    <cellStyle name="Normal 5 2 3 3 2" xfId="4744" xr:uid="{16BEF0C1-EAB6-45CD-9E6B-26678969D427}"/>
    <cellStyle name="Normal 5 2 3 4" xfId="4406" xr:uid="{52082D98-9C57-4C2C-99E2-FD7789E3E6AC}"/>
    <cellStyle name="Normal 5 2 3 4 2" xfId="4717" xr:uid="{B0E03383-6DD2-4CB8-B2DB-DD5112AC6FA2}"/>
    <cellStyle name="Normal 5 2 3 5" xfId="4599" xr:uid="{47FA71DA-EE69-44A4-A296-C66F79B0BC70}"/>
    <cellStyle name="Normal 5 2 3 6" xfId="5323" xr:uid="{E0DBE73D-192A-466C-BFA9-7CF39D643EDF}"/>
    <cellStyle name="Normal 5 2 3 7" xfId="5332" xr:uid="{A1D50AA5-A429-4752-AD80-C72CD91FD868}"/>
    <cellStyle name="Normal 5 2 4" xfId="201" xr:uid="{39D97D38-DB8F-478F-9CEC-FA80EF4A6091}"/>
    <cellStyle name="Normal 5 2 4 2" xfId="202" xr:uid="{102508A2-E121-42EB-98EA-DA447C06BB28}"/>
    <cellStyle name="Normal 5 2 5" xfId="203" xr:uid="{6B1F6ACE-317E-4D36-AEEC-4C8D7535CC28}"/>
    <cellStyle name="Normal 5 2 6" xfId="188" xr:uid="{5F1DF62E-E892-4CBB-BE81-53A72DD8316C}"/>
    <cellStyle name="Normal 5 3" xfId="93" xr:uid="{AB8392E7-A418-41F9-8641-08B7153165F0}"/>
    <cellStyle name="Normal 5 3 2" xfId="4408" xr:uid="{571F8EF5-87B0-443D-9EFE-C2EE98171476}"/>
    <cellStyle name="Normal 5 3 3" xfId="4407" xr:uid="{DB5B2376-F1CB-43D3-9C1E-D8B6AFDC895C}"/>
    <cellStyle name="Normal 5 4" xfId="94" xr:uid="{3D755AD6-3F30-4BC7-8154-A59227B9359D}"/>
    <cellStyle name="Normal 5 4 10" xfId="2844" xr:uid="{684EE005-EC85-4DD8-B11B-532E00B8E73E}"/>
    <cellStyle name="Normal 5 4 10 2" xfId="9540" xr:uid="{D1434BBA-1758-4A48-83D3-A5C347725B9F}"/>
    <cellStyle name="Normal 5 4 10 2 2" xfId="12962" xr:uid="{470C490B-3173-4B32-B63D-83E100AB54DF}"/>
    <cellStyle name="Normal 5 4 10 2 2 2" xfId="26652" xr:uid="{72669633-E542-4953-B38F-C7B66B4D2E38}"/>
    <cellStyle name="Normal 5 4 10 2 2 2 2" xfId="40344" xr:uid="{C66571BA-E86F-4A74-A0BA-33D917659071}"/>
    <cellStyle name="Normal 5 4 10 2 2 2 3" xfId="55228" xr:uid="{EFBDFABA-EA62-4FCD-A948-69144B662313}"/>
    <cellStyle name="Normal 5 4 10 2 2 3" xfId="19808" xr:uid="{F3F4BA74-A7EF-49DB-BE65-5FCA4F29E454}"/>
    <cellStyle name="Normal 5 4 10 2 2 4" xfId="33498" xr:uid="{8C334126-1C3D-4CCC-8743-94A09974EE70}"/>
    <cellStyle name="Normal 5 4 10 2 2 5" xfId="48382" xr:uid="{41CBFAF7-B9BD-4906-B6B2-7E1C0C60DE22}"/>
    <cellStyle name="Normal 5 4 10 2 3" xfId="23230" xr:uid="{0EA2BEEC-5F35-4843-8CC9-B884CA010C47}"/>
    <cellStyle name="Normal 5 4 10 2 3 2" xfId="36922" xr:uid="{1B399421-ED06-438D-952F-B355199291CB}"/>
    <cellStyle name="Normal 5 4 10 2 3 3" xfId="51806" xr:uid="{9E14C8C8-6582-4C4D-8EA2-983423CACD36}"/>
    <cellStyle name="Normal 5 4 10 2 4" xfId="16386" xr:uid="{A852F393-5A24-4A3F-9161-D323206D449F}"/>
    <cellStyle name="Normal 5 4 10 2 5" xfId="30076" xr:uid="{670E224D-D195-4E32-9AB5-20456472529F}"/>
    <cellStyle name="Normal 5 4 10 2 6" xfId="44960" xr:uid="{58AFD3B1-8025-4E2E-9D13-AE4A28696E9D}"/>
    <cellStyle name="Normal 5 4 10 3" xfId="11250" xr:uid="{AF9085EE-A9B3-4112-AA81-F5A028EDF904}"/>
    <cellStyle name="Normal 5 4 10 3 2" xfId="24940" xr:uid="{12B06F22-0034-41EB-93DB-EE555C0AD711}"/>
    <cellStyle name="Normal 5 4 10 3 2 2" xfId="38632" xr:uid="{7F611828-6A59-4BD8-9AF4-3A09FB601BF0}"/>
    <cellStyle name="Normal 5 4 10 3 2 3" xfId="53516" xr:uid="{A7DE6E74-6C1F-478D-B96C-F30C699FF261}"/>
    <cellStyle name="Normal 5 4 10 3 3" xfId="18096" xr:uid="{C1B5AA87-5254-4CC2-96D7-B310CB27A2FA}"/>
    <cellStyle name="Normal 5 4 10 3 4" xfId="31786" xr:uid="{4CBCF081-E129-4146-A34C-25A271AB9A4E}"/>
    <cellStyle name="Normal 5 4 10 3 5" xfId="46670" xr:uid="{6289B074-B0EC-4F5B-B99C-ED40C532F72E}"/>
    <cellStyle name="Normal 5 4 10 4" xfId="21518" xr:uid="{98E311F4-21FF-41F4-8182-53CB1F65FC1B}"/>
    <cellStyle name="Normal 5 4 10 4 2" xfId="35210" xr:uid="{91CC98FD-9D90-4050-B293-51124F7CAC4D}"/>
    <cellStyle name="Normal 5 4 10 4 3" xfId="50094" xr:uid="{8AFBF3F5-8D54-4741-93C3-56BB48D33201}"/>
    <cellStyle name="Normal 5 4 10 5" xfId="14674" xr:uid="{7CFEB09E-4883-4086-8AF9-20CE6106643B}"/>
    <cellStyle name="Normal 5 4 10 5 2" xfId="41120" xr:uid="{CE8D5496-F3F6-44C8-9E3E-52E5A36A0000}"/>
    <cellStyle name="Normal 5 4 10 6" xfId="28364" xr:uid="{B1EE10B6-ACB1-439F-8FCC-A7BE6597EBCB}"/>
    <cellStyle name="Normal 5 4 10 7" xfId="43248" xr:uid="{9E8DB32A-047B-4B40-8B87-B63A94139788}"/>
    <cellStyle name="Normal 5 4 10 8" xfId="7828" xr:uid="{8F605CD9-B5FD-4F89-B1E7-6D33C56D4F6D}"/>
    <cellStyle name="Normal 5 4 11" xfId="2845" xr:uid="{1D1E8BF4-9FCE-41D5-8EA7-FB920909DE52}"/>
    <cellStyle name="Normal 5 4 11 2" xfId="12961" xr:uid="{35525466-1D23-4E53-B0FF-6E5B6A009324}"/>
    <cellStyle name="Normal 5 4 11 2 2" xfId="26651" xr:uid="{37BE806A-82BE-4950-9AA2-2F113A4877BC}"/>
    <cellStyle name="Normal 5 4 11 2 2 2" xfId="40343" xr:uid="{601869A1-F35B-4925-A45A-6D8B14E559FA}"/>
    <cellStyle name="Normal 5 4 11 2 2 3" xfId="55227" xr:uid="{F83F2E87-09EB-4200-9221-D3057D5B6E13}"/>
    <cellStyle name="Normal 5 4 11 2 3" xfId="19807" xr:uid="{459F4811-C0C9-4B90-8DE4-EB82079FFE3F}"/>
    <cellStyle name="Normal 5 4 11 2 4" xfId="33497" xr:uid="{6771F41E-3AAF-47CE-B02A-A9A2611297B1}"/>
    <cellStyle name="Normal 5 4 11 2 5" xfId="48381" xr:uid="{E12E9185-2157-4E19-B73E-2F93B56C6E46}"/>
    <cellStyle name="Normal 5 4 11 3" xfId="23229" xr:uid="{F02DBFB2-F00E-483A-9EE9-8B1447FB3098}"/>
    <cellStyle name="Normal 5 4 11 3 2" xfId="36921" xr:uid="{21CA47F2-1BEF-426C-AE1E-C1AB2305BF63}"/>
    <cellStyle name="Normal 5 4 11 3 3" xfId="51805" xr:uid="{0511A4B8-9812-48EE-B64A-3EDFD72F46A2}"/>
    <cellStyle name="Normal 5 4 11 4" xfId="16385" xr:uid="{AAAE99D6-A0C3-4590-99D4-BF46BA87205E}"/>
    <cellStyle name="Normal 5 4 11 4 2" xfId="41121" xr:uid="{0A603826-0BC9-4CFF-991A-56104501ACE9}"/>
    <cellStyle name="Normal 5 4 11 5" xfId="30075" xr:uid="{986715D0-BAEF-48E7-A7D5-2BB6794DE6EA}"/>
    <cellStyle name="Normal 5 4 11 6" xfId="44959" xr:uid="{806C8B4E-1AD9-418D-8905-1EC4342E5291}"/>
    <cellStyle name="Normal 5 4 11 7" xfId="9539" xr:uid="{EC915089-FB55-4494-B0A4-A3608C2BC796}"/>
    <cellStyle name="Normal 5 4 12" xfId="11249" xr:uid="{AD7B1CBE-8F58-4972-B191-F753A4CED210}"/>
    <cellStyle name="Normal 5 4 12 2" xfId="24939" xr:uid="{C232BC9C-C63A-4D38-9974-1BB93210471A}"/>
    <cellStyle name="Normal 5 4 12 2 2" xfId="38631" xr:uid="{0814488B-AF14-4382-8171-BE41B80E2872}"/>
    <cellStyle name="Normal 5 4 12 2 3" xfId="53515" xr:uid="{F6CBDD45-0DF2-4550-9AA5-F37AEF080956}"/>
    <cellStyle name="Normal 5 4 12 3" xfId="18095" xr:uid="{F53A7856-60E9-4754-9648-1C5B9DD733C9}"/>
    <cellStyle name="Normal 5 4 12 4" xfId="31785" xr:uid="{2AA9DACB-9157-461B-8A57-F0BEDD92E9FB}"/>
    <cellStyle name="Normal 5 4 12 5" xfId="46669" xr:uid="{BB96A302-DA4E-4617-AE67-2A4672C64110}"/>
    <cellStyle name="Normal 5 4 13" xfId="21517" xr:uid="{482F4436-BADD-4BDD-85FE-7A3D5F4F0C6F}"/>
    <cellStyle name="Normal 5 4 13 2" xfId="35209" xr:uid="{2806D85E-453F-438A-B596-D83B3A365DD9}"/>
    <cellStyle name="Normal 5 4 13 3" xfId="50093" xr:uid="{8D78E472-706D-4DF6-A365-645140821A70}"/>
    <cellStyle name="Normal 5 4 14" xfId="14673" xr:uid="{1CD0BA3F-0529-44D2-B39E-9C67396DBDBD}"/>
    <cellStyle name="Normal 5 4 14 2" xfId="40760" xr:uid="{D3A9E261-23F9-420B-89D6-F29D4D02C134}"/>
    <cellStyle name="Normal 5 4 15" xfId="28363" xr:uid="{AB8F37CB-A483-4738-BF4C-9073257A5347}"/>
    <cellStyle name="Normal 5 4 16" xfId="43247" xr:uid="{71B36885-B670-4236-ACCC-8D764ECA3637}"/>
    <cellStyle name="Normal 5 4 17" xfId="7827" xr:uid="{85F7C01A-F925-4BF7-A46A-C9CC0250AC37}"/>
    <cellStyle name="Normal 5 4 2" xfId="95" xr:uid="{1BC4825B-384F-4EE8-9971-8F58CD6DFFBC}"/>
    <cellStyle name="Normal 5 4 2 10" xfId="9541" xr:uid="{ACDDFC94-97F3-43F2-A969-A40A963B4B73}"/>
    <cellStyle name="Normal 5 4 2 10 2" xfId="12963" xr:uid="{4D4FCABB-FC9C-4595-8406-2ACF4ED3F20A}"/>
    <cellStyle name="Normal 5 4 2 10 2 2" xfId="26653" xr:uid="{FA4A8F40-D9CA-4892-A7BC-655BC4558362}"/>
    <cellStyle name="Normal 5 4 2 10 2 2 2" xfId="40345" xr:uid="{7EDC96E2-1934-4278-AADC-544D16A62571}"/>
    <cellStyle name="Normal 5 4 2 10 2 2 3" xfId="55229" xr:uid="{0748B407-8A91-4CC6-BD70-ECDDAC4218AC}"/>
    <cellStyle name="Normal 5 4 2 10 2 3" xfId="19809" xr:uid="{EB8BDADA-4278-45A1-B1C9-13F79BA02916}"/>
    <cellStyle name="Normal 5 4 2 10 2 4" xfId="33499" xr:uid="{9C9F0B62-6979-47F4-8FD1-4735441E1FCB}"/>
    <cellStyle name="Normal 5 4 2 10 2 5" xfId="48383" xr:uid="{22E70199-1A1F-4E24-B815-1690C9A8A5BB}"/>
    <cellStyle name="Normal 5 4 2 10 3" xfId="23231" xr:uid="{EEA91DCA-8651-4113-8CA9-CBCB1D25CB8E}"/>
    <cellStyle name="Normal 5 4 2 10 3 2" xfId="36923" xr:uid="{9E7B02E1-E7AB-43B4-B0E1-C664B64E3B04}"/>
    <cellStyle name="Normal 5 4 2 10 3 3" xfId="51807" xr:uid="{698322ED-246B-4C22-9A99-E10DEB2C956C}"/>
    <cellStyle name="Normal 5 4 2 10 4" xfId="16387" xr:uid="{FF7E165C-8DCD-47B0-B6EE-83E103729963}"/>
    <cellStyle name="Normal 5 4 2 10 5" xfId="30077" xr:uid="{B5E2EB09-C22C-4E96-8253-5F592D7B153B}"/>
    <cellStyle name="Normal 5 4 2 10 6" xfId="44961" xr:uid="{E947D81F-A008-41C7-83E1-9E49EAF26579}"/>
    <cellStyle name="Normal 5 4 2 11" xfId="11251" xr:uid="{4D0616CC-D46C-471D-8997-B1C75589859C}"/>
    <cellStyle name="Normal 5 4 2 11 2" xfId="24941" xr:uid="{5F15E25C-D5C4-484A-81D9-9142F3C2BB22}"/>
    <cellStyle name="Normal 5 4 2 11 2 2" xfId="38633" xr:uid="{E4F85D17-C1D3-4614-B11D-179DDFA0387D}"/>
    <cellStyle name="Normal 5 4 2 11 2 3" xfId="53517" xr:uid="{B137A72D-B35F-457E-813E-DD54AF2105CC}"/>
    <cellStyle name="Normal 5 4 2 11 3" xfId="18097" xr:uid="{A749711F-DB31-4172-B461-EF30864736D5}"/>
    <cellStyle name="Normal 5 4 2 11 4" xfId="31787" xr:uid="{5FF413E9-2C8E-4980-A333-D7F8FBA880FA}"/>
    <cellStyle name="Normal 5 4 2 11 5" xfId="46671" xr:uid="{4AC2EF53-7BEC-4409-96FB-DA8C0B47916B}"/>
    <cellStyle name="Normal 5 4 2 12" xfId="21519" xr:uid="{FC1372D7-1EE2-41D3-917A-C23EB6EE471E}"/>
    <cellStyle name="Normal 5 4 2 12 2" xfId="35211" xr:uid="{2B4E470B-915C-4C7A-9793-6A5BE62C4022}"/>
    <cellStyle name="Normal 5 4 2 12 3" xfId="50095" xr:uid="{3EA4FB83-DE03-4AE9-93AD-9611266B1E50}"/>
    <cellStyle name="Normal 5 4 2 13" xfId="14675" xr:uid="{256A4C7F-CA86-419C-9FC6-85926DE77EF8}"/>
    <cellStyle name="Normal 5 4 2 13 2" xfId="40761" xr:uid="{DFC3B45D-F9C4-43E9-9C79-AB95423DEF65}"/>
    <cellStyle name="Normal 5 4 2 14" xfId="28365" xr:uid="{55335F11-A1C9-46B7-BB3E-7BB1C9294981}"/>
    <cellStyle name="Normal 5 4 2 15" xfId="43249" xr:uid="{6AE82C72-C6EE-403A-BC6D-60AD8DB5145B}"/>
    <cellStyle name="Normal 5 4 2 16" xfId="7829" xr:uid="{747D969C-7190-4FFF-BAE7-0C74EDAE2208}"/>
    <cellStyle name="Normal 5 4 2 2" xfId="96" xr:uid="{BCC12D1B-C410-41FD-8962-ECBC14FF1C17}"/>
    <cellStyle name="Normal 5 4 2 2 10" xfId="21520" xr:uid="{D97D20CC-17F1-4512-AB3B-E36F8B2C0B69}"/>
    <cellStyle name="Normal 5 4 2 2 10 2" xfId="35212" xr:uid="{EB245F0D-0B1E-4469-B3DA-1322D9664AEE}"/>
    <cellStyle name="Normal 5 4 2 2 10 3" xfId="50096" xr:uid="{09D9A722-C505-4B51-8595-016C3D1D7076}"/>
    <cellStyle name="Normal 5 4 2 2 11" xfId="14676" xr:uid="{E74337C7-3DE3-4876-B887-047D1C5B5BA5}"/>
    <cellStyle name="Normal 5 4 2 2 11 2" xfId="40762" xr:uid="{AD552949-330A-44DC-891C-DD62486EA826}"/>
    <cellStyle name="Normal 5 4 2 2 12" xfId="28366" xr:uid="{E95023D5-54A1-4F1A-B00E-86F2795C3EEF}"/>
    <cellStyle name="Normal 5 4 2 2 13" xfId="43250" xr:uid="{EF09745F-1A35-4652-B525-7E79ECA8465D}"/>
    <cellStyle name="Normal 5 4 2 2 14" xfId="7830" xr:uid="{B44B1545-E9CF-4943-8810-35FE97066E61}"/>
    <cellStyle name="Normal 5 4 2 2 2" xfId="296" xr:uid="{2134484C-AA48-4211-A6B3-0630F5E5C46E}"/>
    <cellStyle name="Normal 5 4 2 2 2 10" xfId="14677" xr:uid="{8AC53554-B533-49E6-BBA4-0FBB20741AC8}"/>
    <cellStyle name="Normal 5 4 2 2 2 10 2" xfId="40778" xr:uid="{28B5BB89-85F0-4332-ACBD-ACCFBE20CC1D}"/>
    <cellStyle name="Normal 5 4 2 2 2 11" xfId="28367" xr:uid="{AFE4CD26-B97F-4A28-8141-A40C9E0764C0}"/>
    <cellStyle name="Normal 5 4 2 2 2 12" xfId="43251" xr:uid="{1AE349BB-CF60-4336-BF99-F540CFF023F7}"/>
    <cellStyle name="Normal 5 4 2 2 2 13" xfId="7831" xr:uid="{21538099-C079-4AD2-90D4-47921968707F}"/>
    <cellStyle name="Normal 5 4 2 2 2 2" xfId="532" xr:uid="{CB55FFF5-C71D-48DF-AFE0-BBA4EEE3DBC3}"/>
    <cellStyle name="Normal 5 4 2 2 2 2 10" xfId="43252" xr:uid="{7A8B0E66-2003-4393-9C7B-5699F5261295}"/>
    <cellStyle name="Normal 5 4 2 2 2 2 11" xfId="7832" xr:uid="{485C7453-C2FA-42C0-8BDD-056927C51871}"/>
    <cellStyle name="Normal 5 4 2 2 2 2 2" xfId="533" xr:uid="{CA36AEE6-A4E4-40E0-B6BF-933F40F378A5}"/>
    <cellStyle name="Normal 5 4 2 2 2 2 2 2" xfId="1179" xr:uid="{DDED4C28-1169-45FE-BBB9-421E65BFDEFC}"/>
    <cellStyle name="Normal 5 4 2 2 2 2 2 2 2" xfId="1180" xr:uid="{44DE98CF-53F7-45BD-995A-8C62FC15D4DF}"/>
    <cellStyle name="Normal 5 4 2 2 2 2 2 2 2 2" xfId="12968" xr:uid="{750E0146-C9EC-40FF-9508-5DFCF91B370D}"/>
    <cellStyle name="Normal 5 4 2 2 2 2 2 2 2 2 2" xfId="26658" xr:uid="{9692647A-AC38-4F29-BB76-A2003648A8F0}"/>
    <cellStyle name="Normal 5 4 2 2 2 2 2 2 2 2 2 2" xfId="40350" xr:uid="{EA1C74EE-2318-4BBD-A6E4-F615A54B35BF}"/>
    <cellStyle name="Normal 5 4 2 2 2 2 2 2 2 2 2 3" xfId="55234" xr:uid="{26787BF1-C8EF-472E-B90A-7AF8460BE750}"/>
    <cellStyle name="Normal 5 4 2 2 2 2 2 2 2 2 3" xfId="19814" xr:uid="{C76F616B-F915-4607-A694-B93C4CD8E875}"/>
    <cellStyle name="Normal 5 4 2 2 2 2 2 2 2 2 4" xfId="33504" xr:uid="{8A52F3D8-69AA-4DA5-82A0-A90D48FFCAAB}"/>
    <cellStyle name="Normal 5 4 2 2 2 2 2 2 2 2 5" xfId="48388" xr:uid="{4F4A9424-2622-450A-BE0F-53759413E27B}"/>
    <cellStyle name="Normal 5 4 2 2 2 2 2 2 2 3" xfId="23236" xr:uid="{EA9FF947-B8E5-4474-9EF7-3D1199522564}"/>
    <cellStyle name="Normal 5 4 2 2 2 2 2 2 2 3 2" xfId="36928" xr:uid="{65F662A0-9ABF-4F0F-9A23-66E0A1F1BCAF}"/>
    <cellStyle name="Normal 5 4 2 2 2 2 2 2 2 3 3" xfId="51812" xr:uid="{84CB6E78-468A-4BB3-9410-3A8735B09471}"/>
    <cellStyle name="Normal 5 4 2 2 2 2 2 2 2 4" xfId="16392" xr:uid="{A8A46263-0465-4DF8-B72F-094F255C184F}"/>
    <cellStyle name="Normal 5 4 2 2 2 2 2 2 2 4 2" xfId="40873" xr:uid="{399B4D7F-74E4-4791-8728-013692462CD0}"/>
    <cellStyle name="Normal 5 4 2 2 2 2 2 2 2 5" xfId="30082" xr:uid="{61DB8043-34BA-4A94-8EE7-5F89ADADCB3F}"/>
    <cellStyle name="Normal 5 4 2 2 2 2 2 2 2 6" xfId="44966" xr:uid="{9ADC9721-30D9-484E-85A6-B8038171AD5C}"/>
    <cellStyle name="Normal 5 4 2 2 2 2 2 2 2 7" xfId="9546" xr:uid="{2DA5B0C3-5280-4954-80B5-5302C3FBAFB0}"/>
    <cellStyle name="Normal 5 4 2 2 2 2 2 2 3" xfId="11256" xr:uid="{67538FD5-BD13-417E-85E7-EEF0FD412FDB}"/>
    <cellStyle name="Normal 5 4 2 2 2 2 2 2 3 2" xfId="24946" xr:uid="{22F08E68-B5AB-40A0-9115-B8E48E92F18E}"/>
    <cellStyle name="Normal 5 4 2 2 2 2 2 2 3 2 2" xfId="38638" xr:uid="{5BC98C8B-E276-4E51-82B9-9609410002E3}"/>
    <cellStyle name="Normal 5 4 2 2 2 2 2 2 3 2 3" xfId="53522" xr:uid="{627BCA5E-F79E-483B-BF65-5AAF6F0407A9}"/>
    <cellStyle name="Normal 5 4 2 2 2 2 2 2 3 3" xfId="18102" xr:uid="{D67FB32D-BCDF-4288-9579-3CF4CDFC9419}"/>
    <cellStyle name="Normal 5 4 2 2 2 2 2 2 3 4" xfId="31792" xr:uid="{8EAA5327-1A5B-40FE-B756-CA9A5A916237}"/>
    <cellStyle name="Normal 5 4 2 2 2 2 2 2 3 5" xfId="46676" xr:uid="{4E7AD1CF-7FAD-474F-AB70-D2F0E8EB3FC6}"/>
    <cellStyle name="Normal 5 4 2 2 2 2 2 2 4" xfId="21524" xr:uid="{F214D828-01ED-4C8C-A05B-C83E017178D6}"/>
    <cellStyle name="Normal 5 4 2 2 2 2 2 2 4 2" xfId="35216" xr:uid="{AFA53635-35B9-412D-BD74-D0BB1E18DD39}"/>
    <cellStyle name="Normal 5 4 2 2 2 2 2 2 4 3" xfId="50100" xr:uid="{99C8E003-3E68-4631-AA50-FA6D88C8B132}"/>
    <cellStyle name="Normal 5 4 2 2 2 2 2 2 5" xfId="14680" xr:uid="{C81057DE-E920-4E79-9680-A58266B2307D}"/>
    <cellStyle name="Normal 5 4 2 2 2 2 2 2 5 2" xfId="40872" xr:uid="{AFB8BE18-7D10-4EBD-994E-375433558A4D}"/>
    <cellStyle name="Normal 5 4 2 2 2 2 2 2 6" xfId="28370" xr:uid="{6D074FA1-2EFC-420B-8699-36BE034B1629}"/>
    <cellStyle name="Normal 5 4 2 2 2 2 2 2 7" xfId="43254" xr:uid="{8D492778-2292-481B-AE32-DF735E988E46}"/>
    <cellStyle name="Normal 5 4 2 2 2 2 2 2 8" xfId="7834" xr:uid="{86DD32E2-D925-4CD4-8D42-F9935C902DCD}"/>
    <cellStyle name="Normal 5 4 2 2 2 2 2 3" xfId="1181" xr:uid="{A14BD9A2-7DF8-408F-B8D0-F5E602D29AF8}"/>
    <cellStyle name="Normal 5 4 2 2 2 2 2 3 2" xfId="12967" xr:uid="{AFBDF7E2-D4B1-4D03-9D18-E2E6342AD51B}"/>
    <cellStyle name="Normal 5 4 2 2 2 2 2 3 2 2" xfId="26657" xr:uid="{4CAF2A24-1AA7-408D-ACEC-2EF53C9B770C}"/>
    <cellStyle name="Normal 5 4 2 2 2 2 2 3 2 2 2" xfId="40349" xr:uid="{1162C414-BC6F-40DE-B6FB-A17EC73E18DA}"/>
    <cellStyle name="Normal 5 4 2 2 2 2 2 3 2 2 3" xfId="55233" xr:uid="{33810F7A-CBB7-4917-B3E6-40D37C9FC17A}"/>
    <cellStyle name="Normal 5 4 2 2 2 2 2 3 2 3" xfId="19813" xr:uid="{83329F24-46AD-4984-864E-015FA61E9AC1}"/>
    <cellStyle name="Normal 5 4 2 2 2 2 2 3 2 4" xfId="33503" xr:uid="{E29C812A-6B2E-4C98-8ABD-2DACC0C98832}"/>
    <cellStyle name="Normal 5 4 2 2 2 2 2 3 2 5" xfId="48387" xr:uid="{47F060C8-E8FD-484F-B4FF-FC3AA34C920C}"/>
    <cellStyle name="Normal 5 4 2 2 2 2 2 3 3" xfId="23235" xr:uid="{B7AEEA02-2A0F-4192-92A8-643B653892D9}"/>
    <cellStyle name="Normal 5 4 2 2 2 2 2 3 3 2" xfId="36927" xr:uid="{0F593054-B430-43F6-A71F-3AF47D91242E}"/>
    <cellStyle name="Normal 5 4 2 2 2 2 2 3 3 3" xfId="51811" xr:uid="{2BA5B625-5919-4291-A6F3-8D9F2758D8D8}"/>
    <cellStyle name="Normal 5 4 2 2 2 2 2 3 4" xfId="16391" xr:uid="{EA3E1FB1-CB3F-469D-A389-2CD1488A4139}"/>
    <cellStyle name="Normal 5 4 2 2 2 2 2 3 4 2" xfId="40874" xr:uid="{0A61E0A2-D841-46E4-B177-BE374856EF25}"/>
    <cellStyle name="Normal 5 4 2 2 2 2 2 3 5" xfId="30081" xr:uid="{C46A24CE-1D1A-49EF-8996-E9B677BA93AE}"/>
    <cellStyle name="Normal 5 4 2 2 2 2 2 3 6" xfId="44965" xr:uid="{0138855A-E3B3-4D0F-888F-4728D468A9E7}"/>
    <cellStyle name="Normal 5 4 2 2 2 2 2 3 7" xfId="9545" xr:uid="{B17659E8-8AC6-49E4-B82F-D29F859C7AD0}"/>
    <cellStyle name="Normal 5 4 2 2 2 2 2 4" xfId="11255" xr:uid="{97E786CB-630E-43A0-8DA4-288FA5CFDEB9}"/>
    <cellStyle name="Normal 5 4 2 2 2 2 2 4 2" xfId="24945" xr:uid="{EC33D433-699F-4BBE-9DFB-BDC3B60D3469}"/>
    <cellStyle name="Normal 5 4 2 2 2 2 2 4 2 2" xfId="38637" xr:uid="{C00840B5-4986-43D6-ABC7-FF14A05A3708}"/>
    <cellStyle name="Normal 5 4 2 2 2 2 2 4 2 3" xfId="53521" xr:uid="{8D1FFBA0-390E-4B5A-A182-E7989F3E2174}"/>
    <cellStyle name="Normal 5 4 2 2 2 2 2 4 3" xfId="18101" xr:uid="{B5B7B5FD-5CB2-4B82-862F-A58C22094EF6}"/>
    <cellStyle name="Normal 5 4 2 2 2 2 2 4 4" xfId="31791" xr:uid="{2A30C024-3C05-47A6-985F-3BE214607B0E}"/>
    <cellStyle name="Normal 5 4 2 2 2 2 2 4 5" xfId="46675" xr:uid="{1B23F510-F484-4427-8EC4-469B18EB7ADA}"/>
    <cellStyle name="Normal 5 4 2 2 2 2 2 5" xfId="21523" xr:uid="{83EF0330-416D-44F5-A2E6-A5424D223046}"/>
    <cellStyle name="Normal 5 4 2 2 2 2 2 5 2" xfId="35215" xr:uid="{4BFE00F4-6E4A-41C9-A369-2DE14309A4FF}"/>
    <cellStyle name="Normal 5 4 2 2 2 2 2 5 3" xfId="50099" xr:uid="{6C1E0588-7D06-4FB0-AF69-B238464C7A45}"/>
    <cellStyle name="Normal 5 4 2 2 2 2 2 6" xfId="14679" xr:uid="{DA475D07-C200-4D18-BB49-1BFFCA5E5901}"/>
    <cellStyle name="Normal 5 4 2 2 2 2 2 6 2" xfId="40810" xr:uid="{0E4DF207-F6B3-4448-8602-57510B25ACFD}"/>
    <cellStyle name="Normal 5 4 2 2 2 2 2 7" xfId="28369" xr:uid="{256EF950-0301-4B8B-96EA-7D8F1B135179}"/>
    <cellStyle name="Normal 5 4 2 2 2 2 2 8" xfId="43253" xr:uid="{34424F29-1912-4382-95E9-C8730FF3351B}"/>
    <cellStyle name="Normal 5 4 2 2 2 2 2 9" xfId="7833" xr:uid="{77DADA7F-635D-4BCD-8060-8AF8E061B22F}"/>
    <cellStyle name="Normal 5 4 2 2 2 2 3" xfId="1182" xr:uid="{B8CDE290-561D-426D-8D1D-C9931F835823}"/>
    <cellStyle name="Normal 5 4 2 2 2 2 3 2" xfId="1183" xr:uid="{6FC3B799-D471-46D0-B468-246E770125B2}"/>
    <cellStyle name="Normal 5 4 2 2 2 2 3 2 2" xfId="12969" xr:uid="{45A550A9-0EF6-4574-B255-EDBA583C6598}"/>
    <cellStyle name="Normal 5 4 2 2 2 2 3 2 2 2" xfId="26659" xr:uid="{BF5C76B2-0933-4D04-8FC2-0B88D82A58EA}"/>
    <cellStyle name="Normal 5 4 2 2 2 2 3 2 2 2 2" xfId="40351" xr:uid="{D35F54D2-835B-4BFF-8578-51FCD1166BFE}"/>
    <cellStyle name="Normal 5 4 2 2 2 2 3 2 2 2 3" xfId="55235" xr:uid="{7D093D5D-F178-4D39-B38B-56EC6C29EA34}"/>
    <cellStyle name="Normal 5 4 2 2 2 2 3 2 2 3" xfId="19815" xr:uid="{09E63EDE-68B7-4969-A0F8-8A638F85B4E2}"/>
    <cellStyle name="Normal 5 4 2 2 2 2 3 2 2 4" xfId="33505" xr:uid="{3F7C763E-920C-479C-BCA0-EA45BBA68FD6}"/>
    <cellStyle name="Normal 5 4 2 2 2 2 3 2 2 5" xfId="48389" xr:uid="{E27EEBD2-828A-4165-B203-C20E6F0F211D}"/>
    <cellStyle name="Normal 5 4 2 2 2 2 3 2 3" xfId="23237" xr:uid="{DB657A69-D86D-47AD-9F3F-5292C53C8D27}"/>
    <cellStyle name="Normal 5 4 2 2 2 2 3 2 3 2" xfId="36929" xr:uid="{2461D75E-CB9B-4A2D-910A-26FB6BDB9755}"/>
    <cellStyle name="Normal 5 4 2 2 2 2 3 2 3 3" xfId="51813" xr:uid="{4BCB586C-92ED-4AB6-98AF-E07622901F23}"/>
    <cellStyle name="Normal 5 4 2 2 2 2 3 2 4" xfId="16393" xr:uid="{7D7DF20F-E9A8-4C98-A9AE-7A65466DAC2B}"/>
    <cellStyle name="Normal 5 4 2 2 2 2 3 2 4 2" xfId="40876" xr:uid="{2D869F62-6EE0-4C14-A19D-19DAD8EFD8ED}"/>
    <cellStyle name="Normal 5 4 2 2 2 2 3 2 5" xfId="30083" xr:uid="{B37E7EDF-17AF-430F-A7EF-0A22DCD97CFB}"/>
    <cellStyle name="Normal 5 4 2 2 2 2 3 2 6" xfId="44967" xr:uid="{A6BEDA9A-C779-4909-A05C-87D30D5682DB}"/>
    <cellStyle name="Normal 5 4 2 2 2 2 3 2 7" xfId="9547" xr:uid="{8E89EF1B-446E-402B-8F19-F1EC816B1BAD}"/>
    <cellStyle name="Normal 5 4 2 2 2 2 3 3" xfId="11257" xr:uid="{ECDD353D-16EE-4257-BDCB-591E3C015021}"/>
    <cellStyle name="Normal 5 4 2 2 2 2 3 3 2" xfId="24947" xr:uid="{E2404999-AA96-4A1D-8678-C60D243636D7}"/>
    <cellStyle name="Normal 5 4 2 2 2 2 3 3 2 2" xfId="38639" xr:uid="{5D10ED71-2F79-4A50-AC52-DF3DDB1BDA20}"/>
    <cellStyle name="Normal 5 4 2 2 2 2 3 3 2 3" xfId="53523" xr:uid="{36BF3631-A9A3-408B-A8C0-E4CD2BE0943E}"/>
    <cellStyle name="Normal 5 4 2 2 2 2 3 3 3" xfId="18103" xr:uid="{41B4E8CB-E3B1-414E-83EC-339C774B2793}"/>
    <cellStyle name="Normal 5 4 2 2 2 2 3 3 4" xfId="31793" xr:uid="{84CCFA3E-9A0B-4FF9-B212-A14FF39C1106}"/>
    <cellStyle name="Normal 5 4 2 2 2 2 3 3 5" xfId="46677" xr:uid="{3AFAFF07-5CA8-4D42-94C0-FE11BED36148}"/>
    <cellStyle name="Normal 5 4 2 2 2 2 3 4" xfId="21525" xr:uid="{7C9E4290-48DB-40E0-9FD9-8F25CFDD1279}"/>
    <cellStyle name="Normal 5 4 2 2 2 2 3 4 2" xfId="35217" xr:uid="{C60A6749-9121-480D-AC30-E2C510455A2D}"/>
    <cellStyle name="Normal 5 4 2 2 2 2 3 4 3" xfId="50101" xr:uid="{5776501C-43C3-4826-82BD-F13264F9AC37}"/>
    <cellStyle name="Normal 5 4 2 2 2 2 3 5" xfId="14681" xr:uid="{E4DDCAC3-E691-4449-888C-6F924EDC451D}"/>
    <cellStyle name="Normal 5 4 2 2 2 2 3 5 2" xfId="40875" xr:uid="{2BB34580-7D81-4653-8F81-594890EE822E}"/>
    <cellStyle name="Normal 5 4 2 2 2 2 3 6" xfId="28371" xr:uid="{F5F6D799-ECFE-40D3-8643-6C1C47E45B6D}"/>
    <cellStyle name="Normal 5 4 2 2 2 2 3 7" xfId="43255" xr:uid="{E7B3FA2E-732C-4B53-BEBA-85249770AB91}"/>
    <cellStyle name="Normal 5 4 2 2 2 2 3 8" xfId="7835" xr:uid="{8AC4A793-2105-4682-9DB4-FC5875F4B570}"/>
    <cellStyle name="Normal 5 4 2 2 2 2 4" xfId="1184" xr:uid="{77FFD115-E380-445F-8723-C1C2A83BD8B3}"/>
    <cellStyle name="Normal 5 4 2 2 2 2 4 2" xfId="9548" xr:uid="{8941C151-5F6F-4D12-A997-3B239DE5B7FD}"/>
    <cellStyle name="Normal 5 4 2 2 2 2 4 2 2" xfId="12970" xr:uid="{EC173A7A-A692-490C-BFB2-F42FDEBD644D}"/>
    <cellStyle name="Normal 5 4 2 2 2 2 4 2 2 2" xfId="26660" xr:uid="{88953A24-54E5-4C46-A1E8-03E597228305}"/>
    <cellStyle name="Normal 5 4 2 2 2 2 4 2 2 2 2" xfId="40352" xr:uid="{906E0BD1-CD98-46D0-B0C1-ED7C3EF4B893}"/>
    <cellStyle name="Normal 5 4 2 2 2 2 4 2 2 2 3" xfId="55236" xr:uid="{D054A107-65BB-40CB-97E4-585AF185C006}"/>
    <cellStyle name="Normal 5 4 2 2 2 2 4 2 2 3" xfId="19816" xr:uid="{003D7065-9D47-4C98-84B0-A4B35A86BD6B}"/>
    <cellStyle name="Normal 5 4 2 2 2 2 4 2 2 4" xfId="33506" xr:uid="{91FE6C35-736C-478A-A617-A303D4349E81}"/>
    <cellStyle name="Normal 5 4 2 2 2 2 4 2 2 5" xfId="48390" xr:uid="{49581B4B-DA6D-4B49-BE05-D29E3624AACC}"/>
    <cellStyle name="Normal 5 4 2 2 2 2 4 2 3" xfId="23238" xr:uid="{6DE13E50-F8CD-4540-A9E5-DC25A2A26321}"/>
    <cellStyle name="Normal 5 4 2 2 2 2 4 2 3 2" xfId="36930" xr:uid="{1EBBBE18-D5AF-4D1D-A8F3-96AF55C559E3}"/>
    <cellStyle name="Normal 5 4 2 2 2 2 4 2 3 3" xfId="51814" xr:uid="{0D2A3E8F-BE51-45DD-B556-7964C9860CB3}"/>
    <cellStyle name="Normal 5 4 2 2 2 2 4 2 4" xfId="16394" xr:uid="{B12E66B4-C752-4F4D-9613-8E33C5E88E56}"/>
    <cellStyle name="Normal 5 4 2 2 2 2 4 2 5" xfId="30084" xr:uid="{D1730987-C0E4-45F2-9E57-E2D3336F57F7}"/>
    <cellStyle name="Normal 5 4 2 2 2 2 4 2 6" xfId="44968" xr:uid="{4B07F6EA-31BE-4327-A715-6C26887125A0}"/>
    <cellStyle name="Normal 5 4 2 2 2 2 4 3" xfId="11258" xr:uid="{505282F9-4932-4E95-AAF1-152121B25D77}"/>
    <cellStyle name="Normal 5 4 2 2 2 2 4 3 2" xfId="24948" xr:uid="{FBA67543-AAC9-4932-BF65-E49DCC531A8B}"/>
    <cellStyle name="Normal 5 4 2 2 2 2 4 3 2 2" xfId="38640" xr:uid="{5D47C3C4-2CB2-4D6B-ABA3-61D5561FDC20}"/>
    <cellStyle name="Normal 5 4 2 2 2 2 4 3 2 3" xfId="53524" xr:uid="{F4DCD6FE-712A-4B19-83C9-CFA043E7644F}"/>
    <cellStyle name="Normal 5 4 2 2 2 2 4 3 3" xfId="18104" xr:uid="{797B100C-54FE-46C2-AABC-B6BF31FDA2B5}"/>
    <cellStyle name="Normal 5 4 2 2 2 2 4 3 4" xfId="31794" xr:uid="{8E51363E-A1F5-449B-84EF-AA258262981D}"/>
    <cellStyle name="Normal 5 4 2 2 2 2 4 3 5" xfId="46678" xr:uid="{5536FC5F-3DAC-4906-901B-C619566776A5}"/>
    <cellStyle name="Normal 5 4 2 2 2 2 4 4" xfId="21526" xr:uid="{809BC2EE-6E09-4E1D-A1EB-1D274460308E}"/>
    <cellStyle name="Normal 5 4 2 2 2 2 4 4 2" xfId="35218" xr:uid="{EB463313-4598-4944-80C1-0B287671F909}"/>
    <cellStyle name="Normal 5 4 2 2 2 2 4 4 3" xfId="50102" xr:uid="{A103A9DE-BC73-4CB3-8E74-8F0F30DF52A2}"/>
    <cellStyle name="Normal 5 4 2 2 2 2 4 5" xfId="14682" xr:uid="{AC211DBF-19C2-48AC-BE21-BB38E9FB5EF9}"/>
    <cellStyle name="Normal 5 4 2 2 2 2 4 5 2" xfId="40877" xr:uid="{BC0D5756-3BD0-4CDB-B433-142876152F6B}"/>
    <cellStyle name="Normal 5 4 2 2 2 2 4 6" xfId="28372" xr:uid="{A1A99FFD-28F8-48BE-B6A9-6E6B8C9BB0B1}"/>
    <cellStyle name="Normal 5 4 2 2 2 2 4 7" xfId="43256" xr:uid="{7BE5C2BD-1FE6-4C88-AB22-A09A769B5919}"/>
    <cellStyle name="Normal 5 4 2 2 2 2 4 8" xfId="7836" xr:uid="{D07FDFC0-A62C-4D8E-B826-F41AFD7919F5}"/>
    <cellStyle name="Normal 5 4 2 2 2 2 5" xfId="9544" xr:uid="{321DFB96-08F1-48FF-B399-41916B64972D}"/>
    <cellStyle name="Normal 5 4 2 2 2 2 5 2" xfId="12966" xr:uid="{01EEA880-F5D5-4E7D-82BA-E64CC3274228}"/>
    <cellStyle name="Normal 5 4 2 2 2 2 5 2 2" xfId="26656" xr:uid="{5CF1901B-7899-4001-982E-0CDDE56E93FB}"/>
    <cellStyle name="Normal 5 4 2 2 2 2 5 2 2 2" xfId="40348" xr:uid="{62ABD2B7-D479-478A-BA95-BC06A572B507}"/>
    <cellStyle name="Normal 5 4 2 2 2 2 5 2 2 3" xfId="55232" xr:uid="{3C6B4031-8B42-4131-9DB7-3E18D94C6B69}"/>
    <cellStyle name="Normal 5 4 2 2 2 2 5 2 3" xfId="19812" xr:uid="{BF89CA95-B79A-4DDF-9961-288F2C8F0BD6}"/>
    <cellStyle name="Normal 5 4 2 2 2 2 5 2 4" xfId="33502" xr:uid="{FD98C0CE-DDC1-4F80-B950-EC4DA5F5EAF1}"/>
    <cellStyle name="Normal 5 4 2 2 2 2 5 2 5" xfId="48386" xr:uid="{28A20DB9-23CD-4F56-AF4F-C0BA8AFBA685}"/>
    <cellStyle name="Normal 5 4 2 2 2 2 5 3" xfId="23234" xr:uid="{B57EBF89-A63E-409B-B279-563B45D9FD7F}"/>
    <cellStyle name="Normal 5 4 2 2 2 2 5 3 2" xfId="36926" xr:uid="{5C2A8528-4AB5-45D5-B107-4F3B3CD2F536}"/>
    <cellStyle name="Normal 5 4 2 2 2 2 5 3 3" xfId="51810" xr:uid="{D2BE61C1-80D9-4228-942B-235FFEFD3CB0}"/>
    <cellStyle name="Normal 5 4 2 2 2 2 5 4" xfId="16390" xr:uid="{B67A93DE-01D8-47F9-B0F7-8B33B2E323F7}"/>
    <cellStyle name="Normal 5 4 2 2 2 2 5 5" xfId="30080" xr:uid="{2DD445EE-E7BD-40A1-88C3-104ACEC69650}"/>
    <cellStyle name="Normal 5 4 2 2 2 2 5 6" xfId="44964" xr:uid="{BFC3B1FF-D34F-4B87-AFB1-7E902CFFB5CC}"/>
    <cellStyle name="Normal 5 4 2 2 2 2 6" xfId="11254" xr:uid="{DA65A9C0-1487-46DF-99B2-FDE76520E6E6}"/>
    <cellStyle name="Normal 5 4 2 2 2 2 6 2" xfId="24944" xr:uid="{DD9FA5DB-4EAE-4A9E-81EC-592FB4CA4F23}"/>
    <cellStyle name="Normal 5 4 2 2 2 2 6 2 2" xfId="38636" xr:uid="{B6164F5B-A572-4EF3-A33A-85C3AE7A4C4F}"/>
    <cellStyle name="Normal 5 4 2 2 2 2 6 2 3" xfId="53520" xr:uid="{2E15B174-8355-414D-B51B-77E41EBE3557}"/>
    <cellStyle name="Normal 5 4 2 2 2 2 6 3" xfId="18100" xr:uid="{7B0F7F5A-1929-4200-83DF-4720886EB9CE}"/>
    <cellStyle name="Normal 5 4 2 2 2 2 6 4" xfId="31790" xr:uid="{74FE8DF7-8D3E-4108-A772-5A37AE17368E}"/>
    <cellStyle name="Normal 5 4 2 2 2 2 6 5" xfId="46674" xr:uid="{9073FD4A-7863-4733-B5DB-4D8EBDB3AFCA}"/>
    <cellStyle name="Normal 5 4 2 2 2 2 7" xfId="21522" xr:uid="{844A4D28-17E6-417D-9C24-00BB0A1E82BC}"/>
    <cellStyle name="Normal 5 4 2 2 2 2 7 2" xfId="35214" xr:uid="{5480B41F-86B6-4391-8B6F-5E83FB87D5F1}"/>
    <cellStyle name="Normal 5 4 2 2 2 2 7 3" xfId="50098" xr:uid="{1FE3A204-1351-4060-BCAD-CA0361A30E3D}"/>
    <cellStyle name="Normal 5 4 2 2 2 2 8" xfId="14678" xr:uid="{C01CCC0F-AF5D-4333-9893-A9FCE538F5E9}"/>
    <cellStyle name="Normal 5 4 2 2 2 2 8 2" xfId="40809" xr:uid="{C241918A-1F02-4C67-80DD-0235B0121296}"/>
    <cellStyle name="Normal 5 4 2 2 2 2 9" xfId="28368" xr:uid="{BECFC69B-E87B-4E13-BBAA-7B0576B213C9}"/>
    <cellStyle name="Normal 5 4 2 2 2 3" xfId="534" xr:uid="{C6F74C94-8F13-46F7-8690-937373F31BD2}"/>
    <cellStyle name="Normal 5 4 2 2 2 3 10" xfId="43257" xr:uid="{55161D5E-9208-4F01-AB4F-605925A14000}"/>
    <cellStyle name="Normal 5 4 2 2 2 3 11" xfId="7837" xr:uid="{FDFF064D-B128-416F-A7D4-8547DB35D853}"/>
    <cellStyle name="Normal 5 4 2 2 2 3 2" xfId="1185" xr:uid="{46BDB922-7D85-45C2-BD28-86314E31D0C9}"/>
    <cellStyle name="Normal 5 4 2 2 2 3 2 2" xfId="1186" xr:uid="{0870C163-3173-4A8B-9D54-1C0142553E7C}"/>
    <cellStyle name="Normal 5 4 2 2 2 3 2 2 2" xfId="9551" xr:uid="{670B3FE3-5117-4493-A3CF-0FE7B54D56ED}"/>
    <cellStyle name="Normal 5 4 2 2 2 3 2 2 2 2" xfId="12973" xr:uid="{D308D9D2-23A1-4F74-83F4-0482AD41DD83}"/>
    <cellStyle name="Normal 5 4 2 2 2 3 2 2 2 2 2" xfId="26663" xr:uid="{DE708229-EBEF-45AF-88B1-80D4BA165912}"/>
    <cellStyle name="Normal 5 4 2 2 2 3 2 2 2 2 2 2" xfId="40355" xr:uid="{545DBA09-4883-44AA-BC81-EF304C3E1A73}"/>
    <cellStyle name="Normal 5 4 2 2 2 3 2 2 2 2 2 3" xfId="55239" xr:uid="{64FDB11D-5388-42FA-83B6-DAF84C09F0C8}"/>
    <cellStyle name="Normal 5 4 2 2 2 3 2 2 2 2 3" xfId="19819" xr:uid="{730F90E9-332F-4213-8065-2138C0A87362}"/>
    <cellStyle name="Normal 5 4 2 2 2 3 2 2 2 2 4" xfId="33509" xr:uid="{0CAEDFF1-DD35-4E94-A6F8-A040C6DC55BF}"/>
    <cellStyle name="Normal 5 4 2 2 2 3 2 2 2 2 5" xfId="48393" xr:uid="{47223BA2-E23E-43CE-9255-4D1461497472}"/>
    <cellStyle name="Normal 5 4 2 2 2 3 2 2 2 3" xfId="23241" xr:uid="{3B71FD71-D930-4DEB-BD86-75A53B317E29}"/>
    <cellStyle name="Normal 5 4 2 2 2 3 2 2 2 3 2" xfId="36933" xr:uid="{C2919107-5ED6-49C9-8EFF-359861E2409A}"/>
    <cellStyle name="Normal 5 4 2 2 2 3 2 2 2 3 3" xfId="51817" xr:uid="{0C8AFBA8-81F8-43DC-ABAF-6B5C396350B5}"/>
    <cellStyle name="Normal 5 4 2 2 2 3 2 2 2 4" xfId="16397" xr:uid="{81D29A9E-9E39-4EAE-9928-D51499389B04}"/>
    <cellStyle name="Normal 5 4 2 2 2 3 2 2 2 5" xfId="30087" xr:uid="{131C39BE-4C25-4980-A05A-56108E9FE126}"/>
    <cellStyle name="Normal 5 4 2 2 2 3 2 2 2 6" xfId="44971" xr:uid="{AF81D219-3016-4F0D-BC8A-65717612C4BA}"/>
    <cellStyle name="Normal 5 4 2 2 2 3 2 2 3" xfId="11261" xr:uid="{81784040-2A3A-4B7D-8947-70A9A0FBE528}"/>
    <cellStyle name="Normal 5 4 2 2 2 3 2 2 3 2" xfId="24951" xr:uid="{C8A8F461-2074-4CE6-B778-42167D371B26}"/>
    <cellStyle name="Normal 5 4 2 2 2 3 2 2 3 2 2" xfId="38643" xr:uid="{9D8CBB23-3DD8-4BF4-AC11-774402AFA68A}"/>
    <cellStyle name="Normal 5 4 2 2 2 3 2 2 3 2 3" xfId="53527" xr:uid="{FB7B15E3-9FE9-48E2-9196-3C88EBB1EAAD}"/>
    <cellStyle name="Normal 5 4 2 2 2 3 2 2 3 3" xfId="18107" xr:uid="{5D193410-6991-4535-8E02-CB5B8BC1AD4B}"/>
    <cellStyle name="Normal 5 4 2 2 2 3 2 2 3 4" xfId="31797" xr:uid="{2D91F50E-0201-480C-8644-8DB950F5FB07}"/>
    <cellStyle name="Normal 5 4 2 2 2 3 2 2 3 5" xfId="46681" xr:uid="{2146464F-52C9-4260-BB87-5C080CE638F0}"/>
    <cellStyle name="Normal 5 4 2 2 2 3 2 2 4" xfId="21529" xr:uid="{259CA6A4-14A7-454D-8013-3D9FFCA6CB71}"/>
    <cellStyle name="Normal 5 4 2 2 2 3 2 2 4 2" xfId="35221" xr:uid="{7D4340DB-D063-4208-A106-926D95BCAC5C}"/>
    <cellStyle name="Normal 5 4 2 2 2 3 2 2 4 3" xfId="50105" xr:uid="{89F5FC84-278A-4BAC-90CA-6E5FEF40BAFF}"/>
    <cellStyle name="Normal 5 4 2 2 2 3 2 2 5" xfId="14685" xr:uid="{424E8696-FFEA-44C9-A305-162ECB5044BD}"/>
    <cellStyle name="Normal 5 4 2 2 2 3 2 2 5 2" xfId="40879" xr:uid="{4EDEDE2D-7170-4FAC-835B-86B59451C28A}"/>
    <cellStyle name="Normal 5 4 2 2 2 3 2 2 6" xfId="28375" xr:uid="{66EFA280-724C-43F3-9741-D38500B3B1D4}"/>
    <cellStyle name="Normal 5 4 2 2 2 3 2 2 7" xfId="43259" xr:uid="{EBEF37A3-ECED-4241-913C-4C1E8BC8A29F}"/>
    <cellStyle name="Normal 5 4 2 2 2 3 2 2 8" xfId="7839" xr:uid="{472D14E3-B62F-4765-8AF6-B7B3D72C609F}"/>
    <cellStyle name="Normal 5 4 2 2 2 3 2 3" xfId="9550" xr:uid="{2898277D-6120-43EE-A629-0F36CADDED06}"/>
    <cellStyle name="Normal 5 4 2 2 2 3 2 3 2" xfId="12972" xr:uid="{356FD03D-1902-4B98-A0D3-7DC34EAB5738}"/>
    <cellStyle name="Normal 5 4 2 2 2 3 2 3 2 2" xfId="26662" xr:uid="{57D6087E-2288-49A3-B482-6E59EE47FCD8}"/>
    <cellStyle name="Normal 5 4 2 2 2 3 2 3 2 2 2" xfId="40354" xr:uid="{0505F291-9628-47B1-ADBD-131A075D894B}"/>
    <cellStyle name="Normal 5 4 2 2 2 3 2 3 2 2 3" xfId="55238" xr:uid="{431CBA55-E5C8-4665-9643-D6F7588A9229}"/>
    <cellStyle name="Normal 5 4 2 2 2 3 2 3 2 3" xfId="19818" xr:uid="{3B68FC5B-4885-4647-A07E-5BCBB894083D}"/>
    <cellStyle name="Normal 5 4 2 2 2 3 2 3 2 4" xfId="33508" xr:uid="{D5F3ACF7-D6FE-4430-B6DF-A57BB17318D5}"/>
    <cellStyle name="Normal 5 4 2 2 2 3 2 3 2 5" xfId="48392" xr:uid="{09E576C6-A93B-470F-AC38-E95472284455}"/>
    <cellStyle name="Normal 5 4 2 2 2 3 2 3 3" xfId="23240" xr:uid="{0439D965-B8DB-4C4F-A21A-27B99FF2B236}"/>
    <cellStyle name="Normal 5 4 2 2 2 3 2 3 3 2" xfId="36932" xr:uid="{63811E43-84EE-4E80-A6F4-C42820D9B025}"/>
    <cellStyle name="Normal 5 4 2 2 2 3 2 3 3 3" xfId="51816" xr:uid="{A302CF3E-B3C3-4196-8413-DAC36AC0F151}"/>
    <cellStyle name="Normal 5 4 2 2 2 3 2 3 4" xfId="16396" xr:uid="{D301E504-BF41-4A87-8C5A-D9B5CEB39533}"/>
    <cellStyle name="Normal 5 4 2 2 2 3 2 3 5" xfId="30086" xr:uid="{F5A78D73-D54A-4D3B-A26B-C5B8AD3AF0CF}"/>
    <cellStyle name="Normal 5 4 2 2 2 3 2 3 6" xfId="44970" xr:uid="{7C167831-2FE5-47DD-8541-B93834C9D1D7}"/>
    <cellStyle name="Normal 5 4 2 2 2 3 2 4" xfId="11260" xr:uid="{FD68945B-8982-4D21-B9F2-8DA8AFB4DB01}"/>
    <cellStyle name="Normal 5 4 2 2 2 3 2 4 2" xfId="24950" xr:uid="{3247E7D5-2A0A-42C3-8304-7E0B6ABE8A22}"/>
    <cellStyle name="Normal 5 4 2 2 2 3 2 4 2 2" xfId="38642" xr:uid="{1F294790-CE88-432B-8646-4589D329D085}"/>
    <cellStyle name="Normal 5 4 2 2 2 3 2 4 2 3" xfId="53526" xr:uid="{C5546EFB-E5D6-4676-9D61-628C1A75C19D}"/>
    <cellStyle name="Normal 5 4 2 2 2 3 2 4 3" xfId="18106" xr:uid="{F4E70428-F3F3-4128-B0CD-0A1561E66175}"/>
    <cellStyle name="Normal 5 4 2 2 2 3 2 4 4" xfId="31796" xr:uid="{51557C44-13F9-4C6A-91CF-D1C54E24D4CE}"/>
    <cellStyle name="Normal 5 4 2 2 2 3 2 4 5" xfId="46680" xr:uid="{F1EFB8C5-75C6-4956-9383-1FFF0BDFAC0F}"/>
    <cellStyle name="Normal 5 4 2 2 2 3 2 5" xfId="21528" xr:uid="{719B3224-A026-443C-AB7B-BA51CE632F47}"/>
    <cellStyle name="Normal 5 4 2 2 2 3 2 5 2" xfId="35220" xr:uid="{93A05E07-D0DB-476F-8198-0D7F0865245D}"/>
    <cellStyle name="Normal 5 4 2 2 2 3 2 5 3" xfId="50104" xr:uid="{C626ED29-F8AF-4FD3-8EB0-D3FF7416A14B}"/>
    <cellStyle name="Normal 5 4 2 2 2 3 2 6" xfId="14684" xr:uid="{54AB8379-4C5B-45D2-88B4-F49344AEE4D4}"/>
    <cellStyle name="Normal 5 4 2 2 2 3 2 6 2" xfId="40878" xr:uid="{9055E899-66F6-4D83-9CFB-35E003FB8A1A}"/>
    <cellStyle name="Normal 5 4 2 2 2 3 2 7" xfId="28374" xr:uid="{52FD57C5-6DAB-4726-8040-0D52DC4EC9A5}"/>
    <cellStyle name="Normal 5 4 2 2 2 3 2 8" xfId="43258" xr:uid="{0614C66E-AA74-4AB9-9154-108F7C916549}"/>
    <cellStyle name="Normal 5 4 2 2 2 3 2 9" xfId="7838" xr:uid="{E4D53800-CA23-4B39-A34A-A2F3BE020A4A}"/>
    <cellStyle name="Normal 5 4 2 2 2 3 3" xfId="1187" xr:uid="{47B09B2D-36A1-450B-8FF7-3FF9F7BCB11D}"/>
    <cellStyle name="Normal 5 4 2 2 2 3 3 2" xfId="9552" xr:uid="{1A297227-DDAB-42E5-878C-96B2FA13FD27}"/>
    <cellStyle name="Normal 5 4 2 2 2 3 3 2 2" xfId="12974" xr:uid="{9D730DA7-EE3F-40F3-AF09-2C9711FCE693}"/>
    <cellStyle name="Normal 5 4 2 2 2 3 3 2 2 2" xfId="26664" xr:uid="{2A598B0F-7D5B-4769-ACB8-90E4D5F6137E}"/>
    <cellStyle name="Normal 5 4 2 2 2 3 3 2 2 2 2" xfId="40356" xr:uid="{E4FB00CA-CCC2-4AF5-86E4-ACBAFD1D0805}"/>
    <cellStyle name="Normal 5 4 2 2 2 3 3 2 2 2 3" xfId="55240" xr:uid="{FE6DDB6D-308D-48C5-8A7A-F062B2FB71CA}"/>
    <cellStyle name="Normal 5 4 2 2 2 3 3 2 2 3" xfId="19820" xr:uid="{61C1BFFF-8827-415D-9BC8-B7708399E8AD}"/>
    <cellStyle name="Normal 5 4 2 2 2 3 3 2 2 4" xfId="33510" xr:uid="{B138D940-3295-4371-BFDF-1C36026B640A}"/>
    <cellStyle name="Normal 5 4 2 2 2 3 3 2 2 5" xfId="48394" xr:uid="{BB8BB2E2-CFB6-4EE9-8FD2-A9A6971B4974}"/>
    <cellStyle name="Normal 5 4 2 2 2 3 3 2 3" xfId="23242" xr:uid="{CAA33D6A-8957-45F8-8569-B1813B21132B}"/>
    <cellStyle name="Normal 5 4 2 2 2 3 3 2 3 2" xfId="36934" xr:uid="{F9C7F65C-751F-4629-B340-6A28F4BE2960}"/>
    <cellStyle name="Normal 5 4 2 2 2 3 3 2 3 3" xfId="51818" xr:uid="{F0BA1EC0-D1EC-4DCA-9D0A-A1D0C544BBF3}"/>
    <cellStyle name="Normal 5 4 2 2 2 3 3 2 4" xfId="16398" xr:uid="{6626A98A-ECB8-4E4D-ADC4-33A911EE6E30}"/>
    <cellStyle name="Normal 5 4 2 2 2 3 3 2 5" xfId="30088" xr:uid="{38AD1268-8C62-42B8-AC41-60D64D8BCE03}"/>
    <cellStyle name="Normal 5 4 2 2 2 3 3 2 6" xfId="44972" xr:uid="{9C6C2427-6B21-4F6B-B629-E167166CB8E6}"/>
    <cellStyle name="Normal 5 4 2 2 2 3 3 3" xfId="11262" xr:uid="{14E564A4-90C8-456C-9AE1-4B5922D58D59}"/>
    <cellStyle name="Normal 5 4 2 2 2 3 3 3 2" xfId="24952" xr:uid="{4DE0360E-ABD7-466B-BCF3-CBFB6B9E7E8F}"/>
    <cellStyle name="Normal 5 4 2 2 2 3 3 3 2 2" xfId="38644" xr:uid="{0DC55BBC-9A6F-4D83-89EA-534DF8F0189A}"/>
    <cellStyle name="Normal 5 4 2 2 2 3 3 3 2 3" xfId="53528" xr:uid="{3C66100C-55A8-45E1-8058-18034C516469}"/>
    <cellStyle name="Normal 5 4 2 2 2 3 3 3 3" xfId="18108" xr:uid="{9C65C51A-B999-4160-86BE-83A7CA860C16}"/>
    <cellStyle name="Normal 5 4 2 2 2 3 3 3 4" xfId="31798" xr:uid="{8D342AF5-94C7-41C2-AA53-1EF3617D09A2}"/>
    <cellStyle name="Normal 5 4 2 2 2 3 3 3 5" xfId="46682" xr:uid="{196B5761-86F7-4A06-B1CB-5D11E6F44159}"/>
    <cellStyle name="Normal 5 4 2 2 2 3 3 4" xfId="21530" xr:uid="{C85E74ED-FAAA-4079-BFAD-FDB39ED6F6E3}"/>
    <cellStyle name="Normal 5 4 2 2 2 3 3 4 2" xfId="35222" xr:uid="{F6E043E6-CBC0-4D42-9933-0DC03D8F966C}"/>
    <cellStyle name="Normal 5 4 2 2 2 3 3 4 3" xfId="50106" xr:uid="{EC01036E-85E1-4EF3-AF93-A17040FFAA40}"/>
    <cellStyle name="Normal 5 4 2 2 2 3 3 5" xfId="14686" xr:uid="{C400DCDE-677B-4D9C-96C9-FD0DA79DD147}"/>
    <cellStyle name="Normal 5 4 2 2 2 3 3 5 2" xfId="40880" xr:uid="{7875F5DD-0EBA-4E68-834A-32D3560868CA}"/>
    <cellStyle name="Normal 5 4 2 2 2 3 3 6" xfId="28376" xr:uid="{41732196-C858-45F1-9A2F-C309FCC82A60}"/>
    <cellStyle name="Normal 5 4 2 2 2 3 3 7" xfId="43260" xr:uid="{5E3C4CE8-6928-4429-83A6-5F18B41CB655}"/>
    <cellStyle name="Normal 5 4 2 2 2 3 3 8" xfId="7840" xr:uid="{65537BCA-5731-4901-ACD7-76C21D10AE9A}"/>
    <cellStyle name="Normal 5 4 2 2 2 3 4" xfId="2846" xr:uid="{4D611793-0D83-4524-B109-43941BC044BF}"/>
    <cellStyle name="Normal 5 4 2 2 2 3 4 2" xfId="9553" xr:uid="{ACAA19F2-E1E2-4114-88F9-F16E1367504B}"/>
    <cellStyle name="Normal 5 4 2 2 2 3 4 2 2" xfId="12975" xr:uid="{BF4FA179-928B-4C26-A8C9-7B6183E8D451}"/>
    <cellStyle name="Normal 5 4 2 2 2 3 4 2 2 2" xfId="26665" xr:uid="{0C9D0935-EFEE-464D-90A1-08F4FEAEC2CB}"/>
    <cellStyle name="Normal 5 4 2 2 2 3 4 2 2 2 2" xfId="40357" xr:uid="{5C66F88F-0281-4308-A0AA-5B3FA2AEB58A}"/>
    <cellStyle name="Normal 5 4 2 2 2 3 4 2 2 2 3" xfId="55241" xr:uid="{43625195-AD05-49E3-932E-1A10049E3409}"/>
    <cellStyle name="Normal 5 4 2 2 2 3 4 2 2 3" xfId="19821" xr:uid="{62CC5221-61CD-4147-9CA3-492B2B66E3CF}"/>
    <cellStyle name="Normal 5 4 2 2 2 3 4 2 2 4" xfId="33511" xr:uid="{C0CC7E66-C4F5-4172-A607-39A939AB5A52}"/>
    <cellStyle name="Normal 5 4 2 2 2 3 4 2 2 5" xfId="48395" xr:uid="{CF45E7A3-C449-44D0-9093-321626BC7745}"/>
    <cellStyle name="Normal 5 4 2 2 2 3 4 2 3" xfId="23243" xr:uid="{5EE83EB3-6B7B-4AAE-8C7A-08BB4305AE9C}"/>
    <cellStyle name="Normal 5 4 2 2 2 3 4 2 3 2" xfId="36935" xr:uid="{C14B8AA1-7E6D-4E1A-BA0E-6E6F569047E1}"/>
    <cellStyle name="Normal 5 4 2 2 2 3 4 2 3 3" xfId="51819" xr:uid="{AD3926D0-F858-4FE0-9E80-A62F3139820B}"/>
    <cellStyle name="Normal 5 4 2 2 2 3 4 2 4" xfId="16399" xr:uid="{D35C05F7-F552-4FBB-9106-7F7AB5BF3E71}"/>
    <cellStyle name="Normal 5 4 2 2 2 3 4 2 5" xfId="30089" xr:uid="{79C21AD4-CD67-4E3D-8AD3-18D58006F214}"/>
    <cellStyle name="Normal 5 4 2 2 2 3 4 2 6" xfId="44973" xr:uid="{5DD318CC-E8C9-4065-AEF7-35159C4E53AD}"/>
    <cellStyle name="Normal 5 4 2 2 2 3 4 3" xfId="11263" xr:uid="{97C577E3-D8F2-4492-914F-07B317972AB8}"/>
    <cellStyle name="Normal 5 4 2 2 2 3 4 3 2" xfId="24953" xr:uid="{049B2D02-34DB-4388-9611-5E86FDE59A2C}"/>
    <cellStyle name="Normal 5 4 2 2 2 3 4 3 2 2" xfId="38645" xr:uid="{AB5E855C-4012-4A0A-B095-E1C4E1C1EFEB}"/>
    <cellStyle name="Normal 5 4 2 2 2 3 4 3 2 3" xfId="53529" xr:uid="{018512E4-E5DA-444D-8519-3FE5D0A6F9C4}"/>
    <cellStyle name="Normal 5 4 2 2 2 3 4 3 3" xfId="18109" xr:uid="{C7522BFB-0672-4AB6-B785-3C83AE40C260}"/>
    <cellStyle name="Normal 5 4 2 2 2 3 4 3 4" xfId="31799" xr:uid="{723A7867-C64E-4B7D-8394-C73DF5D8F867}"/>
    <cellStyle name="Normal 5 4 2 2 2 3 4 3 5" xfId="46683" xr:uid="{E04B29B8-B5E4-43DE-9F25-C2B0EAA2A677}"/>
    <cellStyle name="Normal 5 4 2 2 2 3 4 4" xfId="21531" xr:uid="{6F84232F-3D3D-4606-98E3-D0DCA21A8B01}"/>
    <cellStyle name="Normal 5 4 2 2 2 3 4 4 2" xfId="35223" xr:uid="{AF270543-4985-4DAF-A3DB-D21F7D596E4A}"/>
    <cellStyle name="Normal 5 4 2 2 2 3 4 4 3" xfId="50107" xr:uid="{E849D5C4-D057-4EC3-9C57-89B7A2B16C08}"/>
    <cellStyle name="Normal 5 4 2 2 2 3 4 5" xfId="14687" xr:uid="{1CD83E85-A813-4A7A-8BF0-4FBD04911252}"/>
    <cellStyle name="Normal 5 4 2 2 2 3 4 5 2" xfId="41122" xr:uid="{12EDE03D-D118-458E-9534-BF287402F897}"/>
    <cellStyle name="Normal 5 4 2 2 2 3 4 6" xfId="28377" xr:uid="{13A1C4F4-4460-473B-8AFE-9D21E8E92445}"/>
    <cellStyle name="Normal 5 4 2 2 2 3 4 7" xfId="43261" xr:uid="{C118D75B-5247-4755-A65E-CA3B821D74A0}"/>
    <cellStyle name="Normal 5 4 2 2 2 3 4 8" xfId="7841" xr:uid="{7CAE2174-EF15-4128-85CD-FDB3C5EF5171}"/>
    <cellStyle name="Normal 5 4 2 2 2 3 5" xfId="9549" xr:uid="{F2BF524C-36AE-44F6-923D-BEAD2A98F485}"/>
    <cellStyle name="Normal 5 4 2 2 2 3 5 2" xfId="12971" xr:uid="{7445C1F7-94AD-47B6-AAB2-5C8572415BE1}"/>
    <cellStyle name="Normal 5 4 2 2 2 3 5 2 2" xfId="26661" xr:uid="{1B01E2B0-A828-433E-9B1F-D5C439DFDFC6}"/>
    <cellStyle name="Normal 5 4 2 2 2 3 5 2 2 2" xfId="40353" xr:uid="{9FDE54A9-C26A-4355-9671-91CA1C1D2074}"/>
    <cellStyle name="Normal 5 4 2 2 2 3 5 2 2 3" xfId="55237" xr:uid="{FBFFA964-FC00-47B8-8E71-B6677DC66CD5}"/>
    <cellStyle name="Normal 5 4 2 2 2 3 5 2 3" xfId="19817" xr:uid="{5B208F74-FD5C-41B4-8EDF-F0AFE22F8B70}"/>
    <cellStyle name="Normal 5 4 2 2 2 3 5 2 4" xfId="33507" xr:uid="{E1FE468F-867B-4B1B-9016-ACF43D1050C3}"/>
    <cellStyle name="Normal 5 4 2 2 2 3 5 2 5" xfId="48391" xr:uid="{D9110478-DBBD-4896-A9F6-152214C39298}"/>
    <cellStyle name="Normal 5 4 2 2 2 3 5 3" xfId="23239" xr:uid="{809AC27B-8539-4327-8D12-789A776F269E}"/>
    <cellStyle name="Normal 5 4 2 2 2 3 5 3 2" xfId="36931" xr:uid="{6900B6AA-6AC4-456E-A307-A4576A17ADA4}"/>
    <cellStyle name="Normal 5 4 2 2 2 3 5 3 3" xfId="51815" xr:uid="{C78527F8-6496-4F0B-BACD-67BF93813D51}"/>
    <cellStyle name="Normal 5 4 2 2 2 3 5 4" xfId="16395" xr:uid="{A03648BD-F01A-4F18-9561-65B3F2715E8E}"/>
    <cellStyle name="Normal 5 4 2 2 2 3 5 5" xfId="30085" xr:uid="{7008760C-5C99-45F2-84A0-A45415FECF30}"/>
    <cellStyle name="Normal 5 4 2 2 2 3 5 6" xfId="44969" xr:uid="{619F1155-F17A-475C-826F-149D4A44965B}"/>
    <cellStyle name="Normal 5 4 2 2 2 3 6" xfId="11259" xr:uid="{38A742AE-94AA-46C9-80C2-FF39D4E528A7}"/>
    <cellStyle name="Normal 5 4 2 2 2 3 6 2" xfId="24949" xr:uid="{8DE79F5A-9388-4D12-B45A-CD5734BA67C5}"/>
    <cellStyle name="Normal 5 4 2 2 2 3 6 2 2" xfId="38641" xr:uid="{15D4F27E-ECD2-4C0F-A64E-28616FEA5CBC}"/>
    <cellStyle name="Normal 5 4 2 2 2 3 6 2 3" xfId="53525" xr:uid="{F63F7E41-6D86-4132-ABFF-FF3F1140726C}"/>
    <cellStyle name="Normal 5 4 2 2 2 3 6 3" xfId="18105" xr:uid="{A28A79CF-6E1A-4E48-A676-757C6849AAA6}"/>
    <cellStyle name="Normal 5 4 2 2 2 3 6 4" xfId="31795" xr:uid="{DA19E318-9A36-4B32-AC79-F69DF6B7C10F}"/>
    <cellStyle name="Normal 5 4 2 2 2 3 6 5" xfId="46679" xr:uid="{B7EE2D50-06FB-414F-B163-A4A3134E8EF9}"/>
    <cellStyle name="Normal 5 4 2 2 2 3 7" xfId="21527" xr:uid="{0A2F5576-0007-431F-AC24-7D1B2F1EF337}"/>
    <cellStyle name="Normal 5 4 2 2 2 3 7 2" xfId="35219" xr:uid="{F7F26676-0FA5-4F61-815E-A109665D80FD}"/>
    <cellStyle name="Normal 5 4 2 2 2 3 7 3" xfId="50103" xr:uid="{B94B1FA9-B35F-4FAF-9CDF-E832B8321ADC}"/>
    <cellStyle name="Normal 5 4 2 2 2 3 8" xfId="14683" xr:uid="{30DB362D-31CF-4885-A80E-F3A2B162BF8E}"/>
    <cellStyle name="Normal 5 4 2 2 2 3 8 2" xfId="40811" xr:uid="{EC7D9A5C-D5E7-4B0D-9B4E-97169278ADF3}"/>
    <cellStyle name="Normal 5 4 2 2 2 3 9" xfId="28373" xr:uid="{2D1EFC1D-3C17-4065-B1AC-FE4A9C1095F5}"/>
    <cellStyle name="Normal 5 4 2 2 2 4" xfId="1188" xr:uid="{B00A3526-4984-4678-B6F4-9D1CB22E26DA}"/>
    <cellStyle name="Normal 5 4 2 2 2 4 2" xfId="1189" xr:uid="{A7B2DF24-A119-46BC-9898-089C97FB5227}"/>
    <cellStyle name="Normal 5 4 2 2 2 4 2 2" xfId="9555" xr:uid="{20B40A8E-8D86-4811-AB14-2F8634C06BE4}"/>
    <cellStyle name="Normal 5 4 2 2 2 4 2 2 2" xfId="12977" xr:uid="{EE47E643-85FA-4598-BC6C-93D44FF46950}"/>
    <cellStyle name="Normal 5 4 2 2 2 4 2 2 2 2" xfId="26667" xr:uid="{C2613369-5777-40B0-8299-94CEED7A40E9}"/>
    <cellStyle name="Normal 5 4 2 2 2 4 2 2 2 2 2" xfId="40359" xr:uid="{EF1D65E3-195F-4B8A-B454-A22E3066FF06}"/>
    <cellStyle name="Normal 5 4 2 2 2 4 2 2 2 2 3" xfId="55243" xr:uid="{2DEB6F5C-75B0-489A-8780-C130ECF55F73}"/>
    <cellStyle name="Normal 5 4 2 2 2 4 2 2 2 3" xfId="19823" xr:uid="{594250B5-C404-4495-B5A2-D0DE6DC6E889}"/>
    <cellStyle name="Normal 5 4 2 2 2 4 2 2 2 4" xfId="33513" xr:uid="{B909C26F-209D-4757-BDE3-09818B91FA5F}"/>
    <cellStyle name="Normal 5 4 2 2 2 4 2 2 2 5" xfId="48397" xr:uid="{50760179-009F-4B01-B682-A39732EABE08}"/>
    <cellStyle name="Normal 5 4 2 2 2 4 2 2 3" xfId="23245" xr:uid="{67E5F946-1D9E-44E4-9DD6-165CFA3B1D2F}"/>
    <cellStyle name="Normal 5 4 2 2 2 4 2 2 3 2" xfId="36937" xr:uid="{26432895-948D-479E-9EE0-34035CF1B1DA}"/>
    <cellStyle name="Normal 5 4 2 2 2 4 2 2 3 3" xfId="51821" xr:uid="{084A3EA8-1AAB-4E20-A0A8-A361D8FE00C8}"/>
    <cellStyle name="Normal 5 4 2 2 2 4 2 2 4" xfId="16401" xr:uid="{5E47C8AF-6F21-4CBE-9143-7B35CC432AA8}"/>
    <cellStyle name="Normal 5 4 2 2 2 4 2 2 5" xfId="30091" xr:uid="{673EE379-240E-42C2-9C64-2532222D7928}"/>
    <cellStyle name="Normal 5 4 2 2 2 4 2 2 6" xfId="44975" xr:uid="{E190AD3A-0D45-48CD-B80A-FCABBC582100}"/>
    <cellStyle name="Normal 5 4 2 2 2 4 2 3" xfId="11265" xr:uid="{D4D611B3-9F24-49A8-A9A8-93B8D7BE09DF}"/>
    <cellStyle name="Normal 5 4 2 2 2 4 2 3 2" xfId="24955" xr:uid="{31283850-5367-4BC6-90B9-A248B8FA9A41}"/>
    <cellStyle name="Normal 5 4 2 2 2 4 2 3 2 2" xfId="38647" xr:uid="{EAA58737-AB35-4396-8291-D50C3915271C}"/>
    <cellStyle name="Normal 5 4 2 2 2 4 2 3 2 3" xfId="53531" xr:uid="{8E1C12A5-715D-4927-954A-7D23BA72AF6A}"/>
    <cellStyle name="Normal 5 4 2 2 2 4 2 3 3" xfId="18111" xr:uid="{C7FCDD84-0988-4775-91B5-296FF860AEA4}"/>
    <cellStyle name="Normal 5 4 2 2 2 4 2 3 4" xfId="31801" xr:uid="{0219FC8C-D557-4C35-A0D0-EBA64FE93721}"/>
    <cellStyle name="Normal 5 4 2 2 2 4 2 3 5" xfId="46685" xr:uid="{7119E7A2-7542-4570-928B-A151F8A0E9CB}"/>
    <cellStyle name="Normal 5 4 2 2 2 4 2 4" xfId="21533" xr:uid="{869AB3BF-F1AF-4379-AE0D-BD451FBF8F13}"/>
    <cellStyle name="Normal 5 4 2 2 2 4 2 4 2" xfId="35225" xr:uid="{A59A5542-F723-4732-A21B-192D19D244C8}"/>
    <cellStyle name="Normal 5 4 2 2 2 4 2 4 3" xfId="50109" xr:uid="{25C8F70E-A79D-4C08-BA1E-1F7783412B04}"/>
    <cellStyle name="Normal 5 4 2 2 2 4 2 5" xfId="14689" xr:uid="{6CAAA57B-75AD-4F5C-88A1-FFCBA597D05C}"/>
    <cellStyle name="Normal 5 4 2 2 2 4 2 5 2" xfId="40882" xr:uid="{78B0BB97-B90E-4D88-BFD5-63C202B7A0CD}"/>
    <cellStyle name="Normal 5 4 2 2 2 4 2 6" xfId="28379" xr:uid="{AC1B705F-78D3-4AAA-A421-C81D0C642B78}"/>
    <cellStyle name="Normal 5 4 2 2 2 4 2 7" xfId="43263" xr:uid="{5F08515C-1823-4B6C-83C3-B09BBCD52C15}"/>
    <cellStyle name="Normal 5 4 2 2 2 4 2 8" xfId="7843" xr:uid="{AEEBAE8E-511D-43DC-A515-975ACA171DE4}"/>
    <cellStyle name="Normal 5 4 2 2 2 4 3" xfId="9554" xr:uid="{D49CA237-5398-4087-954A-17C530AC042E}"/>
    <cellStyle name="Normal 5 4 2 2 2 4 3 2" xfId="12976" xr:uid="{C24D691E-07F1-421E-8D98-2B2D8DBBB101}"/>
    <cellStyle name="Normal 5 4 2 2 2 4 3 2 2" xfId="26666" xr:uid="{49F6A836-CB79-4DB9-98F5-DD91E06B81E5}"/>
    <cellStyle name="Normal 5 4 2 2 2 4 3 2 2 2" xfId="40358" xr:uid="{F8D22DB4-3AAF-4A5C-B7DF-C408A6D87086}"/>
    <cellStyle name="Normal 5 4 2 2 2 4 3 2 2 3" xfId="55242" xr:uid="{E533394A-BAAA-429C-A875-79A2153EF806}"/>
    <cellStyle name="Normal 5 4 2 2 2 4 3 2 3" xfId="19822" xr:uid="{0DD21D40-D832-468C-B301-CCD9A2466346}"/>
    <cellStyle name="Normal 5 4 2 2 2 4 3 2 4" xfId="33512" xr:uid="{CD706840-F7A8-4F94-A6EB-E6A97C1B4508}"/>
    <cellStyle name="Normal 5 4 2 2 2 4 3 2 5" xfId="48396" xr:uid="{B29DD5BD-EE40-42B8-B7F9-F83848EA64C2}"/>
    <cellStyle name="Normal 5 4 2 2 2 4 3 3" xfId="23244" xr:uid="{26CCF6FE-802D-4924-BE0A-4ADA6C4EB6A7}"/>
    <cellStyle name="Normal 5 4 2 2 2 4 3 3 2" xfId="36936" xr:uid="{9585E444-8F23-419D-A7AD-E5BEAEE514BE}"/>
    <cellStyle name="Normal 5 4 2 2 2 4 3 3 3" xfId="51820" xr:uid="{99E57BA7-9BB4-4592-8ADF-1BCE4A225578}"/>
    <cellStyle name="Normal 5 4 2 2 2 4 3 4" xfId="16400" xr:uid="{3EF29B0D-535B-4645-8388-E4E97B27BB65}"/>
    <cellStyle name="Normal 5 4 2 2 2 4 3 5" xfId="30090" xr:uid="{689DDEF2-793E-44AB-9356-DC36CBF0A6AE}"/>
    <cellStyle name="Normal 5 4 2 2 2 4 3 6" xfId="44974" xr:uid="{F0FFAB4F-3E38-4EC8-817B-4D532414E88C}"/>
    <cellStyle name="Normal 5 4 2 2 2 4 4" xfId="11264" xr:uid="{61272843-2F19-4388-9864-2C7A65ED42D6}"/>
    <cellStyle name="Normal 5 4 2 2 2 4 4 2" xfId="24954" xr:uid="{055C0D32-CDDA-42BA-82FC-B6BBD86B2289}"/>
    <cellStyle name="Normal 5 4 2 2 2 4 4 2 2" xfId="38646" xr:uid="{A0B543BC-A4B8-43F0-A658-0962FBC93B21}"/>
    <cellStyle name="Normal 5 4 2 2 2 4 4 2 3" xfId="53530" xr:uid="{A7501FB1-BC13-4C1A-BFBA-045B34B338D0}"/>
    <cellStyle name="Normal 5 4 2 2 2 4 4 3" xfId="18110" xr:uid="{29D69F7E-9CE3-46CA-A6BC-01EBDCC97E54}"/>
    <cellStyle name="Normal 5 4 2 2 2 4 4 4" xfId="31800" xr:uid="{554DCACE-B0B9-44F1-9159-1AEE80F1EC0F}"/>
    <cellStyle name="Normal 5 4 2 2 2 4 4 5" xfId="46684" xr:uid="{70561584-949C-4B8D-80B6-B5B75A77F099}"/>
    <cellStyle name="Normal 5 4 2 2 2 4 5" xfId="21532" xr:uid="{6779171D-8084-4377-9C06-FC3E27D5C860}"/>
    <cellStyle name="Normal 5 4 2 2 2 4 5 2" xfId="35224" xr:uid="{8B11F753-2E4E-4474-91AF-4D165336B1EC}"/>
    <cellStyle name="Normal 5 4 2 2 2 4 5 3" xfId="50108" xr:uid="{AD89CFF4-4058-4385-A980-6E34922F1E3B}"/>
    <cellStyle name="Normal 5 4 2 2 2 4 6" xfId="14688" xr:uid="{598D8B3F-EF76-44E2-A08D-118870AEA044}"/>
    <cellStyle name="Normal 5 4 2 2 2 4 6 2" xfId="40881" xr:uid="{5B742693-CD51-4286-BF74-2C179A67BC06}"/>
    <cellStyle name="Normal 5 4 2 2 2 4 7" xfId="28378" xr:uid="{06C4B1C1-496F-42E5-B7F1-D0F5193DFC90}"/>
    <cellStyle name="Normal 5 4 2 2 2 4 8" xfId="43262" xr:uid="{50FF72B2-22AD-4D64-8EE1-ABAF34154C76}"/>
    <cellStyle name="Normal 5 4 2 2 2 4 9" xfId="7842" xr:uid="{FF9EF7CE-3FDC-4DC3-9493-15292C80DFD1}"/>
    <cellStyle name="Normal 5 4 2 2 2 5" xfId="1190" xr:uid="{1C8D98A9-0953-4FD8-B8C8-6D7A448F659B}"/>
    <cellStyle name="Normal 5 4 2 2 2 5 2" xfId="9556" xr:uid="{C4A37587-494A-4621-8E4A-35D579E4A0C1}"/>
    <cellStyle name="Normal 5 4 2 2 2 5 2 2" xfId="12978" xr:uid="{D48A2527-6634-43C8-B168-32F94029CB54}"/>
    <cellStyle name="Normal 5 4 2 2 2 5 2 2 2" xfId="26668" xr:uid="{93E3DEF0-56FD-4E56-9E88-96CA0B5723B0}"/>
    <cellStyle name="Normal 5 4 2 2 2 5 2 2 2 2" xfId="40360" xr:uid="{3D436379-A7ED-4E69-9447-7631AD365872}"/>
    <cellStyle name="Normal 5 4 2 2 2 5 2 2 2 3" xfId="55244" xr:uid="{098C8136-3E6A-432B-B2AF-5829C1B7C7A2}"/>
    <cellStyle name="Normal 5 4 2 2 2 5 2 2 3" xfId="19824" xr:uid="{9C77130A-A6B9-4DA2-9196-6B880977BA33}"/>
    <cellStyle name="Normal 5 4 2 2 2 5 2 2 4" xfId="33514" xr:uid="{AA6C211D-A058-4BBF-93ED-97845AFBD4F0}"/>
    <cellStyle name="Normal 5 4 2 2 2 5 2 2 5" xfId="48398" xr:uid="{C64D749C-4E2A-4166-B8B5-8B68882BDE30}"/>
    <cellStyle name="Normal 5 4 2 2 2 5 2 3" xfId="23246" xr:uid="{B72AFA4D-4AD5-4FC3-B6FD-07CFF24E2DF8}"/>
    <cellStyle name="Normal 5 4 2 2 2 5 2 3 2" xfId="36938" xr:uid="{B7860338-288D-4344-A3C8-3D95B7B5DF8E}"/>
    <cellStyle name="Normal 5 4 2 2 2 5 2 3 3" xfId="51822" xr:uid="{10E205D2-9351-4BAC-AFA0-A3EECED01AFF}"/>
    <cellStyle name="Normal 5 4 2 2 2 5 2 4" xfId="16402" xr:uid="{C8691678-8792-45FE-BA0C-6111F34C8909}"/>
    <cellStyle name="Normal 5 4 2 2 2 5 2 5" xfId="30092" xr:uid="{45607207-D2A1-41E9-8846-A3E04C40A7E4}"/>
    <cellStyle name="Normal 5 4 2 2 2 5 2 6" xfId="44976" xr:uid="{A7511B41-DDFD-47E4-A074-AF453B5B45E5}"/>
    <cellStyle name="Normal 5 4 2 2 2 5 3" xfId="11266" xr:uid="{EAC2FB51-78C2-4381-BD46-5FBA869B0704}"/>
    <cellStyle name="Normal 5 4 2 2 2 5 3 2" xfId="24956" xr:uid="{264FAE7E-0750-4402-9A4E-3512010198CD}"/>
    <cellStyle name="Normal 5 4 2 2 2 5 3 2 2" xfId="38648" xr:uid="{24EEE58B-2DA6-4EA8-BF7F-BF423C95D97B}"/>
    <cellStyle name="Normal 5 4 2 2 2 5 3 2 3" xfId="53532" xr:uid="{2AEF795D-B487-49A9-83B8-6B8E8DEA69D6}"/>
    <cellStyle name="Normal 5 4 2 2 2 5 3 3" xfId="18112" xr:uid="{E7184B76-8AC6-49BC-9EAC-EA39C4B5DF0E}"/>
    <cellStyle name="Normal 5 4 2 2 2 5 3 4" xfId="31802" xr:uid="{9917FC4B-72A2-49F2-8AFB-3D803C20115A}"/>
    <cellStyle name="Normal 5 4 2 2 2 5 3 5" xfId="46686" xr:uid="{8D2413C7-9CD8-43FC-8B2D-E7CB7F17FF80}"/>
    <cellStyle name="Normal 5 4 2 2 2 5 4" xfId="21534" xr:uid="{88CDC6A0-223D-4967-87B3-06F579AC0363}"/>
    <cellStyle name="Normal 5 4 2 2 2 5 4 2" xfId="35226" xr:uid="{545F6BD8-2175-4FF5-BEBD-E014AE066C51}"/>
    <cellStyle name="Normal 5 4 2 2 2 5 4 3" xfId="50110" xr:uid="{2C9046CB-139D-4240-94B8-211E718A4D74}"/>
    <cellStyle name="Normal 5 4 2 2 2 5 5" xfId="14690" xr:uid="{4D6FBD27-FF52-43CE-99C9-6DEC6E95530C}"/>
    <cellStyle name="Normal 5 4 2 2 2 5 5 2" xfId="40883" xr:uid="{C05C5490-294A-4ACC-86FA-00E38BA8AAA4}"/>
    <cellStyle name="Normal 5 4 2 2 2 5 6" xfId="28380" xr:uid="{A59CE569-A746-491B-A6F6-71A2AE86E700}"/>
    <cellStyle name="Normal 5 4 2 2 2 5 7" xfId="43264" xr:uid="{DF8EFB48-464F-4CD1-9CD2-B823A153777F}"/>
    <cellStyle name="Normal 5 4 2 2 2 5 8" xfId="7844" xr:uid="{EEF43EB4-B962-4B8A-BFF2-CC064DAA55AB}"/>
    <cellStyle name="Normal 5 4 2 2 2 6" xfId="2847" xr:uid="{5BBE8182-385D-40EC-A3C7-0DEFF4F63EBA}"/>
    <cellStyle name="Normal 5 4 2 2 2 6 2" xfId="9557" xr:uid="{03411641-7D63-4B5D-8B54-ADCC8124D883}"/>
    <cellStyle name="Normal 5 4 2 2 2 6 2 2" xfId="12979" xr:uid="{8E2B8693-39A3-4B81-BA5D-BE379897C42F}"/>
    <cellStyle name="Normal 5 4 2 2 2 6 2 2 2" xfId="26669" xr:uid="{E95752D4-C0C5-41AD-878F-E68C7D4D5D44}"/>
    <cellStyle name="Normal 5 4 2 2 2 6 2 2 2 2" xfId="40361" xr:uid="{FF611C2A-61EA-42FA-A866-6B3E34380D0F}"/>
    <cellStyle name="Normal 5 4 2 2 2 6 2 2 2 3" xfId="55245" xr:uid="{6CC06649-5B69-412F-BF34-05B7E81A9589}"/>
    <cellStyle name="Normal 5 4 2 2 2 6 2 2 3" xfId="19825" xr:uid="{8F9824A3-B254-4339-8B20-86C2979DC258}"/>
    <cellStyle name="Normal 5 4 2 2 2 6 2 2 4" xfId="33515" xr:uid="{22723B93-DCFA-4EC3-96AF-80B660B9A16C}"/>
    <cellStyle name="Normal 5 4 2 2 2 6 2 2 5" xfId="48399" xr:uid="{A2B54EB4-56E0-4223-B783-015FB4417216}"/>
    <cellStyle name="Normal 5 4 2 2 2 6 2 3" xfId="23247" xr:uid="{B32FB33F-E732-4C5C-907A-5C628A6C3470}"/>
    <cellStyle name="Normal 5 4 2 2 2 6 2 3 2" xfId="36939" xr:uid="{B3868CF1-B7D7-4402-8E90-436BCF418544}"/>
    <cellStyle name="Normal 5 4 2 2 2 6 2 3 3" xfId="51823" xr:uid="{EEF84CE1-3EA9-4323-AAE5-64EAA293D6EB}"/>
    <cellStyle name="Normal 5 4 2 2 2 6 2 4" xfId="16403" xr:uid="{0110D1A5-C8B7-42ED-B995-5D23C4C38A8C}"/>
    <cellStyle name="Normal 5 4 2 2 2 6 2 5" xfId="30093" xr:uid="{AD125176-B234-44D1-AF11-13E0D5F44C5E}"/>
    <cellStyle name="Normal 5 4 2 2 2 6 2 6" xfId="44977" xr:uid="{BF7753C5-CFEC-4268-896B-95CF3EA52510}"/>
    <cellStyle name="Normal 5 4 2 2 2 6 3" xfId="11267" xr:uid="{7B7E066D-AD61-4FDC-8A7B-6568F57AD9BC}"/>
    <cellStyle name="Normal 5 4 2 2 2 6 3 2" xfId="24957" xr:uid="{8C06318E-1429-427B-8F0C-1449A307CF07}"/>
    <cellStyle name="Normal 5 4 2 2 2 6 3 2 2" xfId="38649" xr:uid="{12C61D09-6830-473F-B0B7-4E7B969FFC36}"/>
    <cellStyle name="Normal 5 4 2 2 2 6 3 2 3" xfId="53533" xr:uid="{BFCEDD03-1DE3-4C50-805E-843F0467E55F}"/>
    <cellStyle name="Normal 5 4 2 2 2 6 3 3" xfId="18113" xr:uid="{9CDDD51B-6EB2-493E-B189-E32AB58F0125}"/>
    <cellStyle name="Normal 5 4 2 2 2 6 3 4" xfId="31803" xr:uid="{6C5EA150-34FB-4A7C-B360-0CAD8C5B4AD7}"/>
    <cellStyle name="Normal 5 4 2 2 2 6 3 5" xfId="46687" xr:uid="{3D671AF2-83EE-42F2-A803-7DD0C5AA45B5}"/>
    <cellStyle name="Normal 5 4 2 2 2 6 4" xfId="21535" xr:uid="{4DFE5D25-AC84-435C-9A2E-8EA2663220CE}"/>
    <cellStyle name="Normal 5 4 2 2 2 6 4 2" xfId="35227" xr:uid="{DF0AE7C9-8D84-4894-8B38-8F5053DCA9B9}"/>
    <cellStyle name="Normal 5 4 2 2 2 6 4 3" xfId="50111" xr:uid="{EDE600C9-A988-4B9B-A2FC-76790E4C9E0C}"/>
    <cellStyle name="Normal 5 4 2 2 2 6 5" xfId="14691" xr:uid="{D821C3A7-5C84-4C98-892C-DF06A38A3E94}"/>
    <cellStyle name="Normal 5 4 2 2 2 6 5 2" xfId="41123" xr:uid="{1E99A366-C5B7-4A09-8F0D-C1C837D392F3}"/>
    <cellStyle name="Normal 5 4 2 2 2 6 6" xfId="28381" xr:uid="{C9C8724D-01FA-4F46-9A75-4F2634271E8C}"/>
    <cellStyle name="Normal 5 4 2 2 2 6 7" xfId="43265" xr:uid="{55215B47-23D0-4583-AD1C-4A59C1A04299}"/>
    <cellStyle name="Normal 5 4 2 2 2 6 8" xfId="7845" xr:uid="{E20A0672-26B7-430D-928C-DA108AB8E256}"/>
    <cellStyle name="Normal 5 4 2 2 2 7" xfId="9543" xr:uid="{BB607F30-AA56-4BC0-AC7A-D725E446061A}"/>
    <cellStyle name="Normal 5 4 2 2 2 7 2" xfId="12965" xr:uid="{9F687ECC-BCFD-47BC-A609-8C638F4D1F5E}"/>
    <cellStyle name="Normal 5 4 2 2 2 7 2 2" xfId="26655" xr:uid="{E0C01972-63C6-4CFD-B997-367BD39578ED}"/>
    <cellStyle name="Normal 5 4 2 2 2 7 2 2 2" xfId="40347" xr:uid="{E36703E7-DB50-4531-A728-8634F8755BE1}"/>
    <cellStyle name="Normal 5 4 2 2 2 7 2 2 3" xfId="55231" xr:uid="{98E92ED6-154A-428F-8FF4-239FA02046C0}"/>
    <cellStyle name="Normal 5 4 2 2 2 7 2 3" xfId="19811" xr:uid="{E4201857-A866-4081-940C-A36CBE5CFCC2}"/>
    <cellStyle name="Normal 5 4 2 2 2 7 2 4" xfId="33501" xr:uid="{7848A9D9-0AD6-4D54-B300-9107ACEE2C8C}"/>
    <cellStyle name="Normal 5 4 2 2 2 7 2 5" xfId="48385" xr:uid="{7D19BF9C-DA43-4316-9CAE-7ABDA6FC98A0}"/>
    <cellStyle name="Normal 5 4 2 2 2 7 3" xfId="23233" xr:uid="{C03A5D9B-D76F-4A02-ABAB-9BB799817AB7}"/>
    <cellStyle name="Normal 5 4 2 2 2 7 3 2" xfId="36925" xr:uid="{F2603DDA-5C31-42F9-9B1E-5081BD315EF9}"/>
    <cellStyle name="Normal 5 4 2 2 2 7 3 3" xfId="51809" xr:uid="{33AF6156-02A1-44B2-B1D2-6D1F48B3F53D}"/>
    <cellStyle name="Normal 5 4 2 2 2 7 4" xfId="16389" xr:uid="{59A101EA-BBB0-488B-AE1B-648E2D77225E}"/>
    <cellStyle name="Normal 5 4 2 2 2 7 5" xfId="30079" xr:uid="{445FBC6C-7455-42E3-86F3-28FEC88A8E96}"/>
    <cellStyle name="Normal 5 4 2 2 2 7 6" xfId="44963" xr:uid="{02D6A45A-5681-4F7B-AE96-435F3B9FFEE1}"/>
    <cellStyle name="Normal 5 4 2 2 2 8" xfId="11253" xr:uid="{7B16C8B1-9558-4EF2-AD80-45E19C665AAD}"/>
    <cellStyle name="Normal 5 4 2 2 2 8 2" xfId="24943" xr:uid="{30460C52-8E50-4F0B-B595-5C6999ABD1CD}"/>
    <cellStyle name="Normal 5 4 2 2 2 8 2 2" xfId="38635" xr:uid="{5C0AE24C-D02C-4410-9000-BA2EB9F89620}"/>
    <cellStyle name="Normal 5 4 2 2 2 8 2 3" xfId="53519" xr:uid="{4BA05A3E-90C2-4B79-AFFA-E984BF4BD591}"/>
    <cellStyle name="Normal 5 4 2 2 2 8 3" xfId="18099" xr:uid="{D7B9D25D-EE55-47AD-898A-B150609E840F}"/>
    <cellStyle name="Normal 5 4 2 2 2 8 4" xfId="31789" xr:uid="{E82DE055-A1C4-4379-8342-D1D05BD61799}"/>
    <cellStyle name="Normal 5 4 2 2 2 8 5" xfId="46673" xr:uid="{77720B8B-C501-4BE7-B548-060BD3FF9AD6}"/>
    <cellStyle name="Normal 5 4 2 2 2 9" xfId="21521" xr:uid="{4C03C1DD-23D1-4D6C-8C4A-149CDB2F2E22}"/>
    <cellStyle name="Normal 5 4 2 2 2 9 2" xfId="35213" xr:uid="{173CF201-981F-4616-9CD3-F3D83CD087D2}"/>
    <cellStyle name="Normal 5 4 2 2 2 9 3" xfId="50097" xr:uid="{1467728C-67CB-47ED-BD49-3D73C1AAC3E7}"/>
    <cellStyle name="Normal 5 4 2 2 3" xfId="297" xr:uid="{8CBBEE30-84CD-4485-AFFF-20CF6FAE74FB}"/>
    <cellStyle name="Normal 5 4 2 2 3 10" xfId="43266" xr:uid="{99E08A9C-1796-46DA-9390-5277287ADF5B}"/>
    <cellStyle name="Normal 5 4 2 2 3 11" xfId="7846" xr:uid="{9F5B24B2-6AE9-4B33-9F2C-F3B66C369F85}"/>
    <cellStyle name="Normal 5 4 2 2 3 2" xfId="535" xr:uid="{7913DA3A-9C39-4750-A115-5750779327D6}"/>
    <cellStyle name="Normal 5 4 2 2 3 2 2" xfId="536" xr:uid="{6231BF65-C433-472B-8916-6B6A4FE9AED8}"/>
    <cellStyle name="Normal 5 4 2 2 3 2 2 2" xfId="1191" xr:uid="{5663B281-AE81-43DF-A22D-82F3C4A9FB7A}"/>
    <cellStyle name="Normal 5 4 2 2 3 2 2 2 2" xfId="1192" xr:uid="{E6662160-B415-4FC9-BCCD-0BB9E4363FA6}"/>
    <cellStyle name="Normal 5 4 2 2 3 2 2 2 2 2" xfId="26672" xr:uid="{FCE8405C-E588-4468-B0B2-6FD883A3629A}"/>
    <cellStyle name="Normal 5 4 2 2 3 2 2 2 2 2 2" xfId="40364" xr:uid="{B87E4472-9B37-4FC8-A333-5D93D4627854}"/>
    <cellStyle name="Normal 5 4 2 2 3 2 2 2 2 2 3" xfId="55248" xr:uid="{ACA78075-FFAA-4791-AEB0-734BAC0EDB6B}"/>
    <cellStyle name="Normal 5 4 2 2 3 2 2 2 2 3" xfId="19828" xr:uid="{051377D6-38A4-442F-9225-2AB5B75A1B1F}"/>
    <cellStyle name="Normal 5 4 2 2 3 2 2 2 2 3 2" xfId="40885" xr:uid="{80897EF8-FFC2-4AAD-8088-3557C28691C3}"/>
    <cellStyle name="Normal 5 4 2 2 3 2 2 2 2 4" xfId="33518" xr:uid="{ACD50947-6EB9-4FA8-89E7-B9829633421D}"/>
    <cellStyle name="Normal 5 4 2 2 3 2 2 2 2 5" xfId="48402" xr:uid="{5DED0583-BA4F-4FC4-BFFE-CACB6C78E0A2}"/>
    <cellStyle name="Normal 5 4 2 2 3 2 2 2 2 6" xfId="12982" xr:uid="{E538F76B-F312-404A-9294-15DA81F7565B}"/>
    <cellStyle name="Normal 5 4 2 2 3 2 2 2 3" xfId="23250" xr:uid="{0598A4AB-AAE7-485D-9132-10E94F29CE09}"/>
    <cellStyle name="Normal 5 4 2 2 3 2 2 2 3 2" xfId="36942" xr:uid="{DB965316-CD5A-4BAE-9C76-F8C7A214A375}"/>
    <cellStyle name="Normal 5 4 2 2 3 2 2 2 3 3" xfId="51826" xr:uid="{70D0FAD6-7F3B-4B55-9852-12AFF017256D}"/>
    <cellStyle name="Normal 5 4 2 2 3 2 2 2 4" xfId="16406" xr:uid="{01B3AFCE-8B95-4390-B47B-EE10FCAB3D46}"/>
    <cellStyle name="Normal 5 4 2 2 3 2 2 2 4 2" xfId="40884" xr:uid="{804DAD1B-0EB7-4F36-944B-7D6F5ACC9ADE}"/>
    <cellStyle name="Normal 5 4 2 2 3 2 2 2 5" xfId="30096" xr:uid="{6DA8F7C8-732E-48D5-B0C1-6CFAE1317BB3}"/>
    <cellStyle name="Normal 5 4 2 2 3 2 2 2 6" xfId="44980" xr:uid="{ABAFC952-4AAE-4610-8383-A3B89C824187}"/>
    <cellStyle name="Normal 5 4 2 2 3 2 2 2 7" xfId="9560" xr:uid="{E119B55D-7CA1-45FF-BC99-521800BE191E}"/>
    <cellStyle name="Normal 5 4 2 2 3 2 2 3" xfId="1193" xr:uid="{584B6523-1775-4BC6-B49B-76C61B1BC2BE}"/>
    <cellStyle name="Normal 5 4 2 2 3 2 2 3 2" xfId="24960" xr:uid="{1361D21E-44C9-417F-A015-C016464AA386}"/>
    <cellStyle name="Normal 5 4 2 2 3 2 2 3 2 2" xfId="38652" xr:uid="{67E22243-E4AD-451E-AE15-C307C126440E}"/>
    <cellStyle name="Normal 5 4 2 2 3 2 2 3 2 3" xfId="53536" xr:uid="{A408AA14-2B7B-4B8C-B827-496EECF68FEE}"/>
    <cellStyle name="Normal 5 4 2 2 3 2 2 3 3" xfId="18116" xr:uid="{51672443-A0AF-437E-B6EA-5934E8625BF9}"/>
    <cellStyle name="Normal 5 4 2 2 3 2 2 3 3 2" xfId="40886" xr:uid="{280803D7-6F6D-4A90-AF24-09238728F5A8}"/>
    <cellStyle name="Normal 5 4 2 2 3 2 2 3 4" xfId="31806" xr:uid="{7CA9837C-B7D7-43BC-B874-9F512918D8D4}"/>
    <cellStyle name="Normal 5 4 2 2 3 2 2 3 5" xfId="46690" xr:uid="{922244FD-E6E5-4DD7-BD0D-85479F318BA3}"/>
    <cellStyle name="Normal 5 4 2 2 3 2 2 3 6" xfId="11270" xr:uid="{1128C981-B2BB-4E8D-8EEA-D7E4BA657D46}"/>
    <cellStyle name="Normal 5 4 2 2 3 2 2 4" xfId="21538" xr:uid="{6357B04E-A578-4964-A11F-6BB50F865C14}"/>
    <cellStyle name="Normal 5 4 2 2 3 2 2 4 2" xfId="35230" xr:uid="{28A96DC7-9B2B-4D6B-9CBD-99BFFF670E6F}"/>
    <cellStyle name="Normal 5 4 2 2 3 2 2 4 3" xfId="50114" xr:uid="{B59F3A9B-B900-4EEC-8B87-1BEE6444DF4C}"/>
    <cellStyle name="Normal 5 4 2 2 3 2 2 5" xfId="14694" xr:uid="{C4D5F135-02CE-461A-9FF2-6403F1A8D588}"/>
    <cellStyle name="Normal 5 4 2 2 3 2 2 5 2" xfId="40813" xr:uid="{4A8D68DA-85EB-4F82-969E-CD7ADDA080ED}"/>
    <cellStyle name="Normal 5 4 2 2 3 2 2 6" xfId="28384" xr:uid="{C6323F0F-F589-45D8-923D-B234C9FD6EBF}"/>
    <cellStyle name="Normal 5 4 2 2 3 2 2 7" xfId="43268" xr:uid="{9C8F64DC-D864-4092-A6C9-F19B451E61AA}"/>
    <cellStyle name="Normal 5 4 2 2 3 2 2 8" xfId="7848" xr:uid="{3F3CE17D-0FB0-44D7-B8F8-193941154FBE}"/>
    <cellStyle name="Normal 5 4 2 2 3 2 3" xfId="1194" xr:uid="{71B3126B-BAE1-4533-A7D5-B4C54C5B32EA}"/>
    <cellStyle name="Normal 5 4 2 2 3 2 3 2" xfId="1195" xr:uid="{E68D8B21-2F0D-4C14-B4DC-BE3AB496F6CD}"/>
    <cellStyle name="Normal 5 4 2 2 3 2 3 2 2" xfId="26671" xr:uid="{BC003409-109B-44E0-905A-A5FFAB7DA84E}"/>
    <cellStyle name="Normal 5 4 2 2 3 2 3 2 2 2" xfId="40363" xr:uid="{869D103A-CD93-4A31-89C6-A0FAB78BFFE2}"/>
    <cellStyle name="Normal 5 4 2 2 3 2 3 2 2 3" xfId="55247" xr:uid="{01F3F6FA-8E3D-4DB9-9C40-E17E5F27439E}"/>
    <cellStyle name="Normal 5 4 2 2 3 2 3 2 3" xfId="19827" xr:uid="{AA368EC5-4408-43B0-92DB-1C1368BA62D4}"/>
    <cellStyle name="Normal 5 4 2 2 3 2 3 2 3 2" xfId="40888" xr:uid="{37C53C8E-6152-41AF-B1FC-8E2C0DFFA11D}"/>
    <cellStyle name="Normal 5 4 2 2 3 2 3 2 4" xfId="33517" xr:uid="{246D23C3-E27B-49A6-A3B6-B426849B6B19}"/>
    <cellStyle name="Normal 5 4 2 2 3 2 3 2 5" xfId="48401" xr:uid="{DA32FE6A-1080-4C6D-B1AA-E8981356A84F}"/>
    <cellStyle name="Normal 5 4 2 2 3 2 3 2 6" xfId="12981" xr:uid="{22546B50-2981-46BF-869C-6B6C9EBC4AFB}"/>
    <cellStyle name="Normal 5 4 2 2 3 2 3 3" xfId="23249" xr:uid="{05C01FF1-0E21-4325-9758-9AE88B8D2771}"/>
    <cellStyle name="Normal 5 4 2 2 3 2 3 3 2" xfId="36941" xr:uid="{B091D21A-1FD1-4CC9-951D-95FA05F58A71}"/>
    <cellStyle name="Normal 5 4 2 2 3 2 3 3 3" xfId="51825" xr:uid="{AB15EDDC-E510-482F-8FB8-4E32E3DBEFEC}"/>
    <cellStyle name="Normal 5 4 2 2 3 2 3 4" xfId="16405" xr:uid="{ED7FFC03-F060-45DD-B4DE-CAA380641A2B}"/>
    <cellStyle name="Normal 5 4 2 2 3 2 3 4 2" xfId="40887" xr:uid="{0AF3376C-9D23-423E-A534-5E4F4B705DA6}"/>
    <cellStyle name="Normal 5 4 2 2 3 2 3 5" xfId="30095" xr:uid="{B5D06FEA-9029-4643-94EE-6B007D38AB7F}"/>
    <cellStyle name="Normal 5 4 2 2 3 2 3 6" xfId="44979" xr:uid="{FDF09A8B-C8F5-4B10-9728-F24AFE601EF9}"/>
    <cellStyle name="Normal 5 4 2 2 3 2 3 7" xfId="9559" xr:uid="{30427D83-B69F-4618-8C94-AD7BFAA0C78B}"/>
    <cellStyle name="Normal 5 4 2 2 3 2 4" xfId="1196" xr:uid="{50DDD6F7-C3F4-40B4-B383-9D89DC3E6253}"/>
    <cellStyle name="Normal 5 4 2 2 3 2 4 2" xfId="24959" xr:uid="{1B709EE3-B944-45CE-816F-58882BCA2EB0}"/>
    <cellStyle name="Normal 5 4 2 2 3 2 4 2 2" xfId="38651" xr:uid="{1D4CEBAA-4600-4273-B773-1DDAC9184A02}"/>
    <cellStyle name="Normal 5 4 2 2 3 2 4 2 3" xfId="53535" xr:uid="{7CBA83CA-2535-4AD7-98DC-FEC9976DEE16}"/>
    <cellStyle name="Normal 5 4 2 2 3 2 4 3" xfId="18115" xr:uid="{1701B228-0E72-479F-89A5-51B84FE7AD1C}"/>
    <cellStyle name="Normal 5 4 2 2 3 2 4 3 2" xfId="40889" xr:uid="{D675269C-D8ED-4A06-A640-CCEA064AC8A2}"/>
    <cellStyle name="Normal 5 4 2 2 3 2 4 4" xfId="31805" xr:uid="{46AA53EB-8379-455F-920B-4C798198903B}"/>
    <cellStyle name="Normal 5 4 2 2 3 2 4 5" xfId="46689" xr:uid="{786CC57F-A325-4867-B95D-17CF3DDA9D41}"/>
    <cellStyle name="Normal 5 4 2 2 3 2 4 6" xfId="11269" xr:uid="{7D5851CF-F93E-429A-8723-39B38A8625B5}"/>
    <cellStyle name="Normal 5 4 2 2 3 2 5" xfId="21537" xr:uid="{E09B94A9-E6C7-4FF5-B7B1-F70CDBF0B234}"/>
    <cellStyle name="Normal 5 4 2 2 3 2 5 2" xfId="35229" xr:uid="{E268848E-5650-4146-8918-D56AC38BDE58}"/>
    <cellStyle name="Normal 5 4 2 2 3 2 5 3" xfId="50113" xr:uid="{FAAED239-003E-4C7D-9E96-D9EF8C0A2A30}"/>
    <cellStyle name="Normal 5 4 2 2 3 2 6" xfId="14693" xr:uid="{DAE78553-48D2-425E-8430-183AB1FA59A8}"/>
    <cellStyle name="Normal 5 4 2 2 3 2 6 2" xfId="40812" xr:uid="{0F44789C-AD82-4D8F-9394-43178355DA93}"/>
    <cellStyle name="Normal 5 4 2 2 3 2 7" xfId="28383" xr:uid="{C2A1A3E2-E2DE-4EC8-A8A0-A19777857C18}"/>
    <cellStyle name="Normal 5 4 2 2 3 2 8" xfId="43267" xr:uid="{000B8FCB-E892-4F2B-A5D9-A47C559142BC}"/>
    <cellStyle name="Normal 5 4 2 2 3 2 9" xfId="7847" xr:uid="{E77AA5EA-8292-482E-B9E0-D47A3C2E5A31}"/>
    <cellStyle name="Normal 5 4 2 2 3 3" xfId="537" xr:uid="{56168E06-DC66-4793-B934-26A6A62C50C8}"/>
    <cellStyle name="Normal 5 4 2 2 3 3 2" xfId="1197" xr:uid="{02118E63-D89A-4E58-9AC7-8F9EF81B6AA8}"/>
    <cellStyle name="Normal 5 4 2 2 3 3 2 2" xfId="1198" xr:uid="{3B49E556-B9B3-4792-8E46-FBB6DD5F2EB5}"/>
    <cellStyle name="Normal 5 4 2 2 3 3 2 2 2" xfId="26673" xr:uid="{47F2AD2C-C376-4E9A-9D32-AD221CD43158}"/>
    <cellStyle name="Normal 5 4 2 2 3 3 2 2 2 2" xfId="40365" xr:uid="{95674E4B-7E37-49D8-A5FA-75A0DBA19CD3}"/>
    <cellStyle name="Normal 5 4 2 2 3 3 2 2 2 3" xfId="55249" xr:uid="{8D35B9D6-0D94-4189-BC01-2E3BF1C7B858}"/>
    <cellStyle name="Normal 5 4 2 2 3 3 2 2 3" xfId="19829" xr:uid="{AE3C2E06-AE8F-492A-A69B-887FE6974ADC}"/>
    <cellStyle name="Normal 5 4 2 2 3 3 2 2 3 2" xfId="40891" xr:uid="{6A8BD999-6209-4C09-8FD2-BA9FC02398A9}"/>
    <cellStyle name="Normal 5 4 2 2 3 3 2 2 4" xfId="33519" xr:uid="{EDEF0349-CF69-4583-93CE-195F96E76FBA}"/>
    <cellStyle name="Normal 5 4 2 2 3 3 2 2 5" xfId="48403" xr:uid="{04F2975E-E839-4079-9A94-D90530BCA319}"/>
    <cellStyle name="Normal 5 4 2 2 3 3 2 2 6" xfId="12983" xr:uid="{26F3C237-E104-4D9A-BA0D-463693FB6BE8}"/>
    <cellStyle name="Normal 5 4 2 2 3 3 2 3" xfId="23251" xr:uid="{D8FE4CFC-0712-4131-B229-6B7C0FD3E59F}"/>
    <cellStyle name="Normal 5 4 2 2 3 3 2 3 2" xfId="36943" xr:uid="{5106ADE4-1C5D-437F-9A2A-5B9709CDB4CA}"/>
    <cellStyle name="Normal 5 4 2 2 3 3 2 3 3" xfId="51827" xr:uid="{207E64F5-5846-4DC1-BE4E-1E3F5BB7EAAB}"/>
    <cellStyle name="Normal 5 4 2 2 3 3 2 4" xfId="16407" xr:uid="{B0BECCC1-41F0-456B-91BB-8FBF9F113D45}"/>
    <cellStyle name="Normal 5 4 2 2 3 3 2 4 2" xfId="40890" xr:uid="{76075604-2929-4AE5-B127-962AA2B2CBAE}"/>
    <cellStyle name="Normal 5 4 2 2 3 3 2 5" xfId="30097" xr:uid="{45547592-0B9E-476E-8817-086B510F6EAF}"/>
    <cellStyle name="Normal 5 4 2 2 3 3 2 6" xfId="44981" xr:uid="{03A8C601-27CA-450B-8AAD-CFB0522E8F74}"/>
    <cellStyle name="Normal 5 4 2 2 3 3 2 7" xfId="9561" xr:uid="{FF77C09C-3B0C-4BA5-A239-B712307170DA}"/>
    <cellStyle name="Normal 5 4 2 2 3 3 3" xfId="1199" xr:uid="{4FB36E87-5BA4-4B8A-8020-497B033855CB}"/>
    <cellStyle name="Normal 5 4 2 2 3 3 3 2" xfId="24961" xr:uid="{1179F7F7-D74F-454D-BBD4-94615C7431FC}"/>
    <cellStyle name="Normal 5 4 2 2 3 3 3 2 2" xfId="38653" xr:uid="{36207B05-088C-4E44-80BA-54DD7501B138}"/>
    <cellStyle name="Normal 5 4 2 2 3 3 3 2 3" xfId="53537" xr:uid="{AF106C3B-2F27-4AE2-A0EF-C71B07329AB7}"/>
    <cellStyle name="Normal 5 4 2 2 3 3 3 3" xfId="18117" xr:uid="{0A4EB85A-1131-4DD0-961A-B53A4DE755AD}"/>
    <cellStyle name="Normal 5 4 2 2 3 3 3 3 2" xfId="40892" xr:uid="{7AF02A94-1D13-42A6-AAC8-560377EC8801}"/>
    <cellStyle name="Normal 5 4 2 2 3 3 3 4" xfId="31807" xr:uid="{F8C58E88-F913-4681-8B67-47A538D7EDD1}"/>
    <cellStyle name="Normal 5 4 2 2 3 3 3 5" xfId="46691" xr:uid="{1C3BE852-12F6-4A4C-BED0-A6D4ADF1D571}"/>
    <cellStyle name="Normal 5 4 2 2 3 3 3 6" xfId="11271" xr:uid="{40E73F94-CE42-4E89-A9A0-A3DC597B0DAF}"/>
    <cellStyle name="Normal 5 4 2 2 3 3 4" xfId="21539" xr:uid="{47ECE241-BCEF-4343-891B-1A55F03F0F4F}"/>
    <cellStyle name="Normal 5 4 2 2 3 3 4 2" xfId="35231" xr:uid="{C1F742C7-D58C-40D8-B32C-67D76B604E56}"/>
    <cellStyle name="Normal 5 4 2 2 3 3 4 3" xfId="50115" xr:uid="{CF590FCB-7D36-4F9C-A150-AEEA0D65676D}"/>
    <cellStyle name="Normal 5 4 2 2 3 3 5" xfId="14695" xr:uid="{05EDBA2D-CB13-4F47-8D5B-411F20945FA8}"/>
    <cellStyle name="Normal 5 4 2 2 3 3 5 2" xfId="40814" xr:uid="{9E511F0A-71E2-4A44-80E9-A240FDC540A1}"/>
    <cellStyle name="Normal 5 4 2 2 3 3 6" xfId="28385" xr:uid="{622C3F17-BB7E-43DD-82AE-B2B6EB6541CA}"/>
    <cellStyle name="Normal 5 4 2 2 3 3 7" xfId="43269" xr:uid="{CA86235D-0143-4A59-9FB4-B8F7CAFA88CD}"/>
    <cellStyle name="Normal 5 4 2 2 3 3 8" xfId="7849" xr:uid="{EBD77070-594C-46B0-9797-8BE57FD38B2D}"/>
    <cellStyle name="Normal 5 4 2 2 3 4" xfId="1200" xr:uid="{12880A8D-0E87-452F-9913-22B4FC16BAEC}"/>
    <cellStyle name="Normal 5 4 2 2 3 4 2" xfId="1201" xr:uid="{5790F99A-276C-4DAE-BD3D-CE4B30A6532D}"/>
    <cellStyle name="Normal 5 4 2 2 3 4 2 2" xfId="12984" xr:uid="{6573D874-1D7C-44E7-AC42-4DC15B66EBF3}"/>
    <cellStyle name="Normal 5 4 2 2 3 4 2 2 2" xfId="26674" xr:uid="{63087678-13D1-440B-8948-600C088B69A2}"/>
    <cellStyle name="Normal 5 4 2 2 3 4 2 2 2 2" xfId="40366" xr:uid="{EEC33B1A-D6CD-4141-8F81-F31A7A6960CF}"/>
    <cellStyle name="Normal 5 4 2 2 3 4 2 2 2 3" xfId="55250" xr:uid="{4884F20F-820A-4E25-9B3A-014784B747A3}"/>
    <cellStyle name="Normal 5 4 2 2 3 4 2 2 3" xfId="19830" xr:uid="{F4D12F57-E9A9-4BF4-B8BD-BBFD19DF0EB2}"/>
    <cellStyle name="Normal 5 4 2 2 3 4 2 2 4" xfId="33520" xr:uid="{5A630772-0EAA-47D6-8BD0-D86CD5D14AD3}"/>
    <cellStyle name="Normal 5 4 2 2 3 4 2 2 5" xfId="48404" xr:uid="{D6F13C72-0FC8-41BD-9095-7C7625DF9E71}"/>
    <cellStyle name="Normal 5 4 2 2 3 4 2 3" xfId="23252" xr:uid="{3882686E-1678-45BC-BAA1-3B219C807981}"/>
    <cellStyle name="Normal 5 4 2 2 3 4 2 3 2" xfId="36944" xr:uid="{47606F97-89CD-4F73-87FA-2B82D524069B}"/>
    <cellStyle name="Normal 5 4 2 2 3 4 2 3 3" xfId="51828" xr:uid="{BD0ED522-B1E2-446C-93E1-68266B68D814}"/>
    <cellStyle name="Normal 5 4 2 2 3 4 2 4" xfId="16408" xr:uid="{BD97A294-2F66-4899-9B67-BA183FEE942E}"/>
    <cellStyle name="Normal 5 4 2 2 3 4 2 4 2" xfId="40894" xr:uid="{B80174C4-53BD-4FF6-90CC-3EFA6783D324}"/>
    <cellStyle name="Normal 5 4 2 2 3 4 2 5" xfId="30098" xr:uid="{72EB6322-56D6-4E80-B573-87B254449EC9}"/>
    <cellStyle name="Normal 5 4 2 2 3 4 2 6" xfId="44982" xr:uid="{ADF96CF3-4CAE-4027-9DAC-6CDE650C3538}"/>
    <cellStyle name="Normal 5 4 2 2 3 4 2 7" xfId="9562" xr:uid="{39451E61-2480-43F0-A854-6AE06AA11593}"/>
    <cellStyle name="Normal 5 4 2 2 3 4 3" xfId="11272" xr:uid="{1496B081-615A-4EB7-9F38-B3E2AD536B12}"/>
    <cellStyle name="Normal 5 4 2 2 3 4 3 2" xfId="24962" xr:uid="{62D9FA5A-E0B9-4D26-952D-0E7D370C3C6B}"/>
    <cellStyle name="Normal 5 4 2 2 3 4 3 2 2" xfId="38654" xr:uid="{13E37507-3ECF-4EF2-8EB6-A367D996E91E}"/>
    <cellStyle name="Normal 5 4 2 2 3 4 3 2 3" xfId="53538" xr:uid="{C6744033-AC7F-4999-9320-F18CC3C435C2}"/>
    <cellStyle name="Normal 5 4 2 2 3 4 3 3" xfId="18118" xr:uid="{6945A93C-C8D3-4AA0-A4E5-7639C3D7B28D}"/>
    <cellStyle name="Normal 5 4 2 2 3 4 3 4" xfId="31808" xr:uid="{320224D8-D917-46B6-A5A5-70B767E77210}"/>
    <cellStyle name="Normal 5 4 2 2 3 4 3 5" xfId="46692" xr:uid="{DC45D3CE-038F-4DE1-A041-9CF97C0AB275}"/>
    <cellStyle name="Normal 5 4 2 2 3 4 4" xfId="21540" xr:uid="{04400B8D-C780-47AA-8EAB-EA3FE1EA8CC5}"/>
    <cellStyle name="Normal 5 4 2 2 3 4 4 2" xfId="35232" xr:uid="{E233044C-4936-4DB1-B99D-E0741CEBCB75}"/>
    <cellStyle name="Normal 5 4 2 2 3 4 4 3" xfId="50116" xr:uid="{EE1CEACB-5DF3-48C4-9AE2-8ED8473CDEAF}"/>
    <cellStyle name="Normal 5 4 2 2 3 4 5" xfId="14696" xr:uid="{2445F2CC-A998-4697-86B9-6CB94A419AAC}"/>
    <cellStyle name="Normal 5 4 2 2 3 4 5 2" xfId="40893" xr:uid="{852BABBD-A253-4936-9ED2-30E4221B48F3}"/>
    <cellStyle name="Normal 5 4 2 2 3 4 6" xfId="28386" xr:uid="{33948F89-9EB0-4E4E-9EE8-FE5F92FEEAED}"/>
    <cellStyle name="Normal 5 4 2 2 3 4 7" xfId="43270" xr:uid="{228A915D-1463-4671-ABFA-BD9EC5C18A77}"/>
    <cellStyle name="Normal 5 4 2 2 3 4 8" xfId="7850" xr:uid="{E84261B0-1BB6-448E-AD22-F74507FD064B}"/>
    <cellStyle name="Normal 5 4 2 2 3 5" xfId="1202" xr:uid="{58C086AA-257E-48F7-B05A-577BB2139D4D}"/>
    <cellStyle name="Normal 5 4 2 2 3 5 2" xfId="12980" xr:uid="{587EF295-F62C-4E32-A058-212DCEF5DF65}"/>
    <cellStyle name="Normal 5 4 2 2 3 5 2 2" xfId="26670" xr:uid="{5D6831D4-4761-45E6-A651-0BB8610118C8}"/>
    <cellStyle name="Normal 5 4 2 2 3 5 2 2 2" xfId="40362" xr:uid="{C6D4F444-6C92-496D-953F-FE941FCAF6CB}"/>
    <cellStyle name="Normal 5 4 2 2 3 5 2 2 3" xfId="55246" xr:uid="{45C91F63-FA21-4B33-9264-ACA825B1B559}"/>
    <cellStyle name="Normal 5 4 2 2 3 5 2 3" xfId="19826" xr:uid="{E10CAB1F-B36B-406A-93DA-7C8B07D73C64}"/>
    <cellStyle name="Normal 5 4 2 2 3 5 2 4" xfId="33516" xr:uid="{B0A88B61-5BCD-4604-93A2-E53C31F42FD2}"/>
    <cellStyle name="Normal 5 4 2 2 3 5 2 5" xfId="48400" xr:uid="{7AE7B462-A686-46D7-A59B-4D0C01274166}"/>
    <cellStyle name="Normal 5 4 2 2 3 5 3" xfId="23248" xr:uid="{05471BB6-63B7-4F8C-B1C6-E187235B1196}"/>
    <cellStyle name="Normal 5 4 2 2 3 5 3 2" xfId="36940" xr:uid="{DF75F764-8EB9-40F5-A23E-0B0699FE3010}"/>
    <cellStyle name="Normal 5 4 2 2 3 5 3 3" xfId="51824" xr:uid="{7EA712C5-FDFB-4916-87B6-CD6D38697C57}"/>
    <cellStyle name="Normal 5 4 2 2 3 5 4" xfId="16404" xr:uid="{4FB107F2-8971-4DD9-819C-FC82F5C00306}"/>
    <cellStyle name="Normal 5 4 2 2 3 5 4 2" xfId="40895" xr:uid="{D0858013-5151-43A4-8B87-33CD6DF39C9F}"/>
    <cellStyle name="Normal 5 4 2 2 3 5 5" xfId="30094" xr:uid="{31171674-1A70-4E92-A3D9-54363974CAAE}"/>
    <cellStyle name="Normal 5 4 2 2 3 5 6" xfId="44978" xr:uid="{CA540731-0724-42F5-AB2E-0D62C7995FCB}"/>
    <cellStyle name="Normal 5 4 2 2 3 5 7" xfId="9558" xr:uid="{33ADC588-1A17-4C89-9E63-EB58F53D51BE}"/>
    <cellStyle name="Normal 5 4 2 2 3 6" xfId="11268" xr:uid="{E4798FD1-E3AE-4183-976C-2AFF88CAE744}"/>
    <cellStyle name="Normal 5 4 2 2 3 6 2" xfId="24958" xr:uid="{23FBD162-5E8F-4222-BC98-22E1A7503E24}"/>
    <cellStyle name="Normal 5 4 2 2 3 6 2 2" xfId="38650" xr:uid="{FE5A2F50-E88B-451C-AAEA-9380783E8387}"/>
    <cellStyle name="Normal 5 4 2 2 3 6 2 3" xfId="53534" xr:uid="{5517F1D3-1BEC-4ABE-A46E-4A1A4ABFCDD3}"/>
    <cellStyle name="Normal 5 4 2 2 3 6 3" xfId="18114" xr:uid="{16E7E9F0-E568-4CA5-A5F6-AC3A85E5E41C}"/>
    <cellStyle name="Normal 5 4 2 2 3 6 4" xfId="31804" xr:uid="{1421C16D-559E-4FF5-9FA4-B489AE08A3C4}"/>
    <cellStyle name="Normal 5 4 2 2 3 6 5" xfId="46688" xr:uid="{9B294834-2C89-4013-BE9F-998BBDF9CD6E}"/>
    <cellStyle name="Normal 5 4 2 2 3 7" xfId="21536" xr:uid="{52DE4C3B-B9B9-480A-9D3E-AB9B9B34C449}"/>
    <cellStyle name="Normal 5 4 2 2 3 7 2" xfId="35228" xr:uid="{76808768-DDBB-4037-986D-546F7842485B}"/>
    <cellStyle name="Normal 5 4 2 2 3 7 3" xfId="50112" xr:uid="{3C5D08BB-1652-4257-9DC7-B27807338864}"/>
    <cellStyle name="Normal 5 4 2 2 3 8" xfId="14692" xr:uid="{6A074E7B-E083-4965-9B19-44662A654027}"/>
    <cellStyle name="Normal 5 4 2 2 3 8 2" xfId="40779" xr:uid="{C0502E05-4B28-4E85-94A8-12CEA1FF79FA}"/>
    <cellStyle name="Normal 5 4 2 2 3 9" xfId="28382" xr:uid="{F59E43E9-4A32-4288-93BB-96C1ED9060A7}"/>
    <cellStyle name="Normal 5 4 2 2 4" xfId="538" xr:uid="{539628D1-43DE-4991-AC80-6D835957351A}"/>
    <cellStyle name="Normal 5 4 2 2 4 10" xfId="43271" xr:uid="{ED1E6382-C20C-4C76-A4E2-68CC0CEB81C5}"/>
    <cellStyle name="Normal 5 4 2 2 4 11" xfId="7851" xr:uid="{D85089A7-3F41-4DE8-9C07-6BDA1789EA4F}"/>
    <cellStyle name="Normal 5 4 2 2 4 2" xfId="539" xr:uid="{7EC25D28-6E52-4BED-9436-32A45657C44E}"/>
    <cellStyle name="Normal 5 4 2 2 4 2 2" xfId="1203" xr:uid="{388A9374-A1D6-45A5-B41D-D5E1DA195377}"/>
    <cellStyle name="Normal 5 4 2 2 4 2 2 2" xfId="1204" xr:uid="{CF947519-FCFE-477E-8BF0-520B0B2BD1BB}"/>
    <cellStyle name="Normal 5 4 2 2 4 2 2 2 2" xfId="12987" xr:uid="{570CDCD9-D4EA-4029-8712-817F3545493B}"/>
    <cellStyle name="Normal 5 4 2 2 4 2 2 2 2 2" xfId="26677" xr:uid="{9FD32CB3-0C9B-4332-A24F-D6B0B26D4CD1}"/>
    <cellStyle name="Normal 5 4 2 2 4 2 2 2 2 2 2" xfId="40369" xr:uid="{F13BB87E-D1F4-43DE-8F6B-5D1BC5FCBAD3}"/>
    <cellStyle name="Normal 5 4 2 2 4 2 2 2 2 2 3" xfId="55253" xr:uid="{532DA2B1-4812-4C8A-A0FA-638AA8D8C88A}"/>
    <cellStyle name="Normal 5 4 2 2 4 2 2 2 2 3" xfId="19833" xr:uid="{E4ECBE4E-5395-4F8C-8A46-E8166E8FB96E}"/>
    <cellStyle name="Normal 5 4 2 2 4 2 2 2 2 4" xfId="33523" xr:uid="{7F92AA05-D34C-44D9-A14A-E5244CBAFE57}"/>
    <cellStyle name="Normal 5 4 2 2 4 2 2 2 2 5" xfId="48407" xr:uid="{DE77A6C5-9BE7-4275-9B3B-A46F66AF77D2}"/>
    <cellStyle name="Normal 5 4 2 2 4 2 2 2 3" xfId="23255" xr:uid="{F6F45BD3-F594-4B28-B763-61AC9058D471}"/>
    <cellStyle name="Normal 5 4 2 2 4 2 2 2 3 2" xfId="36947" xr:uid="{AA461845-F297-4329-ADCB-4CF225EF6B08}"/>
    <cellStyle name="Normal 5 4 2 2 4 2 2 2 3 3" xfId="51831" xr:uid="{96DF3316-7C35-4861-96F3-CB5988BDE4B2}"/>
    <cellStyle name="Normal 5 4 2 2 4 2 2 2 4" xfId="16411" xr:uid="{B138FFE3-3D3C-4B0A-A838-38014C5EB1D2}"/>
    <cellStyle name="Normal 5 4 2 2 4 2 2 2 4 2" xfId="40897" xr:uid="{8E094C10-545D-40C5-BB20-0CD8E6ED17BD}"/>
    <cellStyle name="Normal 5 4 2 2 4 2 2 2 5" xfId="30101" xr:uid="{2CD781A0-2839-4641-A962-7B87A4259D25}"/>
    <cellStyle name="Normal 5 4 2 2 4 2 2 2 6" xfId="44985" xr:uid="{07DE8B01-1896-4A7B-A2CC-FFEBEEC3A5C5}"/>
    <cellStyle name="Normal 5 4 2 2 4 2 2 2 7" xfId="9565" xr:uid="{F599FD72-3D69-4361-944E-AE550B464D95}"/>
    <cellStyle name="Normal 5 4 2 2 4 2 2 3" xfId="11275" xr:uid="{CEED20F2-9284-4CF8-8CC4-98DED829E347}"/>
    <cellStyle name="Normal 5 4 2 2 4 2 2 3 2" xfId="24965" xr:uid="{70CF69A7-4D22-43FC-AEE8-15DF9B0D9DE5}"/>
    <cellStyle name="Normal 5 4 2 2 4 2 2 3 2 2" xfId="38657" xr:uid="{79488CA6-1820-4332-9AB2-447DC04FD445}"/>
    <cellStyle name="Normal 5 4 2 2 4 2 2 3 2 3" xfId="53541" xr:uid="{A28088F3-DE82-489E-8939-5594C32BC78E}"/>
    <cellStyle name="Normal 5 4 2 2 4 2 2 3 3" xfId="18121" xr:uid="{67A20796-20BF-401C-A4B4-B62380EB408F}"/>
    <cellStyle name="Normal 5 4 2 2 4 2 2 3 4" xfId="31811" xr:uid="{12B96D49-948B-459D-A924-84746D8A0CD2}"/>
    <cellStyle name="Normal 5 4 2 2 4 2 2 3 5" xfId="46695" xr:uid="{BD9AF7DC-6618-4116-8E76-18ECB7F836BB}"/>
    <cellStyle name="Normal 5 4 2 2 4 2 2 4" xfId="21543" xr:uid="{8034D7FB-ED50-4FBC-A2D5-0DB50247E904}"/>
    <cellStyle name="Normal 5 4 2 2 4 2 2 4 2" xfId="35235" xr:uid="{D65693FE-B52A-47C0-8B29-E0AAD09FEFE0}"/>
    <cellStyle name="Normal 5 4 2 2 4 2 2 4 3" xfId="50119" xr:uid="{A4E637E3-42D8-420B-8EC1-457FF335FC19}"/>
    <cellStyle name="Normal 5 4 2 2 4 2 2 5" xfId="14699" xr:uid="{3CA99914-1A93-4BDF-A0C5-2CA36EC53849}"/>
    <cellStyle name="Normal 5 4 2 2 4 2 2 5 2" xfId="40896" xr:uid="{07875A6C-10C5-4375-B4AE-8DD2801F0E2B}"/>
    <cellStyle name="Normal 5 4 2 2 4 2 2 6" xfId="28389" xr:uid="{11AFA178-8EB7-44D6-9F29-13FB26D1BE5F}"/>
    <cellStyle name="Normal 5 4 2 2 4 2 2 7" xfId="43273" xr:uid="{DB57CF73-4353-4D8F-9AA3-BFB6B2980B2D}"/>
    <cellStyle name="Normal 5 4 2 2 4 2 2 8" xfId="7853" xr:uid="{79E88BB0-8B64-4771-B689-EFABD0D8EBD0}"/>
    <cellStyle name="Normal 5 4 2 2 4 2 3" xfId="1205" xr:uid="{CC96054A-54A7-4895-8286-4AB0E3901CF9}"/>
    <cellStyle name="Normal 5 4 2 2 4 2 3 2" xfId="12986" xr:uid="{69C40B08-2E39-4D17-8854-9D0FECD400E5}"/>
    <cellStyle name="Normal 5 4 2 2 4 2 3 2 2" xfId="26676" xr:uid="{9F679189-B901-4717-901C-D5A215F34994}"/>
    <cellStyle name="Normal 5 4 2 2 4 2 3 2 2 2" xfId="40368" xr:uid="{CE71C7A6-A4A2-42CB-A8DF-6FA5039DBD1A}"/>
    <cellStyle name="Normal 5 4 2 2 4 2 3 2 2 3" xfId="55252" xr:uid="{1D7823EF-196D-4E90-AF79-E4069A41CDB4}"/>
    <cellStyle name="Normal 5 4 2 2 4 2 3 2 3" xfId="19832" xr:uid="{91BF60AD-7995-4317-89CA-67E09BE3E5AF}"/>
    <cellStyle name="Normal 5 4 2 2 4 2 3 2 4" xfId="33522" xr:uid="{CB7B2D1D-0187-4F67-A3A6-8978FF243A14}"/>
    <cellStyle name="Normal 5 4 2 2 4 2 3 2 5" xfId="48406" xr:uid="{D1D58D42-41FA-475E-9CCF-0027DCC5D0D6}"/>
    <cellStyle name="Normal 5 4 2 2 4 2 3 3" xfId="23254" xr:uid="{01317871-A666-472A-817A-207DD8E52BBF}"/>
    <cellStyle name="Normal 5 4 2 2 4 2 3 3 2" xfId="36946" xr:uid="{71F65933-D420-4782-8807-218F759D9815}"/>
    <cellStyle name="Normal 5 4 2 2 4 2 3 3 3" xfId="51830" xr:uid="{70F96713-DDF2-4D94-8226-FE8FC0DDF80C}"/>
    <cellStyle name="Normal 5 4 2 2 4 2 3 4" xfId="16410" xr:uid="{06D16092-C140-47FA-862F-ABAB60256333}"/>
    <cellStyle name="Normal 5 4 2 2 4 2 3 4 2" xfId="40898" xr:uid="{B5DD9A23-072E-404B-992D-9FB7EE4D64D4}"/>
    <cellStyle name="Normal 5 4 2 2 4 2 3 5" xfId="30100" xr:uid="{35063DEB-37A0-4D7D-80C6-613674EDD093}"/>
    <cellStyle name="Normal 5 4 2 2 4 2 3 6" xfId="44984" xr:uid="{B70893D4-6116-47DB-AB2E-3B9550181150}"/>
    <cellStyle name="Normal 5 4 2 2 4 2 3 7" xfId="9564" xr:uid="{02A33DAC-BC0D-44DE-B925-C3D4135AD305}"/>
    <cellStyle name="Normal 5 4 2 2 4 2 4" xfId="11274" xr:uid="{0499987A-6C5F-4275-B119-FAA86132693F}"/>
    <cellStyle name="Normal 5 4 2 2 4 2 4 2" xfId="24964" xr:uid="{1917D962-4D6C-400F-8F7B-997398A84620}"/>
    <cellStyle name="Normal 5 4 2 2 4 2 4 2 2" xfId="38656" xr:uid="{C02E36FE-380E-4680-81B1-CB8A7856A813}"/>
    <cellStyle name="Normal 5 4 2 2 4 2 4 2 3" xfId="53540" xr:uid="{CE820861-93C7-4D1B-9949-20DEA8CE6561}"/>
    <cellStyle name="Normal 5 4 2 2 4 2 4 3" xfId="18120" xr:uid="{0C05B952-1838-4744-A1AC-E7E37FF16060}"/>
    <cellStyle name="Normal 5 4 2 2 4 2 4 4" xfId="31810" xr:uid="{CDDAF7F5-7FB2-4036-BEA3-0D40533AB494}"/>
    <cellStyle name="Normal 5 4 2 2 4 2 4 5" xfId="46694" xr:uid="{E3B5C042-3D22-4675-B68C-93189E362F91}"/>
    <cellStyle name="Normal 5 4 2 2 4 2 5" xfId="21542" xr:uid="{FEACB0C2-D42C-4A1A-9C65-E03763515518}"/>
    <cellStyle name="Normal 5 4 2 2 4 2 5 2" xfId="35234" xr:uid="{92E97DDC-6F7F-4DC5-B1CD-39F5B6BC6AD1}"/>
    <cellStyle name="Normal 5 4 2 2 4 2 5 3" xfId="50118" xr:uid="{AB772A4E-3651-4E92-904C-64D1A0A58D7F}"/>
    <cellStyle name="Normal 5 4 2 2 4 2 6" xfId="14698" xr:uid="{044C7858-7E31-498B-B85E-B76FA861C3F0}"/>
    <cellStyle name="Normal 5 4 2 2 4 2 6 2" xfId="40816" xr:uid="{6FBB3B15-1812-42DC-AC09-474A013145CC}"/>
    <cellStyle name="Normal 5 4 2 2 4 2 7" xfId="28388" xr:uid="{1C0A4B65-E2FD-4148-A7BA-8092C54CF98C}"/>
    <cellStyle name="Normal 5 4 2 2 4 2 8" xfId="43272" xr:uid="{D5A0DA5F-E817-4186-980B-0F5DF8AB22EF}"/>
    <cellStyle name="Normal 5 4 2 2 4 2 9" xfId="7852" xr:uid="{7A626C90-B600-4230-BBEA-DC1DDA2FEB44}"/>
    <cellStyle name="Normal 5 4 2 2 4 3" xfId="1206" xr:uid="{9EAE0E22-3795-495C-A411-69B622008C98}"/>
    <cellStyle name="Normal 5 4 2 2 4 3 2" xfId="1207" xr:uid="{B237CCA9-130E-46D4-B099-6605568C7853}"/>
    <cellStyle name="Normal 5 4 2 2 4 3 2 2" xfId="12988" xr:uid="{0F8CE657-8708-49B7-945B-4D9E85D6D70C}"/>
    <cellStyle name="Normal 5 4 2 2 4 3 2 2 2" xfId="26678" xr:uid="{58F54CA6-9EB3-4458-B1DB-9E6EF1613D67}"/>
    <cellStyle name="Normal 5 4 2 2 4 3 2 2 2 2" xfId="40370" xr:uid="{CFE95C5F-5BDD-4F9B-B8B5-96DD0EC465FE}"/>
    <cellStyle name="Normal 5 4 2 2 4 3 2 2 2 3" xfId="55254" xr:uid="{68994A22-B27C-45F5-A227-AF53458C4105}"/>
    <cellStyle name="Normal 5 4 2 2 4 3 2 2 3" xfId="19834" xr:uid="{5F71EE9B-8163-4009-AD79-EF4667722097}"/>
    <cellStyle name="Normal 5 4 2 2 4 3 2 2 4" xfId="33524" xr:uid="{BDDF7DF9-9622-4B86-AB1B-E69EC1ED8ED1}"/>
    <cellStyle name="Normal 5 4 2 2 4 3 2 2 5" xfId="48408" xr:uid="{7F122F4B-A2C8-4033-B866-7EDCD82807CD}"/>
    <cellStyle name="Normal 5 4 2 2 4 3 2 3" xfId="23256" xr:uid="{7D4FD3C3-58D5-4ECD-82C0-3325638C80A8}"/>
    <cellStyle name="Normal 5 4 2 2 4 3 2 3 2" xfId="36948" xr:uid="{F5F38279-D404-4C8D-A61F-8ACC01549304}"/>
    <cellStyle name="Normal 5 4 2 2 4 3 2 3 3" xfId="51832" xr:uid="{F6A8033E-6A08-4147-BF3B-AE71474C45C4}"/>
    <cellStyle name="Normal 5 4 2 2 4 3 2 4" xfId="16412" xr:uid="{A177B425-D5D6-4857-9BEF-9F2596E3D4FD}"/>
    <cellStyle name="Normal 5 4 2 2 4 3 2 4 2" xfId="40900" xr:uid="{D34B74D9-FCF4-4F9D-9E4C-299B7F390798}"/>
    <cellStyle name="Normal 5 4 2 2 4 3 2 5" xfId="30102" xr:uid="{A84A85C0-6453-4001-9C44-F8F8DAEA76BB}"/>
    <cellStyle name="Normal 5 4 2 2 4 3 2 6" xfId="44986" xr:uid="{72422F67-AD78-489D-8A05-BDD97395D05D}"/>
    <cellStyle name="Normal 5 4 2 2 4 3 2 7" xfId="9566" xr:uid="{DCEF56FD-06A5-4701-A864-961308268194}"/>
    <cellStyle name="Normal 5 4 2 2 4 3 3" xfId="11276" xr:uid="{8031E021-1ECD-45B0-9C35-84EE5004DECB}"/>
    <cellStyle name="Normal 5 4 2 2 4 3 3 2" xfId="24966" xr:uid="{FCBF044C-1ECB-4780-8C9F-136FA21148BD}"/>
    <cellStyle name="Normal 5 4 2 2 4 3 3 2 2" xfId="38658" xr:uid="{57C46753-B318-47A8-A231-B99DB821E246}"/>
    <cellStyle name="Normal 5 4 2 2 4 3 3 2 3" xfId="53542" xr:uid="{99966847-6CAD-4A60-950D-8F28DA58D830}"/>
    <cellStyle name="Normal 5 4 2 2 4 3 3 3" xfId="18122" xr:uid="{0CFBF11E-F200-4F9C-9B27-FFB64DA4E2D8}"/>
    <cellStyle name="Normal 5 4 2 2 4 3 3 4" xfId="31812" xr:uid="{749AB0D9-EFB2-44B5-8399-C0714BFE0AE1}"/>
    <cellStyle name="Normal 5 4 2 2 4 3 3 5" xfId="46696" xr:uid="{0E486A1B-FDA4-48A9-9680-E725041C1C8F}"/>
    <cellStyle name="Normal 5 4 2 2 4 3 4" xfId="21544" xr:uid="{CF14E504-1070-4766-A569-B05B30D3F47F}"/>
    <cellStyle name="Normal 5 4 2 2 4 3 4 2" xfId="35236" xr:uid="{8E84404D-8E69-4AEE-BB9A-8D3480758788}"/>
    <cellStyle name="Normal 5 4 2 2 4 3 4 3" xfId="50120" xr:uid="{47E836DA-FD23-4265-96B4-B0C991AA0595}"/>
    <cellStyle name="Normal 5 4 2 2 4 3 5" xfId="14700" xr:uid="{8FB02C23-0690-428F-BC72-A36CDDF8119F}"/>
    <cellStyle name="Normal 5 4 2 2 4 3 5 2" xfId="40899" xr:uid="{B307360E-75E0-450C-8229-497CEFB8281A}"/>
    <cellStyle name="Normal 5 4 2 2 4 3 6" xfId="28390" xr:uid="{C31F98DC-E7BD-49BE-9F2F-D679CEF842CB}"/>
    <cellStyle name="Normal 5 4 2 2 4 3 7" xfId="43274" xr:uid="{A026D445-949D-4273-A804-44072B826DA2}"/>
    <cellStyle name="Normal 5 4 2 2 4 3 8" xfId="7854" xr:uid="{E419AF39-B76B-4C09-BA81-34FBF416299E}"/>
    <cellStyle name="Normal 5 4 2 2 4 4" xfId="1208" xr:uid="{3A700895-42AB-4191-A704-F66E1771C29B}"/>
    <cellStyle name="Normal 5 4 2 2 4 4 2" xfId="9567" xr:uid="{C92FBD56-350C-44F1-9528-7004C0843714}"/>
    <cellStyle name="Normal 5 4 2 2 4 4 2 2" xfId="12989" xr:uid="{F19566B9-9975-4C17-8905-53AA06650A46}"/>
    <cellStyle name="Normal 5 4 2 2 4 4 2 2 2" xfId="26679" xr:uid="{2931C5EB-4591-4CC1-97EB-AD8B3DBF5D2C}"/>
    <cellStyle name="Normal 5 4 2 2 4 4 2 2 2 2" xfId="40371" xr:uid="{A6AE5826-4EF6-49DC-AFCE-2B7617D9275D}"/>
    <cellStyle name="Normal 5 4 2 2 4 4 2 2 2 3" xfId="55255" xr:uid="{361C75C7-4BFC-4475-A3A1-77304AC4C506}"/>
    <cellStyle name="Normal 5 4 2 2 4 4 2 2 3" xfId="19835" xr:uid="{761F819E-0484-4CBC-8C87-350D5E8D1347}"/>
    <cellStyle name="Normal 5 4 2 2 4 4 2 2 4" xfId="33525" xr:uid="{BEFE1555-0905-4C92-A241-F278C37AFFF1}"/>
    <cellStyle name="Normal 5 4 2 2 4 4 2 2 5" xfId="48409" xr:uid="{DF99209C-F5A4-4DFE-A359-3320CA46A976}"/>
    <cellStyle name="Normal 5 4 2 2 4 4 2 3" xfId="23257" xr:uid="{284A02CF-CEBB-41C6-8770-6E7A44F86586}"/>
    <cellStyle name="Normal 5 4 2 2 4 4 2 3 2" xfId="36949" xr:uid="{35A81B72-4A5E-42A5-AA0F-1B28857F32D3}"/>
    <cellStyle name="Normal 5 4 2 2 4 4 2 3 3" xfId="51833" xr:uid="{72542DE2-0BBC-44BD-856A-5A200C46556E}"/>
    <cellStyle name="Normal 5 4 2 2 4 4 2 4" xfId="16413" xr:uid="{B7DC9948-5BDC-4439-B23C-16C9A1820DA3}"/>
    <cellStyle name="Normal 5 4 2 2 4 4 2 5" xfId="30103" xr:uid="{D3023786-12EC-46DB-BBCA-9A816617E0C4}"/>
    <cellStyle name="Normal 5 4 2 2 4 4 2 6" xfId="44987" xr:uid="{EA0A5308-54E7-425F-9F26-5047BAFBA6C5}"/>
    <cellStyle name="Normal 5 4 2 2 4 4 3" xfId="11277" xr:uid="{E569DD4E-0E83-47BC-B1C4-23ACBA4A3B13}"/>
    <cellStyle name="Normal 5 4 2 2 4 4 3 2" xfId="24967" xr:uid="{4AA712C4-E4A8-4671-A989-21DD1742FC31}"/>
    <cellStyle name="Normal 5 4 2 2 4 4 3 2 2" xfId="38659" xr:uid="{B63BDEF3-4B98-4DCE-B578-99AC6DF5126E}"/>
    <cellStyle name="Normal 5 4 2 2 4 4 3 2 3" xfId="53543" xr:uid="{DA099E3A-07E9-44A8-AD8E-DE7D43BF688B}"/>
    <cellStyle name="Normal 5 4 2 2 4 4 3 3" xfId="18123" xr:uid="{311AA9FE-0BFA-4D44-B649-FF5EF2527457}"/>
    <cellStyle name="Normal 5 4 2 2 4 4 3 4" xfId="31813" xr:uid="{CD3AC1BA-D716-4632-BC43-94ACB1185597}"/>
    <cellStyle name="Normal 5 4 2 2 4 4 3 5" xfId="46697" xr:uid="{73C3425C-356D-405D-BF97-42161ACBCD03}"/>
    <cellStyle name="Normal 5 4 2 2 4 4 4" xfId="21545" xr:uid="{8DF16AAA-0D8E-49EE-9AC1-4D01944D6641}"/>
    <cellStyle name="Normal 5 4 2 2 4 4 4 2" xfId="35237" xr:uid="{F3F42907-C92C-4541-A472-0A1427076C6B}"/>
    <cellStyle name="Normal 5 4 2 2 4 4 4 3" xfId="50121" xr:uid="{DF49401D-AB77-4FAB-8200-BC7A626AF42C}"/>
    <cellStyle name="Normal 5 4 2 2 4 4 5" xfId="14701" xr:uid="{374E83B2-8F1B-4AC2-8876-104D94AACEF9}"/>
    <cellStyle name="Normal 5 4 2 2 4 4 5 2" xfId="40901" xr:uid="{1E9682D1-6A35-4CC9-87B3-2FC706C1B0BE}"/>
    <cellStyle name="Normal 5 4 2 2 4 4 6" xfId="28391" xr:uid="{F02D06B0-309C-4E4E-91F5-B6222F2DAFC9}"/>
    <cellStyle name="Normal 5 4 2 2 4 4 7" xfId="43275" xr:uid="{1DA53CC0-0536-46AD-9731-B8B5813C38FA}"/>
    <cellStyle name="Normal 5 4 2 2 4 4 8" xfId="7855" xr:uid="{B512D3C6-A701-4634-9685-9671CD5E6EBD}"/>
    <cellStyle name="Normal 5 4 2 2 4 5" xfId="9563" xr:uid="{9FEB3A7C-89B0-44B6-A34F-DCB8F345CC39}"/>
    <cellStyle name="Normal 5 4 2 2 4 5 2" xfId="12985" xr:uid="{2E06769D-CA8B-45F1-A213-FC9A2922312F}"/>
    <cellStyle name="Normal 5 4 2 2 4 5 2 2" xfId="26675" xr:uid="{F1E07E20-029E-471B-993B-F0C0FB82F8BE}"/>
    <cellStyle name="Normal 5 4 2 2 4 5 2 2 2" xfId="40367" xr:uid="{A29F43B1-0E90-47B1-B71F-95EEF078697C}"/>
    <cellStyle name="Normal 5 4 2 2 4 5 2 2 3" xfId="55251" xr:uid="{0E41782B-1761-4AC0-8838-92D29F9199C9}"/>
    <cellStyle name="Normal 5 4 2 2 4 5 2 3" xfId="19831" xr:uid="{128908C2-FC08-4966-A2F1-96B8A99C22E4}"/>
    <cellStyle name="Normal 5 4 2 2 4 5 2 4" xfId="33521" xr:uid="{6EBECF2B-7C00-4256-BD4C-8471250F6FEF}"/>
    <cellStyle name="Normal 5 4 2 2 4 5 2 5" xfId="48405" xr:uid="{5A7A1699-9A46-4C73-B093-B1639E3E950A}"/>
    <cellStyle name="Normal 5 4 2 2 4 5 3" xfId="23253" xr:uid="{94F94B23-CA95-4B15-A12E-DC0093C7E2F0}"/>
    <cellStyle name="Normal 5 4 2 2 4 5 3 2" xfId="36945" xr:uid="{54FA6FBA-F194-4E3A-88B5-BAEA54643A50}"/>
    <cellStyle name="Normal 5 4 2 2 4 5 3 3" xfId="51829" xr:uid="{3D8B7F7F-C949-473E-A330-8DF21028014A}"/>
    <cellStyle name="Normal 5 4 2 2 4 5 4" xfId="16409" xr:uid="{12FA3F35-4D7E-4AB0-9F30-407F744C29D6}"/>
    <cellStyle name="Normal 5 4 2 2 4 5 5" xfId="30099" xr:uid="{9A836AE4-E376-4917-8774-3B32C76BDEF9}"/>
    <cellStyle name="Normal 5 4 2 2 4 5 6" xfId="44983" xr:uid="{52029E80-3F00-44C7-A41D-9FF357994AE2}"/>
    <cellStyle name="Normal 5 4 2 2 4 6" xfId="11273" xr:uid="{AD8D1DD4-14AA-4826-BFDA-83571C5FC07D}"/>
    <cellStyle name="Normal 5 4 2 2 4 6 2" xfId="24963" xr:uid="{97ECE9B0-78D2-4E93-9C08-0A86347F744E}"/>
    <cellStyle name="Normal 5 4 2 2 4 6 2 2" xfId="38655" xr:uid="{07027FF9-54F2-4FB9-8DB1-E281A7A7320E}"/>
    <cellStyle name="Normal 5 4 2 2 4 6 2 3" xfId="53539" xr:uid="{DE7955E4-9378-44F1-ADEF-E6DAC0EB53B8}"/>
    <cellStyle name="Normal 5 4 2 2 4 6 3" xfId="18119" xr:uid="{44E08087-3105-43E6-B94F-01E26BF39E76}"/>
    <cellStyle name="Normal 5 4 2 2 4 6 4" xfId="31809" xr:uid="{CD73E38E-B4F1-43D2-901C-F498D5B6DA7B}"/>
    <cellStyle name="Normal 5 4 2 2 4 6 5" xfId="46693" xr:uid="{98EFA38D-8809-4AEE-8948-6444DB2883D5}"/>
    <cellStyle name="Normal 5 4 2 2 4 7" xfId="21541" xr:uid="{22D4A3B1-0370-404D-8D17-C5CFA6214ACD}"/>
    <cellStyle name="Normal 5 4 2 2 4 7 2" xfId="35233" xr:uid="{1AE11A34-5467-49E8-ACE6-8F8046809FF2}"/>
    <cellStyle name="Normal 5 4 2 2 4 7 3" xfId="50117" xr:uid="{DADA56EE-9965-46FA-BAAD-8E160438A498}"/>
    <cellStyle name="Normal 5 4 2 2 4 8" xfId="14697" xr:uid="{4C72FE43-91D4-4E72-9856-2C912465D790}"/>
    <cellStyle name="Normal 5 4 2 2 4 8 2" xfId="40815" xr:uid="{0441E840-8BEC-45C6-B3D8-6E8733CAA8D1}"/>
    <cellStyle name="Normal 5 4 2 2 4 9" xfId="28387" xr:uid="{A9C936D1-368C-4450-8957-61C328CDAC68}"/>
    <cellStyle name="Normal 5 4 2 2 5" xfId="540" xr:uid="{977999DB-72D2-4F18-A12E-CCC51241DAA1}"/>
    <cellStyle name="Normal 5 4 2 2 5 2" xfId="1209" xr:uid="{2C82D15E-2B51-47FB-A899-7F0FFA637EA0}"/>
    <cellStyle name="Normal 5 4 2 2 5 2 2" xfId="1210" xr:uid="{36C26EA4-A571-45DB-AFF4-7127000F6C97}"/>
    <cellStyle name="Normal 5 4 2 2 5 2 2 2" xfId="12991" xr:uid="{42CFACB3-BAE5-4669-9B72-1C26AB3AF8AB}"/>
    <cellStyle name="Normal 5 4 2 2 5 2 2 2 2" xfId="26681" xr:uid="{F2F0CE32-C666-4AF7-8AD4-454E70E716FA}"/>
    <cellStyle name="Normal 5 4 2 2 5 2 2 2 2 2" xfId="40373" xr:uid="{FEDBC738-D7D3-4B96-89F3-247C9410E247}"/>
    <cellStyle name="Normal 5 4 2 2 5 2 2 2 2 3" xfId="55257" xr:uid="{307A2306-C474-43F9-B79C-3A8E0252361B}"/>
    <cellStyle name="Normal 5 4 2 2 5 2 2 2 3" xfId="19837" xr:uid="{2D5092E1-B45F-4160-819F-A5EFE45655D9}"/>
    <cellStyle name="Normal 5 4 2 2 5 2 2 2 4" xfId="33527" xr:uid="{096D627B-9F5D-43AF-9A13-FCC97590C6F4}"/>
    <cellStyle name="Normal 5 4 2 2 5 2 2 2 5" xfId="48411" xr:uid="{9B09BC90-4068-4CF6-97DD-A718290D5E9A}"/>
    <cellStyle name="Normal 5 4 2 2 5 2 2 3" xfId="23259" xr:uid="{7FB788D7-7847-4D2C-8A75-907B95E877A9}"/>
    <cellStyle name="Normal 5 4 2 2 5 2 2 3 2" xfId="36951" xr:uid="{3AD2CDAD-7E25-432E-95F9-CADD89D615E8}"/>
    <cellStyle name="Normal 5 4 2 2 5 2 2 3 3" xfId="51835" xr:uid="{06160AE7-7EDD-457C-B0F2-E02EB93BBFD7}"/>
    <cellStyle name="Normal 5 4 2 2 5 2 2 4" xfId="16415" xr:uid="{9B59F6EF-8D23-472E-A03B-A5CE96AE37FF}"/>
    <cellStyle name="Normal 5 4 2 2 5 2 2 4 2" xfId="40903" xr:uid="{D89C2456-5F99-4B96-80D4-77D8EF97FD93}"/>
    <cellStyle name="Normal 5 4 2 2 5 2 2 5" xfId="30105" xr:uid="{59366F6F-9094-4408-930B-04F42421535F}"/>
    <cellStyle name="Normal 5 4 2 2 5 2 2 6" xfId="44989" xr:uid="{01FB33E9-6AFF-4C42-AF68-AB65C496EE91}"/>
    <cellStyle name="Normal 5 4 2 2 5 2 2 7" xfId="9569" xr:uid="{7CA23F92-64F9-423B-BE97-A9D02139A11C}"/>
    <cellStyle name="Normal 5 4 2 2 5 2 3" xfId="11279" xr:uid="{E689B5B1-B899-42AD-8610-7269D95ABF73}"/>
    <cellStyle name="Normal 5 4 2 2 5 2 3 2" xfId="24969" xr:uid="{78EC260A-ABA7-470C-885D-39EEBA1E1EF4}"/>
    <cellStyle name="Normal 5 4 2 2 5 2 3 2 2" xfId="38661" xr:uid="{AB254FF6-11CB-4023-8198-A7548DE760CA}"/>
    <cellStyle name="Normal 5 4 2 2 5 2 3 2 3" xfId="53545" xr:uid="{91384744-0DFD-4767-B725-72A520D4E333}"/>
    <cellStyle name="Normal 5 4 2 2 5 2 3 3" xfId="18125" xr:uid="{D3EA694A-F938-418F-93E8-BA59DAE527F7}"/>
    <cellStyle name="Normal 5 4 2 2 5 2 3 4" xfId="31815" xr:uid="{8C9F8D22-3012-4A40-878F-94889848A739}"/>
    <cellStyle name="Normal 5 4 2 2 5 2 3 5" xfId="46699" xr:uid="{6FC07BC6-DC66-4C51-9434-C306295EB659}"/>
    <cellStyle name="Normal 5 4 2 2 5 2 4" xfId="21547" xr:uid="{4F0358BD-B9EE-4CE6-B3AB-09B1D3B73D67}"/>
    <cellStyle name="Normal 5 4 2 2 5 2 4 2" xfId="35239" xr:uid="{11E57BE0-78C2-46D0-981D-1398E2D65075}"/>
    <cellStyle name="Normal 5 4 2 2 5 2 4 3" xfId="50123" xr:uid="{88ED3F81-B9B3-4476-A301-6110AE0A5E46}"/>
    <cellStyle name="Normal 5 4 2 2 5 2 5" xfId="14703" xr:uid="{7F55A6DD-3654-41D0-A6AB-42A60D18D1CE}"/>
    <cellStyle name="Normal 5 4 2 2 5 2 5 2" xfId="40902" xr:uid="{B9F8418C-0999-4B93-BF76-C14112B5C46C}"/>
    <cellStyle name="Normal 5 4 2 2 5 2 6" xfId="28393" xr:uid="{CC43519F-EBC5-42CC-8B10-7C8B7025D8D2}"/>
    <cellStyle name="Normal 5 4 2 2 5 2 7" xfId="43277" xr:uid="{E5739799-6C6B-432A-973A-AC2B387EFC65}"/>
    <cellStyle name="Normal 5 4 2 2 5 2 8" xfId="7857" xr:uid="{A409D7BF-679A-4674-B1E8-200EEA2B0994}"/>
    <cellStyle name="Normal 5 4 2 2 5 3" xfId="1211" xr:uid="{3DE8F3EB-A4F7-4274-A7F4-7332F0695E6A}"/>
    <cellStyle name="Normal 5 4 2 2 5 3 2" xfId="12990" xr:uid="{CC5BC02E-84D6-43FC-8C3E-286D61B9186D}"/>
    <cellStyle name="Normal 5 4 2 2 5 3 2 2" xfId="26680" xr:uid="{64859EBB-DEF6-46C1-A36F-6867903401D5}"/>
    <cellStyle name="Normal 5 4 2 2 5 3 2 2 2" xfId="40372" xr:uid="{5D8C0169-258F-4FF3-B073-E9C025CC6DAE}"/>
    <cellStyle name="Normal 5 4 2 2 5 3 2 2 3" xfId="55256" xr:uid="{90E49A60-AFB9-4B2D-83F8-640BE0C7DE7C}"/>
    <cellStyle name="Normal 5 4 2 2 5 3 2 3" xfId="19836" xr:uid="{61B2E5FC-F8C9-4A1A-BBAC-5BFC6FA2AE00}"/>
    <cellStyle name="Normal 5 4 2 2 5 3 2 4" xfId="33526" xr:uid="{0344BF96-4D0A-48CC-A4F5-72EDB37437E2}"/>
    <cellStyle name="Normal 5 4 2 2 5 3 2 5" xfId="48410" xr:uid="{E2E8A706-663C-48F4-BC0D-91A14AD9A45F}"/>
    <cellStyle name="Normal 5 4 2 2 5 3 3" xfId="23258" xr:uid="{E2351B31-612D-4C7F-8A31-E5CAAD1B5F06}"/>
    <cellStyle name="Normal 5 4 2 2 5 3 3 2" xfId="36950" xr:uid="{0B07FDAF-2F7C-46EF-B2B8-F9E33F0F0639}"/>
    <cellStyle name="Normal 5 4 2 2 5 3 3 3" xfId="51834" xr:uid="{9D51036E-6F6B-4528-9897-DD87FB86BECA}"/>
    <cellStyle name="Normal 5 4 2 2 5 3 4" xfId="16414" xr:uid="{E1E03285-2361-4D15-8AF6-0196C7F87BAA}"/>
    <cellStyle name="Normal 5 4 2 2 5 3 4 2" xfId="40904" xr:uid="{3A07F18A-D188-4A4B-A58E-0A0729EDCDC2}"/>
    <cellStyle name="Normal 5 4 2 2 5 3 5" xfId="30104" xr:uid="{699725A8-AE81-458B-ACA0-8FBC8A0CE625}"/>
    <cellStyle name="Normal 5 4 2 2 5 3 6" xfId="44988" xr:uid="{A529D8AE-E243-4F14-AC0C-335B56089836}"/>
    <cellStyle name="Normal 5 4 2 2 5 3 7" xfId="9568" xr:uid="{702ABA2A-7F87-4C94-853B-62953A336470}"/>
    <cellStyle name="Normal 5 4 2 2 5 4" xfId="2848" xr:uid="{42FD62FB-D821-4CB3-A3DF-85D1BD8887BC}"/>
    <cellStyle name="Normal 5 4 2 2 5 4 2" xfId="24968" xr:uid="{0FBE4410-C6D2-43CD-A314-DF4CE9F4D970}"/>
    <cellStyle name="Normal 5 4 2 2 5 4 2 2" xfId="38660" xr:uid="{A2533E8A-45A9-4A84-B86B-7D62C6F91CA7}"/>
    <cellStyle name="Normal 5 4 2 2 5 4 2 3" xfId="53544" xr:uid="{57D2AE5C-DA21-457E-841C-EB1041FB4C9D}"/>
    <cellStyle name="Normal 5 4 2 2 5 4 3" xfId="18124" xr:uid="{C490000F-2D1F-4EFD-B1D7-CEA21573D6EF}"/>
    <cellStyle name="Normal 5 4 2 2 5 4 3 2" xfId="41124" xr:uid="{21A2B3DA-32A5-42B1-9388-A74BCABF6540}"/>
    <cellStyle name="Normal 5 4 2 2 5 4 4" xfId="31814" xr:uid="{2E4CA85F-B941-4522-A914-650A422A96D9}"/>
    <cellStyle name="Normal 5 4 2 2 5 4 5" xfId="46698" xr:uid="{7F8AC392-D02B-4E02-8638-97C2B3B19AC2}"/>
    <cellStyle name="Normal 5 4 2 2 5 4 6" xfId="11278" xr:uid="{7D0764EA-3DFA-4BF3-86EA-AF8B6420B72B}"/>
    <cellStyle name="Normal 5 4 2 2 5 5" xfId="21546" xr:uid="{0348BD9A-6034-4AAC-BA73-54373EC38D81}"/>
    <cellStyle name="Normal 5 4 2 2 5 5 2" xfId="35238" xr:uid="{2D79DF37-8303-4459-9C26-54CF28800DC9}"/>
    <cellStyle name="Normal 5 4 2 2 5 5 3" xfId="50122" xr:uid="{8C83907A-8A52-40ED-AC5C-4B2BC76FDCA1}"/>
    <cellStyle name="Normal 5 4 2 2 5 6" xfId="14702" xr:uid="{4CAB4870-3E48-4E51-BB7C-66E14A045A8C}"/>
    <cellStyle name="Normal 5 4 2 2 5 6 2" xfId="40817" xr:uid="{0587C942-3509-4E84-A3BE-3C09F3078FD8}"/>
    <cellStyle name="Normal 5 4 2 2 5 7" xfId="28392" xr:uid="{9D845676-B3AA-4E04-A194-77A1AAFD0184}"/>
    <cellStyle name="Normal 5 4 2 2 5 8" xfId="43276" xr:uid="{7B156921-7166-4A6E-888F-BE0F67EF02BA}"/>
    <cellStyle name="Normal 5 4 2 2 5 9" xfId="7856" xr:uid="{3CAC2C81-E86A-4F00-9651-27BF1395DF22}"/>
    <cellStyle name="Normal 5 4 2 2 6" xfId="1212" xr:uid="{601B84A7-228B-4E7B-9533-D607EFB0D879}"/>
    <cellStyle name="Normal 5 4 2 2 6 2" xfId="1213" xr:uid="{4B341750-1740-42D5-9F03-BDBC4CFEC011}"/>
    <cellStyle name="Normal 5 4 2 2 6 2 2" xfId="12992" xr:uid="{278E7FF9-B1D1-4ECE-B994-BD9CFFCB6447}"/>
    <cellStyle name="Normal 5 4 2 2 6 2 2 2" xfId="26682" xr:uid="{BA103C34-FDA2-4A38-9A30-7BB34FDC5212}"/>
    <cellStyle name="Normal 5 4 2 2 6 2 2 2 2" xfId="40374" xr:uid="{34E28FE8-A5D0-4153-A5CC-A79404B22F2E}"/>
    <cellStyle name="Normal 5 4 2 2 6 2 2 2 3" xfId="55258" xr:uid="{E153AEC1-2851-496C-96B9-619F9E7C29C2}"/>
    <cellStyle name="Normal 5 4 2 2 6 2 2 3" xfId="19838" xr:uid="{124C91A4-CD56-49A7-BCB0-1825621B9AFF}"/>
    <cellStyle name="Normal 5 4 2 2 6 2 2 4" xfId="33528" xr:uid="{62E3422D-91A3-4A3E-BA88-6FE2220336BF}"/>
    <cellStyle name="Normal 5 4 2 2 6 2 2 5" xfId="48412" xr:uid="{B0EB0FA5-F95F-4D2F-BE68-2E948826FB00}"/>
    <cellStyle name="Normal 5 4 2 2 6 2 3" xfId="23260" xr:uid="{0F1154A4-6E25-4E92-99D3-F91949C358B4}"/>
    <cellStyle name="Normal 5 4 2 2 6 2 3 2" xfId="36952" xr:uid="{EBB245C7-4102-42B2-80D6-564B1B3A1648}"/>
    <cellStyle name="Normal 5 4 2 2 6 2 3 3" xfId="51836" xr:uid="{85B8F811-1796-404B-BCB7-203648DD97E8}"/>
    <cellStyle name="Normal 5 4 2 2 6 2 4" xfId="16416" xr:uid="{B95327A6-28E5-4DCE-8334-F6FC8B4DD856}"/>
    <cellStyle name="Normal 5 4 2 2 6 2 4 2" xfId="40906" xr:uid="{60A39AA6-63B7-42BE-9A6B-6314A5940110}"/>
    <cellStyle name="Normal 5 4 2 2 6 2 5" xfId="30106" xr:uid="{875B7ED4-3FF9-4B4F-944D-D50A36C03FB5}"/>
    <cellStyle name="Normal 5 4 2 2 6 2 6" xfId="44990" xr:uid="{7B574F8E-657F-4430-B199-FAA9D04AB1B0}"/>
    <cellStyle name="Normal 5 4 2 2 6 2 7" xfId="9570" xr:uid="{D2F9FC6D-7EAD-4C35-A610-0E09E202F08A}"/>
    <cellStyle name="Normal 5 4 2 2 6 3" xfId="11280" xr:uid="{9F9114EE-8233-4598-A8CA-7D861BEB75C2}"/>
    <cellStyle name="Normal 5 4 2 2 6 3 2" xfId="24970" xr:uid="{62195AAC-F3A5-47A5-9BBA-4E77418F298D}"/>
    <cellStyle name="Normal 5 4 2 2 6 3 2 2" xfId="38662" xr:uid="{3BE6FFAD-E8C3-41C2-8EEE-38F574A52EAE}"/>
    <cellStyle name="Normal 5 4 2 2 6 3 2 3" xfId="53546" xr:uid="{7F1A261C-4B02-4201-ABAD-9B457AB32E2C}"/>
    <cellStyle name="Normal 5 4 2 2 6 3 3" xfId="18126" xr:uid="{1D3EB809-1AE7-470B-B1FC-729D8FB2B935}"/>
    <cellStyle name="Normal 5 4 2 2 6 3 4" xfId="31816" xr:uid="{CA9F911E-2A06-476E-B518-5C2C8C7E2391}"/>
    <cellStyle name="Normal 5 4 2 2 6 3 5" xfId="46700" xr:uid="{B85B40F6-CB5F-438C-B241-9B1CFCA03C28}"/>
    <cellStyle name="Normal 5 4 2 2 6 4" xfId="21548" xr:uid="{175B5C1D-232B-44CC-9A4D-B06CBD15633C}"/>
    <cellStyle name="Normal 5 4 2 2 6 4 2" xfId="35240" xr:uid="{C6A9406A-5EF3-45C3-84CF-ED10B381F1FB}"/>
    <cellStyle name="Normal 5 4 2 2 6 4 3" xfId="50124" xr:uid="{3DFDFEF1-DB87-4355-9EA4-3837DA50BCBE}"/>
    <cellStyle name="Normal 5 4 2 2 6 5" xfId="14704" xr:uid="{C52843DB-7214-4408-8397-7DFE9FEABA09}"/>
    <cellStyle name="Normal 5 4 2 2 6 5 2" xfId="40905" xr:uid="{2EC4EC5E-332C-40FB-B43B-F97A085AFC9E}"/>
    <cellStyle name="Normal 5 4 2 2 6 6" xfId="28394" xr:uid="{44E7E995-82AB-4478-8897-8F85AFF48177}"/>
    <cellStyle name="Normal 5 4 2 2 6 7" xfId="43278" xr:uid="{E36F3926-F6BF-4272-8737-4CD8320612D8}"/>
    <cellStyle name="Normal 5 4 2 2 6 8" xfId="7858" xr:uid="{F1ED6060-CC1F-448C-9AC9-E82394F94B3D}"/>
    <cellStyle name="Normal 5 4 2 2 7" xfId="1214" xr:uid="{FA287196-CBEE-49A6-8229-4A80101907FD}"/>
    <cellStyle name="Normal 5 4 2 2 7 2" xfId="9571" xr:uid="{15279F35-8EFF-4C39-9FBC-D0ABF7A8E60B}"/>
    <cellStyle name="Normal 5 4 2 2 7 2 2" xfId="12993" xr:uid="{CEAFC0FC-3957-4B85-BB13-1C51796A6755}"/>
    <cellStyle name="Normal 5 4 2 2 7 2 2 2" xfId="26683" xr:uid="{84262A2F-F626-43A5-8034-3705BB9C8901}"/>
    <cellStyle name="Normal 5 4 2 2 7 2 2 2 2" xfId="40375" xr:uid="{7A17442B-7B1E-4997-8AD2-436CC11D0F06}"/>
    <cellStyle name="Normal 5 4 2 2 7 2 2 2 3" xfId="55259" xr:uid="{CB874958-71AE-4617-9F64-C70BD8ACFD50}"/>
    <cellStyle name="Normal 5 4 2 2 7 2 2 3" xfId="19839" xr:uid="{8097219D-1532-4FFC-9A4F-48BC68A9B04E}"/>
    <cellStyle name="Normal 5 4 2 2 7 2 2 4" xfId="33529" xr:uid="{00E2D419-0E77-4258-ADAA-84CF02C00471}"/>
    <cellStyle name="Normal 5 4 2 2 7 2 2 5" xfId="48413" xr:uid="{AFF3814E-2EB2-4EBC-B232-0757A14E1228}"/>
    <cellStyle name="Normal 5 4 2 2 7 2 3" xfId="23261" xr:uid="{89E5C61D-6806-4CE5-93A1-81105B27C830}"/>
    <cellStyle name="Normal 5 4 2 2 7 2 3 2" xfId="36953" xr:uid="{89EB07DD-3D67-4559-A0A0-0F6CC7F43617}"/>
    <cellStyle name="Normal 5 4 2 2 7 2 3 3" xfId="51837" xr:uid="{A792C778-99B6-4F73-ADE7-C1F7AEE1FC05}"/>
    <cellStyle name="Normal 5 4 2 2 7 2 4" xfId="16417" xr:uid="{4C543C3D-45BF-4727-A525-B24063EB0994}"/>
    <cellStyle name="Normal 5 4 2 2 7 2 5" xfId="30107" xr:uid="{18C7C0D1-676F-4E2A-991E-F9EC52C9C8C4}"/>
    <cellStyle name="Normal 5 4 2 2 7 2 6" xfId="44991" xr:uid="{3F85FB9F-7D07-43DA-98F1-934E80DD5407}"/>
    <cellStyle name="Normal 5 4 2 2 7 3" xfId="11281" xr:uid="{6A535BE9-F7F9-4D85-BCAA-1BDD85D26199}"/>
    <cellStyle name="Normal 5 4 2 2 7 3 2" xfId="24971" xr:uid="{6B61DBB5-F8EC-44F6-B4AD-44B214EA845D}"/>
    <cellStyle name="Normal 5 4 2 2 7 3 2 2" xfId="38663" xr:uid="{15DB9925-F372-4C14-943C-D9F98995631C}"/>
    <cellStyle name="Normal 5 4 2 2 7 3 2 3" xfId="53547" xr:uid="{7F448D0A-CA8A-45B9-BF96-10ABCBAB24DC}"/>
    <cellStyle name="Normal 5 4 2 2 7 3 3" xfId="18127" xr:uid="{13215FC5-41EF-4573-959C-1DECD56AD483}"/>
    <cellStyle name="Normal 5 4 2 2 7 3 4" xfId="31817" xr:uid="{5CABB5F5-35D0-44B0-8DB0-5D0A64E944B8}"/>
    <cellStyle name="Normal 5 4 2 2 7 3 5" xfId="46701" xr:uid="{10DEDCDA-A5E9-4BBC-8E11-D1E31A9360D4}"/>
    <cellStyle name="Normal 5 4 2 2 7 4" xfId="21549" xr:uid="{B127B8C1-53FB-41D4-9C82-C9B9452FB574}"/>
    <cellStyle name="Normal 5 4 2 2 7 4 2" xfId="35241" xr:uid="{3A973AF8-A8C2-41E6-BC71-9B3629C08713}"/>
    <cellStyle name="Normal 5 4 2 2 7 4 3" xfId="50125" xr:uid="{A5BC46AA-113E-4616-8309-B2C3C298859C}"/>
    <cellStyle name="Normal 5 4 2 2 7 5" xfId="14705" xr:uid="{5B6BC615-E13E-49DF-99E6-9567B2622AA8}"/>
    <cellStyle name="Normal 5 4 2 2 7 5 2" xfId="40907" xr:uid="{923F7FB0-9F49-47A6-B829-68E9E7AF83EE}"/>
    <cellStyle name="Normal 5 4 2 2 7 6" xfId="28395" xr:uid="{1FC33EAA-AC86-40D0-8611-BFFAC9D6BF15}"/>
    <cellStyle name="Normal 5 4 2 2 7 7" xfId="43279" xr:uid="{453680B4-9FBD-4351-A6FC-2C10A0E8347A}"/>
    <cellStyle name="Normal 5 4 2 2 7 8" xfId="7859" xr:uid="{9ECCF0FE-44FE-4606-945E-E80CD5AA08B1}"/>
    <cellStyle name="Normal 5 4 2 2 8" xfId="2849" xr:uid="{263E7A82-FB62-42ED-87CD-1898E3159541}"/>
    <cellStyle name="Normal 5 4 2 2 8 2" xfId="12964" xr:uid="{94FE341B-8281-4337-A0C2-B795DC26EBD8}"/>
    <cellStyle name="Normal 5 4 2 2 8 2 2" xfId="26654" xr:uid="{A07E6C1C-3F18-4048-964C-4B5203F3803B}"/>
    <cellStyle name="Normal 5 4 2 2 8 2 2 2" xfId="40346" xr:uid="{4E65C006-AB36-42AC-8C4E-298627C2AEFE}"/>
    <cellStyle name="Normal 5 4 2 2 8 2 2 3" xfId="55230" xr:uid="{5F0778C2-0E76-4A27-B4A2-42568F1531CC}"/>
    <cellStyle name="Normal 5 4 2 2 8 2 3" xfId="19810" xr:uid="{4DFCB183-134D-4EF9-8BCD-E838C0B0C163}"/>
    <cellStyle name="Normal 5 4 2 2 8 2 4" xfId="33500" xr:uid="{69CAA2BB-598C-46F9-9B7C-CFE909245D18}"/>
    <cellStyle name="Normal 5 4 2 2 8 2 5" xfId="48384" xr:uid="{BAC664C0-6130-428E-B56D-6B08D3FA0267}"/>
    <cellStyle name="Normal 5 4 2 2 8 3" xfId="23232" xr:uid="{DF5447E0-D654-401A-9765-1F8631D6FE9E}"/>
    <cellStyle name="Normal 5 4 2 2 8 3 2" xfId="36924" xr:uid="{EEA57972-0253-447D-8355-99DD892F142E}"/>
    <cellStyle name="Normal 5 4 2 2 8 3 3" xfId="51808" xr:uid="{33AA4886-55FB-4CC6-9AF7-6D6601298DC3}"/>
    <cellStyle name="Normal 5 4 2 2 8 4" xfId="16388" xr:uid="{9EF72099-2EE9-45AC-9422-A6B14321182D}"/>
    <cellStyle name="Normal 5 4 2 2 8 4 2" xfId="41125" xr:uid="{8DF4D076-4B57-4042-AE47-030496B153B7}"/>
    <cellStyle name="Normal 5 4 2 2 8 5" xfId="30078" xr:uid="{F05AB438-5082-4766-B19D-61114F74107E}"/>
    <cellStyle name="Normal 5 4 2 2 8 6" xfId="44962" xr:uid="{0351DDBC-B1F5-44F9-A765-26058183F0AD}"/>
    <cellStyle name="Normal 5 4 2 2 8 7" xfId="9542" xr:uid="{CC7C4DD6-60F3-4B60-B63A-30A18D44613B}"/>
    <cellStyle name="Normal 5 4 2 2 9" xfId="11252" xr:uid="{1842E83D-09BA-4CCB-BE45-AC95213FB06B}"/>
    <cellStyle name="Normal 5 4 2 2 9 2" xfId="24942" xr:uid="{2B4C7702-11E3-4147-877D-827C38D5E82C}"/>
    <cellStyle name="Normal 5 4 2 2 9 2 2" xfId="38634" xr:uid="{70FEDF98-3A15-40B4-931D-00F946185942}"/>
    <cellStyle name="Normal 5 4 2 2 9 2 3" xfId="53518" xr:uid="{5D7C3A8F-2542-45CF-BF49-D9E8A699BB11}"/>
    <cellStyle name="Normal 5 4 2 2 9 3" xfId="18098" xr:uid="{321FAD1A-838A-4726-BACE-3B164AD3E452}"/>
    <cellStyle name="Normal 5 4 2 2 9 4" xfId="31788" xr:uid="{1618802C-B2BE-4394-B532-D3666B9F9EDE}"/>
    <cellStyle name="Normal 5 4 2 2 9 5" xfId="46672" xr:uid="{C61630FA-4A51-4CBF-9D11-3198B0FC34C1}"/>
    <cellStyle name="Normal 5 4 2 3" xfId="298" xr:uid="{3637E290-060C-41F5-932F-41CB1D842B86}"/>
    <cellStyle name="Normal 5 4 2 3 10" xfId="14706" xr:uid="{17CDF8F0-9DA7-438C-8EBF-C4CDF958D0BB}"/>
    <cellStyle name="Normal 5 4 2 3 10 2" xfId="40780" xr:uid="{04B5E002-CA50-4DD3-9186-8742954491C0}"/>
    <cellStyle name="Normal 5 4 2 3 11" xfId="28396" xr:uid="{ADF53231-9BA3-4E2F-B558-B2CB3C016159}"/>
    <cellStyle name="Normal 5 4 2 3 12" xfId="43280" xr:uid="{472442A4-C5BA-46A1-BB85-4A5F6B238BB9}"/>
    <cellStyle name="Normal 5 4 2 3 13" xfId="7860" xr:uid="{9B8B0BD3-A846-44DD-BF77-32AE06A6C927}"/>
    <cellStyle name="Normal 5 4 2 3 2" xfId="541" xr:uid="{CD233B36-ADB0-49F9-8C69-EE931321656D}"/>
    <cellStyle name="Normal 5 4 2 3 2 10" xfId="43281" xr:uid="{6FB86EB4-2089-4702-A9BF-A95DA78997D2}"/>
    <cellStyle name="Normal 5 4 2 3 2 11" xfId="7861" xr:uid="{D5F5E629-B175-45DB-91BA-A50721026709}"/>
    <cellStyle name="Normal 5 4 2 3 2 2" xfId="542" xr:uid="{AD96A971-FD9F-4FF3-8B72-8E120E44A921}"/>
    <cellStyle name="Normal 5 4 2 3 2 2 2" xfId="1215" xr:uid="{8BC012ED-707E-44AD-87CE-BE3625DF91E2}"/>
    <cellStyle name="Normal 5 4 2 3 2 2 2 2" xfId="1216" xr:uid="{7450C325-F802-4F6E-88D0-1AE1D7503FA4}"/>
    <cellStyle name="Normal 5 4 2 3 2 2 2 2 2" xfId="12997" xr:uid="{EA7FB006-AFDA-4E39-BA41-14635D6C75A0}"/>
    <cellStyle name="Normal 5 4 2 3 2 2 2 2 2 2" xfId="26687" xr:uid="{E096C00A-E741-466D-9F07-22AB0EE85677}"/>
    <cellStyle name="Normal 5 4 2 3 2 2 2 2 2 2 2" xfId="40379" xr:uid="{5C0477E3-AA5E-4509-9A77-0F46F569F58F}"/>
    <cellStyle name="Normal 5 4 2 3 2 2 2 2 2 2 3" xfId="55263" xr:uid="{12CC6388-B43A-4B08-A5C1-1750AAC25E37}"/>
    <cellStyle name="Normal 5 4 2 3 2 2 2 2 2 3" xfId="19843" xr:uid="{58416D76-209C-4BD6-8DBF-926E2F1EC54C}"/>
    <cellStyle name="Normal 5 4 2 3 2 2 2 2 2 4" xfId="33533" xr:uid="{DFBEE15B-9BAF-493B-A8D4-476CAB9ED9E6}"/>
    <cellStyle name="Normal 5 4 2 3 2 2 2 2 2 5" xfId="48417" xr:uid="{91881408-6B3C-4935-B079-1F2DDED12F68}"/>
    <cellStyle name="Normal 5 4 2 3 2 2 2 2 3" xfId="23265" xr:uid="{1FE49922-97A4-4616-9A2B-2A8419E7E28A}"/>
    <cellStyle name="Normal 5 4 2 3 2 2 2 2 3 2" xfId="36957" xr:uid="{9FF46475-A70F-4A50-93CC-B8D23192571C}"/>
    <cellStyle name="Normal 5 4 2 3 2 2 2 2 3 3" xfId="51841" xr:uid="{0B5F6E58-012A-4BE7-9B78-7C72C0B60A57}"/>
    <cellStyle name="Normal 5 4 2 3 2 2 2 2 4" xfId="16421" xr:uid="{4B7E735E-728C-40F2-BDED-7ACB92C1B281}"/>
    <cellStyle name="Normal 5 4 2 3 2 2 2 2 4 2" xfId="40909" xr:uid="{DA2BFEA0-923E-4694-A97D-A1F340A4FFBB}"/>
    <cellStyle name="Normal 5 4 2 3 2 2 2 2 5" xfId="30111" xr:uid="{00C7A2DB-A9B2-48CB-BA10-9B64B2363C7E}"/>
    <cellStyle name="Normal 5 4 2 3 2 2 2 2 6" xfId="44995" xr:uid="{9C342E27-47E4-4EDE-860D-EEFA97B6EFED}"/>
    <cellStyle name="Normal 5 4 2 3 2 2 2 2 7" xfId="9575" xr:uid="{483AF2F0-4C7A-4809-805B-D8FD6D3418A8}"/>
    <cellStyle name="Normal 5 4 2 3 2 2 2 3" xfId="11285" xr:uid="{8D43F2D3-1D09-4C4C-BD7C-7E8CE2E07A2E}"/>
    <cellStyle name="Normal 5 4 2 3 2 2 2 3 2" xfId="24975" xr:uid="{01C5A9EF-3E5E-4D42-B8B0-2B6560F06B16}"/>
    <cellStyle name="Normal 5 4 2 3 2 2 2 3 2 2" xfId="38667" xr:uid="{7329AC42-F12A-4EC8-AFEB-AFA15E234D9B}"/>
    <cellStyle name="Normal 5 4 2 3 2 2 2 3 2 3" xfId="53551" xr:uid="{5A5BDDB8-825E-4693-BE1B-391BE84C7E31}"/>
    <cellStyle name="Normal 5 4 2 3 2 2 2 3 3" xfId="18131" xr:uid="{220F5810-B62B-4AB1-A914-0AA7146B48AD}"/>
    <cellStyle name="Normal 5 4 2 3 2 2 2 3 4" xfId="31821" xr:uid="{9CAA8187-D39C-4192-826A-6EE5DE7E6BF9}"/>
    <cellStyle name="Normal 5 4 2 3 2 2 2 3 5" xfId="46705" xr:uid="{8DA29C8E-8D6F-43C6-883A-838E0DFF9783}"/>
    <cellStyle name="Normal 5 4 2 3 2 2 2 4" xfId="21553" xr:uid="{0C0AC699-4373-48EA-952B-C0469F987EE9}"/>
    <cellStyle name="Normal 5 4 2 3 2 2 2 4 2" xfId="35245" xr:uid="{5CD4120B-9A1C-4428-AA41-6A73E64DE258}"/>
    <cellStyle name="Normal 5 4 2 3 2 2 2 4 3" xfId="50129" xr:uid="{BEB5F251-1CEC-4818-BD95-223BE2406764}"/>
    <cellStyle name="Normal 5 4 2 3 2 2 2 5" xfId="14709" xr:uid="{C6DCC096-E4A1-4A7D-8EB4-00BAC6119A3E}"/>
    <cellStyle name="Normal 5 4 2 3 2 2 2 5 2" xfId="40908" xr:uid="{3CBF652D-FA9F-4F8D-B20B-FC78D7A90984}"/>
    <cellStyle name="Normal 5 4 2 3 2 2 2 6" xfId="28399" xr:uid="{4483E5AE-96B6-4FDA-9038-23177B6B86D0}"/>
    <cellStyle name="Normal 5 4 2 3 2 2 2 7" xfId="43283" xr:uid="{702B0E9B-D414-4566-9F10-27F75499A440}"/>
    <cellStyle name="Normal 5 4 2 3 2 2 2 8" xfId="7863" xr:uid="{AB03F81E-34EE-48D9-ABF0-FC5BCE01B07E}"/>
    <cellStyle name="Normal 5 4 2 3 2 2 3" xfId="1217" xr:uid="{312736F7-98D0-43D9-9241-E7EE2FF06D79}"/>
    <cellStyle name="Normal 5 4 2 3 2 2 3 2" xfId="12996" xr:uid="{BBA161F5-234E-40A7-86BA-CAFB87F859BE}"/>
    <cellStyle name="Normal 5 4 2 3 2 2 3 2 2" xfId="26686" xr:uid="{20E079D9-79C8-429D-84AC-5E74F3244C7E}"/>
    <cellStyle name="Normal 5 4 2 3 2 2 3 2 2 2" xfId="40378" xr:uid="{EA3C0D0D-D257-4CA3-843D-B172AB159D4D}"/>
    <cellStyle name="Normal 5 4 2 3 2 2 3 2 2 3" xfId="55262" xr:uid="{223ECDE9-57EF-4C6E-A717-BD7EAC074ADC}"/>
    <cellStyle name="Normal 5 4 2 3 2 2 3 2 3" xfId="19842" xr:uid="{B9019E06-BF5D-4D83-976F-6351D02C30EE}"/>
    <cellStyle name="Normal 5 4 2 3 2 2 3 2 4" xfId="33532" xr:uid="{CD2604FE-A6B5-49E5-8368-26F43866D5FA}"/>
    <cellStyle name="Normal 5 4 2 3 2 2 3 2 5" xfId="48416" xr:uid="{8BFD6061-EDA7-49A8-86F8-C9F54EFB17DC}"/>
    <cellStyle name="Normal 5 4 2 3 2 2 3 3" xfId="23264" xr:uid="{F544FAEE-CC8B-45C1-863B-B6358504C351}"/>
    <cellStyle name="Normal 5 4 2 3 2 2 3 3 2" xfId="36956" xr:uid="{E2107AA7-5A6F-47CF-ABAE-C8A52529A685}"/>
    <cellStyle name="Normal 5 4 2 3 2 2 3 3 3" xfId="51840" xr:uid="{DB90D3B5-2840-4D77-BA31-1C919ED1FFB1}"/>
    <cellStyle name="Normal 5 4 2 3 2 2 3 4" xfId="16420" xr:uid="{52A51C36-7718-4041-9181-30C1EF1C9AD7}"/>
    <cellStyle name="Normal 5 4 2 3 2 2 3 4 2" xfId="40910" xr:uid="{6BA0E1A7-4B4B-4120-B3E0-7D620507B4CC}"/>
    <cellStyle name="Normal 5 4 2 3 2 2 3 5" xfId="30110" xr:uid="{3F2C00E2-2678-4CA2-967A-AB7327F8CA13}"/>
    <cellStyle name="Normal 5 4 2 3 2 2 3 6" xfId="44994" xr:uid="{92323769-48CC-4F6A-A319-E67FFED8BFF4}"/>
    <cellStyle name="Normal 5 4 2 3 2 2 3 7" xfId="9574" xr:uid="{15A849DD-5EE2-4E48-A258-6CF1F3D3BD58}"/>
    <cellStyle name="Normal 5 4 2 3 2 2 4" xfId="11284" xr:uid="{C564AD26-A016-4826-B493-0AA43A77C9D1}"/>
    <cellStyle name="Normal 5 4 2 3 2 2 4 2" xfId="24974" xr:uid="{EE352774-15A9-4B8A-9DB9-2F1911565DCB}"/>
    <cellStyle name="Normal 5 4 2 3 2 2 4 2 2" xfId="38666" xr:uid="{56085D79-77C9-41A1-AF3B-C22B00B0C5C8}"/>
    <cellStyle name="Normal 5 4 2 3 2 2 4 2 3" xfId="53550" xr:uid="{2B5E0789-50B5-4911-AE99-935E98419756}"/>
    <cellStyle name="Normal 5 4 2 3 2 2 4 3" xfId="18130" xr:uid="{13DBEA8A-8F0E-4B87-8F09-4B1D365BD036}"/>
    <cellStyle name="Normal 5 4 2 3 2 2 4 4" xfId="31820" xr:uid="{C1D9BCAE-8279-445B-95C0-8424AA2E58E3}"/>
    <cellStyle name="Normal 5 4 2 3 2 2 4 5" xfId="46704" xr:uid="{2E98F6D4-CC89-49DC-AED1-49F44E9C5EFA}"/>
    <cellStyle name="Normal 5 4 2 3 2 2 5" xfId="21552" xr:uid="{8051C5EB-2420-41D5-828D-05F134F0B518}"/>
    <cellStyle name="Normal 5 4 2 3 2 2 5 2" xfId="35244" xr:uid="{E161A437-2807-4C9D-B423-8652121B8DF8}"/>
    <cellStyle name="Normal 5 4 2 3 2 2 5 3" xfId="50128" xr:uid="{62F7A7DE-A456-4C7B-A17D-BEDF8E88BEA8}"/>
    <cellStyle name="Normal 5 4 2 3 2 2 6" xfId="14708" xr:uid="{1D466A86-82D3-4A91-B776-9BF16B3E9FAA}"/>
    <cellStyle name="Normal 5 4 2 3 2 2 6 2" xfId="40819" xr:uid="{13658BA7-6FDD-41B6-BEE2-C6BC8561B38A}"/>
    <cellStyle name="Normal 5 4 2 3 2 2 7" xfId="28398" xr:uid="{4A8D5DEF-7079-459E-A439-7059CB80768F}"/>
    <cellStyle name="Normal 5 4 2 3 2 2 8" xfId="43282" xr:uid="{0C3A7C59-DF37-4D3C-A545-12085433FDAC}"/>
    <cellStyle name="Normal 5 4 2 3 2 2 9" xfId="7862" xr:uid="{7CE35FC7-704E-40C7-8145-FEFCB9A6C537}"/>
    <cellStyle name="Normal 5 4 2 3 2 3" xfId="1218" xr:uid="{F5D39F6E-DCF8-4E50-8106-63E7B22F8519}"/>
    <cellStyle name="Normal 5 4 2 3 2 3 2" xfId="1219" xr:uid="{5AD6696F-E929-4FBC-B096-1AC46DB3E5CB}"/>
    <cellStyle name="Normal 5 4 2 3 2 3 2 2" xfId="12998" xr:uid="{125AFA7F-DD89-4A6B-9EB4-64FCD3ABF35A}"/>
    <cellStyle name="Normal 5 4 2 3 2 3 2 2 2" xfId="26688" xr:uid="{E8F31F06-6BE7-4B1D-B43C-AEF76E762D58}"/>
    <cellStyle name="Normal 5 4 2 3 2 3 2 2 2 2" xfId="40380" xr:uid="{05C3AEE0-F758-46CA-BBCD-BA01EF8D2CE7}"/>
    <cellStyle name="Normal 5 4 2 3 2 3 2 2 2 3" xfId="55264" xr:uid="{DB7E0E44-7E0D-4343-B7DD-AA2EBD85DFA8}"/>
    <cellStyle name="Normal 5 4 2 3 2 3 2 2 3" xfId="19844" xr:uid="{C8F3E752-C2B6-456E-B0FF-F12D58E6FAE9}"/>
    <cellStyle name="Normal 5 4 2 3 2 3 2 2 4" xfId="33534" xr:uid="{F696C95F-08EB-4EFE-A97F-04A05CF62391}"/>
    <cellStyle name="Normal 5 4 2 3 2 3 2 2 5" xfId="48418" xr:uid="{07DCEB4A-4CE9-4CD2-9016-BDBF4222AAEB}"/>
    <cellStyle name="Normal 5 4 2 3 2 3 2 3" xfId="23266" xr:uid="{39C82A0D-D9AD-443B-8E26-373DB3D811CB}"/>
    <cellStyle name="Normal 5 4 2 3 2 3 2 3 2" xfId="36958" xr:uid="{2C188038-7824-4427-8C67-74F9B2657DD4}"/>
    <cellStyle name="Normal 5 4 2 3 2 3 2 3 3" xfId="51842" xr:uid="{F35760D7-306B-4956-9C34-631BCE3B35B8}"/>
    <cellStyle name="Normal 5 4 2 3 2 3 2 4" xfId="16422" xr:uid="{AC99ED10-13C6-444E-960C-EE668E5BDAEB}"/>
    <cellStyle name="Normal 5 4 2 3 2 3 2 4 2" xfId="40912" xr:uid="{9A951713-8C00-44FE-BC1A-25842EA0B37D}"/>
    <cellStyle name="Normal 5 4 2 3 2 3 2 5" xfId="30112" xr:uid="{25F65FC4-D859-4555-96B5-C27B09224282}"/>
    <cellStyle name="Normal 5 4 2 3 2 3 2 6" xfId="44996" xr:uid="{8CABC689-978B-4B18-840C-5881A9F4868E}"/>
    <cellStyle name="Normal 5 4 2 3 2 3 2 7" xfId="9576" xr:uid="{99A6B926-4C03-4411-9CC8-9E23D322CA7B}"/>
    <cellStyle name="Normal 5 4 2 3 2 3 3" xfId="11286" xr:uid="{2264F112-FC6C-4863-94E4-5A91F446278E}"/>
    <cellStyle name="Normal 5 4 2 3 2 3 3 2" xfId="24976" xr:uid="{6AAA77A9-BBBE-408B-A232-2502F8B3C617}"/>
    <cellStyle name="Normal 5 4 2 3 2 3 3 2 2" xfId="38668" xr:uid="{39C08B36-D809-408C-AEEA-2EF51952D56F}"/>
    <cellStyle name="Normal 5 4 2 3 2 3 3 2 3" xfId="53552" xr:uid="{58E68283-9B7B-44EE-8F0D-6D1AFAFAB028}"/>
    <cellStyle name="Normal 5 4 2 3 2 3 3 3" xfId="18132" xr:uid="{B5E36898-B1F7-4DD5-B249-C844B3B7F29B}"/>
    <cellStyle name="Normal 5 4 2 3 2 3 3 4" xfId="31822" xr:uid="{D0357BDE-C070-4DE1-878B-F4A0EA0CAF79}"/>
    <cellStyle name="Normal 5 4 2 3 2 3 3 5" xfId="46706" xr:uid="{103BCA14-0F99-4492-A4D0-9DB5E1BC62B4}"/>
    <cellStyle name="Normal 5 4 2 3 2 3 4" xfId="21554" xr:uid="{A00905A6-892B-42DA-9D5A-66A339D879DA}"/>
    <cellStyle name="Normal 5 4 2 3 2 3 4 2" xfId="35246" xr:uid="{B3137A62-9087-4862-B370-C9E8892D603C}"/>
    <cellStyle name="Normal 5 4 2 3 2 3 4 3" xfId="50130" xr:uid="{BCE87F22-EDA0-42A2-BF39-6AF8E7995098}"/>
    <cellStyle name="Normal 5 4 2 3 2 3 5" xfId="14710" xr:uid="{4B3C659E-35BB-487A-9F2A-BFBD137FD907}"/>
    <cellStyle name="Normal 5 4 2 3 2 3 5 2" xfId="40911" xr:uid="{FBC4C607-2E24-4B50-95F2-267001573364}"/>
    <cellStyle name="Normal 5 4 2 3 2 3 6" xfId="28400" xr:uid="{45F31452-29C6-4A17-8582-32A636761619}"/>
    <cellStyle name="Normal 5 4 2 3 2 3 7" xfId="43284" xr:uid="{CC5FD62B-D40A-4D8E-8DD9-DB2E2D33D9BC}"/>
    <cellStyle name="Normal 5 4 2 3 2 3 8" xfId="7864" xr:uid="{C2B321C9-32E7-49E3-B961-8C0FA5BCAB06}"/>
    <cellStyle name="Normal 5 4 2 3 2 4" xfId="1220" xr:uid="{AEE52B88-4EBF-465B-ABBE-B33C16DE3469}"/>
    <cellStyle name="Normal 5 4 2 3 2 4 2" xfId="9577" xr:uid="{036F12AE-AA94-4272-9275-E0540B184347}"/>
    <cellStyle name="Normal 5 4 2 3 2 4 2 2" xfId="12999" xr:uid="{E987D62E-FD99-4242-BA9B-3CF6E4EF4A52}"/>
    <cellStyle name="Normal 5 4 2 3 2 4 2 2 2" xfId="26689" xr:uid="{24E4A323-2EAB-4D36-8EEE-8C2352F435C5}"/>
    <cellStyle name="Normal 5 4 2 3 2 4 2 2 2 2" xfId="40381" xr:uid="{980B91B0-EC1D-45DB-ADFB-EA2512B8B55C}"/>
    <cellStyle name="Normal 5 4 2 3 2 4 2 2 2 3" xfId="55265" xr:uid="{26875604-37AE-4D14-BB38-D91587D99758}"/>
    <cellStyle name="Normal 5 4 2 3 2 4 2 2 3" xfId="19845" xr:uid="{5709A613-D546-418E-BDB7-3D50673AC68C}"/>
    <cellStyle name="Normal 5 4 2 3 2 4 2 2 4" xfId="33535" xr:uid="{6E47BF5D-67EF-495A-B5AC-5FABDD4564F7}"/>
    <cellStyle name="Normal 5 4 2 3 2 4 2 2 5" xfId="48419" xr:uid="{B82DBBD4-D6C4-4BC6-8942-586E23AC5B29}"/>
    <cellStyle name="Normal 5 4 2 3 2 4 2 3" xfId="23267" xr:uid="{BA76BFCF-C56C-4608-8F57-67B061D46A4D}"/>
    <cellStyle name="Normal 5 4 2 3 2 4 2 3 2" xfId="36959" xr:uid="{BC88D364-51EE-40B6-AE26-F9CA4CF87D25}"/>
    <cellStyle name="Normal 5 4 2 3 2 4 2 3 3" xfId="51843" xr:uid="{53D72F28-F982-4CCC-A4B3-18889CABCE9C}"/>
    <cellStyle name="Normal 5 4 2 3 2 4 2 4" xfId="16423" xr:uid="{8E8F8E27-D119-4268-BE07-2C82286DFF64}"/>
    <cellStyle name="Normal 5 4 2 3 2 4 2 5" xfId="30113" xr:uid="{CF560820-5D46-4CDF-B4FB-46DE5C3B17E3}"/>
    <cellStyle name="Normal 5 4 2 3 2 4 2 6" xfId="44997" xr:uid="{1A484B28-5C37-4CAA-9B66-203679A491A8}"/>
    <cellStyle name="Normal 5 4 2 3 2 4 3" xfId="11287" xr:uid="{6C1F4577-91E4-4A00-96EE-2991404AE046}"/>
    <cellStyle name="Normal 5 4 2 3 2 4 3 2" xfId="24977" xr:uid="{C304C2B0-3DB3-42F0-8991-E9F42D60BCB1}"/>
    <cellStyle name="Normal 5 4 2 3 2 4 3 2 2" xfId="38669" xr:uid="{4342B675-C807-4571-A08B-7A1F06549B77}"/>
    <cellStyle name="Normal 5 4 2 3 2 4 3 2 3" xfId="53553" xr:uid="{25A20CC8-5CF7-41FA-B7A1-567945AABCEB}"/>
    <cellStyle name="Normal 5 4 2 3 2 4 3 3" xfId="18133" xr:uid="{07918539-70A8-4600-9610-B7ED945B5690}"/>
    <cellStyle name="Normal 5 4 2 3 2 4 3 4" xfId="31823" xr:uid="{AD2F07FC-B9D4-4367-924E-8C93E34E59AF}"/>
    <cellStyle name="Normal 5 4 2 3 2 4 3 5" xfId="46707" xr:uid="{DDDEBA3B-A25E-4F54-8038-1422E4FCC1E4}"/>
    <cellStyle name="Normal 5 4 2 3 2 4 4" xfId="21555" xr:uid="{DE647868-9A44-4ABD-B50E-2BC766A688A8}"/>
    <cellStyle name="Normal 5 4 2 3 2 4 4 2" xfId="35247" xr:uid="{E48D1BF8-8465-4A08-8AAE-4476C09C602B}"/>
    <cellStyle name="Normal 5 4 2 3 2 4 4 3" xfId="50131" xr:uid="{6CC40E4E-11A5-48DE-8F0C-076DD3F8ABAF}"/>
    <cellStyle name="Normal 5 4 2 3 2 4 5" xfId="14711" xr:uid="{7A2FB3E8-75D5-424E-BE7B-B4D8E6FCBCD1}"/>
    <cellStyle name="Normal 5 4 2 3 2 4 5 2" xfId="40913" xr:uid="{5AE1ED01-E7A3-4DE2-844A-4055468DFDC6}"/>
    <cellStyle name="Normal 5 4 2 3 2 4 6" xfId="28401" xr:uid="{C493F4A0-D7F6-481F-9A03-0685F7CC6610}"/>
    <cellStyle name="Normal 5 4 2 3 2 4 7" xfId="43285" xr:uid="{F5FC589B-CACD-4D38-9437-0957C4FCC662}"/>
    <cellStyle name="Normal 5 4 2 3 2 4 8" xfId="7865" xr:uid="{D95A10E4-D354-471C-B074-3B86D5C1BDD9}"/>
    <cellStyle name="Normal 5 4 2 3 2 5" xfId="9573" xr:uid="{626C8E4A-FAED-4AE1-A925-E6E06A79EBC7}"/>
    <cellStyle name="Normal 5 4 2 3 2 5 2" xfId="12995" xr:uid="{082CBF2C-1110-47CB-8806-B597E5119C45}"/>
    <cellStyle name="Normal 5 4 2 3 2 5 2 2" xfId="26685" xr:uid="{111813DB-7EEE-41B0-8D90-56FA00361DE3}"/>
    <cellStyle name="Normal 5 4 2 3 2 5 2 2 2" xfId="40377" xr:uid="{76DA5B97-8BD7-4568-B5BE-FEC5BC549A10}"/>
    <cellStyle name="Normal 5 4 2 3 2 5 2 2 3" xfId="55261" xr:uid="{98642FC5-69A8-48C9-AB5B-26D222BF1C1E}"/>
    <cellStyle name="Normal 5 4 2 3 2 5 2 3" xfId="19841" xr:uid="{B8128B5C-04A6-483A-A438-5D1A55CBAF7A}"/>
    <cellStyle name="Normal 5 4 2 3 2 5 2 4" xfId="33531" xr:uid="{ED2BD16C-8E2A-4A74-93A5-2274F3D8FEDF}"/>
    <cellStyle name="Normal 5 4 2 3 2 5 2 5" xfId="48415" xr:uid="{F56FFF96-8554-4DB1-AD90-F0025850D146}"/>
    <cellStyle name="Normal 5 4 2 3 2 5 3" xfId="23263" xr:uid="{BD9B71DC-EF6A-4755-8EDC-089273B4D019}"/>
    <cellStyle name="Normal 5 4 2 3 2 5 3 2" xfId="36955" xr:uid="{0E519251-10A7-43FF-B067-548C47C0C41B}"/>
    <cellStyle name="Normal 5 4 2 3 2 5 3 3" xfId="51839" xr:uid="{5366EF2E-7BAD-45FC-83C7-61329F838EE5}"/>
    <cellStyle name="Normal 5 4 2 3 2 5 4" xfId="16419" xr:uid="{1A7D7638-D95C-4593-A6E9-90CDECC8924C}"/>
    <cellStyle name="Normal 5 4 2 3 2 5 5" xfId="30109" xr:uid="{75E730E7-0AB4-4A2C-BF07-91E8146E66DC}"/>
    <cellStyle name="Normal 5 4 2 3 2 5 6" xfId="44993" xr:uid="{B601B22B-8EC4-41E5-AAD9-D1C94780DD89}"/>
    <cellStyle name="Normal 5 4 2 3 2 6" xfId="11283" xr:uid="{5CC57B52-72D8-4BCB-ABCA-20CE64B2B8CF}"/>
    <cellStyle name="Normal 5 4 2 3 2 6 2" xfId="24973" xr:uid="{4CF2268E-744D-4153-B402-F5012EAE8996}"/>
    <cellStyle name="Normal 5 4 2 3 2 6 2 2" xfId="38665" xr:uid="{55E1B60E-867A-4942-A12F-947A10FB436D}"/>
    <cellStyle name="Normal 5 4 2 3 2 6 2 3" xfId="53549" xr:uid="{4943AD18-7A38-45C2-8051-AF2B50A7D826}"/>
    <cellStyle name="Normal 5 4 2 3 2 6 3" xfId="18129" xr:uid="{6BB060C8-4016-469C-87A5-71CCFDE9A3BC}"/>
    <cellStyle name="Normal 5 4 2 3 2 6 4" xfId="31819" xr:uid="{64F8ECB1-CE20-4126-8694-9638DE3C2C2C}"/>
    <cellStyle name="Normal 5 4 2 3 2 6 5" xfId="46703" xr:uid="{70624046-7901-4C49-A375-0131CD269770}"/>
    <cellStyle name="Normal 5 4 2 3 2 7" xfId="21551" xr:uid="{C75A2AFA-478A-4AF4-B4FA-5EAF20529C7B}"/>
    <cellStyle name="Normal 5 4 2 3 2 7 2" xfId="35243" xr:uid="{8A18304C-5668-4194-AD6A-B3EBD2610E1D}"/>
    <cellStyle name="Normal 5 4 2 3 2 7 3" xfId="50127" xr:uid="{14BBA6DC-1489-4718-93B5-47FFACD0CDA8}"/>
    <cellStyle name="Normal 5 4 2 3 2 8" xfId="14707" xr:uid="{AB004AB2-849D-43D0-94F5-4045550D7FA6}"/>
    <cellStyle name="Normal 5 4 2 3 2 8 2" xfId="40818" xr:uid="{ADC6E7F8-F08B-4B17-886D-5591DA4D3D0B}"/>
    <cellStyle name="Normal 5 4 2 3 2 9" xfId="28397" xr:uid="{92FDC882-B1DA-4B53-BB3E-CCC60FD65C82}"/>
    <cellStyle name="Normal 5 4 2 3 3" xfId="543" xr:uid="{D5504E84-D513-46A1-9424-257F86A9C209}"/>
    <cellStyle name="Normal 5 4 2 3 3 10" xfId="43286" xr:uid="{A8EAB453-BEB9-4A3F-AB70-A101EB944AF4}"/>
    <cellStyle name="Normal 5 4 2 3 3 11" xfId="7866" xr:uid="{4C028389-2C2E-4095-8C70-2CDB33803ED8}"/>
    <cellStyle name="Normal 5 4 2 3 3 2" xfId="1221" xr:uid="{95FB87BA-4676-4FF5-9E48-4751DF540CE4}"/>
    <cellStyle name="Normal 5 4 2 3 3 2 2" xfId="1222" xr:uid="{5B63D87F-0069-4CD3-AE60-88EC1F6706E6}"/>
    <cellStyle name="Normal 5 4 2 3 3 2 2 2" xfId="9580" xr:uid="{EC6AB43C-48FF-45CC-A6D0-246B0E51891F}"/>
    <cellStyle name="Normal 5 4 2 3 3 2 2 2 2" xfId="13002" xr:uid="{26CB99B2-8250-4FDA-835A-6CF2C155F23E}"/>
    <cellStyle name="Normal 5 4 2 3 3 2 2 2 2 2" xfId="26692" xr:uid="{60B34CA3-9A56-4600-B7F4-65C81CEAB4ED}"/>
    <cellStyle name="Normal 5 4 2 3 3 2 2 2 2 2 2" xfId="40384" xr:uid="{6748B27A-3746-4C97-9186-97D264AB06CE}"/>
    <cellStyle name="Normal 5 4 2 3 3 2 2 2 2 2 3" xfId="55268" xr:uid="{64133A36-BA23-46EB-8A31-23F929CB4600}"/>
    <cellStyle name="Normal 5 4 2 3 3 2 2 2 2 3" xfId="19848" xr:uid="{3A353B67-B115-461E-9E9C-2701D8C1BA7B}"/>
    <cellStyle name="Normal 5 4 2 3 3 2 2 2 2 4" xfId="33538" xr:uid="{306A21FB-B41D-43A5-917E-A0AD1448197D}"/>
    <cellStyle name="Normal 5 4 2 3 3 2 2 2 2 5" xfId="48422" xr:uid="{A1E9D7CC-BF52-4F45-B449-36993563898C}"/>
    <cellStyle name="Normal 5 4 2 3 3 2 2 2 3" xfId="23270" xr:uid="{012A32EB-D9D7-47DB-A7B0-47ED64C677BA}"/>
    <cellStyle name="Normal 5 4 2 3 3 2 2 2 3 2" xfId="36962" xr:uid="{A2000924-3FDC-4C5F-8841-BEF3B799C44B}"/>
    <cellStyle name="Normal 5 4 2 3 3 2 2 2 3 3" xfId="51846" xr:uid="{B6D08A97-0C41-4D1D-A35A-F8181570CE09}"/>
    <cellStyle name="Normal 5 4 2 3 3 2 2 2 4" xfId="16426" xr:uid="{F5B33999-AD5C-4B4E-A778-929126D6BFA8}"/>
    <cellStyle name="Normal 5 4 2 3 3 2 2 2 5" xfId="30116" xr:uid="{6A4962A4-45E8-423D-B570-B4F671D7D098}"/>
    <cellStyle name="Normal 5 4 2 3 3 2 2 2 6" xfId="45000" xr:uid="{66933085-B361-4261-BD2E-85DDF8AD9352}"/>
    <cellStyle name="Normal 5 4 2 3 3 2 2 3" xfId="11290" xr:uid="{BC376FFF-B6EE-44D0-8655-CD67EEF0E49D}"/>
    <cellStyle name="Normal 5 4 2 3 3 2 2 3 2" xfId="24980" xr:uid="{66F8195D-4AE9-4FB7-BA28-25B422C2CECC}"/>
    <cellStyle name="Normal 5 4 2 3 3 2 2 3 2 2" xfId="38672" xr:uid="{E1C79247-5180-4A4C-90EF-D007BA09C3F2}"/>
    <cellStyle name="Normal 5 4 2 3 3 2 2 3 2 3" xfId="53556" xr:uid="{C9A0CAEA-284C-4FE2-AAC8-00BDC51AC4E3}"/>
    <cellStyle name="Normal 5 4 2 3 3 2 2 3 3" xfId="18136" xr:uid="{71A4F7A6-35C6-4115-9396-D3FA6767408D}"/>
    <cellStyle name="Normal 5 4 2 3 3 2 2 3 4" xfId="31826" xr:uid="{6B22D203-452D-48F2-8907-1320ACC48882}"/>
    <cellStyle name="Normal 5 4 2 3 3 2 2 3 5" xfId="46710" xr:uid="{55E2F289-E757-4027-9FCF-AEBF97EEEFF5}"/>
    <cellStyle name="Normal 5 4 2 3 3 2 2 4" xfId="21558" xr:uid="{FBE4B05E-A4EA-4683-8F50-B81512A3C4D4}"/>
    <cellStyle name="Normal 5 4 2 3 3 2 2 4 2" xfId="35250" xr:uid="{B6FCA6A1-121A-476B-B692-6479166C6CDE}"/>
    <cellStyle name="Normal 5 4 2 3 3 2 2 4 3" xfId="50134" xr:uid="{C940B5D6-400E-434F-9BAA-F3FACD440E21}"/>
    <cellStyle name="Normal 5 4 2 3 3 2 2 5" xfId="14714" xr:uid="{B3C837AE-EE57-4385-A4D2-CB4C9CF80C57}"/>
    <cellStyle name="Normal 5 4 2 3 3 2 2 5 2" xfId="40915" xr:uid="{1329BB2A-953C-4269-B404-B087F5595E65}"/>
    <cellStyle name="Normal 5 4 2 3 3 2 2 6" xfId="28404" xr:uid="{E2577144-C570-42B1-9BAD-EC60425DC151}"/>
    <cellStyle name="Normal 5 4 2 3 3 2 2 7" xfId="43288" xr:uid="{C40D1489-9E63-4C51-B4D2-FCF64A3136F2}"/>
    <cellStyle name="Normal 5 4 2 3 3 2 2 8" xfId="7868" xr:uid="{6A87175A-6B26-465E-A13A-DB45CA19B2B9}"/>
    <cellStyle name="Normal 5 4 2 3 3 2 3" xfId="9579" xr:uid="{1B5BB026-7B58-4D73-9AB7-0DB57B1C6EE2}"/>
    <cellStyle name="Normal 5 4 2 3 3 2 3 2" xfId="13001" xr:uid="{3ECBBB79-E8C7-4D0F-ADD6-FAE4644EF44F}"/>
    <cellStyle name="Normal 5 4 2 3 3 2 3 2 2" xfId="26691" xr:uid="{B0E9C79F-988A-409C-90CF-F9D721B09FE3}"/>
    <cellStyle name="Normal 5 4 2 3 3 2 3 2 2 2" xfId="40383" xr:uid="{B60458A3-0913-4204-A63F-24276E16A8DA}"/>
    <cellStyle name="Normal 5 4 2 3 3 2 3 2 2 3" xfId="55267" xr:uid="{E64D3162-6494-4317-B9CE-1EF96AB672FB}"/>
    <cellStyle name="Normal 5 4 2 3 3 2 3 2 3" xfId="19847" xr:uid="{5286D2F9-9845-484B-B0BB-ED69FBAC865F}"/>
    <cellStyle name="Normal 5 4 2 3 3 2 3 2 4" xfId="33537" xr:uid="{5D312CED-907E-4714-B926-B5E55252E00F}"/>
    <cellStyle name="Normal 5 4 2 3 3 2 3 2 5" xfId="48421" xr:uid="{57C9A3C3-A88E-4806-ADA8-BAF11BD63D78}"/>
    <cellStyle name="Normal 5 4 2 3 3 2 3 3" xfId="23269" xr:uid="{E404F727-A5F3-4B1E-B312-03EEAA35272F}"/>
    <cellStyle name="Normal 5 4 2 3 3 2 3 3 2" xfId="36961" xr:uid="{A834920C-FADF-4CC9-8D20-56B5202BB96B}"/>
    <cellStyle name="Normal 5 4 2 3 3 2 3 3 3" xfId="51845" xr:uid="{7309A46C-6E0C-4A35-979F-0AF3A9C9A8EC}"/>
    <cellStyle name="Normal 5 4 2 3 3 2 3 4" xfId="16425" xr:uid="{FCA7D244-DD17-4619-8865-5DD3FE6ECFFC}"/>
    <cellStyle name="Normal 5 4 2 3 3 2 3 5" xfId="30115" xr:uid="{8E79C068-DCD2-4720-A509-CFA8C7F7523C}"/>
    <cellStyle name="Normal 5 4 2 3 3 2 3 6" xfId="44999" xr:uid="{3899ABE7-7A0B-4157-8C2D-80D0B939B8D2}"/>
    <cellStyle name="Normal 5 4 2 3 3 2 4" xfId="11289" xr:uid="{28CEDA25-6E64-4AE8-A6F7-33BC3E1410C8}"/>
    <cellStyle name="Normal 5 4 2 3 3 2 4 2" xfId="24979" xr:uid="{04459497-D73B-4A0A-A8C6-9B9368B1C17A}"/>
    <cellStyle name="Normal 5 4 2 3 3 2 4 2 2" xfId="38671" xr:uid="{C951D3BC-BBF9-40CF-A4A7-08B42C9AC8DD}"/>
    <cellStyle name="Normal 5 4 2 3 3 2 4 2 3" xfId="53555" xr:uid="{2BB77FB5-5DBC-4CA5-B9AD-255EFC3F3173}"/>
    <cellStyle name="Normal 5 4 2 3 3 2 4 3" xfId="18135" xr:uid="{FB732FDE-50A1-4C48-A00C-120642E75EFF}"/>
    <cellStyle name="Normal 5 4 2 3 3 2 4 4" xfId="31825" xr:uid="{91FB097D-980E-4E86-88D4-C3A54C82178B}"/>
    <cellStyle name="Normal 5 4 2 3 3 2 4 5" xfId="46709" xr:uid="{E85C1EFD-7AE4-4545-B59C-9471A6F93822}"/>
    <cellStyle name="Normal 5 4 2 3 3 2 5" xfId="21557" xr:uid="{85B00268-21E1-4832-B8EC-3AB893995D25}"/>
    <cellStyle name="Normal 5 4 2 3 3 2 5 2" xfId="35249" xr:uid="{415CDA3C-495F-40F3-9841-567D035F0203}"/>
    <cellStyle name="Normal 5 4 2 3 3 2 5 3" xfId="50133" xr:uid="{36AE262B-CEB8-4EAB-9ACB-047079A785F1}"/>
    <cellStyle name="Normal 5 4 2 3 3 2 6" xfId="14713" xr:uid="{A082977E-7886-4AB9-8896-0DD99C9D314F}"/>
    <cellStyle name="Normal 5 4 2 3 3 2 6 2" xfId="40914" xr:uid="{11AC2CA1-B0DD-494B-B989-A4A2B3EF647C}"/>
    <cellStyle name="Normal 5 4 2 3 3 2 7" xfId="28403" xr:uid="{F89D5390-E6D3-492C-947C-6694CC85FB0A}"/>
    <cellStyle name="Normal 5 4 2 3 3 2 8" xfId="43287" xr:uid="{3859F237-E815-4D05-B40E-6A95B7CECE42}"/>
    <cellStyle name="Normal 5 4 2 3 3 2 9" xfId="7867" xr:uid="{AFDED293-1307-4E0B-A055-1FE512890C63}"/>
    <cellStyle name="Normal 5 4 2 3 3 3" xfId="1223" xr:uid="{E8791AD9-DAC2-4AF8-98A3-444C79B36790}"/>
    <cellStyle name="Normal 5 4 2 3 3 3 2" xfId="9581" xr:uid="{EB2936D3-ECF0-47A0-B6E3-777367431769}"/>
    <cellStyle name="Normal 5 4 2 3 3 3 2 2" xfId="13003" xr:uid="{CEFBD7B3-7A4C-42D3-8EFF-526262341D5C}"/>
    <cellStyle name="Normal 5 4 2 3 3 3 2 2 2" xfId="26693" xr:uid="{8AD0BC14-80BD-489A-9DEF-B981E6853AC0}"/>
    <cellStyle name="Normal 5 4 2 3 3 3 2 2 2 2" xfId="40385" xr:uid="{81CC570D-4311-4692-8FEA-0F8E9D2E60CD}"/>
    <cellStyle name="Normal 5 4 2 3 3 3 2 2 2 3" xfId="55269" xr:uid="{48123B6E-587C-4C6B-B645-9331110B626B}"/>
    <cellStyle name="Normal 5 4 2 3 3 3 2 2 3" xfId="19849" xr:uid="{1E6306C2-89A6-4DF3-B2CB-DABBA90621CA}"/>
    <cellStyle name="Normal 5 4 2 3 3 3 2 2 4" xfId="33539" xr:uid="{E6AE560A-D20B-44CD-BEB3-107322DBB5CB}"/>
    <cellStyle name="Normal 5 4 2 3 3 3 2 2 5" xfId="48423" xr:uid="{0210DFBF-6FF1-4151-A0E6-E2D735432DFD}"/>
    <cellStyle name="Normal 5 4 2 3 3 3 2 3" xfId="23271" xr:uid="{4D937D26-9F13-4D41-9283-D9B58B42D882}"/>
    <cellStyle name="Normal 5 4 2 3 3 3 2 3 2" xfId="36963" xr:uid="{AB24D2F0-69BF-4944-85A9-D86C7D54C311}"/>
    <cellStyle name="Normal 5 4 2 3 3 3 2 3 3" xfId="51847" xr:uid="{435E7830-8050-43FD-AC31-930B3F8B5A40}"/>
    <cellStyle name="Normal 5 4 2 3 3 3 2 4" xfId="16427" xr:uid="{7065229E-AB11-431A-8BD8-DDE26533B928}"/>
    <cellStyle name="Normal 5 4 2 3 3 3 2 5" xfId="30117" xr:uid="{5912E7E7-B3A5-4265-A829-11A0125015D3}"/>
    <cellStyle name="Normal 5 4 2 3 3 3 2 6" xfId="45001" xr:uid="{59509D0D-9E32-4971-A8F9-260A514DBE27}"/>
    <cellStyle name="Normal 5 4 2 3 3 3 3" xfId="11291" xr:uid="{81B95022-B975-4324-8BED-D54BA7998856}"/>
    <cellStyle name="Normal 5 4 2 3 3 3 3 2" xfId="24981" xr:uid="{B715717F-78CF-4923-BCBA-5A3FFEB628F2}"/>
    <cellStyle name="Normal 5 4 2 3 3 3 3 2 2" xfId="38673" xr:uid="{4296D26C-5CB3-4A23-912F-9273D385DE1F}"/>
    <cellStyle name="Normal 5 4 2 3 3 3 3 2 3" xfId="53557" xr:uid="{A6A72570-F765-46FF-877D-5397BF573C8D}"/>
    <cellStyle name="Normal 5 4 2 3 3 3 3 3" xfId="18137" xr:uid="{ABBCE453-E2FA-435E-9C7A-DC73738145B8}"/>
    <cellStyle name="Normal 5 4 2 3 3 3 3 4" xfId="31827" xr:uid="{7CB76CC1-4955-4112-B9AA-653A2224E2F8}"/>
    <cellStyle name="Normal 5 4 2 3 3 3 3 5" xfId="46711" xr:uid="{75C61810-7C42-437B-81AC-460219F065C0}"/>
    <cellStyle name="Normal 5 4 2 3 3 3 4" xfId="21559" xr:uid="{5F0B39AE-BFA9-48E5-9768-598AF0873826}"/>
    <cellStyle name="Normal 5 4 2 3 3 3 4 2" xfId="35251" xr:uid="{0A7DD282-9840-428A-8AE2-F3F456A68E17}"/>
    <cellStyle name="Normal 5 4 2 3 3 3 4 3" xfId="50135" xr:uid="{742EF1C7-956A-4272-A3AF-DE599B31D333}"/>
    <cellStyle name="Normal 5 4 2 3 3 3 5" xfId="14715" xr:uid="{03D4DB69-80D3-4DC0-B191-EF75786FF167}"/>
    <cellStyle name="Normal 5 4 2 3 3 3 5 2" xfId="40916" xr:uid="{2B617744-7E3C-47A3-9E06-82B0A217FE0C}"/>
    <cellStyle name="Normal 5 4 2 3 3 3 6" xfId="28405" xr:uid="{691D1583-ABDB-49DB-A2C6-5E0D9622CA39}"/>
    <cellStyle name="Normal 5 4 2 3 3 3 7" xfId="43289" xr:uid="{376D5BFF-3349-45B9-BB42-3460662F056E}"/>
    <cellStyle name="Normal 5 4 2 3 3 3 8" xfId="7869" xr:uid="{41A764FD-0047-4D6C-AE8A-137A774E4EE1}"/>
    <cellStyle name="Normal 5 4 2 3 3 4" xfId="2850" xr:uid="{7D8F816F-C6C2-48B3-B34E-37D6D6A4C835}"/>
    <cellStyle name="Normal 5 4 2 3 3 4 2" xfId="9582" xr:uid="{C2B04B6F-820B-42B1-90C1-7B3B4E4BD5D9}"/>
    <cellStyle name="Normal 5 4 2 3 3 4 2 2" xfId="13004" xr:uid="{E995078A-798E-4A99-866F-60C7804A0C12}"/>
    <cellStyle name="Normal 5 4 2 3 3 4 2 2 2" xfId="26694" xr:uid="{B97885D7-11D7-4A7B-A231-DE910EA5B802}"/>
    <cellStyle name="Normal 5 4 2 3 3 4 2 2 2 2" xfId="40386" xr:uid="{9DE6E914-EF7E-4596-BA13-B097992C87CC}"/>
    <cellStyle name="Normal 5 4 2 3 3 4 2 2 2 3" xfId="55270" xr:uid="{A0BB9CC9-090F-4CCE-B2B4-685D475B8422}"/>
    <cellStyle name="Normal 5 4 2 3 3 4 2 2 3" xfId="19850" xr:uid="{F8656EAA-F4AC-4843-B301-690309C13BE1}"/>
    <cellStyle name="Normal 5 4 2 3 3 4 2 2 4" xfId="33540" xr:uid="{92B0FF37-306F-43F8-913D-9D5EC858864A}"/>
    <cellStyle name="Normal 5 4 2 3 3 4 2 2 5" xfId="48424" xr:uid="{54FE9AA3-65A5-483F-B120-58959A9042FF}"/>
    <cellStyle name="Normal 5 4 2 3 3 4 2 3" xfId="23272" xr:uid="{E99F2626-5241-472A-A56D-CE4770CA1340}"/>
    <cellStyle name="Normal 5 4 2 3 3 4 2 3 2" xfId="36964" xr:uid="{5426EABC-4B98-4FC1-908C-485BF1C96C07}"/>
    <cellStyle name="Normal 5 4 2 3 3 4 2 3 3" xfId="51848" xr:uid="{2CAD8C4F-5207-4148-9F4E-466BCC53F751}"/>
    <cellStyle name="Normal 5 4 2 3 3 4 2 4" xfId="16428" xr:uid="{813B5CE8-2B91-4BA7-AFD6-9E61DA300E58}"/>
    <cellStyle name="Normal 5 4 2 3 3 4 2 5" xfId="30118" xr:uid="{7F709429-3AAA-4F5B-9489-7597D7B4E8C3}"/>
    <cellStyle name="Normal 5 4 2 3 3 4 2 6" xfId="45002" xr:uid="{E97B6651-8F8A-41BB-8235-CFB4407C417E}"/>
    <cellStyle name="Normal 5 4 2 3 3 4 3" xfId="11292" xr:uid="{66EE1DEC-3604-4031-A2F2-6E1D29D762D5}"/>
    <cellStyle name="Normal 5 4 2 3 3 4 3 2" xfId="24982" xr:uid="{37BA2427-C46F-4398-B6B8-0EA2CF4672F7}"/>
    <cellStyle name="Normal 5 4 2 3 3 4 3 2 2" xfId="38674" xr:uid="{E2BCBF79-B8C7-4235-A2F5-5746AB0935BA}"/>
    <cellStyle name="Normal 5 4 2 3 3 4 3 2 3" xfId="53558" xr:uid="{4DD604F0-2C7B-4600-B039-2C7D0829EE1B}"/>
    <cellStyle name="Normal 5 4 2 3 3 4 3 3" xfId="18138" xr:uid="{7C4A4CD1-48AE-43E4-AD6A-FD3EDD0DD2BA}"/>
    <cellStyle name="Normal 5 4 2 3 3 4 3 4" xfId="31828" xr:uid="{7278259A-A6C6-4600-976E-1C7A927B1993}"/>
    <cellStyle name="Normal 5 4 2 3 3 4 3 5" xfId="46712" xr:uid="{AD9101DF-0534-4C68-9D32-D9BF5B505AB8}"/>
    <cellStyle name="Normal 5 4 2 3 3 4 4" xfId="21560" xr:uid="{61F3975D-ABB0-43A2-AFAC-F3154B72BF6E}"/>
    <cellStyle name="Normal 5 4 2 3 3 4 4 2" xfId="35252" xr:uid="{0BA747FD-EE4F-441A-AA30-0D6613C4118C}"/>
    <cellStyle name="Normal 5 4 2 3 3 4 4 3" xfId="50136" xr:uid="{3A729361-0278-4E5C-A150-5255FC0E3CC9}"/>
    <cellStyle name="Normal 5 4 2 3 3 4 5" xfId="14716" xr:uid="{F0B04DC4-6CB2-441C-A547-283D4471E46F}"/>
    <cellStyle name="Normal 5 4 2 3 3 4 5 2" xfId="41126" xr:uid="{6CBEE089-F69E-4854-8457-01E9E4A5F7A7}"/>
    <cellStyle name="Normal 5 4 2 3 3 4 6" xfId="28406" xr:uid="{D3F17A57-CDF3-4996-BE62-F4B20B6F6ECD}"/>
    <cellStyle name="Normal 5 4 2 3 3 4 7" xfId="43290" xr:uid="{A7AAC03A-38F7-4668-853D-E4BFC2F16D9C}"/>
    <cellStyle name="Normal 5 4 2 3 3 4 8" xfId="7870" xr:uid="{498F6685-C277-4A1D-84CC-FE7615075D37}"/>
    <cellStyle name="Normal 5 4 2 3 3 5" xfId="9578" xr:uid="{778ED76A-05E6-4E63-A7E0-195F8D5F9FCF}"/>
    <cellStyle name="Normal 5 4 2 3 3 5 2" xfId="13000" xr:uid="{5A24F6DA-2DE7-4642-8A85-DD20B1EAA32C}"/>
    <cellStyle name="Normal 5 4 2 3 3 5 2 2" xfId="26690" xr:uid="{696FC44A-ED54-4F41-BFE6-4F3968C3E7DE}"/>
    <cellStyle name="Normal 5 4 2 3 3 5 2 2 2" xfId="40382" xr:uid="{3DC5C49D-CA55-4FF5-BBE6-B96B0C5069E9}"/>
    <cellStyle name="Normal 5 4 2 3 3 5 2 2 3" xfId="55266" xr:uid="{A41826F0-725D-4F56-B881-10721102D411}"/>
    <cellStyle name="Normal 5 4 2 3 3 5 2 3" xfId="19846" xr:uid="{BCA83AAC-45C2-4107-8970-559529BD6A78}"/>
    <cellStyle name="Normal 5 4 2 3 3 5 2 4" xfId="33536" xr:uid="{6AF02BF3-8BBE-4011-8B55-48E7C8BF1290}"/>
    <cellStyle name="Normal 5 4 2 3 3 5 2 5" xfId="48420" xr:uid="{107568E0-FB62-46C3-AB67-8E0FC9CAB661}"/>
    <cellStyle name="Normal 5 4 2 3 3 5 3" xfId="23268" xr:uid="{995B84EC-7987-41B2-9608-DE74D534000C}"/>
    <cellStyle name="Normal 5 4 2 3 3 5 3 2" xfId="36960" xr:uid="{A3C2DB70-7A07-4D31-A9C8-1E2FBD76E171}"/>
    <cellStyle name="Normal 5 4 2 3 3 5 3 3" xfId="51844" xr:uid="{60F96837-2F5C-48C8-812C-FC089D6FE4AD}"/>
    <cellStyle name="Normal 5 4 2 3 3 5 4" xfId="16424" xr:uid="{08F097DB-8657-46D5-B72F-02244F83C3B5}"/>
    <cellStyle name="Normal 5 4 2 3 3 5 5" xfId="30114" xr:uid="{F1DD4FDB-4BE8-439F-A87A-E6CC878CC4D1}"/>
    <cellStyle name="Normal 5 4 2 3 3 5 6" xfId="44998" xr:uid="{CE0E1F9C-8088-4392-8BE6-ED849B8A8C90}"/>
    <cellStyle name="Normal 5 4 2 3 3 6" xfId="11288" xr:uid="{2759AD82-40E7-4978-A955-3EEE49799DD5}"/>
    <cellStyle name="Normal 5 4 2 3 3 6 2" xfId="24978" xr:uid="{3153A3C9-6E13-4543-9DAE-12C9477FFEE6}"/>
    <cellStyle name="Normal 5 4 2 3 3 6 2 2" xfId="38670" xr:uid="{D20E7073-61A7-48E7-87B5-AF77A8834840}"/>
    <cellStyle name="Normal 5 4 2 3 3 6 2 3" xfId="53554" xr:uid="{F49523A4-0F0A-47CC-BF9F-FB39C736606D}"/>
    <cellStyle name="Normal 5 4 2 3 3 6 3" xfId="18134" xr:uid="{1F9F7EC0-D727-417A-B36F-524F71B67897}"/>
    <cellStyle name="Normal 5 4 2 3 3 6 4" xfId="31824" xr:uid="{DDE5BC29-46DB-4A6B-8F44-700DB3B37C19}"/>
    <cellStyle name="Normal 5 4 2 3 3 6 5" xfId="46708" xr:uid="{2EF3151D-D899-4BCF-9C21-E000E33A0D3E}"/>
    <cellStyle name="Normal 5 4 2 3 3 7" xfId="21556" xr:uid="{2C8405BD-782C-486D-AD33-59C9FD8D8E2A}"/>
    <cellStyle name="Normal 5 4 2 3 3 7 2" xfId="35248" xr:uid="{D06AB819-A5A5-4146-918B-ABC9C71C6665}"/>
    <cellStyle name="Normal 5 4 2 3 3 7 3" xfId="50132" xr:uid="{C6562084-BC07-4667-8451-B88C6D9940AB}"/>
    <cellStyle name="Normal 5 4 2 3 3 8" xfId="14712" xr:uid="{D48265E3-54ED-488F-BE4A-DAD91850AF49}"/>
    <cellStyle name="Normal 5 4 2 3 3 8 2" xfId="40820" xr:uid="{5B5C7BA5-DF2B-4ED0-9B78-4ED4A2A373F6}"/>
    <cellStyle name="Normal 5 4 2 3 3 9" xfId="28402" xr:uid="{DB6FB8E3-26D6-460A-A274-C462D16C3B1E}"/>
    <cellStyle name="Normal 5 4 2 3 4" xfId="1224" xr:uid="{85E4E657-2696-40F4-9A75-8CE81612D827}"/>
    <cellStyle name="Normal 5 4 2 3 4 2" xfId="1225" xr:uid="{D358FE2F-D602-46A9-A5E2-929156CD999A}"/>
    <cellStyle name="Normal 5 4 2 3 4 2 2" xfId="9584" xr:uid="{77A111A5-BCE5-4910-851B-CF410A84F451}"/>
    <cellStyle name="Normal 5 4 2 3 4 2 2 2" xfId="13006" xr:uid="{42D0B3CD-EC6D-4B43-BDA6-EDF996672686}"/>
    <cellStyle name="Normal 5 4 2 3 4 2 2 2 2" xfId="26696" xr:uid="{79486656-49FF-42DC-9BE5-CDBB0D1772DC}"/>
    <cellStyle name="Normal 5 4 2 3 4 2 2 2 2 2" xfId="40388" xr:uid="{1C954335-5414-4F3B-B3C8-0496A931C8D4}"/>
    <cellStyle name="Normal 5 4 2 3 4 2 2 2 2 3" xfId="55272" xr:uid="{C3222988-3F95-474F-80B7-1A6DCAB7C54A}"/>
    <cellStyle name="Normal 5 4 2 3 4 2 2 2 3" xfId="19852" xr:uid="{BE16691F-0C17-4AC4-9DDE-F41035FF668E}"/>
    <cellStyle name="Normal 5 4 2 3 4 2 2 2 4" xfId="33542" xr:uid="{ABDDCDE1-0EB3-4EFC-9D44-FB7B2B249A0A}"/>
    <cellStyle name="Normal 5 4 2 3 4 2 2 2 5" xfId="48426" xr:uid="{5ABF6A42-88ED-4DD7-B171-AF92D5486AEC}"/>
    <cellStyle name="Normal 5 4 2 3 4 2 2 3" xfId="23274" xr:uid="{605D7D64-6F2C-4B56-BFD6-2063B0E385F3}"/>
    <cellStyle name="Normal 5 4 2 3 4 2 2 3 2" xfId="36966" xr:uid="{ECECB75B-5824-4BD2-A70E-443ECA95FB90}"/>
    <cellStyle name="Normal 5 4 2 3 4 2 2 3 3" xfId="51850" xr:uid="{6D7BAA94-3451-4262-85BF-D55F107CD2BE}"/>
    <cellStyle name="Normal 5 4 2 3 4 2 2 4" xfId="16430" xr:uid="{AB1723B5-EBCF-46B9-8D31-EE9AA629F878}"/>
    <cellStyle name="Normal 5 4 2 3 4 2 2 5" xfId="30120" xr:uid="{0D6AE832-2F61-4375-B232-835227E65770}"/>
    <cellStyle name="Normal 5 4 2 3 4 2 2 6" xfId="45004" xr:uid="{8B2EF5B9-56BE-47D0-90B9-BA33A37C473E}"/>
    <cellStyle name="Normal 5 4 2 3 4 2 3" xfId="11294" xr:uid="{AA619B28-A78A-4798-B7F6-CEFE56EC6A57}"/>
    <cellStyle name="Normal 5 4 2 3 4 2 3 2" xfId="24984" xr:uid="{8348C463-A763-4613-9605-6305F3C22DD6}"/>
    <cellStyle name="Normal 5 4 2 3 4 2 3 2 2" xfId="38676" xr:uid="{E064A090-4D06-4E91-991D-F7F211E6FDB0}"/>
    <cellStyle name="Normal 5 4 2 3 4 2 3 2 3" xfId="53560" xr:uid="{9227920F-BDBF-4F85-8F44-A91A1A015B1E}"/>
    <cellStyle name="Normal 5 4 2 3 4 2 3 3" xfId="18140" xr:uid="{2AC603DC-BF11-4528-9B0B-F19965429572}"/>
    <cellStyle name="Normal 5 4 2 3 4 2 3 4" xfId="31830" xr:uid="{FC1CE269-F339-4334-BC51-19DA52FC5D87}"/>
    <cellStyle name="Normal 5 4 2 3 4 2 3 5" xfId="46714" xr:uid="{CB0A8B1C-30F4-4830-9FB5-CB7C94286FF8}"/>
    <cellStyle name="Normal 5 4 2 3 4 2 4" xfId="21562" xr:uid="{E553C8F7-82DC-4BBA-8C91-1D8A6E93C5EE}"/>
    <cellStyle name="Normal 5 4 2 3 4 2 4 2" xfId="35254" xr:uid="{33CC395D-B2E9-44F1-9F4D-AFD236138946}"/>
    <cellStyle name="Normal 5 4 2 3 4 2 4 3" xfId="50138" xr:uid="{53F67C57-E8F3-4D01-A018-870C5B016DA7}"/>
    <cellStyle name="Normal 5 4 2 3 4 2 5" xfId="14718" xr:uid="{7F7B0516-2696-4EBA-B6A5-EF73FCA5F18C}"/>
    <cellStyle name="Normal 5 4 2 3 4 2 5 2" xfId="40918" xr:uid="{41124D1A-F1D0-4267-946D-59DF936AD124}"/>
    <cellStyle name="Normal 5 4 2 3 4 2 6" xfId="28408" xr:uid="{7C09413C-5614-480E-AC9A-25AEC24C21A1}"/>
    <cellStyle name="Normal 5 4 2 3 4 2 7" xfId="43292" xr:uid="{7DD42167-E245-4E8B-AD3E-96D9B97D619E}"/>
    <cellStyle name="Normal 5 4 2 3 4 2 8" xfId="7872" xr:uid="{2DCB0AF4-1ABA-47D7-B8C8-9F65788389C6}"/>
    <cellStyle name="Normal 5 4 2 3 4 3" xfId="9583" xr:uid="{ED66133B-F2A9-488D-A0BB-1B6D21458767}"/>
    <cellStyle name="Normal 5 4 2 3 4 3 2" xfId="13005" xr:uid="{947BBFE2-3D62-472D-AE63-D6A4ECEB892B}"/>
    <cellStyle name="Normal 5 4 2 3 4 3 2 2" xfId="26695" xr:uid="{FE50744D-5604-4489-A817-D3125B47CA3F}"/>
    <cellStyle name="Normal 5 4 2 3 4 3 2 2 2" xfId="40387" xr:uid="{3591A553-9F1E-4A9F-B55F-4BA77A0F76BE}"/>
    <cellStyle name="Normal 5 4 2 3 4 3 2 2 3" xfId="55271" xr:uid="{73484CE2-C2DE-40D9-B610-B2A473008D28}"/>
    <cellStyle name="Normal 5 4 2 3 4 3 2 3" xfId="19851" xr:uid="{BBCF489C-1771-4684-8056-7E92F1944782}"/>
    <cellStyle name="Normal 5 4 2 3 4 3 2 4" xfId="33541" xr:uid="{734D2959-9B80-4021-82D1-566B30761FC0}"/>
    <cellStyle name="Normal 5 4 2 3 4 3 2 5" xfId="48425" xr:uid="{5335651B-B3D2-44D7-A2CB-B0647A9CFCED}"/>
    <cellStyle name="Normal 5 4 2 3 4 3 3" xfId="23273" xr:uid="{4483594C-50AA-43BD-AA5C-07D7A80D01AD}"/>
    <cellStyle name="Normal 5 4 2 3 4 3 3 2" xfId="36965" xr:uid="{958698CF-B49C-4AF3-AD9D-FCA3685AE57E}"/>
    <cellStyle name="Normal 5 4 2 3 4 3 3 3" xfId="51849" xr:uid="{73E3C340-D4EA-47BB-B0B8-0BFC8928D7D3}"/>
    <cellStyle name="Normal 5 4 2 3 4 3 4" xfId="16429" xr:uid="{88E1691A-6C31-47BF-915C-D825DBB7C531}"/>
    <cellStyle name="Normal 5 4 2 3 4 3 5" xfId="30119" xr:uid="{BDBE507A-334C-4D63-A464-FD12347CACB3}"/>
    <cellStyle name="Normal 5 4 2 3 4 3 6" xfId="45003" xr:uid="{D117744D-7A9C-4464-8880-7C9FFBA0401A}"/>
    <cellStyle name="Normal 5 4 2 3 4 4" xfId="11293" xr:uid="{F5606EA0-D8B6-4896-B87B-539E892BA430}"/>
    <cellStyle name="Normal 5 4 2 3 4 4 2" xfId="24983" xr:uid="{CA430C56-E22C-4A06-AA91-6F93C77F672E}"/>
    <cellStyle name="Normal 5 4 2 3 4 4 2 2" xfId="38675" xr:uid="{BBDBBB32-6E22-4F50-98D0-F7336F5997FF}"/>
    <cellStyle name="Normal 5 4 2 3 4 4 2 3" xfId="53559" xr:uid="{87DB1E32-A88B-436A-9770-827377AE3FFD}"/>
    <cellStyle name="Normal 5 4 2 3 4 4 3" xfId="18139" xr:uid="{A3CA4A89-2226-481C-91A8-24B44943468C}"/>
    <cellStyle name="Normal 5 4 2 3 4 4 4" xfId="31829" xr:uid="{F21CCC11-6B5E-4752-9A8E-52C9BE794BD2}"/>
    <cellStyle name="Normal 5 4 2 3 4 4 5" xfId="46713" xr:uid="{60105AD1-DA2D-4BEA-B104-90A6280516A6}"/>
    <cellStyle name="Normal 5 4 2 3 4 5" xfId="21561" xr:uid="{2EAF2912-522B-4BC8-9AA0-6F8E46207929}"/>
    <cellStyle name="Normal 5 4 2 3 4 5 2" xfId="35253" xr:uid="{39AF4310-67D3-4F16-B0B2-41BDF76E7018}"/>
    <cellStyle name="Normal 5 4 2 3 4 5 3" xfId="50137" xr:uid="{A200C5C0-8E16-400B-87E4-4F42CDDACE74}"/>
    <cellStyle name="Normal 5 4 2 3 4 6" xfId="14717" xr:uid="{718D0D2E-6FCD-4408-8AE8-B24BA17C6E1A}"/>
    <cellStyle name="Normal 5 4 2 3 4 6 2" xfId="40917" xr:uid="{A11AF94B-8B4D-47E1-98DB-748C387AF777}"/>
    <cellStyle name="Normal 5 4 2 3 4 7" xfId="28407" xr:uid="{EADEAC87-7861-4A7D-A7E1-5A00E4AAC642}"/>
    <cellStyle name="Normal 5 4 2 3 4 8" xfId="43291" xr:uid="{CF130056-CEAD-4F91-A48C-9D48147B21BA}"/>
    <cellStyle name="Normal 5 4 2 3 4 9" xfId="7871" xr:uid="{71847B11-1A87-45A5-A5BF-63AC68DD9E3D}"/>
    <cellStyle name="Normal 5 4 2 3 5" xfId="1226" xr:uid="{3300E4F5-5EEB-44CB-85C8-3AC6780C2520}"/>
    <cellStyle name="Normal 5 4 2 3 5 2" xfId="9585" xr:uid="{27B6A36D-C4CF-4A48-8E04-BC2D399FC2B0}"/>
    <cellStyle name="Normal 5 4 2 3 5 2 2" xfId="13007" xr:uid="{8E05AAA1-97AA-4B40-9443-721AE21DE1D8}"/>
    <cellStyle name="Normal 5 4 2 3 5 2 2 2" xfId="26697" xr:uid="{358A3652-789E-492A-9969-1BB7A42EC1CD}"/>
    <cellStyle name="Normal 5 4 2 3 5 2 2 2 2" xfId="40389" xr:uid="{461755E8-AC76-401B-B985-85E1ACC857D4}"/>
    <cellStyle name="Normal 5 4 2 3 5 2 2 2 3" xfId="55273" xr:uid="{6621CF1A-44C7-4A89-A80B-CA9BCB9434FC}"/>
    <cellStyle name="Normal 5 4 2 3 5 2 2 3" xfId="19853" xr:uid="{F0FB6245-49A7-4C27-BBC0-B64CA5A3692A}"/>
    <cellStyle name="Normal 5 4 2 3 5 2 2 4" xfId="33543" xr:uid="{4EDB5DB9-F972-41D7-AF2F-B25929EA071C}"/>
    <cellStyle name="Normal 5 4 2 3 5 2 2 5" xfId="48427" xr:uid="{D9D2697F-C551-40E4-B822-F9C27A7CD218}"/>
    <cellStyle name="Normal 5 4 2 3 5 2 3" xfId="23275" xr:uid="{5ED8F8C0-F1F3-4286-ABF5-9EAD87239018}"/>
    <cellStyle name="Normal 5 4 2 3 5 2 3 2" xfId="36967" xr:uid="{E465EEBA-A0C9-4A67-B2EF-C4EBF2C7D06D}"/>
    <cellStyle name="Normal 5 4 2 3 5 2 3 3" xfId="51851" xr:uid="{BB9A2C3D-6207-4B3E-979D-054658CF7F9D}"/>
    <cellStyle name="Normal 5 4 2 3 5 2 4" xfId="16431" xr:uid="{E4638792-05D3-41D1-BFF2-CD6596813AC8}"/>
    <cellStyle name="Normal 5 4 2 3 5 2 5" xfId="30121" xr:uid="{2DAD954D-B952-45A9-8A9B-E9BC6466E04D}"/>
    <cellStyle name="Normal 5 4 2 3 5 2 6" xfId="45005" xr:uid="{90967B81-4C74-496E-A04E-E740D4F757C6}"/>
    <cellStyle name="Normal 5 4 2 3 5 3" xfId="11295" xr:uid="{D68D7F74-5957-44D4-BBBF-A212244D8837}"/>
    <cellStyle name="Normal 5 4 2 3 5 3 2" xfId="24985" xr:uid="{B034FC32-F7BB-414F-8D91-9E9319F94DD8}"/>
    <cellStyle name="Normal 5 4 2 3 5 3 2 2" xfId="38677" xr:uid="{6A77D82D-3ADC-4593-BC89-CC381A15E2DA}"/>
    <cellStyle name="Normal 5 4 2 3 5 3 2 3" xfId="53561" xr:uid="{0F7662F3-B99D-4CD2-80F1-CAD883E98E80}"/>
    <cellStyle name="Normal 5 4 2 3 5 3 3" xfId="18141" xr:uid="{2E3A2B54-7318-48CF-95E2-65CC0C644234}"/>
    <cellStyle name="Normal 5 4 2 3 5 3 4" xfId="31831" xr:uid="{B10765BF-7E95-4441-9A10-2DC1264CB1D1}"/>
    <cellStyle name="Normal 5 4 2 3 5 3 5" xfId="46715" xr:uid="{928796D9-2D22-45E5-876C-EE09C231F2A6}"/>
    <cellStyle name="Normal 5 4 2 3 5 4" xfId="21563" xr:uid="{4DD1D94A-EDCE-4901-9E5A-2E974766AA4E}"/>
    <cellStyle name="Normal 5 4 2 3 5 4 2" xfId="35255" xr:uid="{58211617-C409-466C-8417-9A8D35CE142B}"/>
    <cellStyle name="Normal 5 4 2 3 5 4 3" xfId="50139" xr:uid="{B45B834E-78E6-473F-B5C8-458D12ABD1DA}"/>
    <cellStyle name="Normal 5 4 2 3 5 5" xfId="14719" xr:uid="{50C8BAF3-40AA-4BB0-931C-BBE8DE89D90C}"/>
    <cellStyle name="Normal 5 4 2 3 5 5 2" xfId="40919" xr:uid="{75C1E8F1-047E-4345-A88C-2969BB5F4F45}"/>
    <cellStyle name="Normal 5 4 2 3 5 6" xfId="28409" xr:uid="{2AF173BD-4AB9-4521-83FE-B275EAA90A3E}"/>
    <cellStyle name="Normal 5 4 2 3 5 7" xfId="43293" xr:uid="{DB23E8BB-4A3F-4D1E-B5DA-3B285287293D}"/>
    <cellStyle name="Normal 5 4 2 3 5 8" xfId="7873" xr:uid="{A74B27F5-6C40-4DC9-8B71-C8A620A6556D}"/>
    <cellStyle name="Normal 5 4 2 3 6" xfId="2851" xr:uid="{6C47DC7F-34AC-4082-8E57-3C1E8FA6D082}"/>
    <cellStyle name="Normal 5 4 2 3 6 2" xfId="9586" xr:uid="{46844F9F-B840-46BB-847A-5F95662D35FD}"/>
    <cellStyle name="Normal 5 4 2 3 6 2 2" xfId="13008" xr:uid="{DF93870B-B953-4A0A-AFE0-9E762B5AE64C}"/>
    <cellStyle name="Normal 5 4 2 3 6 2 2 2" xfId="26698" xr:uid="{61CD0AFB-BD2F-4AAF-9724-B1686E061B1A}"/>
    <cellStyle name="Normal 5 4 2 3 6 2 2 2 2" xfId="40390" xr:uid="{A5F8B097-742E-442A-AA79-4DA84F87166B}"/>
    <cellStyle name="Normal 5 4 2 3 6 2 2 2 3" xfId="55274" xr:uid="{04D3B477-BD64-4E61-A1BC-7EBC486021B2}"/>
    <cellStyle name="Normal 5 4 2 3 6 2 2 3" xfId="19854" xr:uid="{22FEA53A-72B4-4587-88D3-44461F29BFB9}"/>
    <cellStyle name="Normal 5 4 2 3 6 2 2 4" xfId="33544" xr:uid="{30D71443-CD83-49FE-8D49-70ECE20F8014}"/>
    <cellStyle name="Normal 5 4 2 3 6 2 2 5" xfId="48428" xr:uid="{B74BA534-A9B3-4E6C-8121-57B3A43217DC}"/>
    <cellStyle name="Normal 5 4 2 3 6 2 3" xfId="23276" xr:uid="{183A3F5E-F2EE-40FF-AE10-558E869E3D4D}"/>
    <cellStyle name="Normal 5 4 2 3 6 2 3 2" xfId="36968" xr:uid="{FF216B30-2EA3-4948-A490-002C72314461}"/>
    <cellStyle name="Normal 5 4 2 3 6 2 3 3" xfId="51852" xr:uid="{704A0B69-7901-4690-BCD6-2D49E290D00B}"/>
    <cellStyle name="Normal 5 4 2 3 6 2 4" xfId="16432" xr:uid="{1D791280-C8E8-470D-8347-BB9464A79A93}"/>
    <cellStyle name="Normal 5 4 2 3 6 2 5" xfId="30122" xr:uid="{D40606F2-3A97-4E03-8F7E-3E54A39D1635}"/>
    <cellStyle name="Normal 5 4 2 3 6 2 6" xfId="45006" xr:uid="{FCEE9D2C-D1DB-4485-B48F-9B9FDC7E77B1}"/>
    <cellStyle name="Normal 5 4 2 3 6 3" xfId="11296" xr:uid="{0D785BFD-BFFA-40A7-BB24-EB437A04FDE2}"/>
    <cellStyle name="Normal 5 4 2 3 6 3 2" xfId="24986" xr:uid="{475F14C6-8313-4DFB-9706-F3763748398D}"/>
    <cellStyle name="Normal 5 4 2 3 6 3 2 2" xfId="38678" xr:uid="{869AFC73-972B-4AB0-974C-5B8D5DBA1D45}"/>
    <cellStyle name="Normal 5 4 2 3 6 3 2 3" xfId="53562" xr:uid="{40D53E1F-024B-44E7-A6AB-EC741E666303}"/>
    <cellStyle name="Normal 5 4 2 3 6 3 3" xfId="18142" xr:uid="{CF9E64C7-7285-46AD-87C6-C7ED48C57A0C}"/>
    <cellStyle name="Normal 5 4 2 3 6 3 4" xfId="31832" xr:uid="{31793398-BED7-4B6F-8D9A-8E8F93B11074}"/>
    <cellStyle name="Normal 5 4 2 3 6 3 5" xfId="46716" xr:uid="{B71ED637-02A5-4E4C-BE3A-1828C5F4E5F6}"/>
    <cellStyle name="Normal 5 4 2 3 6 4" xfId="21564" xr:uid="{61F14B4C-4D3B-444B-9122-E807B92C1DA7}"/>
    <cellStyle name="Normal 5 4 2 3 6 4 2" xfId="35256" xr:uid="{69E02487-3177-4CC3-8EDA-EC3CDCAB3E3E}"/>
    <cellStyle name="Normal 5 4 2 3 6 4 3" xfId="50140" xr:uid="{A5D29851-80C9-4D7B-8454-64B2CB145E7F}"/>
    <cellStyle name="Normal 5 4 2 3 6 5" xfId="14720" xr:uid="{8C0474DA-2D24-43BC-855B-5CBEB15483C5}"/>
    <cellStyle name="Normal 5 4 2 3 6 5 2" xfId="41127" xr:uid="{C7EA7F00-04E9-4093-BEB0-D9C0FF62F2A0}"/>
    <cellStyle name="Normal 5 4 2 3 6 6" xfId="28410" xr:uid="{BC06E4DA-EC9A-4805-94CC-4AA266651C3B}"/>
    <cellStyle name="Normal 5 4 2 3 6 7" xfId="43294" xr:uid="{6BA70D62-1B3E-4E71-B741-F35F4C12196B}"/>
    <cellStyle name="Normal 5 4 2 3 6 8" xfId="7874" xr:uid="{6FDEF07F-9478-43C3-8516-E41A2394BF30}"/>
    <cellStyle name="Normal 5 4 2 3 7" xfId="9572" xr:uid="{9C6071D0-6F1D-431F-B97D-36C26EAC21DE}"/>
    <cellStyle name="Normal 5 4 2 3 7 2" xfId="12994" xr:uid="{A31D3A5C-0942-4D93-A993-6AF4D66BA8DC}"/>
    <cellStyle name="Normal 5 4 2 3 7 2 2" xfId="26684" xr:uid="{ED381E34-08AB-49CA-844A-00B66CE0AD58}"/>
    <cellStyle name="Normal 5 4 2 3 7 2 2 2" xfId="40376" xr:uid="{B1B50221-3B56-44ED-B86F-CD9F29619C56}"/>
    <cellStyle name="Normal 5 4 2 3 7 2 2 3" xfId="55260" xr:uid="{C7BC94BC-3004-4644-B900-EF79000A8F11}"/>
    <cellStyle name="Normal 5 4 2 3 7 2 3" xfId="19840" xr:uid="{785EC260-8EC1-4A85-87F4-C2AA7C22797B}"/>
    <cellStyle name="Normal 5 4 2 3 7 2 4" xfId="33530" xr:uid="{FFDEB3E5-5F5B-4A0F-A345-DE134BC188FF}"/>
    <cellStyle name="Normal 5 4 2 3 7 2 5" xfId="48414" xr:uid="{787D59CA-0C2F-47E7-9012-0D29CB39FF8D}"/>
    <cellStyle name="Normal 5 4 2 3 7 3" xfId="23262" xr:uid="{920C8356-7FF8-45F5-9D83-A5EF2E5BAB91}"/>
    <cellStyle name="Normal 5 4 2 3 7 3 2" xfId="36954" xr:uid="{D6E151FC-2FC0-4BAE-8E4C-986A08AC6D39}"/>
    <cellStyle name="Normal 5 4 2 3 7 3 3" xfId="51838" xr:uid="{E2511224-A3F4-4804-AFBF-7CCE70E14648}"/>
    <cellStyle name="Normal 5 4 2 3 7 4" xfId="16418" xr:uid="{3B02736B-1F97-4755-BFF9-263856FBEFE7}"/>
    <cellStyle name="Normal 5 4 2 3 7 5" xfId="30108" xr:uid="{D08FD656-C16D-4188-A541-BBAA2F8499CF}"/>
    <cellStyle name="Normal 5 4 2 3 7 6" xfId="44992" xr:uid="{1C81F867-3B93-4F68-B195-4C6989E09AF8}"/>
    <cellStyle name="Normal 5 4 2 3 8" xfId="11282" xr:uid="{93816703-5E6F-4716-B6F6-A0AC1014C7E9}"/>
    <cellStyle name="Normal 5 4 2 3 8 2" xfId="24972" xr:uid="{0CD6E5E0-322A-487D-A1DF-05CFA508EFDE}"/>
    <cellStyle name="Normal 5 4 2 3 8 2 2" xfId="38664" xr:uid="{C5B3B43D-4257-415B-9D02-5A4308BE28E1}"/>
    <cellStyle name="Normal 5 4 2 3 8 2 3" xfId="53548" xr:uid="{F9FCB262-4A60-490D-BA28-0A43A8B9BB02}"/>
    <cellStyle name="Normal 5 4 2 3 8 3" xfId="18128" xr:uid="{42A8DE48-62CD-444E-8424-5BA57B6A6911}"/>
    <cellStyle name="Normal 5 4 2 3 8 4" xfId="31818" xr:uid="{BB1921AC-98FE-441C-A1F5-8AB1FC8B8E92}"/>
    <cellStyle name="Normal 5 4 2 3 8 5" xfId="46702" xr:uid="{85EFA6DD-22DF-4337-B554-DC9FAA7055F8}"/>
    <cellStyle name="Normal 5 4 2 3 9" xfId="21550" xr:uid="{56BA0D97-B221-4DD7-92B2-7475E77AE550}"/>
    <cellStyle name="Normal 5 4 2 3 9 2" xfId="35242" xr:uid="{8D444885-D597-4FEC-B031-EEED35AD198B}"/>
    <cellStyle name="Normal 5 4 2 3 9 3" xfId="50126" xr:uid="{5124FB59-9675-4A04-AE66-111DF06B55A0}"/>
    <cellStyle name="Normal 5 4 2 4" xfId="299" xr:uid="{87F1E67B-9B19-47C7-A739-C7DE6B69C7F4}"/>
    <cellStyle name="Normal 5 4 2 4 10" xfId="14721" xr:uid="{070270C3-4520-4F72-81A5-376539370445}"/>
    <cellStyle name="Normal 5 4 2 4 10 2" xfId="40781" xr:uid="{D29B5046-3ED1-4A0F-9A95-7D92B37592FB}"/>
    <cellStyle name="Normal 5 4 2 4 11" xfId="28411" xr:uid="{2D10750C-0A2B-4466-B5E9-3E22AE5A5CA7}"/>
    <cellStyle name="Normal 5 4 2 4 12" xfId="43295" xr:uid="{0CB86490-81E1-4356-9280-714BBEA08E89}"/>
    <cellStyle name="Normal 5 4 2 4 13" xfId="7875" xr:uid="{AF13C205-AB4A-4795-9B15-20D200EA5DE1}"/>
    <cellStyle name="Normal 5 4 2 4 2" xfId="544" xr:uid="{2127277E-5207-4B5A-92F2-8A48932B94B2}"/>
    <cellStyle name="Normal 5 4 2 4 2 10" xfId="43296" xr:uid="{16732FAA-587E-44E9-A837-C4C8F5A29EC4}"/>
    <cellStyle name="Normal 5 4 2 4 2 11" xfId="7876" xr:uid="{378B7098-5918-4D29-A955-BF8D954AD6D9}"/>
    <cellStyle name="Normal 5 4 2 4 2 2" xfId="545" xr:uid="{B6D72357-E1E9-4EC3-97A7-DEE7FAB8B069}"/>
    <cellStyle name="Normal 5 4 2 4 2 2 2" xfId="1227" xr:uid="{72787E6A-12B3-4478-9A49-F5B19A80D930}"/>
    <cellStyle name="Normal 5 4 2 4 2 2 2 2" xfId="1228" xr:uid="{2AEEB644-A474-4EC7-AE9F-BAD6CEF3A458}"/>
    <cellStyle name="Normal 5 4 2 4 2 2 2 2 2" xfId="13012" xr:uid="{6DC978BA-3130-4468-9C7E-C883636CFC29}"/>
    <cellStyle name="Normal 5 4 2 4 2 2 2 2 2 2" xfId="26702" xr:uid="{70811EB6-7AF7-4BD9-B261-BFA8AE6EF2DF}"/>
    <cellStyle name="Normal 5 4 2 4 2 2 2 2 2 2 2" xfId="40394" xr:uid="{F72CE65A-02D7-4ADD-9A2E-3EA2A42D0731}"/>
    <cellStyle name="Normal 5 4 2 4 2 2 2 2 2 2 3" xfId="55278" xr:uid="{3D258977-E190-45FB-AFBF-94305170D31E}"/>
    <cellStyle name="Normal 5 4 2 4 2 2 2 2 2 3" xfId="19858" xr:uid="{A2E8A6BE-1EC8-4750-86AE-81F61D0FA951}"/>
    <cellStyle name="Normal 5 4 2 4 2 2 2 2 2 4" xfId="33548" xr:uid="{328F2C61-8ADD-4417-9E59-B405FC78E934}"/>
    <cellStyle name="Normal 5 4 2 4 2 2 2 2 2 5" xfId="48432" xr:uid="{248BDC47-97A7-49BC-921A-36FEADF0AEF9}"/>
    <cellStyle name="Normal 5 4 2 4 2 2 2 2 3" xfId="23280" xr:uid="{88250F47-014C-406A-9961-F4E161B40516}"/>
    <cellStyle name="Normal 5 4 2 4 2 2 2 2 3 2" xfId="36972" xr:uid="{3B814AD0-E917-4636-9FAA-432E03E685A4}"/>
    <cellStyle name="Normal 5 4 2 4 2 2 2 2 3 3" xfId="51856" xr:uid="{24650659-6C7C-4816-9ADC-864F13A28EAA}"/>
    <cellStyle name="Normal 5 4 2 4 2 2 2 2 4" xfId="16436" xr:uid="{0FE6D6F0-316C-4C1C-808C-6508192FF81C}"/>
    <cellStyle name="Normal 5 4 2 4 2 2 2 2 4 2" xfId="40921" xr:uid="{B818E7B7-0CC9-49FD-A9AB-38538230BB7B}"/>
    <cellStyle name="Normal 5 4 2 4 2 2 2 2 5" xfId="30126" xr:uid="{CFABDF46-3AF0-41B3-B616-32EE9FB3FFA9}"/>
    <cellStyle name="Normal 5 4 2 4 2 2 2 2 6" xfId="45010" xr:uid="{BB6F06A7-28D0-4235-A12D-F4C36B7005AB}"/>
    <cellStyle name="Normal 5 4 2 4 2 2 2 2 7" xfId="9590" xr:uid="{9CF2CFFE-2C8E-46D8-A2F6-40246B9BC7C9}"/>
    <cellStyle name="Normal 5 4 2 4 2 2 2 3" xfId="11300" xr:uid="{ADB338BB-F822-4D3D-ABBA-6927B50DBD28}"/>
    <cellStyle name="Normal 5 4 2 4 2 2 2 3 2" xfId="24990" xr:uid="{0BBCEAEC-3CF3-48A4-A785-2AF1B2F655C1}"/>
    <cellStyle name="Normal 5 4 2 4 2 2 2 3 2 2" xfId="38682" xr:uid="{B153CF4C-3436-4D72-B0CB-12A6904400E9}"/>
    <cellStyle name="Normal 5 4 2 4 2 2 2 3 2 3" xfId="53566" xr:uid="{9C9D8E9A-1954-49A1-9C9B-10342E6EF4AA}"/>
    <cellStyle name="Normal 5 4 2 4 2 2 2 3 3" xfId="18146" xr:uid="{38A84B21-5B69-4C6D-B1B5-EB2500CA3860}"/>
    <cellStyle name="Normal 5 4 2 4 2 2 2 3 4" xfId="31836" xr:uid="{B9918269-8F17-48E0-996F-6A3866DFFDE2}"/>
    <cellStyle name="Normal 5 4 2 4 2 2 2 3 5" xfId="46720" xr:uid="{A9F90CC0-DE26-4897-9362-8907334CFEB2}"/>
    <cellStyle name="Normal 5 4 2 4 2 2 2 4" xfId="21568" xr:uid="{0BFDC015-D3D4-46DD-A837-7174E5ECB88A}"/>
    <cellStyle name="Normal 5 4 2 4 2 2 2 4 2" xfId="35260" xr:uid="{BBC6D395-6923-4DBB-B55A-C460BA24AF49}"/>
    <cellStyle name="Normal 5 4 2 4 2 2 2 4 3" xfId="50144" xr:uid="{0FF5226A-CA38-40AD-9AC7-499A117FE0CE}"/>
    <cellStyle name="Normal 5 4 2 4 2 2 2 5" xfId="14724" xr:uid="{1D870152-0256-45A3-AAA0-5C417C83E0D4}"/>
    <cellStyle name="Normal 5 4 2 4 2 2 2 5 2" xfId="40920" xr:uid="{308D5738-CA07-4A53-A08F-47EBE2103B67}"/>
    <cellStyle name="Normal 5 4 2 4 2 2 2 6" xfId="28414" xr:uid="{DE7BFC30-87BD-407F-904A-DBBA75E49EFB}"/>
    <cellStyle name="Normal 5 4 2 4 2 2 2 7" xfId="43298" xr:uid="{F0183D41-1A9D-4F1B-ACC3-BFE43D51138A}"/>
    <cellStyle name="Normal 5 4 2 4 2 2 2 8" xfId="7878" xr:uid="{A1B013F9-EC56-4231-8118-269F179A41C4}"/>
    <cellStyle name="Normal 5 4 2 4 2 2 3" xfId="1229" xr:uid="{061BC552-0E99-4F28-8131-5A9DAF195EAB}"/>
    <cellStyle name="Normal 5 4 2 4 2 2 3 2" xfId="13011" xr:uid="{52909667-C9E7-4B81-8BC7-A06B38FC3B9A}"/>
    <cellStyle name="Normal 5 4 2 4 2 2 3 2 2" xfId="26701" xr:uid="{E0C335FD-F363-4AD0-A813-E58698483691}"/>
    <cellStyle name="Normal 5 4 2 4 2 2 3 2 2 2" xfId="40393" xr:uid="{10B20334-E795-4F2B-BFB1-235FEABFD808}"/>
    <cellStyle name="Normal 5 4 2 4 2 2 3 2 2 3" xfId="55277" xr:uid="{71579A83-7DC6-4F6A-B6BB-2752A96D1881}"/>
    <cellStyle name="Normal 5 4 2 4 2 2 3 2 3" xfId="19857" xr:uid="{95E1287A-EBCB-4A40-AA23-58620B917AB8}"/>
    <cellStyle name="Normal 5 4 2 4 2 2 3 2 4" xfId="33547" xr:uid="{F8CCE26B-8D7F-4C81-9A83-AA22A89C1B29}"/>
    <cellStyle name="Normal 5 4 2 4 2 2 3 2 5" xfId="48431" xr:uid="{22D469F8-9AEF-4510-BF9D-DAB64BC1BF93}"/>
    <cellStyle name="Normal 5 4 2 4 2 2 3 3" xfId="23279" xr:uid="{57FBEBE0-8A39-4071-BB45-702AD2CD6D0B}"/>
    <cellStyle name="Normal 5 4 2 4 2 2 3 3 2" xfId="36971" xr:uid="{76BCE21B-148E-4830-9E41-D6FBEF35F567}"/>
    <cellStyle name="Normal 5 4 2 4 2 2 3 3 3" xfId="51855" xr:uid="{BA4FE80F-439B-4945-AF3D-6A47A1928E89}"/>
    <cellStyle name="Normal 5 4 2 4 2 2 3 4" xfId="16435" xr:uid="{0832E7CF-53AF-40F3-B855-A06BBD423D97}"/>
    <cellStyle name="Normal 5 4 2 4 2 2 3 4 2" xfId="40922" xr:uid="{B70FD173-0BD5-46DB-994A-809C0363A56B}"/>
    <cellStyle name="Normal 5 4 2 4 2 2 3 5" xfId="30125" xr:uid="{F512E299-F6BD-492B-A5F3-68CC44AA2043}"/>
    <cellStyle name="Normal 5 4 2 4 2 2 3 6" xfId="45009" xr:uid="{0AB90829-E4D3-4713-A15F-3CC60759FE39}"/>
    <cellStyle name="Normal 5 4 2 4 2 2 3 7" xfId="9589" xr:uid="{4746E1F3-3EFE-423A-8A66-04AFAD18A7C3}"/>
    <cellStyle name="Normal 5 4 2 4 2 2 4" xfId="11299" xr:uid="{1D1303DD-9907-4C61-AFE8-7D96BBF3D971}"/>
    <cellStyle name="Normal 5 4 2 4 2 2 4 2" xfId="24989" xr:uid="{7ACDC656-C6D8-41B5-BAB2-F9141C6C61EE}"/>
    <cellStyle name="Normal 5 4 2 4 2 2 4 2 2" xfId="38681" xr:uid="{A99691F1-1171-4A20-B71B-A748A78377F6}"/>
    <cellStyle name="Normal 5 4 2 4 2 2 4 2 3" xfId="53565" xr:uid="{7D31EEEE-EF73-4B9E-8DFD-45E394856615}"/>
    <cellStyle name="Normal 5 4 2 4 2 2 4 3" xfId="18145" xr:uid="{9A0B28FF-1831-4B90-9CC6-BA0E9F31E59F}"/>
    <cellStyle name="Normal 5 4 2 4 2 2 4 4" xfId="31835" xr:uid="{BDE6427F-4BA4-44F4-9948-F302CAF05EC9}"/>
    <cellStyle name="Normal 5 4 2 4 2 2 4 5" xfId="46719" xr:uid="{B6C051A5-A59B-4AE4-9263-5B9717B0E187}"/>
    <cellStyle name="Normal 5 4 2 4 2 2 5" xfId="21567" xr:uid="{10BCCAED-6270-41B2-AEE8-078F5201CAEA}"/>
    <cellStyle name="Normal 5 4 2 4 2 2 5 2" xfId="35259" xr:uid="{B24730BC-5743-474C-A1AF-F6B5A56AE44F}"/>
    <cellStyle name="Normal 5 4 2 4 2 2 5 3" xfId="50143" xr:uid="{6297DC3F-E6BB-4754-BDDC-DD9F8E0B2B0B}"/>
    <cellStyle name="Normal 5 4 2 4 2 2 6" xfId="14723" xr:uid="{55E2B0EF-B620-457E-AB2C-76A317B8633A}"/>
    <cellStyle name="Normal 5 4 2 4 2 2 6 2" xfId="40822" xr:uid="{2F0A5721-2091-4386-8A45-095DDE39BD86}"/>
    <cellStyle name="Normal 5 4 2 4 2 2 7" xfId="28413" xr:uid="{FE84D721-22A1-4960-BEED-5F47251FFFE6}"/>
    <cellStyle name="Normal 5 4 2 4 2 2 8" xfId="43297" xr:uid="{B6905E8B-A1E9-428E-B4B2-B985DE2ABB5A}"/>
    <cellStyle name="Normal 5 4 2 4 2 2 9" xfId="7877" xr:uid="{A6F2C6DC-E390-4FDA-95B5-8D1F8346F560}"/>
    <cellStyle name="Normal 5 4 2 4 2 3" xfId="1230" xr:uid="{6DDCB3C0-0250-41EC-9CF0-80C5FC1A38AA}"/>
    <cellStyle name="Normal 5 4 2 4 2 3 2" xfId="1231" xr:uid="{D9EC5802-A3EC-4FA9-9869-3DCDE5876144}"/>
    <cellStyle name="Normal 5 4 2 4 2 3 2 2" xfId="13013" xr:uid="{37B75104-1BE3-480F-8CB9-8131A462A6FF}"/>
    <cellStyle name="Normal 5 4 2 4 2 3 2 2 2" xfId="26703" xr:uid="{ED85F2DB-6D29-43E0-8420-CF428F48B0B1}"/>
    <cellStyle name="Normal 5 4 2 4 2 3 2 2 2 2" xfId="40395" xr:uid="{53F086E7-10F4-4FCA-A387-F3E1B3A5F23C}"/>
    <cellStyle name="Normal 5 4 2 4 2 3 2 2 2 3" xfId="55279" xr:uid="{09DDBA9E-1549-46E6-8E22-769D12F9405D}"/>
    <cellStyle name="Normal 5 4 2 4 2 3 2 2 3" xfId="19859" xr:uid="{94E3AA1B-25D7-494B-B84B-471453D60BFC}"/>
    <cellStyle name="Normal 5 4 2 4 2 3 2 2 4" xfId="33549" xr:uid="{7CC14FF5-1643-47BE-B755-CEE4F33647AA}"/>
    <cellStyle name="Normal 5 4 2 4 2 3 2 2 5" xfId="48433" xr:uid="{3913C67C-3D48-40C6-9A4F-49DC9CA23368}"/>
    <cellStyle name="Normal 5 4 2 4 2 3 2 3" xfId="23281" xr:uid="{339EB44B-978F-4AA4-A39D-AB2D0981D233}"/>
    <cellStyle name="Normal 5 4 2 4 2 3 2 3 2" xfId="36973" xr:uid="{8671164B-E9B9-4C9F-851C-E19CF6C6FDD7}"/>
    <cellStyle name="Normal 5 4 2 4 2 3 2 3 3" xfId="51857" xr:uid="{75553FF9-9AA9-494F-ACE6-13BB416EF764}"/>
    <cellStyle name="Normal 5 4 2 4 2 3 2 4" xfId="16437" xr:uid="{9959FB86-9200-489E-B518-30C818777680}"/>
    <cellStyle name="Normal 5 4 2 4 2 3 2 4 2" xfId="40924" xr:uid="{3462D75B-0A00-4B61-9572-2373DCF48132}"/>
    <cellStyle name="Normal 5 4 2 4 2 3 2 5" xfId="30127" xr:uid="{588FC435-E739-469B-A12E-C9AFC2F0AE71}"/>
    <cellStyle name="Normal 5 4 2 4 2 3 2 6" xfId="45011" xr:uid="{527366CB-F345-4458-BFFA-EE85BDB31D49}"/>
    <cellStyle name="Normal 5 4 2 4 2 3 2 7" xfId="9591" xr:uid="{13276EB8-58AA-4644-940C-21A465A48219}"/>
    <cellStyle name="Normal 5 4 2 4 2 3 3" xfId="11301" xr:uid="{5DCB38A9-5CD7-4C97-9CE7-D898A857D9D3}"/>
    <cellStyle name="Normal 5 4 2 4 2 3 3 2" xfId="24991" xr:uid="{3D0BDD40-6DB4-46F7-819F-57DA6A140490}"/>
    <cellStyle name="Normal 5 4 2 4 2 3 3 2 2" xfId="38683" xr:uid="{BB03DFF0-E298-44A2-AC5B-F15B24DD917D}"/>
    <cellStyle name="Normal 5 4 2 4 2 3 3 2 3" xfId="53567" xr:uid="{8C75FD34-7327-4C4F-B7BB-803BC5A50019}"/>
    <cellStyle name="Normal 5 4 2 4 2 3 3 3" xfId="18147" xr:uid="{261F7DE0-C640-427C-8F59-86879F84F850}"/>
    <cellStyle name="Normal 5 4 2 4 2 3 3 4" xfId="31837" xr:uid="{23354191-DC70-460B-9348-FD51461A9532}"/>
    <cellStyle name="Normal 5 4 2 4 2 3 3 5" xfId="46721" xr:uid="{FCA6F5F3-5F35-46E9-B3D0-BFE557F70757}"/>
    <cellStyle name="Normal 5 4 2 4 2 3 4" xfId="21569" xr:uid="{1AF7A44E-8357-474F-B57A-82C623057EE5}"/>
    <cellStyle name="Normal 5 4 2 4 2 3 4 2" xfId="35261" xr:uid="{4F72E98A-18FD-48AC-970D-31296FE67D8B}"/>
    <cellStyle name="Normal 5 4 2 4 2 3 4 3" xfId="50145" xr:uid="{1A2DB075-8979-4117-9C7C-0524581A1C89}"/>
    <cellStyle name="Normal 5 4 2 4 2 3 5" xfId="14725" xr:uid="{AAA80D9F-7F73-49FE-B6D3-041C0E2FC6AF}"/>
    <cellStyle name="Normal 5 4 2 4 2 3 5 2" xfId="40923" xr:uid="{12762A93-2160-4130-9831-38E7237E3B99}"/>
    <cellStyle name="Normal 5 4 2 4 2 3 6" xfId="28415" xr:uid="{EB90530D-D4BB-447F-A895-8623704EA4C8}"/>
    <cellStyle name="Normal 5 4 2 4 2 3 7" xfId="43299" xr:uid="{DF01D6E7-2A5E-40BE-8297-FEEFE4ADFF94}"/>
    <cellStyle name="Normal 5 4 2 4 2 3 8" xfId="7879" xr:uid="{01BA08CF-BFCF-4196-BC0D-9993E05A556B}"/>
    <cellStyle name="Normal 5 4 2 4 2 4" xfId="1232" xr:uid="{8944C4FD-4DC5-4685-925E-5A0815F88781}"/>
    <cellStyle name="Normal 5 4 2 4 2 4 2" xfId="9592" xr:uid="{0C89FC93-9E01-4521-A592-32C262C79D8C}"/>
    <cellStyle name="Normal 5 4 2 4 2 4 2 2" xfId="13014" xr:uid="{F2019F04-A78F-40A7-B38C-20C25B685826}"/>
    <cellStyle name="Normal 5 4 2 4 2 4 2 2 2" xfId="26704" xr:uid="{B2AA6E7B-49F6-4BE7-936F-29CEA260741B}"/>
    <cellStyle name="Normal 5 4 2 4 2 4 2 2 2 2" xfId="40396" xr:uid="{01435A04-4E5B-4712-AA88-4C4940129181}"/>
    <cellStyle name="Normal 5 4 2 4 2 4 2 2 2 3" xfId="55280" xr:uid="{4F2BF82C-C9E1-47CF-A737-756BBDD1EF2F}"/>
    <cellStyle name="Normal 5 4 2 4 2 4 2 2 3" xfId="19860" xr:uid="{779DC25D-BD63-4D65-880A-E37A92B3DA20}"/>
    <cellStyle name="Normal 5 4 2 4 2 4 2 2 4" xfId="33550" xr:uid="{BA2CDC37-38C0-45B1-A22B-BB91DFE47F01}"/>
    <cellStyle name="Normal 5 4 2 4 2 4 2 2 5" xfId="48434" xr:uid="{6559121D-6EBD-423F-B4DD-99C630591AF3}"/>
    <cellStyle name="Normal 5 4 2 4 2 4 2 3" xfId="23282" xr:uid="{42E6474B-F5A8-4B80-90FB-C697FA1A25AE}"/>
    <cellStyle name="Normal 5 4 2 4 2 4 2 3 2" xfId="36974" xr:uid="{2D31FFF9-48C8-4042-BC93-612ABD5E04D3}"/>
    <cellStyle name="Normal 5 4 2 4 2 4 2 3 3" xfId="51858" xr:uid="{425E8501-167D-4EF3-A166-F0FA84BC0A75}"/>
    <cellStyle name="Normal 5 4 2 4 2 4 2 4" xfId="16438" xr:uid="{5B8FC3B9-9C42-4E7F-873A-CB1251A58DB0}"/>
    <cellStyle name="Normal 5 4 2 4 2 4 2 5" xfId="30128" xr:uid="{E487E059-E008-4FD0-91DD-F947E6F61F14}"/>
    <cellStyle name="Normal 5 4 2 4 2 4 2 6" xfId="45012" xr:uid="{19519FF2-B270-478C-9F8C-8865E8B8FA6E}"/>
    <cellStyle name="Normal 5 4 2 4 2 4 3" xfId="11302" xr:uid="{10657299-F363-4C24-AF6F-B9A8779582C5}"/>
    <cellStyle name="Normal 5 4 2 4 2 4 3 2" xfId="24992" xr:uid="{06067716-1CA0-4E0E-A29E-9496D4206C65}"/>
    <cellStyle name="Normal 5 4 2 4 2 4 3 2 2" xfId="38684" xr:uid="{9EAE93A3-1250-4D3A-B072-BDC0918CEDEF}"/>
    <cellStyle name="Normal 5 4 2 4 2 4 3 2 3" xfId="53568" xr:uid="{6A2BFB15-B451-4CBF-9284-BC2369A34777}"/>
    <cellStyle name="Normal 5 4 2 4 2 4 3 3" xfId="18148" xr:uid="{6980E318-7E60-443C-9E1B-EFF804B85261}"/>
    <cellStyle name="Normal 5 4 2 4 2 4 3 4" xfId="31838" xr:uid="{31C8E7FB-8DBC-4123-AF55-4BA280E9CE0E}"/>
    <cellStyle name="Normal 5 4 2 4 2 4 3 5" xfId="46722" xr:uid="{15DFAC40-04BB-4710-A304-36F3A5D188AD}"/>
    <cellStyle name="Normal 5 4 2 4 2 4 4" xfId="21570" xr:uid="{C5491321-ADCD-4F5D-ADC6-BD8D9BA9B3C6}"/>
    <cellStyle name="Normal 5 4 2 4 2 4 4 2" xfId="35262" xr:uid="{7F53EDF3-DF58-45C6-8FF7-0EA74A6A676D}"/>
    <cellStyle name="Normal 5 4 2 4 2 4 4 3" xfId="50146" xr:uid="{CF118D23-4B8D-4D3F-869B-5D94F3A4B8F1}"/>
    <cellStyle name="Normal 5 4 2 4 2 4 5" xfId="14726" xr:uid="{9D7253FE-C32B-457A-A1C5-676B1693B9E2}"/>
    <cellStyle name="Normal 5 4 2 4 2 4 5 2" xfId="40925" xr:uid="{4A3A2C93-E7FA-465E-962F-43BED68D0AEB}"/>
    <cellStyle name="Normal 5 4 2 4 2 4 6" xfId="28416" xr:uid="{3940FA9D-452C-4923-80C3-2D8A3A8700AF}"/>
    <cellStyle name="Normal 5 4 2 4 2 4 7" xfId="43300" xr:uid="{85B74DAC-3301-45A0-9491-3BF93C6E3725}"/>
    <cellStyle name="Normal 5 4 2 4 2 4 8" xfId="7880" xr:uid="{DCA67EC3-D492-4530-8297-99C1E9C00EE8}"/>
    <cellStyle name="Normal 5 4 2 4 2 5" xfId="9588" xr:uid="{1A5D482A-17F6-440F-969D-B0BCDF475258}"/>
    <cellStyle name="Normal 5 4 2 4 2 5 2" xfId="13010" xr:uid="{08A5AB78-264B-44CE-86B5-DBEE9DBF09F3}"/>
    <cellStyle name="Normal 5 4 2 4 2 5 2 2" xfId="26700" xr:uid="{46FEF39B-908F-45A5-86E4-7EFB7E99BBB0}"/>
    <cellStyle name="Normal 5 4 2 4 2 5 2 2 2" xfId="40392" xr:uid="{FB3C1022-F5A6-41C5-B5A3-A59F19F4BB9F}"/>
    <cellStyle name="Normal 5 4 2 4 2 5 2 2 3" xfId="55276" xr:uid="{9BF90C69-2C46-4F7B-8688-6101773451FD}"/>
    <cellStyle name="Normal 5 4 2 4 2 5 2 3" xfId="19856" xr:uid="{3B126DA3-1140-4FB7-AFE8-01C66DBD8D4D}"/>
    <cellStyle name="Normal 5 4 2 4 2 5 2 4" xfId="33546" xr:uid="{CA46442A-069A-4179-AC6A-EE86D5AB34AB}"/>
    <cellStyle name="Normal 5 4 2 4 2 5 2 5" xfId="48430" xr:uid="{C10F5C01-C42A-4F3D-ADBD-FA329C5760BE}"/>
    <cellStyle name="Normal 5 4 2 4 2 5 3" xfId="23278" xr:uid="{9CA43A74-29F3-4F13-B454-5B064DA04B94}"/>
    <cellStyle name="Normal 5 4 2 4 2 5 3 2" xfId="36970" xr:uid="{0A5E22DF-4196-401F-B477-FBF1F444052D}"/>
    <cellStyle name="Normal 5 4 2 4 2 5 3 3" xfId="51854" xr:uid="{754AE434-13D9-456F-9593-53845996081D}"/>
    <cellStyle name="Normal 5 4 2 4 2 5 4" xfId="16434" xr:uid="{4C3005B0-B3BD-4B0D-B3F8-A13432A28EA7}"/>
    <cellStyle name="Normal 5 4 2 4 2 5 5" xfId="30124" xr:uid="{C4B26D5D-C706-4DFC-B013-03BCB52BDE89}"/>
    <cellStyle name="Normal 5 4 2 4 2 5 6" xfId="45008" xr:uid="{CAB7E449-9657-45DA-AB76-6B08005FD10A}"/>
    <cellStyle name="Normal 5 4 2 4 2 6" xfId="11298" xr:uid="{29E763CA-EC83-45C4-8A35-1020BD1C348F}"/>
    <cellStyle name="Normal 5 4 2 4 2 6 2" xfId="24988" xr:uid="{FB866C3F-9294-4A10-8738-CD370FC2A294}"/>
    <cellStyle name="Normal 5 4 2 4 2 6 2 2" xfId="38680" xr:uid="{05AE91FD-D0CC-435C-9236-C23F350CBC34}"/>
    <cellStyle name="Normal 5 4 2 4 2 6 2 3" xfId="53564" xr:uid="{DF6D147C-6E11-40F1-8DB5-CD7A750084A6}"/>
    <cellStyle name="Normal 5 4 2 4 2 6 3" xfId="18144" xr:uid="{C781387F-B524-4BF9-BE0B-20F1DE38D71F}"/>
    <cellStyle name="Normal 5 4 2 4 2 6 4" xfId="31834" xr:uid="{B28D74F8-D43B-4E45-9E47-58265D15B427}"/>
    <cellStyle name="Normal 5 4 2 4 2 6 5" xfId="46718" xr:uid="{FFEC937D-34EA-4547-A6A1-64100F2B7738}"/>
    <cellStyle name="Normal 5 4 2 4 2 7" xfId="21566" xr:uid="{40BFA112-AEFB-4A7D-911C-3904AA13A6A1}"/>
    <cellStyle name="Normal 5 4 2 4 2 7 2" xfId="35258" xr:uid="{AF1CC432-133A-4937-BA00-1AEDB9EB35C2}"/>
    <cellStyle name="Normal 5 4 2 4 2 7 3" xfId="50142" xr:uid="{9CC0C471-6F14-4541-8C6C-B7B2479E5672}"/>
    <cellStyle name="Normal 5 4 2 4 2 8" xfId="14722" xr:uid="{A727DB6F-6815-4FB0-B253-793BFBA0D0FA}"/>
    <cellStyle name="Normal 5 4 2 4 2 8 2" xfId="40821" xr:uid="{AB677FAE-05C0-4E39-B714-400802719599}"/>
    <cellStyle name="Normal 5 4 2 4 2 9" xfId="28412" xr:uid="{75AB9E03-B9F8-458B-9218-ECA506B801C2}"/>
    <cellStyle name="Normal 5 4 2 4 3" xfId="546" xr:uid="{3AD43092-5DD8-437D-82F8-63DD7E7BF8EB}"/>
    <cellStyle name="Normal 5 4 2 4 3 10" xfId="43301" xr:uid="{DB91196E-EDFF-4AF5-B820-D39DCADA7A01}"/>
    <cellStyle name="Normal 5 4 2 4 3 11" xfId="7881" xr:uid="{3DDFF408-4295-4EAD-8043-BD5E5292FF45}"/>
    <cellStyle name="Normal 5 4 2 4 3 2" xfId="1233" xr:uid="{CB3A41BA-05E8-4471-B384-F68B0C6AF9E5}"/>
    <cellStyle name="Normal 5 4 2 4 3 2 2" xfId="1234" xr:uid="{6BA1174A-F456-4D42-9B9F-2786CC118BBB}"/>
    <cellStyle name="Normal 5 4 2 4 3 2 2 2" xfId="9595" xr:uid="{E8277EBC-BB37-4511-8CB0-A718C6BBEA2D}"/>
    <cellStyle name="Normal 5 4 2 4 3 2 2 2 2" xfId="13017" xr:uid="{9DB974B8-54CF-4053-A268-A25274B4EC71}"/>
    <cellStyle name="Normal 5 4 2 4 3 2 2 2 2 2" xfId="26707" xr:uid="{48D2F6F7-AFB3-4218-99CD-CD0D1124C504}"/>
    <cellStyle name="Normal 5 4 2 4 3 2 2 2 2 2 2" xfId="40399" xr:uid="{0D766921-3F8F-41D5-9ED3-5729263F1493}"/>
    <cellStyle name="Normal 5 4 2 4 3 2 2 2 2 2 3" xfId="55283" xr:uid="{4E325D5D-76FD-4DD2-8436-914646C256F1}"/>
    <cellStyle name="Normal 5 4 2 4 3 2 2 2 2 3" xfId="19863" xr:uid="{F1FDD074-E5FB-4D52-AD9E-4CE23603B84F}"/>
    <cellStyle name="Normal 5 4 2 4 3 2 2 2 2 4" xfId="33553" xr:uid="{E3D6B227-BFF3-425D-B190-848974D2E4F1}"/>
    <cellStyle name="Normal 5 4 2 4 3 2 2 2 2 5" xfId="48437" xr:uid="{EE0827BB-53CD-4B2C-BCB7-FA4AEAC86370}"/>
    <cellStyle name="Normal 5 4 2 4 3 2 2 2 3" xfId="23285" xr:uid="{735A4B77-876A-431A-824C-7CD21D6B6D18}"/>
    <cellStyle name="Normal 5 4 2 4 3 2 2 2 3 2" xfId="36977" xr:uid="{AA815CD5-8C55-4ECB-9F8F-2555C8C5D9CC}"/>
    <cellStyle name="Normal 5 4 2 4 3 2 2 2 3 3" xfId="51861" xr:uid="{3143D9C8-B658-47F2-9327-C80C4A0D1B13}"/>
    <cellStyle name="Normal 5 4 2 4 3 2 2 2 4" xfId="16441" xr:uid="{8C581799-BB2F-4A1F-879C-E24B7D6988C0}"/>
    <cellStyle name="Normal 5 4 2 4 3 2 2 2 5" xfId="30131" xr:uid="{3336442D-0A45-4CF9-A2EE-4F0CB78BEA75}"/>
    <cellStyle name="Normal 5 4 2 4 3 2 2 2 6" xfId="45015" xr:uid="{886AB8F2-97F4-4B0E-89A4-58E1AAA2A3C3}"/>
    <cellStyle name="Normal 5 4 2 4 3 2 2 3" xfId="11305" xr:uid="{077782FA-C161-4173-8D2F-B2E8BDA59203}"/>
    <cellStyle name="Normal 5 4 2 4 3 2 2 3 2" xfId="24995" xr:uid="{8D07052D-ACD9-4A8D-9F57-C067290925F7}"/>
    <cellStyle name="Normal 5 4 2 4 3 2 2 3 2 2" xfId="38687" xr:uid="{1DF6E95D-14BB-46CD-AD45-8869E0A8EFA9}"/>
    <cellStyle name="Normal 5 4 2 4 3 2 2 3 2 3" xfId="53571" xr:uid="{EA29A441-509A-415C-BE51-A0F2F38B70AB}"/>
    <cellStyle name="Normal 5 4 2 4 3 2 2 3 3" xfId="18151" xr:uid="{72BBAAEA-223A-4B49-8A37-496E049F7DDD}"/>
    <cellStyle name="Normal 5 4 2 4 3 2 2 3 4" xfId="31841" xr:uid="{66ABB5C4-A1BD-4878-A143-082145FF5BE2}"/>
    <cellStyle name="Normal 5 4 2 4 3 2 2 3 5" xfId="46725" xr:uid="{B1DC7E83-B795-4AFC-8916-3392FAA9DE16}"/>
    <cellStyle name="Normal 5 4 2 4 3 2 2 4" xfId="21573" xr:uid="{C7C55F6D-77CD-4CBA-A87A-24F3170BF349}"/>
    <cellStyle name="Normal 5 4 2 4 3 2 2 4 2" xfId="35265" xr:uid="{A7EDC06F-A5A9-4964-90A9-6A8E05015581}"/>
    <cellStyle name="Normal 5 4 2 4 3 2 2 4 3" xfId="50149" xr:uid="{A84D15CE-7D30-4518-B63D-DF35FA4242CC}"/>
    <cellStyle name="Normal 5 4 2 4 3 2 2 5" xfId="14729" xr:uid="{E857E081-8560-4D84-B3A5-136957AF7BB9}"/>
    <cellStyle name="Normal 5 4 2 4 3 2 2 5 2" xfId="40927" xr:uid="{1A392515-CE92-4FFD-8C87-2EA75DE6BB12}"/>
    <cellStyle name="Normal 5 4 2 4 3 2 2 6" xfId="28419" xr:uid="{C92C5023-C72B-4E9A-A560-6B11F77B654B}"/>
    <cellStyle name="Normal 5 4 2 4 3 2 2 7" xfId="43303" xr:uid="{5F6EB06A-9564-4924-BF6C-BBE7AAE6E784}"/>
    <cellStyle name="Normal 5 4 2 4 3 2 2 8" xfId="7883" xr:uid="{F34379A9-4EBF-4921-8338-CD518EC8883E}"/>
    <cellStyle name="Normal 5 4 2 4 3 2 3" xfId="9594" xr:uid="{0062FA65-EC86-4019-93EC-B9C18029FC10}"/>
    <cellStyle name="Normal 5 4 2 4 3 2 3 2" xfId="13016" xr:uid="{DEFD0BBD-F152-4880-8DC2-3F29E236A899}"/>
    <cellStyle name="Normal 5 4 2 4 3 2 3 2 2" xfId="26706" xr:uid="{00F591DC-5257-4ECD-B3EA-9C06F4107ADF}"/>
    <cellStyle name="Normal 5 4 2 4 3 2 3 2 2 2" xfId="40398" xr:uid="{DB812A37-DED2-4F49-8CF6-714386C0021B}"/>
    <cellStyle name="Normal 5 4 2 4 3 2 3 2 2 3" xfId="55282" xr:uid="{5C0D7AA0-18E8-4E9D-BC37-FD13D939C889}"/>
    <cellStyle name="Normal 5 4 2 4 3 2 3 2 3" xfId="19862" xr:uid="{D037F88A-8B5E-4125-8CCC-B8E5D3336044}"/>
    <cellStyle name="Normal 5 4 2 4 3 2 3 2 4" xfId="33552" xr:uid="{41626B44-30E4-4F3B-9D47-9B168CDB1C7A}"/>
    <cellStyle name="Normal 5 4 2 4 3 2 3 2 5" xfId="48436" xr:uid="{508A0E0D-6687-4C6C-9150-997788E730A2}"/>
    <cellStyle name="Normal 5 4 2 4 3 2 3 3" xfId="23284" xr:uid="{D49700DA-1C30-44C3-9A93-3BCC90589F3F}"/>
    <cellStyle name="Normal 5 4 2 4 3 2 3 3 2" xfId="36976" xr:uid="{079E6807-4C40-45E4-90C5-A8E277695AA8}"/>
    <cellStyle name="Normal 5 4 2 4 3 2 3 3 3" xfId="51860" xr:uid="{1DA50AA7-3A3E-4823-9C5E-7E3A3F57B617}"/>
    <cellStyle name="Normal 5 4 2 4 3 2 3 4" xfId="16440" xr:uid="{07572C4E-6AF6-40BB-8C66-08697E8D4989}"/>
    <cellStyle name="Normal 5 4 2 4 3 2 3 5" xfId="30130" xr:uid="{A2E8CF9F-FDF8-4581-AC6C-5E6043CF78DC}"/>
    <cellStyle name="Normal 5 4 2 4 3 2 3 6" xfId="45014" xr:uid="{2047A857-0243-4C27-9B4C-8A8D716CE006}"/>
    <cellStyle name="Normal 5 4 2 4 3 2 4" xfId="11304" xr:uid="{234DFCFE-C323-4F7B-AC1D-E04B43213C29}"/>
    <cellStyle name="Normal 5 4 2 4 3 2 4 2" xfId="24994" xr:uid="{8D01116F-1FC5-4DF3-81D9-06DA6AACF158}"/>
    <cellStyle name="Normal 5 4 2 4 3 2 4 2 2" xfId="38686" xr:uid="{BADC95F9-CF25-473E-A3B1-209A6A0902D2}"/>
    <cellStyle name="Normal 5 4 2 4 3 2 4 2 3" xfId="53570" xr:uid="{0F8F9368-8202-4DBC-A461-90B75010C43F}"/>
    <cellStyle name="Normal 5 4 2 4 3 2 4 3" xfId="18150" xr:uid="{6495D1BE-CAE8-45A1-9F16-8244A8CE4F2E}"/>
    <cellStyle name="Normal 5 4 2 4 3 2 4 4" xfId="31840" xr:uid="{710053C9-4A77-4058-AB3E-48FD1CD16FE0}"/>
    <cellStyle name="Normal 5 4 2 4 3 2 4 5" xfId="46724" xr:uid="{FC740337-2303-428C-8493-8EAB430AC29B}"/>
    <cellStyle name="Normal 5 4 2 4 3 2 5" xfId="21572" xr:uid="{B2FD68EC-4B86-4198-8319-BAC0D723DA72}"/>
    <cellStyle name="Normal 5 4 2 4 3 2 5 2" xfId="35264" xr:uid="{DFB2E20B-8427-4834-AF7F-78D75DAB579B}"/>
    <cellStyle name="Normal 5 4 2 4 3 2 5 3" xfId="50148" xr:uid="{77F07EA2-9E88-429A-9515-CA0ABE4A58C2}"/>
    <cellStyle name="Normal 5 4 2 4 3 2 6" xfId="14728" xr:uid="{330835E7-BA40-4836-A154-24C2CEF93B7A}"/>
    <cellStyle name="Normal 5 4 2 4 3 2 6 2" xfId="40926" xr:uid="{1EEB3209-2AEB-4F07-AA83-A09C539503B6}"/>
    <cellStyle name="Normal 5 4 2 4 3 2 7" xfId="28418" xr:uid="{D8552500-C609-434B-9F2D-5F0140D669E4}"/>
    <cellStyle name="Normal 5 4 2 4 3 2 8" xfId="43302" xr:uid="{F7A97C0C-8F35-4379-9D7F-1090C53CDA4D}"/>
    <cellStyle name="Normal 5 4 2 4 3 2 9" xfId="7882" xr:uid="{1BC1AF19-0264-4FE8-92A0-3E0DADF0E99C}"/>
    <cellStyle name="Normal 5 4 2 4 3 3" xfId="1235" xr:uid="{8AF2E385-FC29-476F-A7A8-DA62991C75F2}"/>
    <cellStyle name="Normal 5 4 2 4 3 3 2" xfId="9596" xr:uid="{52BAE75E-2B55-4EAE-9428-0F3D2B4E424E}"/>
    <cellStyle name="Normal 5 4 2 4 3 3 2 2" xfId="13018" xr:uid="{55BB0E25-73A6-489F-A532-2A5979D0E5E1}"/>
    <cellStyle name="Normal 5 4 2 4 3 3 2 2 2" xfId="26708" xr:uid="{ACA0870F-6457-4FD6-9490-0CFE94E8D37A}"/>
    <cellStyle name="Normal 5 4 2 4 3 3 2 2 2 2" xfId="40400" xr:uid="{9C1FE5C0-6936-43E8-B020-F6157844C7CF}"/>
    <cellStyle name="Normal 5 4 2 4 3 3 2 2 2 3" xfId="55284" xr:uid="{F5230C15-B773-4BB5-AA5A-0E651871C4E1}"/>
    <cellStyle name="Normal 5 4 2 4 3 3 2 2 3" xfId="19864" xr:uid="{AE725053-23DD-49C9-B8C9-8401C9A12413}"/>
    <cellStyle name="Normal 5 4 2 4 3 3 2 2 4" xfId="33554" xr:uid="{4B72B5C2-B6E1-4B36-94FC-ADA5CCE337BF}"/>
    <cellStyle name="Normal 5 4 2 4 3 3 2 2 5" xfId="48438" xr:uid="{4576C88E-91E4-4429-B607-3D9F8D7EA5BC}"/>
    <cellStyle name="Normal 5 4 2 4 3 3 2 3" xfId="23286" xr:uid="{16FA89F5-CAA0-4D3E-B0EA-333FBFBA2714}"/>
    <cellStyle name="Normal 5 4 2 4 3 3 2 3 2" xfId="36978" xr:uid="{4D6D1607-5C89-4DC4-9E05-DB844501D4DD}"/>
    <cellStyle name="Normal 5 4 2 4 3 3 2 3 3" xfId="51862" xr:uid="{D0510A90-7052-4373-82B4-90632A6A4D49}"/>
    <cellStyle name="Normal 5 4 2 4 3 3 2 4" xfId="16442" xr:uid="{49A5E346-332D-4C06-8378-F138A978161C}"/>
    <cellStyle name="Normal 5 4 2 4 3 3 2 5" xfId="30132" xr:uid="{58E111D5-B71B-4C85-B8CF-44FE70A6EF1A}"/>
    <cellStyle name="Normal 5 4 2 4 3 3 2 6" xfId="45016" xr:uid="{555102C3-8E53-4B97-982B-7EB1EC58C4EF}"/>
    <cellStyle name="Normal 5 4 2 4 3 3 3" xfId="11306" xr:uid="{1508EB8B-F6B0-46EC-A682-3C3D44320A46}"/>
    <cellStyle name="Normal 5 4 2 4 3 3 3 2" xfId="24996" xr:uid="{BB66C96B-F3D1-48AC-B9D5-9BAF350DEA12}"/>
    <cellStyle name="Normal 5 4 2 4 3 3 3 2 2" xfId="38688" xr:uid="{D4D0F50A-E6EE-40B0-AF68-A6FE362AF5B6}"/>
    <cellStyle name="Normal 5 4 2 4 3 3 3 2 3" xfId="53572" xr:uid="{413F93D7-076A-4237-B7C0-B6D0B40D3219}"/>
    <cellStyle name="Normal 5 4 2 4 3 3 3 3" xfId="18152" xr:uid="{AC124C24-1283-4945-966D-4BD3033311A5}"/>
    <cellStyle name="Normal 5 4 2 4 3 3 3 4" xfId="31842" xr:uid="{E01E5C68-2C03-4807-A9E1-F8D843ADC7A2}"/>
    <cellStyle name="Normal 5 4 2 4 3 3 3 5" xfId="46726" xr:uid="{D76089BF-C695-4A5E-B9A9-D3B508588B86}"/>
    <cellStyle name="Normal 5 4 2 4 3 3 4" xfId="21574" xr:uid="{4EFBF328-4A66-4B02-98CB-4035FBF77CE2}"/>
    <cellStyle name="Normal 5 4 2 4 3 3 4 2" xfId="35266" xr:uid="{224C5E5B-BB66-40D5-8454-1E3BC90F04EF}"/>
    <cellStyle name="Normal 5 4 2 4 3 3 4 3" xfId="50150" xr:uid="{5F03702E-3D62-46D0-AE36-04B0AD6B2763}"/>
    <cellStyle name="Normal 5 4 2 4 3 3 5" xfId="14730" xr:uid="{94F80B1B-D58E-41AC-9DB2-6733994EDEF3}"/>
    <cellStyle name="Normal 5 4 2 4 3 3 5 2" xfId="40928" xr:uid="{2367DD8D-A47B-4D27-AFF7-29ADD9DF9AE0}"/>
    <cellStyle name="Normal 5 4 2 4 3 3 6" xfId="28420" xr:uid="{BBD04756-1B00-42E8-A814-884FDE02CDD5}"/>
    <cellStyle name="Normal 5 4 2 4 3 3 7" xfId="43304" xr:uid="{73670D2C-F00D-4035-B6F9-6F88DBD9E848}"/>
    <cellStyle name="Normal 5 4 2 4 3 3 8" xfId="7884" xr:uid="{26733D3C-226B-4F3F-B2D1-D6C8DE48727A}"/>
    <cellStyle name="Normal 5 4 2 4 3 4" xfId="7885" xr:uid="{2E5F2E84-63F6-4267-8FE7-BD7C175AEC36}"/>
    <cellStyle name="Normal 5 4 2 4 3 4 2" xfId="9597" xr:uid="{BCB04C74-9F25-4360-B883-C048FC05ED62}"/>
    <cellStyle name="Normal 5 4 2 4 3 4 2 2" xfId="13019" xr:uid="{4C82C81E-BE33-41CF-85CC-CBAF3B767698}"/>
    <cellStyle name="Normal 5 4 2 4 3 4 2 2 2" xfId="26709" xr:uid="{63D70D40-3B0C-4136-8A10-F23952E0D6C1}"/>
    <cellStyle name="Normal 5 4 2 4 3 4 2 2 2 2" xfId="40401" xr:uid="{33E763E9-C0D8-4509-ACE2-3BF4DF804B93}"/>
    <cellStyle name="Normal 5 4 2 4 3 4 2 2 2 3" xfId="55285" xr:uid="{77DD421C-540A-4E3A-B3C8-AAC66D64A55D}"/>
    <cellStyle name="Normal 5 4 2 4 3 4 2 2 3" xfId="19865" xr:uid="{6CDEA612-D7BA-4B97-B5C7-E66FFAF5D94F}"/>
    <cellStyle name="Normal 5 4 2 4 3 4 2 2 4" xfId="33555" xr:uid="{360EA8AF-DDF5-4EB3-A8A1-8071F45340F9}"/>
    <cellStyle name="Normal 5 4 2 4 3 4 2 2 5" xfId="48439" xr:uid="{56E655D8-F168-48B9-93E4-14C4E19370F9}"/>
    <cellStyle name="Normal 5 4 2 4 3 4 2 3" xfId="23287" xr:uid="{692493B8-F951-4250-A45F-35501B1157D9}"/>
    <cellStyle name="Normal 5 4 2 4 3 4 2 3 2" xfId="36979" xr:uid="{BFE6175B-CCD7-4B45-8EFE-BF0FC026334A}"/>
    <cellStyle name="Normal 5 4 2 4 3 4 2 3 3" xfId="51863" xr:uid="{A315A57B-C7F0-4CEA-82C1-61FC7FD64AC3}"/>
    <cellStyle name="Normal 5 4 2 4 3 4 2 4" xfId="16443" xr:uid="{50A5D12B-A65D-4D8E-83E6-5C3FE1012046}"/>
    <cellStyle name="Normal 5 4 2 4 3 4 2 5" xfId="30133" xr:uid="{BF287DAA-4D03-47DE-83E8-CDD012ABBC32}"/>
    <cellStyle name="Normal 5 4 2 4 3 4 2 6" xfId="45017" xr:uid="{A238E275-BEFC-47FD-83E9-91959C860BB9}"/>
    <cellStyle name="Normal 5 4 2 4 3 4 3" xfId="11307" xr:uid="{77262562-3DF3-4DFB-B2A2-14F59C9EE40C}"/>
    <cellStyle name="Normal 5 4 2 4 3 4 3 2" xfId="24997" xr:uid="{CB1CC1B0-3E0A-4879-AAB9-BCAEC4A76E7F}"/>
    <cellStyle name="Normal 5 4 2 4 3 4 3 2 2" xfId="38689" xr:uid="{3417B6AE-EAF8-423E-9A28-37332896EC81}"/>
    <cellStyle name="Normal 5 4 2 4 3 4 3 2 3" xfId="53573" xr:uid="{644EB7AA-147E-47B1-8AF4-46FD9BAFA7B2}"/>
    <cellStyle name="Normal 5 4 2 4 3 4 3 3" xfId="18153" xr:uid="{A1A97BDC-1EE6-4107-B0C2-80FC8DC5A7FA}"/>
    <cellStyle name="Normal 5 4 2 4 3 4 3 4" xfId="31843" xr:uid="{40DDB931-3B1A-4749-B119-5F5089C533EC}"/>
    <cellStyle name="Normal 5 4 2 4 3 4 3 5" xfId="46727" xr:uid="{F7AA5587-E804-482B-9125-0E942EDD191A}"/>
    <cellStyle name="Normal 5 4 2 4 3 4 4" xfId="21575" xr:uid="{B7DD8F02-5A5A-4700-B101-03B8CE994225}"/>
    <cellStyle name="Normal 5 4 2 4 3 4 4 2" xfId="35267" xr:uid="{F4F1434B-AF5D-4F61-A2DE-C2663A748B76}"/>
    <cellStyle name="Normal 5 4 2 4 3 4 4 3" xfId="50151" xr:uid="{EA934F50-6B26-4134-A3B4-838D15AF9241}"/>
    <cellStyle name="Normal 5 4 2 4 3 4 5" xfId="14731" xr:uid="{20CA5D46-08CB-46C7-9899-1AAB1A10A0EF}"/>
    <cellStyle name="Normal 5 4 2 4 3 4 6" xfId="28421" xr:uid="{80AEBBE5-C223-4618-B325-9C532B7C42F8}"/>
    <cellStyle name="Normal 5 4 2 4 3 4 7" xfId="43305" xr:uid="{5177CE86-A8AC-4BEC-8F3E-F208882FE1A7}"/>
    <cellStyle name="Normal 5 4 2 4 3 5" xfId="9593" xr:uid="{40A02CB4-54C2-44C1-8B4D-3DD9937C8242}"/>
    <cellStyle name="Normal 5 4 2 4 3 5 2" xfId="13015" xr:uid="{3F80E506-1329-4871-832B-D4CDD3ACF76D}"/>
    <cellStyle name="Normal 5 4 2 4 3 5 2 2" xfId="26705" xr:uid="{E593F6E9-AF1C-453D-85B5-2F7B2DCD2036}"/>
    <cellStyle name="Normal 5 4 2 4 3 5 2 2 2" xfId="40397" xr:uid="{03B4E4FF-06AD-4E8F-B2CF-C99810BFA62E}"/>
    <cellStyle name="Normal 5 4 2 4 3 5 2 2 3" xfId="55281" xr:uid="{236915F4-76E3-4010-9DFE-FA4F75BE7B01}"/>
    <cellStyle name="Normal 5 4 2 4 3 5 2 3" xfId="19861" xr:uid="{E2865984-C3E7-44E7-AC24-26BEBC2D6CB4}"/>
    <cellStyle name="Normal 5 4 2 4 3 5 2 4" xfId="33551" xr:uid="{60588ECA-DCC4-49F9-900F-3B077954AE61}"/>
    <cellStyle name="Normal 5 4 2 4 3 5 2 5" xfId="48435" xr:uid="{34E3EED1-6FB1-4A08-9E98-06F1536FAF25}"/>
    <cellStyle name="Normal 5 4 2 4 3 5 3" xfId="23283" xr:uid="{D6E42AC2-5E2D-4219-A335-5A729C4A1CC5}"/>
    <cellStyle name="Normal 5 4 2 4 3 5 3 2" xfId="36975" xr:uid="{70BB9806-3AC9-4FA5-AB4B-30E43A6042F0}"/>
    <cellStyle name="Normal 5 4 2 4 3 5 3 3" xfId="51859" xr:uid="{71A57727-2FEE-4515-B15B-E700A7336393}"/>
    <cellStyle name="Normal 5 4 2 4 3 5 4" xfId="16439" xr:uid="{FB627D68-2492-4BB4-86B1-67A5FC34C346}"/>
    <cellStyle name="Normal 5 4 2 4 3 5 5" xfId="30129" xr:uid="{CC0A6EAC-C64D-44CE-BF2F-060E63918199}"/>
    <cellStyle name="Normal 5 4 2 4 3 5 6" xfId="45013" xr:uid="{04A3B835-E617-4C5E-91AC-57ECB2E77CC9}"/>
    <cellStyle name="Normal 5 4 2 4 3 6" xfId="11303" xr:uid="{94E383AC-E365-4B79-8E8F-6FA795B6ACF0}"/>
    <cellStyle name="Normal 5 4 2 4 3 6 2" xfId="24993" xr:uid="{1A343160-56E2-4643-943F-D7293BA690EC}"/>
    <cellStyle name="Normal 5 4 2 4 3 6 2 2" xfId="38685" xr:uid="{A1B4DDFF-45CA-4BD9-9731-8D57346F0211}"/>
    <cellStyle name="Normal 5 4 2 4 3 6 2 3" xfId="53569" xr:uid="{D82D8E34-E9C6-4EB4-B472-E917A1C14680}"/>
    <cellStyle name="Normal 5 4 2 4 3 6 3" xfId="18149" xr:uid="{409854CD-2466-4AE6-BB0B-C391A345D35C}"/>
    <cellStyle name="Normal 5 4 2 4 3 6 4" xfId="31839" xr:uid="{54D87D51-958A-46DB-B62D-B678D6F24945}"/>
    <cellStyle name="Normal 5 4 2 4 3 6 5" xfId="46723" xr:uid="{FB6DF4D4-58E9-4EB8-B374-1CE9A66BBC9E}"/>
    <cellStyle name="Normal 5 4 2 4 3 7" xfId="21571" xr:uid="{1167821A-1540-4E44-8476-39D5F10B579D}"/>
    <cellStyle name="Normal 5 4 2 4 3 7 2" xfId="35263" xr:uid="{D9369029-6135-4D03-ADAA-F7CFE1FBA8E4}"/>
    <cellStyle name="Normal 5 4 2 4 3 7 3" xfId="50147" xr:uid="{2C75200A-5C99-400D-91FD-1ED1B4D31395}"/>
    <cellStyle name="Normal 5 4 2 4 3 8" xfId="14727" xr:uid="{83D2E74E-656F-457F-9D3B-A695F29F5CB9}"/>
    <cellStyle name="Normal 5 4 2 4 3 8 2" xfId="40823" xr:uid="{2E09FF00-DA4C-4F59-95A0-97D012C42732}"/>
    <cellStyle name="Normal 5 4 2 4 3 9" xfId="28417" xr:uid="{89B26092-41A0-4F6C-B23F-AFBC121DFFB8}"/>
    <cellStyle name="Normal 5 4 2 4 4" xfId="1236" xr:uid="{56304901-0B7F-4C7E-8548-D39BB1DF9A6F}"/>
    <cellStyle name="Normal 5 4 2 4 4 2" xfId="1237" xr:uid="{DE6AC3E7-24A9-4DB6-BB95-C3012BAC967C}"/>
    <cellStyle name="Normal 5 4 2 4 4 2 2" xfId="9599" xr:uid="{D31E0BDC-204C-485E-8707-EAB55AA53397}"/>
    <cellStyle name="Normal 5 4 2 4 4 2 2 2" xfId="13021" xr:uid="{3817F4F2-70CB-4D80-B7A6-59FF527FD9ED}"/>
    <cellStyle name="Normal 5 4 2 4 4 2 2 2 2" xfId="26711" xr:uid="{FE143B80-4782-44DE-A0EF-A198A902D439}"/>
    <cellStyle name="Normal 5 4 2 4 4 2 2 2 2 2" xfId="40403" xr:uid="{95F1821D-B5CA-4A41-8CB3-DFD3E33D1716}"/>
    <cellStyle name="Normal 5 4 2 4 4 2 2 2 2 3" xfId="55287" xr:uid="{6A617449-870D-4253-B235-12ED23687DFE}"/>
    <cellStyle name="Normal 5 4 2 4 4 2 2 2 3" xfId="19867" xr:uid="{66832F65-FCD5-40C7-B6A0-639535F2D3A4}"/>
    <cellStyle name="Normal 5 4 2 4 4 2 2 2 4" xfId="33557" xr:uid="{1CC2A309-0831-4781-AF41-A417700A0F48}"/>
    <cellStyle name="Normal 5 4 2 4 4 2 2 2 5" xfId="48441" xr:uid="{ED816E39-B3B8-4B99-B31A-A3CCB578179C}"/>
    <cellStyle name="Normal 5 4 2 4 4 2 2 3" xfId="23289" xr:uid="{E36EB0B1-D24A-47BD-BE10-D126E28D0EE8}"/>
    <cellStyle name="Normal 5 4 2 4 4 2 2 3 2" xfId="36981" xr:uid="{F2524B2C-8B46-4873-8657-C510B5804A13}"/>
    <cellStyle name="Normal 5 4 2 4 4 2 2 3 3" xfId="51865" xr:uid="{F3B5CB07-4FE1-4ED1-989E-07037ECAEEC1}"/>
    <cellStyle name="Normal 5 4 2 4 4 2 2 4" xfId="16445" xr:uid="{38FC9941-D7BF-4971-9F6A-BE03A383C4CF}"/>
    <cellStyle name="Normal 5 4 2 4 4 2 2 5" xfId="30135" xr:uid="{14115EF0-C4D0-4AF1-994D-EAABBC777789}"/>
    <cellStyle name="Normal 5 4 2 4 4 2 2 6" xfId="45019" xr:uid="{015D493F-7449-459C-836D-003E2F23E395}"/>
    <cellStyle name="Normal 5 4 2 4 4 2 3" xfId="11309" xr:uid="{6EF61234-8B21-42FA-B391-D08CDAAE5C9B}"/>
    <cellStyle name="Normal 5 4 2 4 4 2 3 2" xfId="24999" xr:uid="{63EE5118-69F6-4C4D-90FC-27239534774B}"/>
    <cellStyle name="Normal 5 4 2 4 4 2 3 2 2" xfId="38691" xr:uid="{9D1EBE9B-1711-4AE3-ADED-B008994ACC8F}"/>
    <cellStyle name="Normal 5 4 2 4 4 2 3 2 3" xfId="53575" xr:uid="{65A8B416-F058-45AC-8462-5BFA962C5E34}"/>
    <cellStyle name="Normal 5 4 2 4 4 2 3 3" xfId="18155" xr:uid="{29E06E48-32B7-4085-8950-70A47AF1A86B}"/>
    <cellStyle name="Normal 5 4 2 4 4 2 3 4" xfId="31845" xr:uid="{875CEEF1-C496-43D3-AB63-985AE3DD7D89}"/>
    <cellStyle name="Normal 5 4 2 4 4 2 3 5" xfId="46729" xr:uid="{D0CC8394-B0E5-4804-B92A-4D834822399D}"/>
    <cellStyle name="Normal 5 4 2 4 4 2 4" xfId="21577" xr:uid="{7142E269-4241-44D4-92DB-7CC2E9ADB6A3}"/>
    <cellStyle name="Normal 5 4 2 4 4 2 4 2" xfId="35269" xr:uid="{52FB692B-FADC-4F87-AD38-F34EAFE4BEB9}"/>
    <cellStyle name="Normal 5 4 2 4 4 2 4 3" xfId="50153" xr:uid="{4EE9B275-D534-4EF4-AF12-9308A263C465}"/>
    <cellStyle name="Normal 5 4 2 4 4 2 5" xfId="14733" xr:uid="{13C3A21F-616D-494C-8897-0D8518BDA8AC}"/>
    <cellStyle name="Normal 5 4 2 4 4 2 5 2" xfId="40930" xr:uid="{348F9366-4B63-446E-85BC-02D2D4F3F7CE}"/>
    <cellStyle name="Normal 5 4 2 4 4 2 6" xfId="28423" xr:uid="{5B45ABA5-B5F8-4DF7-9296-26DEEE894536}"/>
    <cellStyle name="Normal 5 4 2 4 4 2 7" xfId="43307" xr:uid="{DD895248-C8EA-44C2-9AE9-2282A8978C9F}"/>
    <cellStyle name="Normal 5 4 2 4 4 2 8" xfId="7887" xr:uid="{16B5A76E-E92E-4A28-8D60-88914C6DD198}"/>
    <cellStyle name="Normal 5 4 2 4 4 3" xfId="9598" xr:uid="{BBAD3A7C-D39C-4659-8040-426B6039D2AD}"/>
    <cellStyle name="Normal 5 4 2 4 4 3 2" xfId="13020" xr:uid="{CC30162F-6058-46AB-8129-0EE160791C24}"/>
    <cellStyle name="Normal 5 4 2 4 4 3 2 2" xfId="26710" xr:uid="{F0F3EB81-CB16-4146-816F-13824317A27E}"/>
    <cellStyle name="Normal 5 4 2 4 4 3 2 2 2" xfId="40402" xr:uid="{7853DBA2-8B91-416F-93A3-7B5EC69A2024}"/>
    <cellStyle name="Normal 5 4 2 4 4 3 2 2 3" xfId="55286" xr:uid="{4922D27A-FCB4-4CEE-8880-EB3E7C33AB19}"/>
    <cellStyle name="Normal 5 4 2 4 4 3 2 3" xfId="19866" xr:uid="{168CBA66-E377-46CC-A8AD-DE1B8FAB7F55}"/>
    <cellStyle name="Normal 5 4 2 4 4 3 2 4" xfId="33556" xr:uid="{7A18BABB-1976-49D1-AF20-90A985BBF1B0}"/>
    <cellStyle name="Normal 5 4 2 4 4 3 2 5" xfId="48440" xr:uid="{3D206435-C6DB-4823-A8ED-183B211C5C91}"/>
    <cellStyle name="Normal 5 4 2 4 4 3 3" xfId="23288" xr:uid="{7D15371E-D02D-47F8-BE05-AA5CFA8B2995}"/>
    <cellStyle name="Normal 5 4 2 4 4 3 3 2" xfId="36980" xr:uid="{B11BF83E-2346-418A-9812-0772B523C09D}"/>
    <cellStyle name="Normal 5 4 2 4 4 3 3 3" xfId="51864" xr:uid="{F3760F32-89B7-4664-BE0C-F21A214D4213}"/>
    <cellStyle name="Normal 5 4 2 4 4 3 4" xfId="16444" xr:uid="{6C61ADA0-767C-47B7-88E0-3C29E62522EA}"/>
    <cellStyle name="Normal 5 4 2 4 4 3 5" xfId="30134" xr:uid="{5D801CF9-E47B-4F1B-9F24-3F8065FB6A64}"/>
    <cellStyle name="Normal 5 4 2 4 4 3 6" xfId="45018" xr:uid="{F9D69020-B7E0-4ABC-B5A5-5457DCB1CDB5}"/>
    <cellStyle name="Normal 5 4 2 4 4 4" xfId="11308" xr:uid="{533851CE-FA86-4704-BB9D-CB1ADFCC34A0}"/>
    <cellStyle name="Normal 5 4 2 4 4 4 2" xfId="24998" xr:uid="{39090F82-BC48-44C2-8364-6BF61C99F4B0}"/>
    <cellStyle name="Normal 5 4 2 4 4 4 2 2" xfId="38690" xr:uid="{5BD4ED7E-7107-4F86-9132-44547FC401A2}"/>
    <cellStyle name="Normal 5 4 2 4 4 4 2 3" xfId="53574" xr:uid="{A8751CF8-79DB-4120-AD5E-F75ADC3EC218}"/>
    <cellStyle name="Normal 5 4 2 4 4 4 3" xfId="18154" xr:uid="{E142C7F5-7CBD-4522-BE7B-D3959EB5F7B8}"/>
    <cellStyle name="Normal 5 4 2 4 4 4 4" xfId="31844" xr:uid="{876487B4-776E-4C29-BDC1-53F6AA628E13}"/>
    <cellStyle name="Normal 5 4 2 4 4 4 5" xfId="46728" xr:uid="{006EEF92-1E34-454B-9A79-67926319F6F3}"/>
    <cellStyle name="Normal 5 4 2 4 4 5" xfId="21576" xr:uid="{5AD029D1-53CD-481D-91A8-AE618AF55C75}"/>
    <cellStyle name="Normal 5 4 2 4 4 5 2" xfId="35268" xr:uid="{47D02916-2A1D-465D-894C-E5A7F1787C2F}"/>
    <cellStyle name="Normal 5 4 2 4 4 5 3" xfId="50152" xr:uid="{776D4C3E-F82C-45C5-BC3F-6B70AF65D628}"/>
    <cellStyle name="Normal 5 4 2 4 4 6" xfId="14732" xr:uid="{8525D023-86DA-4509-B961-16683AC68E22}"/>
    <cellStyle name="Normal 5 4 2 4 4 6 2" xfId="40929" xr:uid="{E16672E5-D0FE-4E07-BF69-933D5E765535}"/>
    <cellStyle name="Normal 5 4 2 4 4 7" xfId="28422" xr:uid="{3FA84E5A-5424-4B5B-A579-BA56E3C54AF3}"/>
    <cellStyle name="Normal 5 4 2 4 4 8" xfId="43306" xr:uid="{5A4B91B8-216F-4522-83BB-229F12A89220}"/>
    <cellStyle name="Normal 5 4 2 4 4 9" xfId="7886" xr:uid="{6C27E3CA-A8C1-4A2B-8EB7-C5A87DB6A0D2}"/>
    <cellStyle name="Normal 5 4 2 4 5" xfId="1238" xr:uid="{F804C8C1-EF97-46F5-BCC1-4DC279045E13}"/>
    <cellStyle name="Normal 5 4 2 4 5 2" xfId="9600" xr:uid="{927013AD-3D01-4779-9B6B-221A9A04B644}"/>
    <cellStyle name="Normal 5 4 2 4 5 2 2" xfId="13022" xr:uid="{D0E8980B-8CDF-437A-B9F5-821B9BE594C1}"/>
    <cellStyle name="Normal 5 4 2 4 5 2 2 2" xfId="26712" xr:uid="{7BF685C6-E5BF-4ED3-ABAC-C1990F8A1220}"/>
    <cellStyle name="Normal 5 4 2 4 5 2 2 2 2" xfId="40404" xr:uid="{EEEF8CA1-8CF7-48BE-9F50-B8AB64D10D23}"/>
    <cellStyle name="Normal 5 4 2 4 5 2 2 2 3" xfId="55288" xr:uid="{FE142EA8-A608-4BAE-83C7-95C1B1EB17EF}"/>
    <cellStyle name="Normal 5 4 2 4 5 2 2 3" xfId="19868" xr:uid="{F0ED1E54-4A22-4C22-A870-33C80039828E}"/>
    <cellStyle name="Normal 5 4 2 4 5 2 2 4" xfId="33558" xr:uid="{CB4E650A-46CE-4BEC-8779-00678F9096D9}"/>
    <cellStyle name="Normal 5 4 2 4 5 2 2 5" xfId="48442" xr:uid="{00716CC2-A919-4650-9697-929B8C07DE25}"/>
    <cellStyle name="Normal 5 4 2 4 5 2 3" xfId="23290" xr:uid="{A4A0D55C-98A7-43E4-BD73-88C6650C6E37}"/>
    <cellStyle name="Normal 5 4 2 4 5 2 3 2" xfId="36982" xr:uid="{766F4762-036D-4321-858A-89431A2FB36A}"/>
    <cellStyle name="Normal 5 4 2 4 5 2 3 3" xfId="51866" xr:uid="{E5683080-2F20-4173-B230-9917C97E0063}"/>
    <cellStyle name="Normal 5 4 2 4 5 2 4" xfId="16446" xr:uid="{EFE59EFA-6642-44A5-B749-E686C2B64885}"/>
    <cellStyle name="Normal 5 4 2 4 5 2 5" xfId="30136" xr:uid="{B3A17412-1CC3-4C0E-8EE9-35DB7B81C072}"/>
    <cellStyle name="Normal 5 4 2 4 5 2 6" xfId="45020" xr:uid="{FC66C265-57BE-42A1-8FCE-A30F76DC9624}"/>
    <cellStyle name="Normal 5 4 2 4 5 3" xfId="11310" xr:uid="{C88C0121-E2AE-4A5A-A70B-A247F6070ED8}"/>
    <cellStyle name="Normal 5 4 2 4 5 3 2" xfId="25000" xr:uid="{485F6197-F0E1-4DDF-88CC-1AB28D4EDB46}"/>
    <cellStyle name="Normal 5 4 2 4 5 3 2 2" xfId="38692" xr:uid="{672A445E-C941-4BE1-B35F-352C7CAAB808}"/>
    <cellStyle name="Normal 5 4 2 4 5 3 2 3" xfId="53576" xr:uid="{39628C78-B5B1-4768-83D6-96F3CB9EF023}"/>
    <cellStyle name="Normal 5 4 2 4 5 3 3" xfId="18156" xr:uid="{C1CDAA60-499D-489E-814B-F884DA250610}"/>
    <cellStyle name="Normal 5 4 2 4 5 3 4" xfId="31846" xr:uid="{3803CC57-B685-4BB2-83BC-FA1B054BEF06}"/>
    <cellStyle name="Normal 5 4 2 4 5 3 5" xfId="46730" xr:uid="{09C3CE12-F3E3-4ACF-881C-119FD9997939}"/>
    <cellStyle name="Normal 5 4 2 4 5 4" xfId="21578" xr:uid="{8BA9E27D-647F-4403-AF41-FBBAA8F009E9}"/>
    <cellStyle name="Normal 5 4 2 4 5 4 2" xfId="35270" xr:uid="{CFBA61C8-F21B-481A-BE4B-FF011F876749}"/>
    <cellStyle name="Normal 5 4 2 4 5 4 3" xfId="50154" xr:uid="{CA056A7B-48E4-4A99-8FF5-200E582721F3}"/>
    <cellStyle name="Normal 5 4 2 4 5 5" xfId="14734" xr:uid="{A912CFD7-61B3-4E17-9AA1-B2F0D70F9B1C}"/>
    <cellStyle name="Normal 5 4 2 4 5 5 2" xfId="40931" xr:uid="{CD84B0B5-6F9E-4E31-9D85-F01C5F9CA08C}"/>
    <cellStyle name="Normal 5 4 2 4 5 6" xfId="28424" xr:uid="{6E3A187C-5EB0-41E4-9AEE-1F964A750A25}"/>
    <cellStyle name="Normal 5 4 2 4 5 7" xfId="43308" xr:uid="{048051E3-896F-4038-9BD2-9CEC72BEBDF6}"/>
    <cellStyle name="Normal 5 4 2 4 5 8" xfId="7888" xr:uid="{D102D284-79F0-45A6-81EA-1010AF8600B1}"/>
    <cellStyle name="Normal 5 4 2 4 6" xfId="7889" xr:uid="{76F40427-053B-4AF9-9CA9-C44A75E6BDB5}"/>
    <cellStyle name="Normal 5 4 2 4 6 2" xfId="9601" xr:uid="{3BA8B9BB-5550-43B6-BE73-C516A3277C92}"/>
    <cellStyle name="Normal 5 4 2 4 6 2 2" xfId="13023" xr:uid="{35D28948-CB43-4A4E-B488-3C544406B2D3}"/>
    <cellStyle name="Normal 5 4 2 4 6 2 2 2" xfId="26713" xr:uid="{ACBA933E-F891-4F3A-B8F8-8002F89E9C4B}"/>
    <cellStyle name="Normal 5 4 2 4 6 2 2 2 2" xfId="40405" xr:uid="{7D9AB83B-D95F-4A0F-9D22-07D94B2EAEC9}"/>
    <cellStyle name="Normal 5 4 2 4 6 2 2 2 3" xfId="55289" xr:uid="{92287446-440F-42F2-8819-0CC257445DA5}"/>
    <cellStyle name="Normal 5 4 2 4 6 2 2 3" xfId="19869" xr:uid="{3381DBF4-CA18-46B5-94FA-1FB662988C6A}"/>
    <cellStyle name="Normal 5 4 2 4 6 2 2 4" xfId="33559" xr:uid="{62340304-0A68-4A4D-9EB2-9B651294BAC5}"/>
    <cellStyle name="Normal 5 4 2 4 6 2 2 5" xfId="48443" xr:uid="{3F52B269-2935-42FE-BB65-3049BA2A8A42}"/>
    <cellStyle name="Normal 5 4 2 4 6 2 3" xfId="23291" xr:uid="{931DDB84-3078-4955-9825-B8C91A40B528}"/>
    <cellStyle name="Normal 5 4 2 4 6 2 3 2" xfId="36983" xr:uid="{5C94151C-EC9D-4EA2-84F6-6676114FEA2A}"/>
    <cellStyle name="Normal 5 4 2 4 6 2 3 3" xfId="51867" xr:uid="{4267327A-39D7-4404-93B5-FBC4DA89F34F}"/>
    <cellStyle name="Normal 5 4 2 4 6 2 4" xfId="16447" xr:uid="{3F6F32C0-F66C-4A8C-8427-7E0C28B85AEC}"/>
    <cellStyle name="Normal 5 4 2 4 6 2 5" xfId="30137" xr:uid="{67A6CFD2-7807-405F-A2E4-24095810A39F}"/>
    <cellStyle name="Normal 5 4 2 4 6 2 6" xfId="45021" xr:uid="{F56785D6-481F-45B2-81A4-DAD549DCDA24}"/>
    <cellStyle name="Normal 5 4 2 4 6 3" xfId="11311" xr:uid="{9079246F-D02C-46FC-9A34-5E46F39FB746}"/>
    <cellStyle name="Normal 5 4 2 4 6 3 2" xfId="25001" xr:uid="{E1B91CA1-E718-4EDE-8ACF-E098F7CFBD45}"/>
    <cellStyle name="Normal 5 4 2 4 6 3 2 2" xfId="38693" xr:uid="{817CE8DE-6067-49F5-9DCE-C3BA9AFD1562}"/>
    <cellStyle name="Normal 5 4 2 4 6 3 2 3" xfId="53577" xr:uid="{0BB74128-F3C7-42F5-8F53-083FD32BAB6E}"/>
    <cellStyle name="Normal 5 4 2 4 6 3 3" xfId="18157" xr:uid="{87BF986F-05B1-460A-B063-026AEA2A0639}"/>
    <cellStyle name="Normal 5 4 2 4 6 3 4" xfId="31847" xr:uid="{FC66B804-5FBA-47E5-9245-D7858299F211}"/>
    <cellStyle name="Normal 5 4 2 4 6 3 5" xfId="46731" xr:uid="{918AB8B1-1027-46EA-9DA6-D9927B925570}"/>
    <cellStyle name="Normal 5 4 2 4 6 4" xfId="21579" xr:uid="{4E0D1396-0F82-4518-B277-3C12E2B500FA}"/>
    <cellStyle name="Normal 5 4 2 4 6 4 2" xfId="35271" xr:uid="{D7DB0CEF-C67F-45E6-A975-56390EAB0360}"/>
    <cellStyle name="Normal 5 4 2 4 6 4 3" xfId="50155" xr:uid="{0F681951-6B54-454E-BD7E-16F94ED44127}"/>
    <cellStyle name="Normal 5 4 2 4 6 5" xfId="14735" xr:uid="{58A0706B-4131-48DB-B5A8-332568D82C6A}"/>
    <cellStyle name="Normal 5 4 2 4 6 6" xfId="28425" xr:uid="{74B366B9-0AA5-4B7B-900D-D0C8BAB9CA6E}"/>
    <cellStyle name="Normal 5 4 2 4 6 7" xfId="43309" xr:uid="{2E4ACD23-2584-404A-A3D0-4B8DF07D538C}"/>
    <cellStyle name="Normal 5 4 2 4 7" xfId="9587" xr:uid="{CA3D7A77-29DA-4D98-ADD3-EC4950791508}"/>
    <cellStyle name="Normal 5 4 2 4 7 2" xfId="13009" xr:uid="{063EBDE2-23F2-43E0-A71C-A9EDCD6A9EF5}"/>
    <cellStyle name="Normal 5 4 2 4 7 2 2" xfId="26699" xr:uid="{477A0A04-9504-415F-9B88-112965BBE86C}"/>
    <cellStyle name="Normal 5 4 2 4 7 2 2 2" xfId="40391" xr:uid="{6B413897-8978-4792-A707-CBDA9E9A1B20}"/>
    <cellStyle name="Normal 5 4 2 4 7 2 2 3" xfId="55275" xr:uid="{1F3181DA-9519-4B3D-BE0E-08E0C9EE24F3}"/>
    <cellStyle name="Normal 5 4 2 4 7 2 3" xfId="19855" xr:uid="{17B402D0-C25B-423D-A7DE-F3FCA4B673AA}"/>
    <cellStyle name="Normal 5 4 2 4 7 2 4" xfId="33545" xr:uid="{720C164B-E5D1-42C6-91DD-B5334A5973B2}"/>
    <cellStyle name="Normal 5 4 2 4 7 2 5" xfId="48429" xr:uid="{C31976C7-F0BA-439F-8BC9-8E469F322DF1}"/>
    <cellStyle name="Normal 5 4 2 4 7 3" xfId="23277" xr:uid="{D7CC47B4-AAA5-47D2-B93A-9233BF8317BA}"/>
    <cellStyle name="Normal 5 4 2 4 7 3 2" xfId="36969" xr:uid="{29422879-AE0A-4655-AC45-0D34552B36FA}"/>
    <cellStyle name="Normal 5 4 2 4 7 3 3" xfId="51853" xr:uid="{6AC05556-D535-469D-A45A-78C09477958F}"/>
    <cellStyle name="Normal 5 4 2 4 7 4" xfId="16433" xr:uid="{9A0C3AB1-3B9B-4859-B343-1BCA2629225B}"/>
    <cellStyle name="Normal 5 4 2 4 7 5" xfId="30123" xr:uid="{A1A776AF-9209-4A34-8D45-4687F06B0435}"/>
    <cellStyle name="Normal 5 4 2 4 7 6" xfId="45007" xr:uid="{D951F7A6-B541-475B-94F8-FC487AE6B292}"/>
    <cellStyle name="Normal 5 4 2 4 8" xfId="11297" xr:uid="{A6ED1A48-4A95-45C5-913D-7B5CBFB64B58}"/>
    <cellStyle name="Normal 5 4 2 4 8 2" xfId="24987" xr:uid="{69F13FBA-AC9B-49E1-BE01-C1C9D0FC91DC}"/>
    <cellStyle name="Normal 5 4 2 4 8 2 2" xfId="38679" xr:uid="{F19D8E6C-5929-435B-A074-87C5BF94347D}"/>
    <cellStyle name="Normal 5 4 2 4 8 2 3" xfId="53563" xr:uid="{5BDA6778-3060-4F67-A2F5-37D8C47E5CB7}"/>
    <cellStyle name="Normal 5 4 2 4 8 3" xfId="18143" xr:uid="{527AB16D-97EB-4C90-AF53-F48BB18F1804}"/>
    <cellStyle name="Normal 5 4 2 4 8 4" xfId="31833" xr:uid="{3E222AEE-0325-4458-B656-68C1FF0D58F5}"/>
    <cellStyle name="Normal 5 4 2 4 8 5" xfId="46717" xr:uid="{865ACDF0-4580-4715-82DF-BF3AAF84008B}"/>
    <cellStyle name="Normal 5 4 2 4 9" xfId="21565" xr:uid="{BD32FAEC-296E-4FFF-8D8E-CD34BD240F12}"/>
    <cellStyle name="Normal 5 4 2 4 9 2" xfId="35257" xr:uid="{D34A176C-128F-4F3F-BF33-7F70573A82F6}"/>
    <cellStyle name="Normal 5 4 2 4 9 3" xfId="50141" xr:uid="{AA62E3B8-7AC4-4601-9125-4DE6CDF51C94}"/>
    <cellStyle name="Normal 5 4 2 5" xfId="300" xr:uid="{4ADC7627-62C4-4FE8-A7CE-88A0CECBF6D7}"/>
    <cellStyle name="Normal 5 4 2 5 10" xfId="43310" xr:uid="{E179A895-8C8E-48AE-83AA-51D8073B5162}"/>
    <cellStyle name="Normal 5 4 2 5 11" xfId="7890" xr:uid="{C6033286-CAD8-4EC9-BF60-1F276B4FD3B2}"/>
    <cellStyle name="Normal 5 4 2 5 2" xfId="547" xr:uid="{D30ADE61-BC8B-4004-B321-DD46740831BD}"/>
    <cellStyle name="Normal 5 4 2 5 2 2" xfId="1239" xr:uid="{46EA224A-DDC4-4106-A243-3F05DDFAE7A0}"/>
    <cellStyle name="Normal 5 4 2 5 2 2 2" xfId="1240" xr:uid="{04C072B9-211A-4CAA-A719-169842874FAA}"/>
    <cellStyle name="Normal 5 4 2 5 2 2 2 2" xfId="13026" xr:uid="{116449C1-2CB3-47B5-8731-C968D075F9A9}"/>
    <cellStyle name="Normal 5 4 2 5 2 2 2 2 2" xfId="26716" xr:uid="{9D371368-50D3-4D2A-A715-FFFF76DA8F00}"/>
    <cellStyle name="Normal 5 4 2 5 2 2 2 2 2 2" xfId="40408" xr:uid="{55088CA8-D6F4-456F-BBAF-8BEA2C584C17}"/>
    <cellStyle name="Normal 5 4 2 5 2 2 2 2 2 3" xfId="55292" xr:uid="{6316E04E-FFAE-47E8-89CE-86C54AC052AE}"/>
    <cellStyle name="Normal 5 4 2 5 2 2 2 2 3" xfId="19872" xr:uid="{2E3BB9B0-1757-4F32-BA51-D7FC737670D2}"/>
    <cellStyle name="Normal 5 4 2 5 2 2 2 2 4" xfId="33562" xr:uid="{A13EDB8D-CABA-4D8F-B60F-F387B877AA6B}"/>
    <cellStyle name="Normal 5 4 2 5 2 2 2 2 5" xfId="48446" xr:uid="{155048FB-467E-42C4-B1B6-CD8DB92FF310}"/>
    <cellStyle name="Normal 5 4 2 5 2 2 2 3" xfId="23294" xr:uid="{B214192E-6809-4CD5-9B05-069068CEEF29}"/>
    <cellStyle name="Normal 5 4 2 5 2 2 2 3 2" xfId="36986" xr:uid="{0AFE8D8F-8BFF-437F-AA79-381B707060E6}"/>
    <cellStyle name="Normal 5 4 2 5 2 2 2 3 3" xfId="51870" xr:uid="{8B2FD787-62C4-4D62-B8A8-5DED1F4DEC6F}"/>
    <cellStyle name="Normal 5 4 2 5 2 2 2 4" xfId="16450" xr:uid="{4E4497EF-FE5B-476E-8547-1C100BD0BB64}"/>
    <cellStyle name="Normal 5 4 2 5 2 2 2 4 2" xfId="40933" xr:uid="{1DA477BC-B805-4B2B-B93C-416F0370C541}"/>
    <cellStyle name="Normal 5 4 2 5 2 2 2 5" xfId="30140" xr:uid="{EADD8023-46EA-4C1D-B2E9-6B22E1D25B34}"/>
    <cellStyle name="Normal 5 4 2 5 2 2 2 6" xfId="45024" xr:uid="{BF927DF6-E787-43FC-95D1-F0F5DFA742D8}"/>
    <cellStyle name="Normal 5 4 2 5 2 2 2 7" xfId="9604" xr:uid="{8AD2FE7A-49FD-4E0B-93AF-199B5D11B7C4}"/>
    <cellStyle name="Normal 5 4 2 5 2 2 3" xfId="11314" xr:uid="{CC6BE978-2360-4C8F-B7E9-BB2F2230B576}"/>
    <cellStyle name="Normal 5 4 2 5 2 2 3 2" xfId="25004" xr:uid="{A3C8521B-BAE9-447E-9F80-608D076F9581}"/>
    <cellStyle name="Normal 5 4 2 5 2 2 3 2 2" xfId="38696" xr:uid="{BDA91F2C-D106-4BDA-80D1-2EAD77002495}"/>
    <cellStyle name="Normal 5 4 2 5 2 2 3 2 3" xfId="53580" xr:uid="{94FE2CCB-E3E6-485F-8A99-47C5E9B838B3}"/>
    <cellStyle name="Normal 5 4 2 5 2 2 3 3" xfId="18160" xr:uid="{1889F59F-7F73-4D6A-AD27-DF608E24C15A}"/>
    <cellStyle name="Normal 5 4 2 5 2 2 3 4" xfId="31850" xr:uid="{14E05829-36DA-40A4-BE56-822BFDC0A820}"/>
    <cellStyle name="Normal 5 4 2 5 2 2 3 5" xfId="46734" xr:uid="{9D6AAB3A-679D-4CE5-AE05-378048A4B40A}"/>
    <cellStyle name="Normal 5 4 2 5 2 2 4" xfId="21582" xr:uid="{86A18441-9D67-44BB-801A-47E61F3ABDC9}"/>
    <cellStyle name="Normal 5 4 2 5 2 2 4 2" xfId="35274" xr:uid="{5FF0904B-5C98-42A1-83D3-68A97EF48D2F}"/>
    <cellStyle name="Normal 5 4 2 5 2 2 4 3" xfId="50158" xr:uid="{C7499A5E-D0C6-4E3D-B29B-E2A3CF047B85}"/>
    <cellStyle name="Normal 5 4 2 5 2 2 5" xfId="14738" xr:uid="{1A652991-6FF8-4AF9-9DAA-ACA12D981B6B}"/>
    <cellStyle name="Normal 5 4 2 5 2 2 5 2" xfId="40932" xr:uid="{E71518EC-9D5F-48E9-9994-B1BDC506785E}"/>
    <cellStyle name="Normal 5 4 2 5 2 2 6" xfId="28428" xr:uid="{0E0572A9-D2EB-47E3-B905-A51E6A1B124B}"/>
    <cellStyle name="Normal 5 4 2 5 2 2 7" xfId="43312" xr:uid="{5555020A-A344-44E9-A691-DEB18CF9C394}"/>
    <cellStyle name="Normal 5 4 2 5 2 2 8" xfId="7892" xr:uid="{4204F487-5257-45FD-868E-DD54E49E5F66}"/>
    <cellStyle name="Normal 5 4 2 5 2 3" xfId="1241" xr:uid="{87669407-A060-4C2E-BC5A-90E611791C00}"/>
    <cellStyle name="Normal 5 4 2 5 2 3 2" xfId="13025" xr:uid="{C9C3B785-C663-40DD-8558-9028D42B80E2}"/>
    <cellStyle name="Normal 5 4 2 5 2 3 2 2" xfId="26715" xr:uid="{431595DA-CCA4-4F5B-A87C-4BE06FC71769}"/>
    <cellStyle name="Normal 5 4 2 5 2 3 2 2 2" xfId="40407" xr:uid="{9656F11B-8487-4500-81DB-7944057E53B1}"/>
    <cellStyle name="Normal 5 4 2 5 2 3 2 2 3" xfId="55291" xr:uid="{5E2DACCA-2BCE-405B-B472-172A33B6597C}"/>
    <cellStyle name="Normal 5 4 2 5 2 3 2 3" xfId="19871" xr:uid="{7996CB54-56D6-443E-B6D3-D1C3C50E9AF6}"/>
    <cellStyle name="Normal 5 4 2 5 2 3 2 4" xfId="33561" xr:uid="{D44A7FC7-7556-4087-8837-D4D7A136174C}"/>
    <cellStyle name="Normal 5 4 2 5 2 3 2 5" xfId="48445" xr:uid="{819474EA-89D3-4E65-A0F0-37981630BA79}"/>
    <cellStyle name="Normal 5 4 2 5 2 3 3" xfId="23293" xr:uid="{3F06A0FD-7337-4648-9B82-C743E65334AB}"/>
    <cellStyle name="Normal 5 4 2 5 2 3 3 2" xfId="36985" xr:uid="{0A161C06-9B14-4248-A391-C6BCF074E52F}"/>
    <cellStyle name="Normal 5 4 2 5 2 3 3 3" xfId="51869" xr:uid="{5E6821B2-08F4-4C6B-863B-5D8A54056319}"/>
    <cellStyle name="Normal 5 4 2 5 2 3 4" xfId="16449" xr:uid="{A856FDCB-A190-487D-94A5-112ACE698FFB}"/>
    <cellStyle name="Normal 5 4 2 5 2 3 4 2" xfId="40934" xr:uid="{3D573284-8C7A-4BB1-90B1-75BC58A3BAEB}"/>
    <cellStyle name="Normal 5 4 2 5 2 3 5" xfId="30139" xr:uid="{36767AC1-F042-40D4-BD84-D85EB3091DD0}"/>
    <cellStyle name="Normal 5 4 2 5 2 3 6" xfId="45023" xr:uid="{0F6F3E78-CC01-4C4C-951D-E95DC3CC5B67}"/>
    <cellStyle name="Normal 5 4 2 5 2 3 7" xfId="9603" xr:uid="{6A551A30-9DD6-4D51-ADAE-98E612FA235A}"/>
    <cellStyle name="Normal 5 4 2 5 2 4" xfId="11313" xr:uid="{D9B65D05-1AF5-49F7-AD92-5EC735F8CB29}"/>
    <cellStyle name="Normal 5 4 2 5 2 4 2" xfId="25003" xr:uid="{05485C54-C814-47BE-B828-A0CA2F09994A}"/>
    <cellStyle name="Normal 5 4 2 5 2 4 2 2" xfId="38695" xr:uid="{5C21507A-96DA-4C3F-9051-BAC275CDF0BB}"/>
    <cellStyle name="Normal 5 4 2 5 2 4 2 3" xfId="53579" xr:uid="{9C266BBC-E3C4-42D7-805D-415938A77015}"/>
    <cellStyle name="Normal 5 4 2 5 2 4 3" xfId="18159" xr:uid="{9A6BBCDE-327D-45AE-8C05-ED17A85452A2}"/>
    <cellStyle name="Normal 5 4 2 5 2 4 4" xfId="31849" xr:uid="{8E3DDA25-332F-4113-AEE4-98C5001ADD8F}"/>
    <cellStyle name="Normal 5 4 2 5 2 4 5" xfId="46733" xr:uid="{C4F73B94-2AD3-4F06-BD38-65264430BEB3}"/>
    <cellStyle name="Normal 5 4 2 5 2 5" xfId="21581" xr:uid="{4B82A06B-5C55-4EB0-AA57-00B50587BBD2}"/>
    <cellStyle name="Normal 5 4 2 5 2 5 2" xfId="35273" xr:uid="{18C37C7B-8FC3-4884-BF0D-FF7E0F4E3E82}"/>
    <cellStyle name="Normal 5 4 2 5 2 5 3" xfId="50157" xr:uid="{DD5B6DC2-33FE-455E-AF30-388F8FF3FB22}"/>
    <cellStyle name="Normal 5 4 2 5 2 6" xfId="14737" xr:uid="{8BF1D0D3-C3A9-4A89-86A1-1FB720116E3E}"/>
    <cellStyle name="Normal 5 4 2 5 2 6 2" xfId="40824" xr:uid="{57D04F12-1492-4A53-8E76-173E3A767A67}"/>
    <cellStyle name="Normal 5 4 2 5 2 7" xfId="28427" xr:uid="{8877102A-3BAF-4C41-8CCC-D6A339DC04F6}"/>
    <cellStyle name="Normal 5 4 2 5 2 8" xfId="43311" xr:uid="{9F967B99-C79F-4D85-9366-DB7E0B731DD6}"/>
    <cellStyle name="Normal 5 4 2 5 2 9" xfId="7891" xr:uid="{1FA60B2C-436C-418B-8CE9-9E1B8751B61F}"/>
    <cellStyle name="Normal 5 4 2 5 3" xfId="1242" xr:uid="{F41B9F8B-3C43-46BC-8593-2A947A989524}"/>
    <cellStyle name="Normal 5 4 2 5 3 2" xfId="1243" xr:uid="{8359C812-900B-494F-BC7B-DFCD05E10C5C}"/>
    <cellStyle name="Normal 5 4 2 5 3 2 2" xfId="13027" xr:uid="{52D43233-DE33-4344-9337-E73FDAD658E8}"/>
    <cellStyle name="Normal 5 4 2 5 3 2 2 2" xfId="26717" xr:uid="{C2D5021F-BE6B-4803-A890-DC0FB50FCE9D}"/>
    <cellStyle name="Normal 5 4 2 5 3 2 2 2 2" xfId="40409" xr:uid="{B5D5E35C-2EA5-42AC-836C-F5D0924BD944}"/>
    <cellStyle name="Normal 5 4 2 5 3 2 2 2 3" xfId="55293" xr:uid="{D7869232-754C-4EDF-BB7B-3603628B19FB}"/>
    <cellStyle name="Normal 5 4 2 5 3 2 2 3" xfId="19873" xr:uid="{147B2CF0-1481-45F7-A4F6-490B579E7D24}"/>
    <cellStyle name="Normal 5 4 2 5 3 2 2 4" xfId="33563" xr:uid="{51D55EC1-D6B9-4F60-84F7-7844F2F39A16}"/>
    <cellStyle name="Normal 5 4 2 5 3 2 2 5" xfId="48447" xr:uid="{27A56913-EFB2-4278-A06C-65AFA4DB1C8B}"/>
    <cellStyle name="Normal 5 4 2 5 3 2 3" xfId="23295" xr:uid="{E7B34482-CC58-4F80-A24D-3CA6D90199EF}"/>
    <cellStyle name="Normal 5 4 2 5 3 2 3 2" xfId="36987" xr:uid="{51D8C6E9-1563-4EC9-922A-B31760CD56BB}"/>
    <cellStyle name="Normal 5 4 2 5 3 2 3 3" xfId="51871" xr:uid="{1D7AD241-7714-4E12-9235-DB7D79C8B284}"/>
    <cellStyle name="Normal 5 4 2 5 3 2 4" xfId="16451" xr:uid="{34E3084A-3B39-494F-B1B9-6C5A1102D91B}"/>
    <cellStyle name="Normal 5 4 2 5 3 2 4 2" xfId="40936" xr:uid="{E8A02CD1-9FA7-4979-8AF0-261D059AF33E}"/>
    <cellStyle name="Normal 5 4 2 5 3 2 5" xfId="30141" xr:uid="{7A562B5D-46F0-4B31-89FD-EFF4272D8DA1}"/>
    <cellStyle name="Normal 5 4 2 5 3 2 6" xfId="45025" xr:uid="{763028E8-8DD4-4946-85A1-6D245D054A93}"/>
    <cellStyle name="Normal 5 4 2 5 3 2 7" xfId="9605" xr:uid="{47F7CF48-EEC5-413B-A150-CD4FC58F52C9}"/>
    <cellStyle name="Normal 5 4 2 5 3 3" xfId="11315" xr:uid="{1B386245-54FE-4FA1-8E1D-A3671BCA0C04}"/>
    <cellStyle name="Normal 5 4 2 5 3 3 2" xfId="25005" xr:uid="{FEB9E481-75B6-4A11-812A-6DCA6C1E6FD6}"/>
    <cellStyle name="Normal 5 4 2 5 3 3 2 2" xfId="38697" xr:uid="{A57D820E-48BF-43A8-8788-FF4EB5B03E57}"/>
    <cellStyle name="Normal 5 4 2 5 3 3 2 3" xfId="53581" xr:uid="{AC0BBF47-1CC1-403D-BBAF-9181B19AC323}"/>
    <cellStyle name="Normal 5 4 2 5 3 3 3" xfId="18161" xr:uid="{410E6D22-B5BF-4A52-B05F-3F454800DB9F}"/>
    <cellStyle name="Normal 5 4 2 5 3 3 4" xfId="31851" xr:uid="{AB5CCB5F-7BED-4ACC-8643-26936672CF3E}"/>
    <cellStyle name="Normal 5 4 2 5 3 3 5" xfId="46735" xr:uid="{80DFF928-0F81-46A9-8F73-A1E7A8F94462}"/>
    <cellStyle name="Normal 5 4 2 5 3 4" xfId="21583" xr:uid="{2EA1794D-2002-4B04-9E9E-2C9EB0AC8251}"/>
    <cellStyle name="Normal 5 4 2 5 3 4 2" xfId="35275" xr:uid="{0C3A0ECA-6A85-4457-BB20-654EB91115BF}"/>
    <cellStyle name="Normal 5 4 2 5 3 4 3" xfId="50159" xr:uid="{D6A08582-F3F7-4BD7-8D30-11E5D5982488}"/>
    <cellStyle name="Normal 5 4 2 5 3 5" xfId="14739" xr:uid="{65554C6D-B7C8-49A1-852D-9DA5CA59A619}"/>
    <cellStyle name="Normal 5 4 2 5 3 5 2" xfId="40935" xr:uid="{BE5F5614-68F8-4719-9E83-3526F6F53805}"/>
    <cellStyle name="Normal 5 4 2 5 3 6" xfId="28429" xr:uid="{309621D8-A3E3-42E2-9DF3-C1405D01BAD7}"/>
    <cellStyle name="Normal 5 4 2 5 3 7" xfId="43313" xr:uid="{5FB8F560-E326-492E-9F19-5B347A2FE21A}"/>
    <cellStyle name="Normal 5 4 2 5 3 8" xfId="7893" xr:uid="{B6D21CC4-C466-4F5D-85CC-2250F9B0F5C4}"/>
    <cellStyle name="Normal 5 4 2 5 4" xfId="1244" xr:uid="{086EE2F1-73EC-4155-B686-794652944B5E}"/>
    <cellStyle name="Normal 5 4 2 5 4 2" xfId="9606" xr:uid="{DF38C4F7-DE46-4593-82EB-228D08342A86}"/>
    <cellStyle name="Normal 5 4 2 5 4 2 2" xfId="13028" xr:uid="{AA24F039-FAAC-4DB6-A940-C1CE552F6893}"/>
    <cellStyle name="Normal 5 4 2 5 4 2 2 2" xfId="26718" xr:uid="{5ADF86C0-C030-4F91-BFEC-0D663130B20B}"/>
    <cellStyle name="Normal 5 4 2 5 4 2 2 2 2" xfId="40410" xr:uid="{E23EB5F0-EC34-46F8-81C0-C39074BC7FF6}"/>
    <cellStyle name="Normal 5 4 2 5 4 2 2 2 3" xfId="55294" xr:uid="{67377B25-4025-4934-B6C3-F09E7C903036}"/>
    <cellStyle name="Normal 5 4 2 5 4 2 2 3" xfId="19874" xr:uid="{FB0B1A1F-ED14-4141-9948-98310B9CFFA5}"/>
    <cellStyle name="Normal 5 4 2 5 4 2 2 4" xfId="33564" xr:uid="{68320165-7B28-4B68-AEBA-3414166DF8F8}"/>
    <cellStyle name="Normal 5 4 2 5 4 2 2 5" xfId="48448" xr:uid="{13503DD7-A908-457C-9D53-34E40150E368}"/>
    <cellStyle name="Normal 5 4 2 5 4 2 3" xfId="23296" xr:uid="{ECDBD939-2DDB-4477-B9B5-A2CA56D9C19B}"/>
    <cellStyle name="Normal 5 4 2 5 4 2 3 2" xfId="36988" xr:uid="{728E4025-0308-485B-8768-490AE5807955}"/>
    <cellStyle name="Normal 5 4 2 5 4 2 3 3" xfId="51872" xr:uid="{8D76D644-CE60-4152-9FF1-1C31107A85A7}"/>
    <cellStyle name="Normal 5 4 2 5 4 2 4" xfId="16452" xr:uid="{BCBDEF20-AB74-48B2-B3CC-7D6BF1F207EA}"/>
    <cellStyle name="Normal 5 4 2 5 4 2 5" xfId="30142" xr:uid="{ED89C6DE-8802-4A02-9632-D4CEE83E4F85}"/>
    <cellStyle name="Normal 5 4 2 5 4 2 6" xfId="45026" xr:uid="{C8C0D1E1-F3EB-4961-80FF-75BD6D5774A5}"/>
    <cellStyle name="Normal 5 4 2 5 4 3" xfId="11316" xr:uid="{48EBE20A-2884-4CD0-AA4E-CFC2D01AAA0E}"/>
    <cellStyle name="Normal 5 4 2 5 4 3 2" xfId="25006" xr:uid="{C8008826-0557-455C-918F-9841AA6F7A61}"/>
    <cellStyle name="Normal 5 4 2 5 4 3 2 2" xfId="38698" xr:uid="{5CD6952F-A439-45E5-8842-FAC31D080660}"/>
    <cellStyle name="Normal 5 4 2 5 4 3 2 3" xfId="53582" xr:uid="{76F10087-39C9-445D-9287-DAFDFC6E21A0}"/>
    <cellStyle name="Normal 5 4 2 5 4 3 3" xfId="18162" xr:uid="{C1074DEA-8484-47B1-AF08-92C7938377E3}"/>
    <cellStyle name="Normal 5 4 2 5 4 3 4" xfId="31852" xr:uid="{D5598051-7476-42A0-8C9F-8ECE023D5022}"/>
    <cellStyle name="Normal 5 4 2 5 4 3 5" xfId="46736" xr:uid="{43EC1E59-4709-4C40-ABEB-1E3E1B335D59}"/>
    <cellStyle name="Normal 5 4 2 5 4 4" xfId="21584" xr:uid="{0AB29FAC-44D3-451B-8A0E-52D7DDCA137D}"/>
    <cellStyle name="Normal 5 4 2 5 4 4 2" xfId="35276" xr:uid="{1747B103-C209-4FE9-B299-EDB09E182893}"/>
    <cellStyle name="Normal 5 4 2 5 4 4 3" xfId="50160" xr:uid="{79A72BC1-BC95-46ED-B7A8-8EE88E1BACC4}"/>
    <cellStyle name="Normal 5 4 2 5 4 5" xfId="14740" xr:uid="{05CAB865-0329-41B2-9F43-1CF9AEE42837}"/>
    <cellStyle name="Normal 5 4 2 5 4 5 2" xfId="40937" xr:uid="{17AE1150-1A86-427E-B382-059933AB9D63}"/>
    <cellStyle name="Normal 5 4 2 5 4 6" xfId="28430" xr:uid="{943F313D-F4BE-4321-A899-33941B0B383C}"/>
    <cellStyle name="Normal 5 4 2 5 4 7" xfId="43314" xr:uid="{5896B2A7-5B34-4B3A-9B15-CA6046156903}"/>
    <cellStyle name="Normal 5 4 2 5 4 8" xfId="7894" xr:uid="{09625340-2DE8-4B75-B049-64756D75EFD5}"/>
    <cellStyle name="Normal 5 4 2 5 5" xfId="9602" xr:uid="{B8319058-2728-416A-A30A-82B976A26524}"/>
    <cellStyle name="Normal 5 4 2 5 5 2" xfId="13024" xr:uid="{82E7E2CC-7C66-4654-800E-D7D1A9C13DCA}"/>
    <cellStyle name="Normal 5 4 2 5 5 2 2" xfId="26714" xr:uid="{2971FA21-B17A-4E39-B454-E08041F3E076}"/>
    <cellStyle name="Normal 5 4 2 5 5 2 2 2" xfId="40406" xr:uid="{87416BA1-990E-4295-8D2F-CA6073F6AB43}"/>
    <cellStyle name="Normal 5 4 2 5 5 2 2 3" xfId="55290" xr:uid="{ECCF4CA3-3BDE-476D-B38E-921BAD670353}"/>
    <cellStyle name="Normal 5 4 2 5 5 2 3" xfId="19870" xr:uid="{84D14348-D30B-40CC-B78E-9C77E48FDE13}"/>
    <cellStyle name="Normal 5 4 2 5 5 2 4" xfId="33560" xr:uid="{505E6D59-00A4-4254-960A-EF3F3D96F054}"/>
    <cellStyle name="Normal 5 4 2 5 5 2 5" xfId="48444" xr:uid="{2663D3A0-7302-4F9F-80E8-ABB78C2338EE}"/>
    <cellStyle name="Normal 5 4 2 5 5 3" xfId="23292" xr:uid="{1EF900CD-38AF-4261-B7FD-F0A86D6C8D0B}"/>
    <cellStyle name="Normal 5 4 2 5 5 3 2" xfId="36984" xr:uid="{6E8C3E44-9F1B-4237-8391-39CF9F2A3807}"/>
    <cellStyle name="Normal 5 4 2 5 5 3 3" xfId="51868" xr:uid="{213DBFA6-6000-48C5-B119-0849129713D6}"/>
    <cellStyle name="Normal 5 4 2 5 5 4" xfId="16448" xr:uid="{59D5DF82-1A30-48A8-89BC-9958D80E1C36}"/>
    <cellStyle name="Normal 5 4 2 5 5 5" xfId="30138" xr:uid="{EE0A6C5A-77B3-42B6-8C08-0B532735DF2F}"/>
    <cellStyle name="Normal 5 4 2 5 5 6" xfId="45022" xr:uid="{DB5962E6-D2CE-42BD-BAED-DEA3777795A1}"/>
    <cellStyle name="Normal 5 4 2 5 6" xfId="11312" xr:uid="{3C74FECC-EBC7-467C-B286-CB95795A7301}"/>
    <cellStyle name="Normal 5 4 2 5 6 2" xfId="25002" xr:uid="{B196E00B-9D11-4D8B-8BA9-2E908CE4AF8F}"/>
    <cellStyle name="Normal 5 4 2 5 6 2 2" xfId="38694" xr:uid="{69F7C614-E16F-4FB3-976E-F37B9088CE59}"/>
    <cellStyle name="Normal 5 4 2 5 6 2 3" xfId="53578" xr:uid="{79D4DDCB-B9DD-40AA-8C37-D52D9A6B44C3}"/>
    <cellStyle name="Normal 5 4 2 5 6 3" xfId="18158" xr:uid="{5D184C6B-11BA-430E-9542-2D3DF7AE776B}"/>
    <cellStyle name="Normal 5 4 2 5 6 4" xfId="31848" xr:uid="{0543FF6F-C28C-491A-8032-798426743A2B}"/>
    <cellStyle name="Normal 5 4 2 5 6 5" xfId="46732" xr:uid="{9792C182-AB2B-4A95-ADBE-C0C5C945E4E0}"/>
    <cellStyle name="Normal 5 4 2 5 7" xfId="21580" xr:uid="{652B52DD-1D32-4530-B979-9BCF2E3C39B4}"/>
    <cellStyle name="Normal 5 4 2 5 7 2" xfId="35272" xr:uid="{57EC6454-3E2E-4BC2-9B92-439D89CB567C}"/>
    <cellStyle name="Normal 5 4 2 5 7 3" xfId="50156" xr:uid="{9143B6FC-BDE6-4650-930E-81E4BB35819E}"/>
    <cellStyle name="Normal 5 4 2 5 8" xfId="14736" xr:uid="{6432D81A-67EC-4484-80C4-C22247E93BF7}"/>
    <cellStyle name="Normal 5 4 2 5 8 2" xfId="40782" xr:uid="{9DB65656-211B-4CEE-B38A-F21D3DCB779E}"/>
    <cellStyle name="Normal 5 4 2 5 9" xfId="28426" xr:uid="{AC3B93BA-DAEA-4EC7-A123-265AFE6AD165}"/>
    <cellStyle name="Normal 5 4 2 6" xfId="548" xr:uid="{A8496220-5F41-4B3C-A402-DB67B7016853}"/>
    <cellStyle name="Normal 5 4 2 6 10" xfId="43315" xr:uid="{ED3568B3-D3E1-4243-ACE5-04E249E26590}"/>
    <cellStyle name="Normal 5 4 2 6 11" xfId="7895" xr:uid="{A3657D7E-9480-4740-89C0-07B8A03EDB5B}"/>
    <cellStyle name="Normal 5 4 2 6 2" xfId="1245" xr:uid="{B718195E-EB59-4DE5-9824-B37114065F8E}"/>
    <cellStyle name="Normal 5 4 2 6 2 2" xfId="1246" xr:uid="{0C503AE6-3979-45AE-A349-4E1E25A87B31}"/>
    <cellStyle name="Normal 5 4 2 6 2 2 2" xfId="9609" xr:uid="{E0FF35C2-6B64-4B83-BD55-76582BDADB2E}"/>
    <cellStyle name="Normal 5 4 2 6 2 2 2 2" xfId="13031" xr:uid="{7664995C-FD09-4366-B7D4-D08797E0B659}"/>
    <cellStyle name="Normal 5 4 2 6 2 2 2 2 2" xfId="26721" xr:uid="{58CF2F95-272A-47C1-B63D-2691A7AA6E50}"/>
    <cellStyle name="Normal 5 4 2 6 2 2 2 2 2 2" xfId="40413" xr:uid="{AC02B916-F58A-4F0D-9A3E-A4C936D4544A}"/>
    <cellStyle name="Normal 5 4 2 6 2 2 2 2 2 3" xfId="55297" xr:uid="{C95F8F8A-C9FB-419A-974A-F8AD238F39B2}"/>
    <cellStyle name="Normal 5 4 2 6 2 2 2 2 3" xfId="19877" xr:uid="{0DC34EB5-ACE1-44A3-887E-AF06FB7DBFB4}"/>
    <cellStyle name="Normal 5 4 2 6 2 2 2 2 4" xfId="33567" xr:uid="{5173C746-B49D-4725-BF12-6D3B9A429047}"/>
    <cellStyle name="Normal 5 4 2 6 2 2 2 2 5" xfId="48451" xr:uid="{0616A599-537A-4F39-B862-88F8C702FAAC}"/>
    <cellStyle name="Normal 5 4 2 6 2 2 2 3" xfId="23299" xr:uid="{6D375F62-D272-4706-BC32-39764B1A11B5}"/>
    <cellStyle name="Normal 5 4 2 6 2 2 2 3 2" xfId="36991" xr:uid="{715CD0BE-3E89-48E4-8174-D836886B00FB}"/>
    <cellStyle name="Normal 5 4 2 6 2 2 2 3 3" xfId="51875" xr:uid="{454922D1-0BF9-4E47-90E1-B18B412B58B0}"/>
    <cellStyle name="Normal 5 4 2 6 2 2 2 4" xfId="16455" xr:uid="{E9925FC5-259B-4BEB-AD89-5B1575228977}"/>
    <cellStyle name="Normal 5 4 2 6 2 2 2 5" xfId="30145" xr:uid="{E113129A-181A-4B37-BCA8-6E129E887CE4}"/>
    <cellStyle name="Normal 5 4 2 6 2 2 2 6" xfId="45029" xr:uid="{989DD7EE-3311-4E5B-A946-1D5856721DBA}"/>
    <cellStyle name="Normal 5 4 2 6 2 2 3" xfId="11319" xr:uid="{BCC446EB-7FCB-4EE0-89B6-B998E46B7E33}"/>
    <cellStyle name="Normal 5 4 2 6 2 2 3 2" xfId="25009" xr:uid="{D9B95A45-B4A9-4C02-9E4F-6F73E99AF169}"/>
    <cellStyle name="Normal 5 4 2 6 2 2 3 2 2" xfId="38701" xr:uid="{ED93B4E9-D45D-48C4-BC96-2D9146EF656B}"/>
    <cellStyle name="Normal 5 4 2 6 2 2 3 2 3" xfId="53585" xr:uid="{D11F7FB0-F8DB-469A-B80D-9A5B6E17980D}"/>
    <cellStyle name="Normal 5 4 2 6 2 2 3 3" xfId="18165" xr:uid="{66D7D167-E551-4ECD-BBE4-C755A47D6598}"/>
    <cellStyle name="Normal 5 4 2 6 2 2 3 4" xfId="31855" xr:uid="{7218AB41-2B74-4C0F-BC34-114D6A9BA3E6}"/>
    <cellStyle name="Normal 5 4 2 6 2 2 3 5" xfId="46739" xr:uid="{189DBAA3-629F-4146-8AB4-85D18264CBF9}"/>
    <cellStyle name="Normal 5 4 2 6 2 2 4" xfId="21587" xr:uid="{594666BC-C4E4-4AAD-923F-B260641C74E2}"/>
    <cellStyle name="Normal 5 4 2 6 2 2 4 2" xfId="35279" xr:uid="{787D2734-A667-4AA8-9F7E-B9D69F7F415D}"/>
    <cellStyle name="Normal 5 4 2 6 2 2 4 3" xfId="50163" xr:uid="{5124EBD4-B6FA-4026-9C9D-5BD799E2EE66}"/>
    <cellStyle name="Normal 5 4 2 6 2 2 5" xfId="14743" xr:uid="{6D531F34-9677-4991-B377-03AAA2BD354A}"/>
    <cellStyle name="Normal 5 4 2 6 2 2 5 2" xfId="40939" xr:uid="{5EEE78FC-5ADB-4F15-9AC9-D346C5A28B58}"/>
    <cellStyle name="Normal 5 4 2 6 2 2 6" xfId="28433" xr:uid="{359A1DC9-9527-407E-B35A-6BF8BD1FEA83}"/>
    <cellStyle name="Normal 5 4 2 6 2 2 7" xfId="43317" xr:uid="{95A7FF15-9DAF-49F3-A1CF-6F6A3F9E6580}"/>
    <cellStyle name="Normal 5 4 2 6 2 2 8" xfId="7897" xr:uid="{423436FD-1A65-4F2E-875F-F7C61C13D03A}"/>
    <cellStyle name="Normal 5 4 2 6 2 3" xfId="4421" xr:uid="{EB4FF0A7-1FE6-4432-BD52-BBA6E72B0FF7}"/>
    <cellStyle name="Normal 5 4 2 6 2 3 2" xfId="13030" xr:uid="{2D1D322B-7888-48E7-B381-C4460CB366DC}"/>
    <cellStyle name="Normal 5 4 2 6 2 3 2 2" xfId="26720" xr:uid="{2ABF23A6-1FBA-489D-B85F-04DBEBF9F1FB}"/>
    <cellStyle name="Normal 5 4 2 6 2 3 2 2 2" xfId="40412" xr:uid="{A7D9B7D3-5AC3-40F3-B099-6F95219C020D}"/>
    <cellStyle name="Normal 5 4 2 6 2 3 2 2 3" xfId="55296" xr:uid="{D4D062E8-D0C7-4721-B007-F053BE453B89}"/>
    <cellStyle name="Normal 5 4 2 6 2 3 2 3" xfId="19876" xr:uid="{4E0CA69F-C416-426F-9494-A454CC940585}"/>
    <cellStyle name="Normal 5 4 2 6 2 3 2 4" xfId="33566" xr:uid="{4431ABB0-8C4D-44E0-AD35-AB945971ECBF}"/>
    <cellStyle name="Normal 5 4 2 6 2 3 2 5" xfId="48450" xr:uid="{9C758E7D-ADD5-4C2D-889B-F4B208C72789}"/>
    <cellStyle name="Normal 5 4 2 6 2 3 3" xfId="23298" xr:uid="{C52FA15B-A7BA-495C-B1BA-FCE0EF8F1081}"/>
    <cellStyle name="Normal 5 4 2 6 2 3 3 2" xfId="36990" xr:uid="{BD73738B-5080-40D1-A54B-BADE35E1A1E1}"/>
    <cellStyle name="Normal 5 4 2 6 2 3 3 3" xfId="51874" xr:uid="{F9C8F300-398E-4530-BFF3-4EEA6BC7225E}"/>
    <cellStyle name="Normal 5 4 2 6 2 3 4" xfId="16454" xr:uid="{A758F791-F585-41D6-8709-20BBB0490244}"/>
    <cellStyle name="Normal 5 4 2 6 2 3 4 2" xfId="41339" xr:uid="{0E1A2B14-9B38-47E9-9E05-34523D8428E8}"/>
    <cellStyle name="Normal 5 4 2 6 2 3 5" xfId="30144" xr:uid="{810C0C4F-BEF8-4161-A903-E5CA518CCD99}"/>
    <cellStyle name="Normal 5 4 2 6 2 3 6" xfId="45028" xr:uid="{504326B6-0D67-4BD2-9690-DBD304BAE08F}"/>
    <cellStyle name="Normal 5 4 2 6 2 3 7" xfId="9608" xr:uid="{05B8F976-517A-47A1-96D5-9BCA061AA258}"/>
    <cellStyle name="Normal 5 4 2 6 2 4" xfId="11318" xr:uid="{447DBFB1-C325-4AC0-9CB0-D214AD775DF7}"/>
    <cellStyle name="Normal 5 4 2 6 2 4 2" xfId="25008" xr:uid="{4566CE63-F540-4ABF-8138-A3D011EB1564}"/>
    <cellStyle name="Normal 5 4 2 6 2 4 2 2" xfId="38700" xr:uid="{66D2E304-125E-4626-B3E7-6B42AF971F24}"/>
    <cellStyle name="Normal 5 4 2 6 2 4 2 3" xfId="53584" xr:uid="{C11B96AB-CC5C-49C9-A284-8299D2A99CFE}"/>
    <cellStyle name="Normal 5 4 2 6 2 4 3" xfId="18164" xr:uid="{52AA060E-62BC-41D9-80AB-DF9C3AD50695}"/>
    <cellStyle name="Normal 5 4 2 6 2 4 4" xfId="31854" xr:uid="{1BCEF3B3-C370-4E29-8256-2C8DA2525341}"/>
    <cellStyle name="Normal 5 4 2 6 2 4 5" xfId="46738" xr:uid="{DA28EDBE-46F4-426B-9A27-A48E5C1BDD27}"/>
    <cellStyle name="Normal 5 4 2 6 2 5" xfId="21586" xr:uid="{1DAF1899-71E5-41F3-B705-0866519A826C}"/>
    <cellStyle name="Normal 5 4 2 6 2 5 2" xfId="35278" xr:uid="{582D0C21-C085-46B4-983B-1170153542F8}"/>
    <cellStyle name="Normal 5 4 2 6 2 5 3" xfId="50162" xr:uid="{9D2A69F6-0B39-4465-89C5-B9E28A2E7FEB}"/>
    <cellStyle name="Normal 5 4 2 6 2 6" xfId="14742" xr:uid="{1282119E-ABF5-475C-AAB9-45A6E603DA91}"/>
    <cellStyle name="Normal 5 4 2 6 2 6 2" xfId="40938" xr:uid="{8FCAF041-BFED-42A9-9058-E190544C143C}"/>
    <cellStyle name="Normal 5 4 2 6 2 7" xfId="28432" xr:uid="{0F10F7CD-32DF-42E0-8019-299D47FD2D2A}"/>
    <cellStyle name="Normal 5 4 2 6 2 8" xfId="43316" xr:uid="{AB396FFF-E6C3-441F-B7F4-D26D0B2DD5F1}"/>
    <cellStyle name="Normal 5 4 2 6 2 9" xfId="7896" xr:uid="{B66EB905-2BCC-45E4-B38F-7E97EADAE61B}"/>
    <cellStyle name="Normal 5 4 2 6 3" xfId="1247" xr:uid="{51E67BBF-B5A8-476E-9FB6-ADDD40A14CA9}"/>
    <cellStyle name="Normal 5 4 2 6 3 2" xfId="9610" xr:uid="{78B1FC20-3A5F-4CEB-AD16-9AB553011C5C}"/>
    <cellStyle name="Normal 5 4 2 6 3 2 2" xfId="13032" xr:uid="{95FD49A2-D82C-4AED-864D-70BC746D832A}"/>
    <cellStyle name="Normal 5 4 2 6 3 2 2 2" xfId="26722" xr:uid="{7A0FF00C-E671-4F3B-9085-D6490BDC6C57}"/>
    <cellStyle name="Normal 5 4 2 6 3 2 2 2 2" xfId="40414" xr:uid="{8E9F478F-4230-47BC-9D19-41444A783796}"/>
    <cellStyle name="Normal 5 4 2 6 3 2 2 2 3" xfId="55298" xr:uid="{5318E2A3-347A-4D11-805A-71BB5AA6EC7B}"/>
    <cellStyle name="Normal 5 4 2 6 3 2 2 3" xfId="19878" xr:uid="{41D47F53-8807-44BA-9E91-7D1CC7693B92}"/>
    <cellStyle name="Normal 5 4 2 6 3 2 2 4" xfId="33568" xr:uid="{D52C5156-17C7-4C85-8A2B-0E25BA3AB186}"/>
    <cellStyle name="Normal 5 4 2 6 3 2 2 5" xfId="48452" xr:uid="{552753AF-64E3-4808-AE62-CAE06BD935EE}"/>
    <cellStyle name="Normal 5 4 2 6 3 2 3" xfId="23300" xr:uid="{079C729F-AEB3-41C5-BC89-FA30E8A4E28D}"/>
    <cellStyle name="Normal 5 4 2 6 3 2 3 2" xfId="36992" xr:uid="{8D16D9F4-3C0E-4CE8-8518-BCCACDD52D9F}"/>
    <cellStyle name="Normal 5 4 2 6 3 2 3 3" xfId="51876" xr:uid="{55DCEE21-51AD-4227-BBCE-6BF6DA7955DB}"/>
    <cellStyle name="Normal 5 4 2 6 3 2 4" xfId="16456" xr:uid="{F16E12D6-9A9C-4C3B-A4C7-B711A7748A8B}"/>
    <cellStyle name="Normal 5 4 2 6 3 2 5" xfId="30146" xr:uid="{E6282F45-4C4C-44E8-8E9F-36557A03BA77}"/>
    <cellStyle name="Normal 5 4 2 6 3 2 6" xfId="45030" xr:uid="{326ECD67-A80C-44AF-95D2-B8513500794A}"/>
    <cellStyle name="Normal 5 4 2 6 3 3" xfId="11320" xr:uid="{C564EE75-A97C-436E-9B29-A78B0E35A96B}"/>
    <cellStyle name="Normal 5 4 2 6 3 3 2" xfId="25010" xr:uid="{5AFFEC9A-BE87-4AB4-A32B-0F284A0726A5}"/>
    <cellStyle name="Normal 5 4 2 6 3 3 2 2" xfId="38702" xr:uid="{D4E36B69-B2DF-4D4F-BFB0-5700F07A70E4}"/>
    <cellStyle name="Normal 5 4 2 6 3 3 2 3" xfId="53586" xr:uid="{42CE4667-592B-41A8-AC83-B6E1C4B8C1F1}"/>
    <cellStyle name="Normal 5 4 2 6 3 3 3" xfId="18166" xr:uid="{1CEC83AE-49B3-4940-A9E8-9D377D667A7C}"/>
    <cellStyle name="Normal 5 4 2 6 3 3 4" xfId="31856" xr:uid="{8271A0A2-6A1B-4FC5-9C39-6CAECC8F97EA}"/>
    <cellStyle name="Normal 5 4 2 6 3 3 5" xfId="46740" xr:uid="{C2E9CFD3-0A6C-48C6-8B06-1DB1EC390A40}"/>
    <cellStyle name="Normal 5 4 2 6 3 4" xfId="21588" xr:uid="{C1B904F7-38C6-4E74-8150-F57EB2D5F612}"/>
    <cellStyle name="Normal 5 4 2 6 3 4 2" xfId="35280" xr:uid="{54712FB6-8462-4317-82E8-53537C9E00F2}"/>
    <cellStyle name="Normal 5 4 2 6 3 4 3" xfId="50164" xr:uid="{F1036EDD-21EA-44C4-B200-2C7861B83728}"/>
    <cellStyle name="Normal 5 4 2 6 3 5" xfId="14744" xr:uid="{251A7E79-9139-4161-A9D5-685063BD356F}"/>
    <cellStyle name="Normal 5 4 2 6 3 5 2" xfId="40940" xr:uid="{236A34EA-E47F-4581-8C36-ADD100971046}"/>
    <cellStyle name="Normal 5 4 2 6 3 6" xfId="28434" xr:uid="{139BD97E-D277-402C-BB6B-2B679FC5C621}"/>
    <cellStyle name="Normal 5 4 2 6 3 7" xfId="43318" xr:uid="{9A3FCE0D-E298-491A-827E-C2FF3F61DD95}"/>
    <cellStyle name="Normal 5 4 2 6 3 8" xfId="7898" xr:uid="{A9923576-BF0C-4FA2-B0BD-BCAD66B16D34}"/>
    <cellStyle name="Normal 5 4 2 6 4" xfId="2852" xr:uid="{AA601A90-13FB-4728-B372-CE07C809985D}"/>
    <cellStyle name="Normal 5 4 2 6 4 2" xfId="4586" xr:uid="{33AC41C7-D31F-4CC2-8195-FB6C564456E8}"/>
    <cellStyle name="Normal 5 4 2 6 4 2 2" xfId="13033" xr:uid="{1E44953B-AD64-4ADD-8821-5C6CD5B11D13}"/>
    <cellStyle name="Normal 5 4 2 6 4 2 2 2" xfId="26723" xr:uid="{0F8D17A1-1E0C-49AE-B529-E26C39E4DADC}"/>
    <cellStyle name="Normal 5 4 2 6 4 2 2 2 2" xfId="40415" xr:uid="{B2F2D3B2-79D1-42F2-86DD-2E42EF2F2866}"/>
    <cellStyle name="Normal 5 4 2 6 4 2 2 2 3" xfId="55299" xr:uid="{17107621-29CF-4B1B-B76A-51FA340F4603}"/>
    <cellStyle name="Normal 5 4 2 6 4 2 2 3" xfId="19879" xr:uid="{5A689704-34DB-4B8B-A75A-D91314C110AC}"/>
    <cellStyle name="Normal 5 4 2 6 4 2 2 4" xfId="33569" xr:uid="{016CE202-C901-42AD-A0A3-868C561EBC32}"/>
    <cellStyle name="Normal 5 4 2 6 4 2 2 5" xfId="48453" xr:uid="{D20E17D9-458B-42F2-86C7-F9FB88BC7B7B}"/>
    <cellStyle name="Normal 5 4 2 6 4 2 3" xfId="23301" xr:uid="{20E0385A-897A-4EAF-BC7A-47BFF4F0780C}"/>
    <cellStyle name="Normal 5 4 2 6 4 2 3 2" xfId="36993" xr:uid="{A469ED02-4728-4B47-B0FA-E68102CF182B}"/>
    <cellStyle name="Normal 5 4 2 6 4 2 3 3" xfId="51877" xr:uid="{D1F36F1B-B3EF-4369-B549-DE13180CCFE0}"/>
    <cellStyle name="Normal 5 4 2 6 4 2 4" xfId="16457" xr:uid="{C2C8EA59-1877-4722-BC2F-B80969D3986B}"/>
    <cellStyle name="Normal 5 4 2 6 4 2 4 2" xfId="41360" xr:uid="{48B43746-9581-47B1-A92B-8CB45E42E7EA}"/>
    <cellStyle name="Normal 5 4 2 6 4 2 5" xfId="30147" xr:uid="{02229499-F1C4-4369-8E16-4AECF26E5977}"/>
    <cellStyle name="Normal 5 4 2 6 4 2 6" xfId="45031" xr:uid="{85399CE0-D91F-404A-8630-A2232EDC4A29}"/>
    <cellStyle name="Normal 5 4 2 6 4 2 7" xfId="9611" xr:uid="{78433E22-78DE-4186-8643-1AA74EAE154A}"/>
    <cellStyle name="Normal 5 4 2 6 4 3" xfId="4685" xr:uid="{AA8161A3-4162-4239-979D-5D64244F7D70}"/>
    <cellStyle name="Normal 5 4 2 6 4 3 2" xfId="25011" xr:uid="{A3C14737-6FDC-459A-AD7E-71FABFCAAE61}"/>
    <cellStyle name="Normal 5 4 2 6 4 3 2 2" xfId="38703" xr:uid="{05B8C48E-0034-4FC1-8F6D-A0D82D0AECBD}"/>
    <cellStyle name="Normal 5 4 2 6 4 3 2 3" xfId="53587" xr:uid="{A8B5E9C3-13B2-4C32-94D7-D190112E503B}"/>
    <cellStyle name="Normal 5 4 2 6 4 3 3" xfId="18167" xr:uid="{2DC16F05-BAE6-4753-9A6E-42D1DD525825}"/>
    <cellStyle name="Normal 5 4 2 6 4 3 3 2" xfId="41374" xr:uid="{C5D56A68-986D-48DA-A516-C275730ABF8D}"/>
    <cellStyle name="Normal 5 4 2 6 4 3 4" xfId="31857" xr:uid="{714214CA-3700-416B-9970-BCE48521FE74}"/>
    <cellStyle name="Normal 5 4 2 6 4 3 5" xfId="46741" xr:uid="{839A290A-9C30-43AA-B7D2-BA8447675887}"/>
    <cellStyle name="Normal 5 4 2 6 4 3 6" xfId="11321" xr:uid="{5ED3E806-39C2-4424-9716-75A5D02393AE}"/>
    <cellStyle name="Normal 5 4 2 6 4 4" xfId="4613" xr:uid="{78E56CB8-7F87-4832-91BC-2FE882E1634A}"/>
    <cellStyle name="Normal 5 4 2 6 4 4 2" xfId="41370" xr:uid="{D930AC64-DC1F-4244-88A3-DAF41A9A71C1}"/>
    <cellStyle name="Normal 5 4 2 6 4 4 3" xfId="35281" xr:uid="{7216D34A-BCC9-452E-98E7-A27B3DB9E3C6}"/>
    <cellStyle name="Normal 5 4 2 6 4 4 4" xfId="50165" xr:uid="{F7BB8FBC-ABBE-49E9-B473-AEACB528F720}"/>
    <cellStyle name="Normal 5 4 2 6 4 4 5" xfId="21589" xr:uid="{4F136ECA-9465-487D-87EA-AC6E56C58294}"/>
    <cellStyle name="Normal 5 4 2 6 4 5" xfId="14745" xr:uid="{CCC5B17E-2194-4065-B931-D97431EEEECE}"/>
    <cellStyle name="Normal 5 4 2 6 4 5 2" xfId="41128" xr:uid="{50D5646C-1FB0-4052-BA15-920ADC7FA274}"/>
    <cellStyle name="Normal 5 4 2 6 4 6" xfId="28435" xr:uid="{39E9678F-DD1A-4234-B15D-B0A340284A22}"/>
    <cellStyle name="Normal 5 4 2 6 4 7" xfId="43319" xr:uid="{53414B5D-1D0C-436B-BE40-D13F0FE971F0}"/>
    <cellStyle name="Normal 5 4 2 6 4 8" xfId="7899" xr:uid="{5BCCB34D-FB5E-4048-9C5B-D1A04E3A2E5A}"/>
    <cellStyle name="Normal 5 4 2 6 5" xfId="9607" xr:uid="{8EDD101D-1B79-4F3F-B3C3-C48654C03F37}"/>
    <cellStyle name="Normal 5 4 2 6 5 2" xfId="13029" xr:uid="{053CC732-9723-4BF7-AB12-3DE3D4D3C17F}"/>
    <cellStyle name="Normal 5 4 2 6 5 2 2" xfId="26719" xr:uid="{0FA579A6-318A-4B97-AE8F-76709C6F4027}"/>
    <cellStyle name="Normal 5 4 2 6 5 2 2 2" xfId="40411" xr:uid="{F2A5AF5B-C792-479E-B771-E6B3AD3036EA}"/>
    <cellStyle name="Normal 5 4 2 6 5 2 2 3" xfId="55295" xr:uid="{B8D918B1-39C8-4AB2-A63F-E68846C8E681}"/>
    <cellStyle name="Normal 5 4 2 6 5 2 3" xfId="19875" xr:uid="{3981556E-5A61-4B22-9DB0-CDCE4706DE61}"/>
    <cellStyle name="Normal 5 4 2 6 5 2 4" xfId="33565" xr:uid="{E4211989-B4C2-4526-97CD-1699BE81A805}"/>
    <cellStyle name="Normal 5 4 2 6 5 2 5" xfId="48449" xr:uid="{2FF06CEE-80FE-49DE-849E-7DB642AA9FAB}"/>
    <cellStyle name="Normal 5 4 2 6 5 3" xfId="23297" xr:uid="{FB5010B3-8CC0-4AC9-8A0D-EC3BE1B018F1}"/>
    <cellStyle name="Normal 5 4 2 6 5 3 2" xfId="36989" xr:uid="{97F047B3-20B1-46C6-80F5-0E8944B92A41}"/>
    <cellStyle name="Normal 5 4 2 6 5 3 3" xfId="51873" xr:uid="{78956FDA-FB71-4598-9907-7158E220FAA6}"/>
    <cellStyle name="Normal 5 4 2 6 5 4" xfId="16453" xr:uid="{39A166D7-9A79-46FA-BEC2-6B75FB2BCDA3}"/>
    <cellStyle name="Normal 5 4 2 6 5 5" xfId="30143" xr:uid="{D26B9B7B-B4CC-45B2-8D46-E98CDBEBEF6F}"/>
    <cellStyle name="Normal 5 4 2 6 5 6" xfId="45027" xr:uid="{845003C3-D35D-4E6C-8726-2FEBCB3C061A}"/>
    <cellStyle name="Normal 5 4 2 6 6" xfId="11317" xr:uid="{541FFB47-1D0D-4BA7-B261-11FA22700A20}"/>
    <cellStyle name="Normal 5 4 2 6 6 2" xfId="25007" xr:uid="{F2ECA18F-0310-4F50-A2EB-03F73B63DD14}"/>
    <cellStyle name="Normal 5 4 2 6 6 2 2" xfId="38699" xr:uid="{D68BAFD4-17A4-4F7E-AD70-CB4097E9F198}"/>
    <cellStyle name="Normal 5 4 2 6 6 2 3" xfId="53583" xr:uid="{8EE883E9-9838-47D8-903A-B3D685CD7EC4}"/>
    <cellStyle name="Normal 5 4 2 6 6 3" xfId="18163" xr:uid="{9DA9B0D0-A5AA-4D43-8900-876213CF299F}"/>
    <cellStyle name="Normal 5 4 2 6 6 4" xfId="31853" xr:uid="{2656DCDF-EC39-41F0-A2BD-A9A3334CFB95}"/>
    <cellStyle name="Normal 5 4 2 6 6 5" xfId="46737" xr:uid="{B59A5ECF-1A79-46D5-BF22-8F3DA4CAA8C6}"/>
    <cellStyle name="Normal 5 4 2 6 7" xfId="21585" xr:uid="{EA237050-8274-4E69-BD8C-AA3FD310C4A4}"/>
    <cellStyle name="Normal 5 4 2 6 7 2" xfId="35277" xr:uid="{59AA2BE8-F647-4AEB-8C18-0C0E7EB7BC37}"/>
    <cellStyle name="Normal 5 4 2 6 7 3" xfId="50161" xr:uid="{3D70A4DC-783A-4B14-9AF5-BFF4B931664B}"/>
    <cellStyle name="Normal 5 4 2 6 8" xfId="14741" xr:uid="{279100BD-CB28-40AA-AC26-E0BDC4746763}"/>
    <cellStyle name="Normal 5 4 2 6 8 2" xfId="40825" xr:uid="{F8868D82-31DD-403B-8F30-1BE042194DDF}"/>
    <cellStyle name="Normal 5 4 2 6 9" xfId="28431" xr:uid="{0D808122-4405-48A4-993D-5999F26075DF}"/>
    <cellStyle name="Normal 5 4 2 7" xfId="1248" xr:uid="{96FFA1A3-5CBE-40D9-958A-F199ACE6C97C}"/>
    <cellStyle name="Normal 5 4 2 7 2" xfId="1249" xr:uid="{99C06F0E-D7B7-4BDE-86F1-35EEF41C888F}"/>
    <cellStyle name="Normal 5 4 2 7 2 2" xfId="9613" xr:uid="{09B3EB51-9ED9-4D58-8FDE-6DD44BD8BBFB}"/>
    <cellStyle name="Normal 5 4 2 7 2 2 2" xfId="13035" xr:uid="{6B2331F9-422C-4E94-8A8F-BA644DEE114F}"/>
    <cellStyle name="Normal 5 4 2 7 2 2 2 2" xfId="26725" xr:uid="{C76FE2DD-3D8A-4BEB-8B2F-9D51658B6399}"/>
    <cellStyle name="Normal 5 4 2 7 2 2 2 2 2" xfId="40417" xr:uid="{2E7BBE0A-747D-4EB7-BE39-5F66867B72A7}"/>
    <cellStyle name="Normal 5 4 2 7 2 2 2 2 3" xfId="55301" xr:uid="{1333E67A-6E46-45AA-B3FC-68351EF3D92B}"/>
    <cellStyle name="Normal 5 4 2 7 2 2 2 3" xfId="19881" xr:uid="{4DB4F8E0-11D1-4DB6-9ADC-0BF367571FA9}"/>
    <cellStyle name="Normal 5 4 2 7 2 2 2 4" xfId="33571" xr:uid="{593FAE07-C26A-40E3-AD6A-4BAC1BBDBFAA}"/>
    <cellStyle name="Normal 5 4 2 7 2 2 2 5" xfId="48455" xr:uid="{CA2B155A-9406-45C0-8EC6-CE1BE0B792F8}"/>
    <cellStyle name="Normal 5 4 2 7 2 2 3" xfId="23303" xr:uid="{74BB2B19-F29C-49AE-91A8-A748E0ED11E6}"/>
    <cellStyle name="Normal 5 4 2 7 2 2 3 2" xfId="36995" xr:uid="{0A427935-12B9-44BC-8C8B-AE77D0C048D4}"/>
    <cellStyle name="Normal 5 4 2 7 2 2 3 3" xfId="51879" xr:uid="{9E86B852-F4E3-4080-BC87-778261076483}"/>
    <cellStyle name="Normal 5 4 2 7 2 2 4" xfId="16459" xr:uid="{D62D04A8-B5C7-49C6-834A-8DC131454A38}"/>
    <cellStyle name="Normal 5 4 2 7 2 2 5" xfId="30149" xr:uid="{8DE56E27-FFE9-4247-B096-855F1907E83E}"/>
    <cellStyle name="Normal 5 4 2 7 2 2 6" xfId="45033" xr:uid="{EFDA8E1C-A216-482D-880B-95C14AB39B34}"/>
    <cellStyle name="Normal 5 4 2 7 2 3" xfId="11323" xr:uid="{46693887-13F5-4B0C-AC3F-424512D8A858}"/>
    <cellStyle name="Normal 5 4 2 7 2 3 2" xfId="25013" xr:uid="{277B7978-623D-4AB7-8846-C571D7C3EDB2}"/>
    <cellStyle name="Normal 5 4 2 7 2 3 2 2" xfId="38705" xr:uid="{09B86F58-622A-42E7-9D87-DB2B6D227F5F}"/>
    <cellStyle name="Normal 5 4 2 7 2 3 2 3" xfId="53589" xr:uid="{3F4C054A-FCB3-4BAE-98CB-38E7AB7FFCDA}"/>
    <cellStyle name="Normal 5 4 2 7 2 3 3" xfId="18169" xr:uid="{F3A7E3AD-2D95-4DA1-918D-C45AB112E09C}"/>
    <cellStyle name="Normal 5 4 2 7 2 3 4" xfId="31859" xr:uid="{DA76B471-82EC-4B7E-A5DF-B82C9866F2DB}"/>
    <cellStyle name="Normal 5 4 2 7 2 3 5" xfId="46743" xr:uid="{B97AA89F-B030-45AE-A04A-C5C44581017E}"/>
    <cellStyle name="Normal 5 4 2 7 2 4" xfId="21591" xr:uid="{D264F1AC-A0D6-4188-A718-A46B9DF4606A}"/>
    <cellStyle name="Normal 5 4 2 7 2 4 2" xfId="35283" xr:uid="{B41DCE8A-3CCB-4638-B21B-3B0EED65AE9B}"/>
    <cellStyle name="Normal 5 4 2 7 2 4 3" xfId="50167" xr:uid="{F902F18A-4163-4990-B066-F8448AEB8F25}"/>
    <cellStyle name="Normal 5 4 2 7 2 5" xfId="14747" xr:uid="{E2456C25-1BF1-4952-B7B1-2A501929B6D8}"/>
    <cellStyle name="Normal 5 4 2 7 2 5 2" xfId="40942" xr:uid="{642063C4-1568-4263-87B1-1B0D2BDF6DA4}"/>
    <cellStyle name="Normal 5 4 2 7 2 6" xfId="28437" xr:uid="{0084A35C-B69D-49EE-B83D-7CF31BE6A680}"/>
    <cellStyle name="Normal 5 4 2 7 2 7" xfId="43321" xr:uid="{93BCDCBD-35AF-4351-A287-6B2F1EADDB57}"/>
    <cellStyle name="Normal 5 4 2 7 2 8" xfId="7901" xr:uid="{3CB0E715-1331-4207-9AC2-82D877DD539E}"/>
    <cellStyle name="Normal 5 4 2 7 3" xfId="9612" xr:uid="{9131E0BC-2EAE-499A-A8A5-1F6BF26C29A3}"/>
    <cellStyle name="Normal 5 4 2 7 3 2" xfId="13034" xr:uid="{682FAF89-57F0-48DA-8CEC-DD0825E8C401}"/>
    <cellStyle name="Normal 5 4 2 7 3 2 2" xfId="26724" xr:uid="{EE2E7069-A6C6-41B6-AA01-37EFF4D17531}"/>
    <cellStyle name="Normal 5 4 2 7 3 2 2 2" xfId="40416" xr:uid="{741D8889-B99A-42A1-A04B-D0D6521B8B3C}"/>
    <cellStyle name="Normal 5 4 2 7 3 2 2 3" xfId="55300" xr:uid="{9E686C77-AAB3-4A1E-ADE2-7244D38D3961}"/>
    <cellStyle name="Normal 5 4 2 7 3 2 3" xfId="19880" xr:uid="{21D98722-BF05-4094-A418-67FF6FBC44AC}"/>
    <cellStyle name="Normal 5 4 2 7 3 2 4" xfId="33570" xr:uid="{7CFAA90B-0669-40E7-B473-4D14A168F6BE}"/>
    <cellStyle name="Normal 5 4 2 7 3 2 5" xfId="48454" xr:uid="{62005493-A914-409B-8B92-31E155F4CF00}"/>
    <cellStyle name="Normal 5 4 2 7 3 3" xfId="23302" xr:uid="{9FBB6BC8-B0B1-4205-8C5B-9AB5AA08B267}"/>
    <cellStyle name="Normal 5 4 2 7 3 3 2" xfId="36994" xr:uid="{088AEF2A-4A87-4A45-B025-972E92D2A410}"/>
    <cellStyle name="Normal 5 4 2 7 3 3 3" xfId="51878" xr:uid="{C8A40135-7F19-441D-8706-1B27BBF04790}"/>
    <cellStyle name="Normal 5 4 2 7 3 4" xfId="16458" xr:uid="{7D05C7B7-A8BD-4C56-876D-F97A87C2D399}"/>
    <cellStyle name="Normal 5 4 2 7 3 5" xfId="30148" xr:uid="{ED4D26E6-F8F5-4A04-A2EA-86E7C6868451}"/>
    <cellStyle name="Normal 5 4 2 7 3 6" xfId="45032" xr:uid="{681D928E-1DE9-407C-BBC6-62CBD1891041}"/>
    <cellStyle name="Normal 5 4 2 7 4" xfId="11322" xr:uid="{F6F02C72-DEE6-41C1-AD76-5BCDBD617100}"/>
    <cellStyle name="Normal 5 4 2 7 4 2" xfId="25012" xr:uid="{10051243-9EF8-44D1-A316-C028F38AA154}"/>
    <cellStyle name="Normal 5 4 2 7 4 2 2" xfId="38704" xr:uid="{6E940CF9-C207-4E89-982C-999D341BADF1}"/>
    <cellStyle name="Normal 5 4 2 7 4 2 3" xfId="53588" xr:uid="{6D1C0FEB-D16A-4961-AADB-14FE69174470}"/>
    <cellStyle name="Normal 5 4 2 7 4 3" xfId="18168" xr:uid="{28585705-223F-45A9-AF35-0628E5EB497C}"/>
    <cellStyle name="Normal 5 4 2 7 4 4" xfId="31858" xr:uid="{1DA837FC-21E7-482A-B785-E882256BCD79}"/>
    <cellStyle name="Normal 5 4 2 7 4 5" xfId="46742" xr:uid="{6D82EB28-ACFF-47D5-9D54-AFF8A089486D}"/>
    <cellStyle name="Normal 5 4 2 7 5" xfId="21590" xr:uid="{EAFFCE8E-B76D-4008-9C87-9829D4AC1DBF}"/>
    <cellStyle name="Normal 5 4 2 7 5 2" xfId="35282" xr:uid="{D3FB7135-918E-42AF-9F5D-6B771E820B02}"/>
    <cellStyle name="Normal 5 4 2 7 5 3" xfId="50166" xr:uid="{2404D026-126F-43AF-BAC2-228E5A59CB2F}"/>
    <cellStyle name="Normal 5 4 2 7 6" xfId="14746" xr:uid="{67CEA0E2-27D7-48ED-BDC4-DB3952DCF3DA}"/>
    <cellStyle name="Normal 5 4 2 7 6 2" xfId="40941" xr:uid="{593354A1-FDA1-465B-ADC9-80F6E19B5F5A}"/>
    <cellStyle name="Normal 5 4 2 7 7" xfId="28436" xr:uid="{89ED4C15-6571-42E0-9001-CD49DCF20133}"/>
    <cellStyle name="Normal 5 4 2 7 8" xfId="43320" xr:uid="{52BD870F-4FBB-4E8B-B04B-BB97E9FACF06}"/>
    <cellStyle name="Normal 5 4 2 7 9" xfId="7900" xr:uid="{D7470B14-2DB8-450C-BE5A-E6C9BFA17F7B}"/>
    <cellStyle name="Normal 5 4 2 8" xfId="1250" xr:uid="{133AF3C6-6C6A-494A-BCCE-BC869F450150}"/>
    <cellStyle name="Normal 5 4 2 8 2" xfId="9614" xr:uid="{F5B3F9DB-157B-4C8E-971C-EBE106FB3E01}"/>
    <cellStyle name="Normal 5 4 2 8 2 2" xfId="13036" xr:uid="{2CCB9052-F905-4E6C-96AF-AC87B88B5DB1}"/>
    <cellStyle name="Normal 5 4 2 8 2 2 2" xfId="26726" xr:uid="{3D23498F-A029-4F33-BE65-E90F121C7F68}"/>
    <cellStyle name="Normal 5 4 2 8 2 2 2 2" xfId="40418" xr:uid="{BC88D29A-4243-4BB1-BE02-206DBD0117B1}"/>
    <cellStyle name="Normal 5 4 2 8 2 2 2 3" xfId="55302" xr:uid="{4986C0DC-C6E8-4D51-BB31-B22F3D61F98E}"/>
    <cellStyle name="Normal 5 4 2 8 2 2 3" xfId="19882" xr:uid="{7755127E-8E47-4EF9-9B50-4251ADFC1228}"/>
    <cellStyle name="Normal 5 4 2 8 2 2 4" xfId="33572" xr:uid="{FDB6BFC9-CED9-48A7-B8C8-57859D024BC4}"/>
    <cellStyle name="Normal 5 4 2 8 2 2 5" xfId="48456" xr:uid="{53EFF2B0-3679-4FFD-BB57-05053569B597}"/>
    <cellStyle name="Normal 5 4 2 8 2 3" xfId="23304" xr:uid="{AE84240C-E211-4656-80E4-4831EBE84263}"/>
    <cellStyle name="Normal 5 4 2 8 2 3 2" xfId="36996" xr:uid="{60CEB39C-814E-4DE9-9167-D89DFF115164}"/>
    <cellStyle name="Normal 5 4 2 8 2 3 3" xfId="51880" xr:uid="{7BBA0497-003B-424C-8FBD-187182F5FB25}"/>
    <cellStyle name="Normal 5 4 2 8 2 4" xfId="16460" xr:uid="{4AA16012-AA87-4685-B5C3-084390FB4149}"/>
    <cellStyle name="Normal 5 4 2 8 2 5" xfId="30150" xr:uid="{B2E57C69-6773-4632-AB60-7C238C49AB1C}"/>
    <cellStyle name="Normal 5 4 2 8 2 6" xfId="45034" xr:uid="{1D20E33B-C88A-4F48-BA26-CB2ECF38C6C0}"/>
    <cellStyle name="Normal 5 4 2 8 3" xfId="11324" xr:uid="{5E40C42E-CD81-4234-A6AD-26595A5A0A0D}"/>
    <cellStyle name="Normal 5 4 2 8 3 2" xfId="25014" xr:uid="{AE3B662B-F4B9-40EC-A3C6-C71FFB37BD7E}"/>
    <cellStyle name="Normal 5 4 2 8 3 2 2" xfId="38706" xr:uid="{6AB6E651-5B5E-434A-8BFD-7E5458F8D70B}"/>
    <cellStyle name="Normal 5 4 2 8 3 2 3" xfId="53590" xr:uid="{3A736617-DE2F-4409-9AC5-752C51BF223C}"/>
    <cellStyle name="Normal 5 4 2 8 3 3" xfId="18170" xr:uid="{6A8C710F-1DDB-4693-9516-CEF17DAA7790}"/>
    <cellStyle name="Normal 5 4 2 8 3 4" xfId="31860" xr:uid="{1FD2FCF8-9EAC-488D-AD28-5D7493F9582E}"/>
    <cellStyle name="Normal 5 4 2 8 3 5" xfId="46744" xr:uid="{A021CB68-6F8C-4661-849B-200FFE29EE77}"/>
    <cellStyle name="Normal 5 4 2 8 4" xfId="21592" xr:uid="{E3A59E52-DA51-4A5E-A862-921FD7E26403}"/>
    <cellStyle name="Normal 5 4 2 8 4 2" xfId="35284" xr:uid="{408D15CE-B903-45B3-9730-89E000E4F532}"/>
    <cellStyle name="Normal 5 4 2 8 4 3" xfId="50168" xr:uid="{64A11257-B0A6-4A81-BF0D-74945410C96A}"/>
    <cellStyle name="Normal 5 4 2 8 5" xfId="14748" xr:uid="{5263D3A2-651D-4952-9B8E-F95C4D6CBC11}"/>
    <cellStyle name="Normal 5 4 2 8 5 2" xfId="40943" xr:uid="{4A0BC665-CC87-48AD-BC73-85E1799A25E0}"/>
    <cellStyle name="Normal 5 4 2 8 6" xfId="28438" xr:uid="{7308C77C-4460-4246-8F2B-DD6EB22D1CBE}"/>
    <cellStyle name="Normal 5 4 2 8 7" xfId="43322" xr:uid="{8EC0108A-B98C-406D-9EA0-74829076800C}"/>
    <cellStyle name="Normal 5 4 2 8 8" xfId="7902" xr:uid="{822C3783-0395-4646-975D-02DBC42F1572}"/>
    <cellStyle name="Normal 5 4 2 9" xfId="2853" xr:uid="{5829DDF8-F8A9-410B-A8FF-A48A0BF8889B}"/>
    <cellStyle name="Normal 5 4 2 9 2" xfId="9615" xr:uid="{D191E36B-095D-4E24-9382-5916D9D11374}"/>
    <cellStyle name="Normal 5 4 2 9 2 2" xfId="13037" xr:uid="{D5F01AA5-0DD3-4F91-A168-5EBC9E94195F}"/>
    <cellStyle name="Normal 5 4 2 9 2 2 2" xfId="26727" xr:uid="{81D43D43-5A6B-40F9-B6FE-ACD5EF1E5D54}"/>
    <cellStyle name="Normal 5 4 2 9 2 2 2 2" xfId="40419" xr:uid="{B6FF0E31-FD65-4947-9958-17B86DCADB9D}"/>
    <cellStyle name="Normal 5 4 2 9 2 2 2 3" xfId="55303" xr:uid="{E7F49EF1-C025-4A12-83C4-B280FF463776}"/>
    <cellStyle name="Normal 5 4 2 9 2 2 3" xfId="19883" xr:uid="{C1DB286F-FABF-4674-BF63-7CFEB913D814}"/>
    <cellStyle name="Normal 5 4 2 9 2 2 4" xfId="33573" xr:uid="{838273CA-03B8-4A27-B57F-83922111D5F9}"/>
    <cellStyle name="Normal 5 4 2 9 2 2 5" xfId="48457" xr:uid="{6DB66C4A-D62B-43EB-9CD7-CE549C4948EC}"/>
    <cellStyle name="Normal 5 4 2 9 2 3" xfId="23305" xr:uid="{77E941C1-3B06-4ADA-969B-858AC90BD313}"/>
    <cellStyle name="Normal 5 4 2 9 2 3 2" xfId="36997" xr:uid="{7FEC9FF1-7E99-45FB-B5F6-1A7A0D95E7E0}"/>
    <cellStyle name="Normal 5 4 2 9 2 3 3" xfId="51881" xr:uid="{5B81BCC4-4EF0-4299-AF05-B8ABBAC0867E}"/>
    <cellStyle name="Normal 5 4 2 9 2 4" xfId="16461" xr:uid="{E7EA5C97-60BC-4ECC-8C79-83C39B4C97FC}"/>
    <cellStyle name="Normal 5 4 2 9 2 5" xfId="30151" xr:uid="{FDABA62F-7537-4807-A21A-C0CF35E0293C}"/>
    <cellStyle name="Normal 5 4 2 9 2 6" xfId="45035" xr:uid="{A983E3B2-0EF8-4A6B-8A5C-4D53C7E2CE8B}"/>
    <cellStyle name="Normal 5 4 2 9 3" xfId="11325" xr:uid="{B586F003-FE74-4C83-BA7E-DCE704F3CE8E}"/>
    <cellStyle name="Normal 5 4 2 9 3 2" xfId="25015" xr:uid="{DA138EE7-55F0-4CDF-A812-CF47C35BC29E}"/>
    <cellStyle name="Normal 5 4 2 9 3 2 2" xfId="38707" xr:uid="{F331AD04-5DBE-40DF-AE93-45FA22C50398}"/>
    <cellStyle name="Normal 5 4 2 9 3 2 3" xfId="53591" xr:uid="{0C49D959-35BE-412C-82D7-57D7DA0D4009}"/>
    <cellStyle name="Normal 5 4 2 9 3 3" xfId="18171" xr:uid="{4BAFA7DD-F428-47DB-ADA9-1524C1937684}"/>
    <cellStyle name="Normal 5 4 2 9 3 4" xfId="31861" xr:uid="{3AF45F8C-E2BD-4E3D-A227-D9917D539DF0}"/>
    <cellStyle name="Normal 5 4 2 9 3 5" xfId="46745" xr:uid="{0BC47863-BD62-452A-B851-9C0FB5C341EA}"/>
    <cellStyle name="Normal 5 4 2 9 4" xfId="21593" xr:uid="{B88CDB10-CD1A-4A69-A945-B0AB1F54F4C6}"/>
    <cellStyle name="Normal 5 4 2 9 4 2" xfId="35285" xr:uid="{94B55DAA-E78A-40A7-9088-827D461412EA}"/>
    <cellStyle name="Normal 5 4 2 9 4 3" xfId="50169" xr:uid="{5A1E049B-3237-4EA8-B33A-83A38F88A47C}"/>
    <cellStyle name="Normal 5 4 2 9 5" xfId="14749" xr:uid="{0A477C93-49AB-4E3C-8F3C-8D2DB52A3646}"/>
    <cellStyle name="Normal 5 4 2 9 5 2" xfId="41129" xr:uid="{CED05A66-1674-437E-B459-16CB630DFC9A}"/>
    <cellStyle name="Normal 5 4 2 9 6" xfId="28439" xr:uid="{21799EF1-F84A-4925-B217-5DED4F3FD4F9}"/>
    <cellStyle name="Normal 5 4 2 9 7" xfId="43323" xr:uid="{1F19EC15-28C1-461E-99A5-B56434680551}"/>
    <cellStyle name="Normal 5 4 2 9 8" xfId="7903" xr:uid="{98554AE1-6BDD-440D-A882-3FE0F3BAF8A2}"/>
    <cellStyle name="Normal 5 4 3" xfId="97" xr:uid="{9AC58492-4D88-467B-9CE7-88664042E54F}"/>
    <cellStyle name="Normal 5 4 3 10" xfId="21594" xr:uid="{D25D975B-C51D-4678-AC6F-2CC59DD235BB}"/>
    <cellStyle name="Normal 5 4 3 10 2" xfId="35286" xr:uid="{49E34446-B246-4F7A-AAA3-155551704AB3}"/>
    <cellStyle name="Normal 5 4 3 10 3" xfId="50170" xr:uid="{1E97CB53-AB44-4957-9FF3-17E7DFE94446}"/>
    <cellStyle name="Normal 5 4 3 11" xfId="14750" xr:uid="{016698BA-7462-41F8-B6B6-E85B9B414D5C}"/>
    <cellStyle name="Normal 5 4 3 11 2" xfId="40763" xr:uid="{B7DC302A-B0E8-4F9E-BFDE-A82F327E0715}"/>
    <cellStyle name="Normal 5 4 3 12" xfId="28440" xr:uid="{0658329B-3531-4EB1-9468-12592D879014}"/>
    <cellStyle name="Normal 5 4 3 13" xfId="43324" xr:uid="{7C73C255-E750-47C6-8B6B-2E3AB005D82B}"/>
    <cellStyle name="Normal 5 4 3 14" xfId="7904" xr:uid="{B05539DD-BCC9-484A-9627-64D44F5CA60E}"/>
    <cellStyle name="Normal 5 4 3 2" xfId="98" xr:uid="{DC3B5E6C-BE0D-4CD3-A3E5-F81E47FA7DE8}"/>
    <cellStyle name="Normal 5 4 3 2 10" xfId="14751" xr:uid="{C4ED1373-FE38-4344-9B62-144264B03B9D}"/>
    <cellStyle name="Normal 5 4 3 2 10 2" xfId="40764" xr:uid="{CA751DC1-CC26-47E6-B7C7-6B1B55D820AC}"/>
    <cellStyle name="Normal 5 4 3 2 11" xfId="28441" xr:uid="{6D30196C-8197-4390-9A14-750AF125FF1B}"/>
    <cellStyle name="Normal 5 4 3 2 12" xfId="43325" xr:uid="{844EF1B5-5F1E-4A0E-9A92-EF688109CA0D}"/>
    <cellStyle name="Normal 5 4 3 2 13" xfId="7905" xr:uid="{F7B2CA45-2E49-4794-89DE-1320A38D531A}"/>
    <cellStyle name="Normal 5 4 3 2 2" xfId="549" xr:uid="{DF877A17-A6D5-460A-A836-5CB310AA4659}"/>
    <cellStyle name="Normal 5 4 3 2 2 10" xfId="43326" xr:uid="{489E2DCC-8F49-4B4B-9222-61F8CDB69F4A}"/>
    <cellStyle name="Normal 5 4 3 2 2 11" xfId="7906" xr:uid="{2F6649DD-36C2-40F0-8323-696C5421CB41}"/>
    <cellStyle name="Normal 5 4 3 2 2 2" xfId="550" xr:uid="{082509FE-D97A-40B4-AEE0-0E83602C44F4}"/>
    <cellStyle name="Normal 5 4 3 2 2 2 2" xfId="1251" xr:uid="{EF0A126B-7E5B-487C-88A3-995D42982C01}"/>
    <cellStyle name="Normal 5 4 3 2 2 2 2 2" xfId="1252" xr:uid="{3200D318-88A0-4EE2-B0F0-69314D96E24C}"/>
    <cellStyle name="Normal 5 4 3 2 2 2 2 2 2" xfId="13042" xr:uid="{998D56B5-8E14-4803-852D-48EA4068C702}"/>
    <cellStyle name="Normal 5 4 3 2 2 2 2 2 2 2" xfId="26732" xr:uid="{4EF0C250-FA98-440A-987A-4D527333468B}"/>
    <cellStyle name="Normal 5 4 3 2 2 2 2 2 2 2 2" xfId="40424" xr:uid="{96E36475-1813-4ECA-AA54-42B7C8E653FD}"/>
    <cellStyle name="Normal 5 4 3 2 2 2 2 2 2 2 3" xfId="55308" xr:uid="{B7D07AFF-66F3-4DFA-9F53-4F5EEAB6FF86}"/>
    <cellStyle name="Normal 5 4 3 2 2 2 2 2 2 3" xfId="19888" xr:uid="{CFE6CB58-A155-4610-9CDF-92F9C2F60CFA}"/>
    <cellStyle name="Normal 5 4 3 2 2 2 2 2 2 4" xfId="33578" xr:uid="{829CBDA7-D16F-45C9-9E75-4419DF3E1D93}"/>
    <cellStyle name="Normal 5 4 3 2 2 2 2 2 2 5" xfId="48462" xr:uid="{862F5F4C-A83D-4E20-823F-17AC1944512B}"/>
    <cellStyle name="Normal 5 4 3 2 2 2 2 2 3" xfId="23310" xr:uid="{82AD0B2F-760B-4F38-B1EC-F07EBC636068}"/>
    <cellStyle name="Normal 5 4 3 2 2 2 2 2 3 2" xfId="37002" xr:uid="{4705C4E3-2896-42DF-A542-649A0E4A0764}"/>
    <cellStyle name="Normal 5 4 3 2 2 2 2 2 3 3" xfId="51886" xr:uid="{E8AA288C-A078-45A2-8479-C65F242A1CD7}"/>
    <cellStyle name="Normal 5 4 3 2 2 2 2 2 4" xfId="16466" xr:uid="{F2A6C676-45C5-4CB7-9B43-B40E715BE46C}"/>
    <cellStyle name="Normal 5 4 3 2 2 2 2 2 4 2" xfId="40945" xr:uid="{BC8C801A-1524-49B0-A7BB-EA2DE4F281CB}"/>
    <cellStyle name="Normal 5 4 3 2 2 2 2 2 5" xfId="30156" xr:uid="{04E8E331-C329-4376-921D-363711F400AB}"/>
    <cellStyle name="Normal 5 4 3 2 2 2 2 2 6" xfId="45040" xr:uid="{813DCF55-B367-49A4-9865-FAFE12E44450}"/>
    <cellStyle name="Normal 5 4 3 2 2 2 2 2 7" xfId="9620" xr:uid="{1BDA1289-DFFD-46CC-A8BE-1B6CBE5A3066}"/>
    <cellStyle name="Normal 5 4 3 2 2 2 2 3" xfId="11330" xr:uid="{6B30DA90-BB2F-4926-BA17-2757B23385DE}"/>
    <cellStyle name="Normal 5 4 3 2 2 2 2 3 2" xfId="25020" xr:uid="{A7AB76EF-0DF6-4D50-BF2A-8064CD5A7A9E}"/>
    <cellStyle name="Normal 5 4 3 2 2 2 2 3 2 2" xfId="38712" xr:uid="{902D7581-C41D-4424-9874-0A21818E5D92}"/>
    <cellStyle name="Normal 5 4 3 2 2 2 2 3 2 3" xfId="53596" xr:uid="{E16A3C02-7C49-4A92-8B71-8DF53E61C279}"/>
    <cellStyle name="Normal 5 4 3 2 2 2 2 3 3" xfId="18176" xr:uid="{0C75992C-769E-4DAF-9F91-B828B9B829C4}"/>
    <cellStyle name="Normal 5 4 3 2 2 2 2 3 4" xfId="31866" xr:uid="{DE8AB9F8-0866-44AF-A7A5-6684A1C6493B}"/>
    <cellStyle name="Normal 5 4 3 2 2 2 2 3 5" xfId="46750" xr:uid="{F9894FF3-0EBE-4C24-A951-4FF24ADC41D4}"/>
    <cellStyle name="Normal 5 4 3 2 2 2 2 4" xfId="21598" xr:uid="{B47ACADE-5B64-4BF0-9314-01BD06267738}"/>
    <cellStyle name="Normal 5 4 3 2 2 2 2 4 2" xfId="35290" xr:uid="{2BA77594-D00D-4FA0-8A22-AC6475D13070}"/>
    <cellStyle name="Normal 5 4 3 2 2 2 2 4 3" xfId="50174" xr:uid="{6F7415F6-8BE0-4FD7-942C-E1797610D1F1}"/>
    <cellStyle name="Normal 5 4 3 2 2 2 2 5" xfId="14754" xr:uid="{25214E57-D5BB-4AD9-9F3C-05DA7BB8E475}"/>
    <cellStyle name="Normal 5 4 3 2 2 2 2 5 2" xfId="40944" xr:uid="{F481FB26-B098-4DF9-8FEF-D7D05A085A2F}"/>
    <cellStyle name="Normal 5 4 3 2 2 2 2 6" xfId="28444" xr:uid="{EFE571A9-EA57-4C7B-87E7-7A3274D25F83}"/>
    <cellStyle name="Normal 5 4 3 2 2 2 2 7" xfId="43328" xr:uid="{25757097-25F1-4410-8D6B-9C2BB4E2615A}"/>
    <cellStyle name="Normal 5 4 3 2 2 2 2 8" xfId="7908" xr:uid="{AE02FAD4-3C25-47B4-B177-08BCF41AC3D0}"/>
    <cellStyle name="Normal 5 4 3 2 2 2 3" xfId="1253" xr:uid="{215930AE-5625-4E78-BDEA-55AFF1A0BE8D}"/>
    <cellStyle name="Normal 5 4 3 2 2 2 3 2" xfId="13041" xr:uid="{863989B1-149E-443E-B5D7-B83D1F617D62}"/>
    <cellStyle name="Normal 5 4 3 2 2 2 3 2 2" xfId="26731" xr:uid="{CF516CD6-F4E3-4456-8E9F-15ED44F79A5A}"/>
    <cellStyle name="Normal 5 4 3 2 2 2 3 2 2 2" xfId="40423" xr:uid="{4E2BDDBD-462B-44F3-A550-4EDE15CD13CF}"/>
    <cellStyle name="Normal 5 4 3 2 2 2 3 2 2 3" xfId="55307" xr:uid="{84AABE48-9034-4287-BC93-F7E58EFC505C}"/>
    <cellStyle name="Normal 5 4 3 2 2 2 3 2 3" xfId="19887" xr:uid="{42AE7521-C48B-4BF4-A215-FD375562551E}"/>
    <cellStyle name="Normal 5 4 3 2 2 2 3 2 4" xfId="33577" xr:uid="{45199FA0-1E60-4023-8A2F-8D01288DFE40}"/>
    <cellStyle name="Normal 5 4 3 2 2 2 3 2 5" xfId="48461" xr:uid="{EBF40791-947D-4031-A57B-F5CDE5D4FBA5}"/>
    <cellStyle name="Normal 5 4 3 2 2 2 3 3" xfId="23309" xr:uid="{FAE2AE6B-03E4-4E4D-89CF-3656D6515845}"/>
    <cellStyle name="Normal 5 4 3 2 2 2 3 3 2" xfId="37001" xr:uid="{C2ECF978-D927-4401-9E0F-2E63147E706C}"/>
    <cellStyle name="Normal 5 4 3 2 2 2 3 3 3" xfId="51885" xr:uid="{02DE7807-CD63-409B-9E66-A432FECA2D93}"/>
    <cellStyle name="Normal 5 4 3 2 2 2 3 4" xfId="16465" xr:uid="{C903A33C-490A-47FE-BEA8-2731FCA8322C}"/>
    <cellStyle name="Normal 5 4 3 2 2 2 3 4 2" xfId="40946" xr:uid="{6034582A-102E-4FCB-B61D-55694C0685B5}"/>
    <cellStyle name="Normal 5 4 3 2 2 2 3 5" xfId="30155" xr:uid="{0B46D421-BED7-4175-AB91-1E97BB477683}"/>
    <cellStyle name="Normal 5 4 3 2 2 2 3 6" xfId="45039" xr:uid="{CC39ED66-C6CB-4DC2-B9FF-9BF50EADA2B4}"/>
    <cellStyle name="Normal 5 4 3 2 2 2 3 7" xfId="9619" xr:uid="{36A60C0A-4FDF-4B6D-9459-32610B8098AF}"/>
    <cellStyle name="Normal 5 4 3 2 2 2 4" xfId="11329" xr:uid="{D6DB8D8F-175F-4FBA-923C-A53C19997409}"/>
    <cellStyle name="Normal 5 4 3 2 2 2 4 2" xfId="25019" xr:uid="{4C1DF250-70E3-4925-AB98-9E49064038C8}"/>
    <cellStyle name="Normal 5 4 3 2 2 2 4 2 2" xfId="38711" xr:uid="{753C514C-D173-46C7-90D5-C1994AF7956B}"/>
    <cellStyle name="Normal 5 4 3 2 2 2 4 2 3" xfId="53595" xr:uid="{19C0D1FA-ED34-4037-BB2F-9A9B5E4194A5}"/>
    <cellStyle name="Normal 5 4 3 2 2 2 4 3" xfId="18175" xr:uid="{08CFEB4D-2875-4C54-84A9-AE5F3872ECFA}"/>
    <cellStyle name="Normal 5 4 3 2 2 2 4 4" xfId="31865" xr:uid="{5B6F647B-A243-4362-84E0-300BE583C7D1}"/>
    <cellStyle name="Normal 5 4 3 2 2 2 4 5" xfId="46749" xr:uid="{ADE068E7-2FFC-409A-95E2-4A8AFFDA8043}"/>
    <cellStyle name="Normal 5 4 3 2 2 2 5" xfId="21597" xr:uid="{3CDF8833-AE8E-40DA-AFA0-5896C6DD9C37}"/>
    <cellStyle name="Normal 5 4 3 2 2 2 5 2" xfId="35289" xr:uid="{A1E8736F-636C-4F12-8DE3-BF6BBEF3979E}"/>
    <cellStyle name="Normal 5 4 3 2 2 2 5 3" xfId="50173" xr:uid="{9C5723C9-8CF2-4EA3-B93E-1174E9666FF8}"/>
    <cellStyle name="Normal 5 4 3 2 2 2 6" xfId="14753" xr:uid="{BCAFC46A-7EEE-492A-8908-BF71BAE006C9}"/>
    <cellStyle name="Normal 5 4 3 2 2 2 6 2" xfId="40827" xr:uid="{45F780B8-CD96-4FB3-8066-BCAE0FA6C366}"/>
    <cellStyle name="Normal 5 4 3 2 2 2 7" xfId="28443" xr:uid="{DEF67AF7-9ABE-40A0-8CCE-8DBB48ABC35E}"/>
    <cellStyle name="Normal 5 4 3 2 2 2 8" xfId="43327" xr:uid="{4541C9E4-7087-4028-A1BC-210AB6344A54}"/>
    <cellStyle name="Normal 5 4 3 2 2 2 9" xfId="7907" xr:uid="{9DC41E26-ECFD-4A52-A772-2B1F0736BE4E}"/>
    <cellStyle name="Normal 5 4 3 2 2 3" xfId="1254" xr:uid="{1E4FF024-944E-4782-8356-549619472E37}"/>
    <cellStyle name="Normal 5 4 3 2 2 3 2" xfId="1255" xr:uid="{99091C1C-C77D-457C-BD6C-FDF20209F7A1}"/>
    <cellStyle name="Normal 5 4 3 2 2 3 2 2" xfId="13043" xr:uid="{00B69D1D-7947-4368-9B76-2CE98470CFBB}"/>
    <cellStyle name="Normal 5 4 3 2 2 3 2 2 2" xfId="26733" xr:uid="{B38210AC-B29C-4D0E-878E-34230E0D454C}"/>
    <cellStyle name="Normal 5 4 3 2 2 3 2 2 2 2" xfId="40425" xr:uid="{CD745D2D-2C24-4860-88D5-6E0025DCE7C0}"/>
    <cellStyle name="Normal 5 4 3 2 2 3 2 2 2 3" xfId="55309" xr:uid="{95651133-7F6B-44CB-B762-0E7FAB42D7E9}"/>
    <cellStyle name="Normal 5 4 3 2 2 3 2 2 3" xfId="19889" xr:uid="{8B172D9D-6C54-4F88-A626-D3A07F40C966}"/>
    <cellStyle name="Normal 5 4 3 2 2 3 2 2 4" xfId="33579" xr:uid="{520A19D3-B016-4AAF-9256-855970F9191A}"/>
    <cellStyle name="Normal 5 4 3 2 2 3 2 2 5" xfId="48463" xr:uid="{E055E6DB-756B-4374-AC01-5EF63DDC293A}"/>
    <cellStyle name="Normal 5 4 3 2 2 3 2 3" xfId="23311" xr:uid="{8655B81B-E2AE-4B08-90E3-1D9DB2ADF5E6}"/>
    <cellStyle name="Normal 5 4 3 2 2 3 2 3 2" xfId="37003" xr:uid="{BB359A9D-C803-449E-8CFA-5C0486594674}"/>
    <cellStyle name="Normal 5 4 3 2 2 3 2 3 3" xfId="51887" xr:uid="{EFF5AB0C-A04C-49A6-B080-01204BE05338}"/>
    <cellStyle name="Normal 5 4 3 2 2 3 2 4" xfId="16467" xr:uid="{E5F7EF98-E9B5-4AF1-BB6E-CC828CCE658A}"/>
    <cellStyle name="Normal 5 4 3 2 2 3 2 4 2" xfId="40948" xr:uid="{26A87076-EF95-4D2D-91B2-70DF2C3198F2}"/>
    <cellStyle name="Normal 5 4 3 2 2 3 2 5" xfId="30157" xr:uid="{10E78469-9580-4AF7-80AC-E16CC4F4D5AC}"/>
    <cellStyle name="Normal 5 4 3 2 2 3 2 6" xfId="45041" xr:uid="{AE349626-301A-4CBC-A1D0-9D7539C7E95D}"/>
    <cellStyle name="Normal 5 4 3 2 2 3 2 7" xfId="9621" xr:uid="{F704B2DF-B741-4317-920E-66D008718A45}"/>
    <cellStyle name="Normal 5 4 3 2 2 3 3" xfId="11331" xr:uid="{2B34F911-A078-4083-957F-E16259136E05}"/>
    <cellStyle name="Normal 5 4 3 2 2 3 3 2" xfId="25021" xr:uid="{67B30096-62CA-41B0-B080-52C37EA7557C}"/>
    <cellStyle name="Normal 5 4 3 2 2 3 3 2 2" xfId="38713" xr:uid="{148620E9-0F00-4EB1-BDF4-058294296D9B}"/>
    <cellStyle name="Normal 5 4 3 2 2 3 3 2 3" xfId="53597" xr:uid="{3A3BE894-26B0-430B-9936-EAA24A59B656}"/>
    <cellStyle name="Normal 5 4 3 2 2 3 3 3" xfId="18177" xr:uid="{68BC5DB9-E725-4707-8954-AD491B89223E}"/>
    <cellStyle name="Normal 5 4 3 2 2 3 3 4" xfId="31867" xr:uid="{EB2C9F8F-4864-4777-9D0A-2C37DA5A1BC3}"/>
    <cellStyle name="Normal 5 4 3 2 2 3 3 5" xfId="46751" xr:uid="{6484B5FB-24DC-4FE2-8941-D64301F81A24}"/>
    <cellStyle name="Normal 5 4 3 2 2 3 4" xfId="21599" xr:uid="{36D6DDA4-DDB6-45DF-93BD-38C12967CB97}"/>
    <cellStyle name="Normal 5 4 3 2 2 3 4 2" xfId="35291" xr:uid="{EE3FA436-D322-4F08-BE2B-9CC16ABB6E41}"/>
    <cellStyle name="Normal 5 4 3 2 2 3 4 3" xfId="50175" xr:uid="{BD57D5A6-9625-486E-A615-260768B7879D}"/>
    <cellStyle name="Normal 5 4 3 2 2 3 5" xfId="14755" xr:uid="{AFA2FF12-B16A-425D-8B9D-DC4B7F82F2FF}"/>
    <cellStyle name="Normal 5 4 3 2 2 3 5 2" xfId="40947" xr:uid="{55ED18E8-3CD9-4C15-818C-2497A528B34E}"/>
    <cellStyle name="Normal 5 4 3 2 2 3 6" xfId="28445" xr:uid="{B75D70CF-05FC-4299-B284-FF50919716B0}"/>
    <cellStyle name="Normal 5 4 3 2 2 3 7" xfId="43329" xr:uid="{EEA5F6D8-4AC2-4A3F-BBE0-373091BBC1F0}"/>
    <cellStyle name="Normal 5 4 3 2 2 3 8" xfId="7909" xr:uid="{D1AA72B1-4F63-4C78-8D0B-705B41F59C08}"/>
    <cellStyle name="Normal 5 4 3 2 2 4" xfId="1256" xr:uid="{C1820029-CF44-4A15-8320-339D5996E073}"/>
    <cellStyle name="Normal 5 4 3 2 2 4 2" xfId="9622" xr:uid="{8085CECD-F57F-4A28-BC10-CE824771D51B}"/>
    <cellStyle name="Normal 5 4 3 2 2 4 2 2" xfId="13044" xr:uid="{C44CB1BD-A905-45C2-B05C-2AA821ED59E1}"/>
    <cellStyle name="Normal 5 4 3 2 2 4 2 2 2" xfId="26734" xr:uid="{336168E1-167B-458A-9F5C-E055B00ED9DD}"/>
    <cellStyle name="Normal 5 4 3 2 2 4 2 2 2 2" xfId="40426" xr:uid="{F5B1AC64-72B5-4775-BEEC-912716955702}"/>
    <cellStyle name="Normal 5 4 3 2 2 4 2 2 2 3" xfId="55310" xr:uid="{D2DE4DD1-00FC-4E5B-A92A-6B5A4A26DA14}"/>
    <cellStyle name="Normal 5 4 3 2 2 4 2 2 3" xfId="19890" xr:uid="{2E63B6B6-6054-43C6-90DF-7713728CC70D}"/>
    <cellStyle name="Normal 5 4 3 2 2 4 2 2 4" xfId="33580" xr:uid="{F901C359-66E0-4AB0-A6F8-4BC41604892E}"/>
    <cellStyle name="Normal 5 4 3 2 2 4 2 2 5" xfId="48464" xr:uid="{FF7F55C0-8E30-45D5-950A-BDE46EA32963}"/>
    <cellStyle name="Normal 5 4 3 2 2 4 2 3" xfId="23312" xr:uid="{79A77517-4739-40E0-84E0-CB414DEFFCC2}"/>
    <cellStyle name="Normal 5 4 3 2 2 4 2 3 2" xfId="37004" xr:uid="{744DA52C-14F1-4262-A54C-69A3A9443525}"/>
    <cellStyle name="Normal 5 4 3 2 2 4 2 3 3" xfId="51888" xr:uid="{DB6F9522-B601-4AB0-9652-CCCB7E4BBD95}"/>
    <cellStyle name="Normal 5 4 3 2 2 4 2 4" xfId="16468" xr:uid="{2EDA3160-ABB4-4487-B8A4-5AD8ADF7A610}"/>
    <cellStyle name="Normal 5 4 3 2 2 4 2 5" xfId="30158" xr:uid="{71E78EF8-88C9-4E26-BD11-ABAE086F8375}"/>
    <cellStyle name="Normal 5 4 3 2 2 4 2 6" xfId="45042" xr:uid="{7B3B7FA7-E8D1-4E67-9FFF-788401222651}"/>
    <cellStyle name="Normal 5 4 3 2 2 4 3" xfId="11332" xr:uid="{0F0D4E4E-1BDD-4EDD-9C9B-2DA995C5ED33}"/>
    <cellStyle name="Normal 5 4 3 2 2 4 3 2" xfId="25022" xr:uid="{43B8BAFB-218D-46F3-8F6E-6688A2E06308}"/>
    <cellStyle name="Normal 5 4 3 2 2 4 3 2 2" xfId="38714" xr:uid="{C304049F-E57C-4106-B096-D5FCC9E39222}"/>
    <cellStyle name="Normal 5 4 3 2 2 4 3 2 3" xfId="53598" xr:uid="{0A1C0C3C-90E3-4054-94BD-3F03E4F1A33E}"/>
    <cellStyle name="Normal 5 4 3 2 2 4 3 3" xfId="18178" xr:uid="{054CDC95-9E69-410A-9F13-D24855ABEF2F}"/>
    <cellStyle name="Normal 5 4 3 2 2 4 3 4" xfId="31868" xr:uid="{4C180BC6-6DC2-4901-9046-E5D1B6DA903B}"/>
    <cellStyle name="Normal 5 4 3 2 2 4 3 5" xfId="46752" xr:uid="{E1E80EE2-7EDA-4731-9541-D1BBDEE0F9F2}"/>
    <cellStyle name="Normal 5 4 3 2 2 4 4" xfId="21600" xr:uid="{064B0B7F-D29C-4C9A-90F1-81EA4372F798}"/>
    <cellStyle name="Normal 5 4 3 2 2 4 4 2" xfId="35292" xr:uid="{67C8ABCC-AD17-4C1B-8BAD-60B1CE2CBCDD}"/>
    <cellStyle name="Normal 5 4 3 2 2 4 4 3" xfId="50176" xr:uid="{E03444F9-AA67-4629-AC9C-AEA4571002DF}"/>
    <cellStyle name="Normal 5 4 3 2 2 4 5" xfId="14756" xr:uid="{512B9A99-01C9-4D02-8E8B-6036ECA72DA0}"/>
    <cellStyle name="Normal 5 4 3 2 2 4 5 2" xfId="40949" xr:uid="{720F0526-4B27-4A19-82D3-8EC35CCC3481}"/>
    <cellStyle name="Normal 5 4 3 2 2 4 6" xfId="28446" xr:uid="{1286B238-D6B7-4A09-A998-B230D9A422B3}"/>
    <cellStyle name="Normal 5 4 3 2 2 4 7" xfId="43330" xr:uid="{56F79804-E07B-4B98-A035-9777CC852EEE}"/>
    <cellStyle name="Normal 5 4 3 2 2 4 8" xfId="7910" xr:uid="{D013A88D-8CAE-4E8F-9168-E77490EA02BE}"/>
    <cellStyle name="Normal 5 4 3 2 2 5" xfId="9618" xr:uid="{06B26CC0-BD6C-4D66-B511-C76CEF564D1D}"/>
    <cellStyle name="Normal 5 4 3 2 2 5 2" xfId="13040" xr:uid="{FB2689F7-386A-4237-B405-F0DF035A6BAF}"/>
    <cellStyle name="Normal 5 4 3 2 2 5 2 2" xfId="26730" xr:uid="{7AD95112-61E8-4478-A004-D71A5202B5B4}"/>
    <cellStyle name="Normal 5 4 3 2 2 5 2 2 2" xfId="40422" xr:uid="{F63FE527-41A5-46C8-B014-503A0EE2DB65}"/>
    <cellStyle name="Normal 5 4 3 2 2 5 2 2 3" xfId="55306" xr:uid="{86C46F93-F3A5-4032-8970-0FDFFD13B606}"/>
    <cellStyle name="Normal 5 4 3 2 2 5 2 3" xfId="19886" xr:uid="{4D2A2DE8-FAEB-497F-9945-2092AAFFEF3F}"/>
    <cellStyle name="Normal 5 4 3 2 2 5 2 4" xfId="33576" xr:uid="{9815F2B7-3438-461B-A014-E8973C73C9B4}"/>
    <cellStyle name="Normal 5 4 3 2 2 5 2 5" xfId="48460" xr:uid="{BECAA365-0491-4100-B258-2C5F5035096C}"/>
    <cellStyle name="Normal 5 4 3 2 2 5 3" xfId="23308" xr:uid="{23EBE8D8-2E86-4AC4-AFFC-B716BE10C20F}"/>
    <cellStyle name="Normal 5 4 3 2 2 5 3 2" xfId="37000" xr:uid="{39798079-F19A-4071-BACB-88E66479A2F8}"/>
    <cellStyle name="Normal 5 4 3 2 2 5 3 3" xfId="51884" xr:uid="{80B931FE-6DF4-4FCE-9FA6-1EDECF563D37}"/>
    <cellStyle name="Normal 5 4 3 2 2 5 4" xfId="16464" xr:uid="{3235BAEE-6952-4B15-8D6D-99A8527FDA5A}"/>
    <cellStyle name="Normal 5 4 3 2 2 5 5" xfId="30154" xr:uid="{49C9AA8F-7978-46A0-A01B-B23E970D5600}"/>
    <cellStyle name="Normal 5 4 3 2 2 5 6" xfId="45038" xr:uid="{4518D093-65BA-47D6-A1A0-223C89A8A65A}"/>
    <cellStyle name="Normal 5 4 3 2 2 6" xfId="11328" xr:uid="{BB3CE3D8-90E2-40B9-8AE0-3855CAAD8622}"/>
    <cellStyle name="Normal 5 4 3 2 2 6 2" xfId="25018" xr:uid="{B44BD8F0-59AB-4F3C-9F81-CAF0C1082267}"/>
    <cellStyle name="Normal 5 4 3 2 2 6 2 2" xfId="38710" xr:uid="{182288E3-3588-426E-A269-D97447DCFFCD}"/>
    <cellStyle name="Normal 5 4 3 2 2 6 2 3" xfId="53594" xr:uid="{37BC3114-72FC-4389-8DB6-EE272C4F085D}"/>
    <cellStyle name="Normal 5 4 3 2 2 6 3" xfId="18174" xr:uid="{4F41B6E5-00A4-4B8B-A0CA-283DA4ACD6A3}"/>
    <cellStyle name="Normal 5 4 3 2 2 6 4" xfId="31864" xr:uid="{09EA0758-A542-4B4A-BCE4-EBE90389CF04}"/>
    <cellStyle name="Normal 5 4 3 2 2 6 5" xfId="46748" xr:uid="{F41BBCE0-E738-49EA-B25B-92BC62561587}"/>
    <cellStyle name="Normal 5 4 3 2 2 7" xfId="21596" xr:uid="{186936DE-5AAA-41EC-96CB-E8488C499B7D}"/>
    <cellStyle name="Normal 5 4 3 2 2 7 2" xfId="35288" xr:uid="{D909FF49-3E83-47EA-A20C-9FE547AFDF3C}"/>
    <cellStyle name="Normal 5 4 3 2 2 7 3" xfId="50172" xr:uid="{9C2A78DB-A456-4824-A996-832D83D530CA}"/>
    <cellStyle name="Normal 5 4 3 2 2 8" xfId="14752" xr:uid="{35DA7F60-C94C-4567-BC02-213904F39786}"/>
    <cellStyle name="Normal 5 4 3 2 2 8 2" xfId="40826" xr:uid="{1859BA26-24C4-4626-BFE2-AAA24C953B5C}"/>
    <cellStyle name="Normal 5 4 3 2 2 9" xfId="28442" xr:uid="{DE2728B5-1AD9-4CEB-A881-D1D1D83E4C23}"/>
    <cellStyle name="Normal 5 4 3 2 3" xfId="551" xr:uid="{9108595F-492D-4B7B-A4A8-9DA10FDA1C00}"/>
    <cellStyle name="Normal 5 4 3 2 3 10" xfId="43331" xr:uid="{5216906B-8765-4F42-AE9C-4E963DC1EB2C}"/>
    <cellStyle name="Normal 5 4 3 2 3 11" xfId="7911" xr:uid="{8E7E84FF-C4C6-4041-B8B3-66823ADAB900}"/>
    <cellStyle name="Normal 5 4 3 2 3 2" xfId="1257" xr:uid="{3B71C098-F73C-4CD0-BB7D-45C14C85E7E3}"/>
    <cellStyle name="Normal 5 4 3 2 3 2 2" xfId="1258" xr:uid="{31C6D35C-D45E-4AE4-A3FB-85D8F7BC3E38}"/>
    <cellStyle name="Normal 5 4 3 2 3 2 2 2" xfId="9625" xr:uid="{CD1F61F9-E42D-4005-A39E-B5938E526ED2}"/>
    <cellStyle name="Normal 5 4 3 2 3 2 2 2 2" xfId="13047" xr:uid="{2C49C747-B7FA-4946-86D6-0D951FF440BB}"/>
    <cellStyle name="Normal 5 4 3 2 3 2 2 2 2 2" xfId="26737" xr:uid="{6613B78E-C4D0-49BD-8441-ACE0A3A8AB15}"/>
    <cellStyle name="Normal 5 4 3 2 3 2 2 2 2 2 2" xfId="40429" xr:uid="{C7E9B7B1-BF2B-4D3A-81E4-503A570D40B6}"/>
    <cellStyle name="Normal 5 4 3 2 3 2 2 2 2 2 3" xfId="55313" xr:uid="{A06478D8-941E-48C0-9D17-0D08773CB916}"/>
    <cellStyle name="Normal 5 4 3 2 3 2 2 2 2 3" xfId="19893" xr:uid="{99C7CDB0-8CAA-4405-920D-D6AB14A2DCB7}"/>
    <cellStyle name="Normal 5 4 3 2 3 2 2 2 2 4" xfId="33583" xr:uid="{F0BD6D6E-22A8-403F-BACA-4AE0A294CCC9}"/>
    <cellStyle name="Normal 5 4 3 2 3 2 2 2 2 5" xfId="48467" xr:uid="{9D633C83-3769-4636-A8F1-A6CB6650778A}"/>
    <cellStyle name="Normal 5 4 3 2 3 2 2 2 3" xfId="23315" xr:uid="{17E8DF22-BBA5-41F0-81DB-185B9710F400}"/>
    <cellStyle name="Normal 5 4 3 2 3 2 2 2 3 2" xfId="37007" xr:uid="{4B8701FC-FDBF-4C7D-A424-6597CBD4EE17}"/>
    <cellStyle name="Normal 5 4 3 2 3 2 2 2 3 3" xfId="51891" xr:uid="{D98FB1DD-E38C-4DB0-A94C-148B2DB40304}"/>
    <cellStyle name="Normal 5 4 3 2 3 2 2 2 4" xfId="16471" xr:uid="{3C24933C-F716-4F5A-B5BE-FE85A063309E}"/>
    <cellStyle name="Normal 5 4 3 2 3 2 2 2 5" xfId="30161" xr:uid="{1C22FA62-3639-49DD-9B9B-4C9A16F9B34B}"/>
    <cellStyle name="Normal 5 4 3 2 3 2 2 2 6" xfId="45045" xr:uid="{8D88ACE2-B00E-4612-BBDD-FA0E233F3EB8}"/>
    <cellStyle name="Normal 5 4 3 2 3 2 2 3" xfId="11335" xr:uid="{46B25326-23C1-4D44-92EC-E5FBB91C8A79}"/>
    <cellStyle name="Normal 5 4 3 2 3 2 2 3 2" xfId="25025" xr:uid="{8F7CC30D-6E15-45A5-BA04-56B26D11A37C}"/>
    <cellStyle name="Normal 5 4 3 2 3 2 2 3 2 2" xfId="38717" xr:uid="{52656985-06A4-4B8F-822D-E15151D0A0B6}"/>
    <cellStyle name="Normal 5 4 3 2 3 2 2 3 2 3" xfId="53601" xr:uid="{203DB630-A238-432D-97BF-BE00CB249D0C}"/>
    <cellStyle name="Normal 5 4 3 2 3 2 2 3 3" xfId="18181" xr:uid="{D1E74E8C-67D7-4D24-80D6-4745ECFA4986}"/>
    <cellStyle name="Normal 5 4 3 2 3 2 2 3 4" xfId="31871" xr:uid="{6BED1455-AEF0-407B-9D8F-D16431662733}"/>
    <cellStyle name="Normal 5 4 3 2 3 2 2 3 5" xfId="46755" xr:uid="{2D37147B-F534-4DE1-9558-4937282F8899}"/>
    <cellStyle name="Normal 5 4 3 2 3 2 2 4" xfId="21603" xr:uid="{E40B317F-99F1-4C78-A51B-360F76497DD4}"/>
    <cellStyle name="Normal 5 4 3 2 3 2 2 4 2" xfId="35295" xr:uid="{9E9D881B-641E-4600-A27A-A6156B3E15BA}"/>
    <cellStyle name="Normal 5 4 3 2 3 2 2 4 3" xfId="50179" xr:uid="{F45B023D-4E19-4E93-83E5-E887E5DBAD84}"/>
    <cellStyle name="Normal 5 4 3 2 3 2 2 5" xfId="14759" xr:uid="{96D2559B-5803-4D70-AEAF-DCE3BD4FD702}"/>
    <cellStyle name="Normal 5 4 3 2 3 2 2 5 2" xfId="40951" xr:uid="{B7625337-F308-4DCC-B148-3511070AC75A}"/>
    <cellStyle name="Normal 5 4 3 2 3 2 2 6" xfId="28449" xr:uid="{A0EFB9A2-1C05-4321-8FA0-7EF51A3A5032}"/>
    <cellStyle name="Normal 5 4 3 2 3 2 2 7" xfId="43333" xr:uid="{D95D23C8-40FD-4EF2-A9D7-967E5AF95A31}"/>
    <cellStyle name="Normal 5 4 3 2 3 2 2 8" xfId="7913" xr:uid="{450450E2-3FA9-4776-9B69-487E1F6AB867}"/>
    <cellStyle name="Normal 5 4 3 2 3 2 3" xfId="9624" xr:uid="{66E33B30-AEEB-405C-AFC4-8F8E3B9FB2E0}"/>
    <cellStyle name="Normal 5 4 3 2 3 2 3 2" xfId="13046" xr:uid="{A621EDC3-5E3F-4381-8449-227F9A9B8E95}"/>
    <cellStyle name="Normal 5 4 3 2 3 2 3 2 2" xfId="26736" xr:uid="{D3D3C5B7-4285-4BB4-8D18-EA105E3E720F}"/>
    <cellStyle name="Normal 5 4 3 2 3 2 3 2 2 2" xfId="40428" xr:uid="{4274B42E-E1A0-4F05-8C6F-66C711C5C26E}"/>
    <cellStyle name="Normal 5 4 3 2 3 2 3 2 2 3" xfId="55312" xr:uid="{DC342E08-2114-4F41-897D-4248C35A4747}"/>
    <cellStyle name="Normal 5 4 3 2 3 2 3 2 3" xfId="19892" xr:uid="{0CE9B65D-B247-4D8E-B8B2-80EDBBB2F871}"/>
    <cellStyle name="Normal 5 4 3 2 3 2 3 2 4" xfId="33582" xr:uid="{6C7C7098-B570-4F72-B359-B221E946A72F}"/>
    <cellStyle name="Normal 5 4 3 2 3 2 3 2 5" xfId="48466" xr:uid="{26BAA1BB-472A-484E-9A1E-D9F71F6A6022}"/>
    <cellStyle name="Normal 5 4 3 2 3 2 3 3" xfId="23314" xr:uid="{8624E45A-FB89-4D90-B72B-1A5D664526F1}"/>
    <cellStyle name="Normal 5 4 3 2 3 2 3 3 2" xfId="37006" xr:uid="{F8099C0F-5D40-4AE5-A98C-A977FCB81982}"/>
    <cellStyle name="Normal 5 4 3 2 3 2 3 3 3" xfId="51890" xr:uid="{1EFD7CA1-FE92-4679-88B7-938391C3E41E}"/>
    <cellStyle name="Normal 5 4 3 2 3 2 3 4" xfId="16470" xr:uid="{140B2D03-C750-4483-9073-410831E1CAF6}"/>
    <cellStyle name="Normal 5 4 3 2 3 2 3 5" xfId="30160" xr:uid="{6BE4C331-7D4D-407C-8181-2FDEFEA5224D}"/>
    <cellStyle name="Normal 5 4 3 2 3 2 3 6" xfId="45044" xr:uid="{9991C144-196B-48DC-9EDF-AE53C50B934D}"/>
    <cellStyle name="Normal 5 4 3 2 3 2 4" xfId="11334" xr:uid="{3449286D-5236-4052-AC62-2EC8944874A1}"/>
    <cellStyle name="Normal 5 4 3 2 3 2 4 2" xfId="25024" xr:uid="{A02051FA-80BE-4430-8FC5-ABE736F33584}"/>
    <cellStyle name="Normal 5 4 3 2 3 2 4 2 2" xfId="38716" xr:uid="{BF877B82-0F80-4160-9E49-D3441822F950}"/>
    <cellStyle name="Normal 5 4 3 2 3 2 4 2 3" xfId="53600" xr:uid="{B0F22A93-2112-4923-B982-B1397E274A96}"/>
    <cellStyle name="Normal 5 4 3 2 3 2 4 3" xfId="18180" xr:uid="{13554ADD-D97F-4B38-9253-DA37C8CEED02}"/>
    <cellStyle name="Normal 5 4 3 2 3 2 4 4" xfId="31870" xr:uid="{27A4B295-88E5-41C1-87C3-D4BC75462B36}"/>
    <cellStyle name="Normal 5 4 3 2 3 2 4 5" xfId="46754" xr:uid="{FB4928DD-5E95-4171-A17C-4ADEDCDD4A66}"/>
    <cellStyle name="Normal 5 4 3 2 3 2 5" xfId="21602" xr:uid="{3F29CF42-8A75-4D53-8932-3952E6F3F1DD}"/>
    <cellStyle name="Normal 5 4 3 2 3 2 5 2" xfId="35294" xr:uid="{BAC17E46-E163-4F52-8A7D-83B179EB723B}"/>
    <cellStyle name="Normal 5 4 3 2 3 2 5 3" xfId="50178" xr:uid="{5A71B805-5DA9-4FAB-AE6B-91DD369093A1}"/>
    <cellStyle name="Normal 5 4 3 2 3 2 6" xfId="14758" xr:uid="{09A903B7-DCEF-4895-A284-69DD9002D82B}"/>
    <cellStyle name="Normal 5 4 3 2 3 2 6 2" xfId="40950" xr:uid="{784B2869-AC19-4E63-AFC4-85E3D5A8A611}"/>
    <cellStyle name="Normal 5 4 3 2 3 2 7" xfId="28448" xr:uid="{E4F0C488-927A-4A9C-8C78-045A39ABF7F3}"/>
    <cellStyle name="Normal 5 4 3 2 3 2 8" xfId="43332" xr:uid="{FB01558A-E331-4C45-B954-1836412265B0}"/>
    <cellStyle name="Normal 5 4 3 2 3 2 9" xfId="7912" xr:uid="{768934FC-C4EA-412E-AFBB-BE823C6F5EB0}"/>
    <cellStyle name="Normal 5 4 3 2 3 3" xfId="1259" xr:uid="{F71BE0B1-C9EA-408C-8E20-EB34DE1B30BB}"/>
    <cellStyle name="Normal 5 4 3 2 3 3 2" xfId="9626" xr:uid="{BC5FE17C-1FD1-49CB-92CF-5E646AAF7EFF}"/>
    <cellStyle name="Normal 5 4 3 2 3 3 2 2" xfId="13048" xr:uid="{D827860F-23A0-4611-8FB5-9BDC0218F229}"/>
    <cellStyle name="Normal 5 4 3 2 3 3 2 2 2" xfId="26738" xr:uid="{9E22DAFE-C4D0-4779-A91C-7CF860336C8C}"/>
    <cellStyle name="Normal 5 4 3 2 3 3 2 2 2 2" xfId="40430" xr:uid="{96B177FE-D96F-474A-B034-26107FE7F10D}"/>
    <cellStyle name="Normal 5 4 3 2 3 3 2 2 2 3" xfId="55314" xr:uid="{0A776603-D881-4970-9C2D-D14DF0771321}"/>
    <cellStyle name="Normal 5 4 3 2 3 3 2 2 3" xfId="19894" xr:uid="{5E66F5FA-7FF9-4E2A-9770-051E4FC6E65A}"/>
    <cellStyle name="Normal 5 4 3 2 3 3 2 2 4" xfId="33584" xr:uid="{364DF81B-0914-4941-8CFC-42FF5F5479FB}"/>
    <cellStyle name="Normal 5 4 3 2 3 3 2 2 5" xfId="48468" xr:uid="{6ABABE7B-3D1C-421D-AC6C-873B68C311E5}"/>
    <cellStyle name="Normal 5 4 3 2 3 3 2 3" xfId="23316" xr:uid="{940CFA47-7240-435E-AFB9-084F3D9591BE}"/>
    <cellStyle name="Normal 5 4 3 2 3 3 2 3 2" xfId="37008" xr:uid="{DDE00FB8-0E8C-423E-AC23-8046CB152D7C}"/>
    <cellStyle name="Normal 5 4 3 2 3 3 2 3 3" xfId="51892" xr:uid="{E0A8C0C7-9AF2-4729-A17B-64C20F04652C}"/>
    <cellStyle name="Normal 5 4 3 2 3 3 2 4" xfId="16472" xr:uid="{2EF6678A-7CC9-4A21-9EFC-53441FD7EDEF}"/>
    <cellStyle name="Normal 5 4 3 2 3 3 2 5" xfId="30162" xr:uid="{A0E92051-3EBA-42A8-9485-5E2DCCD3E2FD}"/>
    <cellStyle name="Normal 5 4 3 2 3 3 2 6" xfId="45046" xr:uid="{82FBC561-EA4F-46D4-BC23-2BFA17E8A1F9}"/>
    <cellStyle name="Normal 5 4 3 2 3 3 3" xfId="11336" xr:uid="{BBA1CFCD-3306-4231-9485-61970AFAE319}"/>
    <cellStyle name="Normal 5 4 3 2 3 3 3 2" xfId="25026" xr:uid="{F4DC4020-8521-4512-9E4E-96721EDC36CD}"/>
    <cellStyle name="Normal 5 4 3 2 3 3 3 2 2" xfId="38718" xr:uid="{60C57FAE-BDB1-46FF-9EE0-8B170EE68AA5}"/>
    <cellStyle name="Normal 5 4 3 2 3 3 3 2 3" xfId="53602" xr:uid="{98207932-781B-46A6-95E8-9ED648498AF5}"/>
    <cellStyle name="Normal 5 4 3 2 3 3 3 3" xfId="18182" xr:uid="{7BF26E09-102E-43AD-B0EA-4EA5466C0B80}"/>
    <cellStyle name="Normal 5 4 3 2 3 3 3 4" xfId="31872" xr:uid="{E762F6E0-8581-463D-BEC2-977D64524E9B}"/>
    <cellStyle name="Normal 5 4 3 2 3 3 3 5" xfId="46756" xr:uid="{433A140C-F380-4DA3-B393-E661391DE553}"/>
    <cellStyle name="Normal 5 4 3 2 3 3 4" xfId="21604" xr:uid="{8868903A-507E-41E4-BB90-6501681972E9}"/>
    <cellStyle name="Normal 5 4 3 2 3 3 4 2" xfId="35296" xr:uid="{6A5E8FF0-8145-495D-8B83-57A121944E88}"/>
    <cellStyle name="Normal 5 4 3 2 3 3 4 3" xfId="50180" xr:uid="{2C0AB2D0-521C-4D34-BFFD-428DFE61E62B}"/>
    <cellStyle name="Normal 5 4 3 2 3 3 5" xfId="14760" xr:uid="{616DD6D6-72A4-4083-9BEB-DA16768BA212}"/>
    <cellStyle name="Normal 5 4 3 2 3 3 5 2" xfId="40952" xr:uid="{98161252-85B6-4EA6-952B-A503A74D9D3D}"/>
    <cellStyle name="Normal 5 4 3 2 3 3 6" xfId="28450" xr:uid="{4E15AAFF-C06E-47B4-9C86-27C721E3864A}"/>
    <cellStyle name="Normal 5 4 3 2 3 3 7" xfId="43334" xr:uid="{074347C9-0399-4ABF-9E42-DCE6A1A057DD}"/>
    <cellStyle name="Normal 5 4 3 2 3 3 8" xfId="7914" xr:uid="{6A77BC9A-2D05-459F-8E8A-87C77AC8395A}"/>
    <cellStyle name="Normal 5 4 3 2 3 4" xfId="2854" xr:uid="{7BDB6935-6809-4DCB-802F-6970E0B0F78A}"/>
    <cellStyle name="Normal 5 4 3 2 3 4 2" xfId="9627" xr:uid="{656BE96F-6AB2-4BF5-8DD9-98568004A0CA}"/>
    <cellStyle name="Normal 5 4 3 2 3 4 2 2" xfId="13049" xr:uid="{D3C1BCA7-E729-4BFB-8C90-7D444FBF9468}"/>
    <cellStyle name="Normal 5 4 3 2 3 4 2 2 2" xfId="26739" xr:uid="{074FA046-D7AD-4BD6-A49A-D152E56F2145}"/>
    <cellStyle name="Normal 5 4 3 2 3 4 2 2 2 2" xfId="40431" xr:uid="{69288A8B-DD5B-4A9C-8B57-B9E0B0C65841}"/>
    <cellStyle name="Normal 5 4 3 2 3 4 2 2 2 3" xfId="55315" xr:uid="{3ED388D4-8B52-4C93-9E61-189BEF227247}"/>
    <cellStyle name="Normal 5 4 3 2 3 4 2 2 3" xfId="19895" xr:uid="{A784175E-6292-489A-9F20-A81BCC2ECB37}"/>
    <cellStyle name="Normal 5 4 3 2 3 4 2 2 4" xfId="33585" xr:uid="{626B7094-1254-489B-A262-FE66A8D94384}"/>
    <cellStyle name="Normal 5 4 3 2 3 4 2 2 5" xfId="48469" xr:uid="{FC16DFFA-3FA3-48AF-9695-BD4F60CB988B}"/>
    <cellStyle name="Normal 5 4 3 2 3 4 2 3" xfId="23317" xr:uid="{FA9F47CB-491A-4EB1-91A6-01F98312BCF2}"/>
    <cellStyle name="Normal 5 4 3 2 3 4 2 3 2" xfId="37009" xr:uid="{43F7A889-F2B0-423D-BC3C-0BF2BB394023}"/>
    <cellStyle name="Normal 5 4 3 2 3 4 2 3 3" xfId="51893" xr:uid="{7AD44531-66AB-4CFF-92B8-D14094C09999}"/>
    <cellStyle name="Normal 5 4 3 2 3 4 2 4" xfId="16473" xr:uid="{6FD34109-9A3F-4F4D-822A-224E60D4F649}"/>
    <cellStyle name="Normal 5 4 3 2 3 4 2 5" xfId="30163" xr:uid="{9563FB68-E689-4595-BE9D-9823B90273E7}"/>
    <cellStyle name="Normal 5 4 3 2 3 4 2 6" xfId="45047" xr:uid="{1EA6CC59-87DB-4D99-9524-4C3E094A03DF}"/>
    <cellStyle name="Normal 5 4 3 2 3 4 3" xfId="11337" xr:uid="{859EFD4B-7E53-4530-874B-21290B82540D}"/>
    <cellStyle name="Normal 5 4 3 2 3 4 3 2" xfId="25027" xr:uid="{568AFDC7-830C-4CE2-A9E3-A0B6037071A2}"/>
    <cellStyle name="Normal 5 4 3 2 3 4 3 2 2" xfId="38719" xr:uid="{AEAA6D32-FDB5-4FBD-B36C-A353D809552D}"/>
    <cellStyle name="Normal 5 4 3 2 3 4 3 2 3" xfId="53603" xr:uid="{606A59B3-2D9F-40CA-A6A7-3EEDB389F391}"/>
    <cellStyle name="Normal 5 4 3 2 3 4 3 3" xfId="18183" xr:uid="{F12D7288-BB4B-479C-9383-5CC6C671BC3C}"/>
    <cellStyle name="Normal 5 4 3 2 3 4 3 4" xfId="31873" xr:uid="{E0F60927-59C4-4E7F-B160-E1BC40EDB70D}"/>
    <cellStyle name="Normal 5 4 3 2 3 4 3 5" xfId="46757" xr:uid="{65964EB9-993A-4A81-BECF-0BD6685D7BD5}"/>
    <cellStyle name="Normal 5 4 3 2 3 4 4" xfId="21605" xr:uid="{50AF8285-8750-4A9F-8CFC-C24A2512A9BD}"/>
    <cellStyle name="Normal 5 4 3 2 3 4 4 2" xfId="35297" xr:uid="{DD0E46CA-E1C5-4852-8921-A2F2E67284CD}"/>
    <cellStyle name="Normal 5 4 3 2 3 4 4 3" xfId="50181" xr:uid="{A8C974C1-09D0-4F14-9A56-B68BC0C84ED9}"/>
    <cellStyle name="Normal 5 4 3 2 3 4 5" xfId="14761" xr:uid="{2D76E8EC-7EFE-4155-BAA7-770318041E41}"/>
    <cellStyle name="Normal 5 4 3 2 3 4 5 2" xfId="41130" xr:uid="{0177499F-BF04-4467-86EC-7B7B60A711E2}"/>
    <cellStyle name="Normal 5 4 3 2 3 4 6" xfId="28451" xr:uid="{F8FC4AE4-CB3B-4B23-8B70-32B401F71595}"/>
    <cellStyle name="Normal 5 4 3 2 3 4 7" xfId="43335" xr:uid="{175C2F77-77BB-47E2-864D-C6BF28FF5076}"/>
    <cellStyle name="Normal 5 4 3 2 3 4 8" xfId="7915" xr:uid="{E8329979-43DA-4601-A648-84583A365C12}"/>
    <cellStyle name="Normal 5 4 3 2 3 5" xfId="9623" xr:uid="{8404BCB8-728E-4794-96B5-A89F7A9B0A56}"/>
    <cellStyle name="Normal 5 4 3 2 3 5 2" xfId="13045" xr:uid="{534EAC53-4CE7-4AD1-9952-3B1BD503E42F}"/>
    <cellStyle name="Normal 5 4 3 2 3 5 2 2" xfId="26735" xr:uid="{C538A8B8-8123-4A80-95AF-22130B153925}"/>
    <cellStyle name="Normal 5 4 3 2 3 5 2 2 2" xfId="40427" xr:uid="{A0F734CF-E3FE-4756-9FB7-67B5CBABCC6B}"/>
    <cellStyle name="Normal 5 4 3 2 3 5 2 2 3" xfId="55311" xr:uid="{64B4BB7A-9015-4324-94AC-66984D693DF7}"/>
    <cellStyle name="Normal 5 4 3 2 3 5 2 3" xfId="19891" xr:uid="{0A96865E-98FE-48EB-A5A4-556C7DAC6CA7}"/>
    <cellStyle name="Normal 5 4 3 2 3 5 2 4" xfId="33581" xr:uid="{CC953FD1-EDF9-4038-A135-A1C69D47737B}"/>
    <cellStyle name="Normal 5 4 3 2 3 5 2 5" xfId="48465" xr:uid="{43A76883-44B2-404A-A3C7-776F8160AC23}"/>
    <cellStyle name="Normal 5 4 3 2 3 5 3" xfId="23313" xr:uid="{1195F892-ECB4-4847-8759-9C53CB5AA803}"/>
    <cellStyle name="Normal 5 4 3 2 3 5 3 2" xfId="37005" xr:uid="{839EF238-4D02-48A0-AB2F-8B932C8944A7}"/>
    <cellStyle name="Normal 5 4 3 2 3 5 3 3" xfId="51889" xr:uid="{43C74199-87FB-4277-9737-A2AD724C3AE9}"/>
    <cellStyle name="Normal 5 4 3 2 3 5 4" xfId="16469" xr:uid="{76FFA6A9-76BC-4E8B-89DC-67A8A95F8791}"/>
    <cellStyle name="Normal 5 4 3 2 3 5 5" xfId="30159" xr:uid="{31F81E78-81B3-4A63-8392-34A91F898066}"/>
    <cellStyle name="Normal 5 4 3 2 3 5 6" xfId="45043" xr:uid="{FF331333-AE49-4DC4-81E1-7C35CBDCF6C4}"/>
    <cellStyle name="Normal 5 4 3 2 3 6" xfId="11333" xr:uid="{82A1BBA0-81A9-4182-A56B-7571EA82CDAD}"/>
    <cellStyle name="Normal 5 4 3 2 3 6 2" xfId="25023" xr:uid="{DC279BC9-05C5-42E9-837D-74A663815C00}"/>
    <cellStyle name="Normal 5 4 3 2 3 6 2 2" xfId="38715" xr:uid="{126D0FE7-0A63-47A0-9BAB-E84CE05F84F7}"/>
    <cellStyle name="Normal 5 4 3 2 3 6 2 3" xfId="53599" xr:uid="{B6BA5599-908F-4AEC-95D7-F616F5A42616}"/>
    <cellStyle name="Normal 5 4 3 2 3 6 3" xfId="18179" xr:uid="{4EE6972B-6D9A-462F-9C51-178F0AF719E8}"/>
    <cellStyle name="Normal 5 4 3 2 3 6 4" xfId="31869" xr:uid="{44946DBC-D542-4D0B-ADE6-6AEECB2A016A}"/>
    <cellStyle name="Normal 5 4 3 2 3 6 5" xfId="46753" xr:uid="{54BB4747-C1E9-4F81-865A-2FA11C2D0B20}"/>
    <cellStyle name="Normal 5 4 3 2 3 7" xfId="21601" xr:uid="{05CC3BC0-9013-4AC4-BFA0-088E98064A15}"/>
    <cellStyle name="Normal 5 4 3 2 3 7 2" xfId="35293" xr:uid="{7F6A9A00-D32B-43C4-B1DF-E93CEE298F61}"/>
    <cellStyle name="Normal 5 4 3 2 3 7 3" xfId="50177" xr:uid="{BFC36B9A-34A8-4445-928D-83AE415D7307}"/>
    <cellStyle name="Normal 5 4 3 2 3 8" xfId="14757" xr:uid="{A5A25327-B81E-4DB0-BC66-4FA60F963228}"/>
    <cellStyle name="Normal 5 4 3 2 3 8 2" xfId="40828" xr:uid="{588CACA4-162A-4FF1-BC61-09D2F4C94640}"/>
    <cellStyle name="Normal 5 4 3 2 3 9" xfId="28447" xr:uid="{EE555DEF-8A67-4726-A3F6-B56C4835C096}"/>
    <cellStyle name="Normal 5 4 3 2 4" xfId="1260" xr:uid="{8D9D1046-3FA2-47CB-AE7A-E1920D37132A}"/>
    <cellStyle name="Normal 5 4 3 2 4 2" xfId="1261" xr:uid="{09CCBDF1-48A6-41BB-BE3C-9FDE07201BC5}"/>
    <cellStyle name="Normal 5 4 3 2 4 2 2" xfId="9629" xr:uid="{245F8B88-3FBD-4847-AA32-19A07C4640D8}"/>
    <cellStyle name="Normal 5 4 3 2 4 2 2 2" xfId="13051" xr:uid="{4E35392D-F246-4067-AA9A-94E22B2B5B98}"/>
    <cellStyle name="Normal 5 4 3 2 4 2 2 2 2" xfId="26741" xr:uid="{A91408A9-035F-46BA-B669-7F3461F2DB5B}"/>
    <cellStyle name="Normal 5 4 3 2 4 2 2 2 2 2" xfId="40433" xr:uid="{97DF0EB0-D89C-4FF7-A689-96224E7D1A07}"/>
    <cellStyle name="Normal 5 4 3 2 4 2 2 2 2 3" xfId="55317" xr:uid="{ED586304-E887-4FA7-A53E-C53E2F151196}"/>
    <cellStyle name="Normal 5 4 3 2 4 2 2 2 3" xfId="19897" xr:uid="{F29C5D74-53C6-41D3-A603-96079F6BA487}"/>
    <cellStyle name="Normal 5 4 3 2 4 2 2 2 4" xfId="33587" xr:uid="{63C58CE0-7977-492D-9E4A-51C896473F85}"/>
    <cellStyle name="Normal 5 4 3 2 4 2 2 2 5" xfId="48471" xr:uid="{946CB519-3E14-476F-B026-5CB408E62A56}"/>
    <cellStyle name="Normal 5 4 3 2 4 2 2 3" xfId="23319" xr:uid="{51B51754-5654-41C2-A8AF-7A37766B8F14}"/>
    <cellStyle name="Normal 5 4 3 2 4 2 2 3 2" xfId="37011" xr:uid="{EA400CB9-EB8B-45F7-82A3-974DB4556568}"/>
    <cellStyle name="Normal 5 4 3 2 4 2 2 3 3" xfId="51895" xr:uid="{6CE60ECB-2C24-45BB-A70C-EC42324EE924}"/>
    <cellStyle name="Normal 5 4 3 2 4 2 2 4" xfId="16475" xr:uid="{71070469-1996-4F97-A351-4706548182A9}"/>
    <cellStyle name="Normal 5 4 3 2 4 2 2 5" xfId="30165" xr:uid="{CDFF6959-FEC6-4FE1-9DCC-F4DED2DD1EA7}"/>
    <cellStyle name="Normal 5 4 3 2 4 2 2 6" xfId="45049" xr:uid="{F44F9D19-FBD3-4D2C-B0FA-1CFF9C58080B}"/>
    <cellStyle name="Normal 5 4 3 2 4 2 3" xfId="11339" xr:uid="{3A72CF57-C6AE-4DF3-9233-D5D51A4CA24E}"/>
    <cellStyle name="Normal 5 4 3 2 4 2 3 2" xfId="25029" xr:uid="{9419CB11-7011-4324-9268-EE58FB4D8909}"/>
    <cellStyle name="Normal 5 4 3 2 4 2 3 2 2" xfId="38721" xr:uid="{A4FEA2B6-C885-4373-B43D-4541450558AA}"/>
    <cellStyle name="Normal 5 4 3 2 4 2 3 2 3" xfId="53605" xr:uid="{E99558DF-AD31-4967-B71A-891D75F10473}"/>
    <cellStyle name="Normal 5 4 3 2 4 2 3 3" xfId="18185" xr:uid="{7A40D311-B8A3-494C-906C-E8C34A46B72C}"/>
    <cellStyle name="Normal 5 4 3 2 4 2 3 4" xfId="31875" xr:uid="{F80DAC03-10ED-4F4A-BD80-2FE87407BB85}"/>
    <cellStyle name="Normal 5 4 3 2 4 2 3 5" xfId="46759" xr:uid="{E610E4D1-5B3D-42F8-966B-ADD6BE7F6847}"/>
    <cellStyle name="Normal 5 4 3 2 4 2 4" xfId="21607" xr:uid="{AE3FD9F2-0A9A-40C9-9DDF-CF70A0C73AB9}"/>
    <cellStyle name="Normal 5 4 3 2 4 2 4 2" xfId="35299" xr:uid="{A8E6E423-A3D9-4844-BB76-A66599EFD057}"/>
    <cellStyle name="Normal 5 4 3 2 4 2 4 3" xfId="50183" xr:uid="{9B11D577-4494-4015-A9A4-EF8B0284C4B5}"/>
    <cellStyle name="Normal 5 4 3 2 4 2 5" xfId="14763" xr:uid="{703A5871-72AF-4919-A3FF-E35DDCFBB1E5}"/>
    <cellStyle name="Normal 5 4 3 2 4 2 5 2" xfId="40954" xr:uid="{6DB72EA0-01F4-489D-8C69-A78D327ACDE6}"/>
    <cellStyle name="Normal 5 4 3 2 4 2 6" xfId="28453" xr:uid="{706C669C-D7D4-4C87-A1BA-CFCE41D987C6}"/>
    <cellStyle name="Normal 5 4 3 2 4 2 7" xfId="43337" xr:uid="{27638AF2-95C6-4230-B845-AB6AA3E5EA45}"/>
    <cellStyle name="Normal 5 4 3 2 4 2 8" xfId="7917" xr:uid="{8B968708-B74D-4492-9F8E-C5A52FF213E1}"/>
    <cellStyle name="Normal 5 4 3 2 4 3" xfId="9628" xr:uid="{A3691F14-9176-40F9-AA95-D83431AA7698}"/>
    <cellStyle name="Normal 5 4 3 2 4 3 2" xfId="13050" xr:uid="{EBCF53A6-A261-431C-B750-8A059CDB8C6D}"/>
    <cellStyle name="Normal 5 4 3 2 4 3 2 2" xfId="26740" xr:uid="{A86A19E9-2EFA-4F59-B55D-60B983449A1D}"/>
    <cellStyle name="Normal 5 4 3 2 4 3 2 2 2" xfId="40432" xr:uid="{E2F33DC2-872D-423A-A87F-E0D44B640ACB}"/>
    <cellStyle name="Normal 5 4 3 2 4 3 2 2 3" xfId="55316" xr:uid="{07A6F198-E538-40B4-B475-34CED3B02599}"/>
    <cellStyle name="Normal 5 4 3 2 4 3 2 3" xfId="19896" xr:uid="{7A952E16-7741-4B4A-9245-88E1C2790913}"/>
    <cellStyle name="Normal 5 4 3 2 4 3 2 4" xfId="33586" xr:uid="{009260CC-CEFC-464D-AE3C-6B15F36A14A4}"/>
    <cellStyle name="Normal 5 4 3 2 4 3 2 5" xfId="48470" xr:uid="{898AF167-9482-457E-957F-8ECABA482777}"/>
    <cellStyle name="Normal 5 4 3 2 4 3 3" xfId="23318" xr:uid="{24C0A5B1-3B12-41CF-AC53-ED4C75F6CC0F}"/>
    <cellStyle name="Normal 5 4 3 2 4 3 3 2" xfId="37010" xr:uid="{F959DAF3-D0AB-414D-BEB6-9BE928164B80}"/>
    <cellStyle name="Normal 5 4 3 2 4 3 3 3" xfId="51894" xr:uid="{5881C3E9-42B7-4946-8EE1-7FCF7AC96CAA}"/>
    <cellStyle name="Normal 5 4 3 2 4 3 4" xfId="16474" xr:uid="{4ED141CC-373A-4262-947A-C1305938C664}"/>
    <cellStyle name="Normal 5 4 3 2 4 3 5" xfId="30164" xr:uid="{4DAD23DC-C94E-439E-B61F-A1E68CEF5A90}"/>
    <cellStyle name="Normal 5 4 3 2 4 3 6" xfId="45048" xr:uid="{FC65DA53-087A-4F06-A490-089DE3DBF651}"/>
    <cellStyle name="Normal 5 4 3 2 4 4" xfId="11338" xr:uid="{122E447C-8124-4385-AD59-2180B827D4FD}"/>
    <cellStyle name="Normal 5 4 3 2 4 4 2" xfId="25028" xr:uid="{3A1EF85B-D2E6-4323-A5AB-F358CF62ACA7}"/>
    <cellStyle name="Normal 5 4 3 2 4 4 2 2" xfId="38720" xr:uid="{2E3E3558-B465-446F-AFE6-CB46B2AD7A06}"/>
    <cellStyle name="Normal 5 4 3 2 4 4 2 3" xfId="53604" xr:uid="{CB952C9F-31E6-4666-9590-E150BCDE86C4}"/>
    <cellStyle name="Normal 5 4 3 2 4 4 3" xfId="18184" xr:uid="{2F2ADA88-96DE-4411-981B-36E1FBFAAB78}"/>
    <cellStyle name="Normal 5 4 3 2 4 4 4" xfId="31874" xr:uid="{CBA939FA-5DF9-4568-8E21-14B197F3B9DD}"/>
    <cellStyle name="Normal 5 4 3 2 4 4 5" xfId="46758" xr:uid="{8E43A4C3-AF80-43F9-BE89-45A982D5AE9F}"/>
    <cellStyle name="Normal 5 4 3 2 4 5" xfId="21606" xr:uid="{878DDDCA-30BA-440D-8B51-B1A9A24AEE5C}"/>
    <cellStyle name="Normal 5 4 3 2 4 5 2" xfId="35298" xr:uid="{B9FF4017-26A1-488D-8DFA-FD933C2B5708}"/>
    <cellStyle name="Normal 5 4 3 2 4 5 3" xfId="50182" xr:uid="{56B7D63D-9142-4F52-B3A6-544B135DCE8E}"/>
    <cellStyle name="Normal 5 4 3 2 4 6" xfId="14762" xr:uid="{42098FBC-D118-4D74-82D1-3D19DB2AC97D}"/>
    <cellStyle name="Normal 5 4 3 2 4 6 2" xfId="40953" xr:uid="{94DB8BA8-2023-4BAC-A6F7-03EFD1E7FBCD}"/>
    <cellStyle name="Normal 5 4 3 2 4 7" xfId="28452" xr:uid="{B7446856-88C1-4D16-A1BB-328185B4B357}"/>
    <cellStyle name="Normal 5 4 3 2 4 8" xfId="43336" xr:uid="{A9AF99CA-6D32-4038-A9EB-7CC4433DA4C4}"/>
    <cellStyle name="Normal 5 4 3 2 4 9" xfId="7916" xr:uid="{FBB7495F-97E8-4452-875A-ACDA865C97B2}"/>
    <cellStyle name="Normal 5 4 3 2 5" xfId="1262" xr:uid="{4576B36E-BD64-42E2-8775-FDA617208C95}"/>
    <cellStyle name="Normal 5 4 3 2 5 2" xfId="9630" xr:uid="{ACA31D79-01DF-4B1A-94C2-EA72FA0CDE27}"/>
    <cellStyle name="Normal 5 4 3 2 5 2 2" xfId="13052" xr:uid="{6B262479-AF79-4DAA-9E7B-451520D9A377}"/>
    <cellStyle name="Normal 5 4 3 2 5 2 2 2" xfId="26742" xr:uid="{E554FE12-474F-4ED7-8C6E-3C795A327F9E}"/>
    <cellStyle name="Normal 5 4 3 2 5 2 2 2 2" xfId="40434" xr:uid="{E63F705E-45E2-4A0C-B5E2-716884AAD71B}"/>
    <cellStyle name="Normal 5 4 3 2 5 2 2 2 3" xfId="55318" xr:uid="{E2A4B052-3889-42B8-8195-519EAC7C2EA5}"/>
    <cellStyle name="Normal 5 4 3 2 5 2 2 3" xfId="19898" xr:uid="{7C694E7D-BEDD-4E43-B909-4F83534E2472}"/>
    <cellStyle name="Normal 5 4 3 2 5 2 2 4" xfId="33588" xr:uid="{18B077E0-240F-4026-9B9D-5F3295DE8C7B}"/>
    <cellStyle name="Normal 5 4 3 2 5 2 2 5" xfId="48472" xr:uid="{7414632D-F72C-4773-8B56-4EA6063D9B89}"/>
    <cellStyle name="Normal 5 4 3 2 5 2 3" xfId="23320" xr:uid="{62167839-4D77-411F-A32A-95EA09E68D64}"/>
    <cellStyle name="Normal 5 4 3 2 5 2 3 2" xfId="37012" xr:uid="{54266432-4A60-4F35-8A6E-5FD0FFE74808}"/>
    <cellStyle name="Normal 5 4 3 2 5 2 3 3" xfId="51896" xr:uid="{56E39235-9C4B-4434-92F3-9D6EA9F48113}"/>
    <cellStyle name="Normal 5 4 3 2 5 2 4" xfId="16476" xr:uid="{01E33990-C154-4EFD-9BF4-B2C0CBC9093C}"/>
    <cellStyle name="Normal 5 4 3 2 5 2 5" xfId="30166" xr:uid="{704802A9-110A-445D-BA85-0ED6A2BE86FA}"/>
    <cellStyle name="Normal 5 4 3 2 5 2 6" xfId="45050" xr:uid="{F1045544-2F20-4E40-B9A4-CD0CA9DEB81C}"/>
    <cellStyle name="Normal 5 4 3 2 5 3" xfId="11340" xr:uid="{7034A9CB-8CCF-46FE-810F-7FB32EC2D7B0}"/>
    <cellStyle name="Normal 5 4 3 2 5 3 2" xfId="25030" xr:uid="{D3C1CE23-A892-4751-A13F-56AF15DC5699}"/>
    <cellStyle name="Normal 5 4 3 2 5 3 2 2" xfId="38722" xr:uid="{B0AE3037-C3C0-43AB-B1EE-4C9D9850B75B}"/>
    <cellStyle name="Normal 5 4 3 2 5 3 2 3" xfId="53606" xr:uid="{C97E8EEB-C15B-43AE-B4D5-8D751CB014D0}"/>
    <cellStyle name="Normal 5 4 3 2 5 3 3" xfId="18186" xr:uid="{7A4E141D-DE08-4BC9-9D36-8B1C556DDD10}"/>
    <cellStyle name="Normal 5 4 3 2 5 3 4" xfId="31876" xr:uid="{C82D588F-934D-4A2F-996C-69EA469012DD}"/>
    <cellStyle name="Normal 5 4 3 2 5 3 5" xfId="46760" xr:uid="{02C84F60-A659-42EC-B37D-290391E8F513}"/>
    <cellStyle name="Normal 5 4 3 2 5 4" xfId="21608" xr:uid="{6465AE1B-5B49-4D2F-87FB-DB1CF7BB65EC}"/>
    <cellStyle name="Normal 5 4 3 2 5 4 2" xfId="35300" xr:uid="{B760BC2C-A3B2-4182-8631-E7079C876E8B}"/>
    <cellStyle name="Normal 5 4 3 2 5 4 3" xfId="50184" xr:uid="{0FAF53A4-FE90-4912-9B10-98FC7DD5B514}"/>
    <cellStyle name="Normal 5 4 3 2 5 5" xfId="14764" xr:uid="{935BE009-7D3E-49E8-9E9A-4FFE1C346BB3}"/>
    <cellStyle name="Normal 5 4 3 2 5 5 2" xfId="40955" xr:uid="{E3FA74BC-CD8B-4522-8170-47309A011951}"/>
    <cellStyle name="Normal 5 4 3 2 5 6" xfId="28454" xr:uid="{AEE06006-A64C-45F3-9219-1B7D0512692A}"/>
    <cellStyle name="Normal 5 4 3 2 5 7" xfId="43338" xr:uid="{FAA48CE5-DB07-423B-8222-CF80C4B8AA13}"/>
    <cellStyle name="Normal 5 4 3 2 5 8" xfId="7918" xr:uid="{1F7AF013-EB2A-40B0-87C4-BD038824125D}"/>
    <cellStyle name="Normal 5 4 3 2 6" xfId="2855" xr:uid="{34FF572C-5133-48FD-8509-A64633CB8B9D}"/>
    <cellStyle name="Normal 5 4 3 2 6 2" xfId="9631" xr:uid="{BBBD8213-EDBB-41A6-8B2A-6C3AA57CE8D9}"/>
    <cellStyle name="Normal 5 4 3 2 6 2 2" xfId="13053" xr:uid="{ABAD86E5-5C25-404C-A706-FE05531695DE}"/>
    <cellStyle name="Normal 5 4 3 2 6 2 2 2" xfId="26743" xr:uid="{5AE9A2FB-43E6-445F-8273-D83E48E3E02E}"/>
    <cellStyle name="Normal 5 4 3 2 6 2 2 2 2" xfId="40435" xr:uid="{79089152-25AE-4FB9-8010-ABF433FDD7E5}"/>
    <cellStyle name="Normal 5 4 3 2 6 2 2 2 3" xfId="55319" xr:uid="{15637071-9CA4-4736-9563-DBF77BCAC4E8}"/>
    <cellStyle name="Normal 5 4 3 2 6 2 2 3" xfId="19899" xr:uid="{9FDB26B2-05F8-4DDF-927E-83FAB36D73AF}"/>
    <cellStyle name="Normal 5 4 3 2 6 2 2 4" xfId="33589" xr:uid="{720D1404-B656-4111-889F-C39D13159F36}"/>
    <cellStyle name="Normal 5 4 3 2 6 2 2 5" xfId="48473" xr:uid="{1A284048-961B-4914-B491-53E2C1EFF6AB}"/>
    <cellStyle name="Normal 5 4 3 2 6 2 3" xfId="23321" xr:uid="{59CB1E2F-2E4B-4D3F-B330-CFC9F90E917B}"/>
    <cellStyle name="Normal 5 4 3 2 6 2 3 2" xfId="37013" xr:uid="{1014AE5D-0BD9-4624-A951-8E7D9F329DFA}"/>
    <cellStyle name="Normal 5 4 3 2 6 2 3 3" xfId="51897" xr:uid="{803741CE-91C9-4577-AD2B-81FAB1F092C4}"/>
    <cellStyle name="Normal 5 4 3 2 6 2 4" xfId="16477" xr:uid="{F6EF4A54-68F9-4EB1-AABA-898BCCFC8ADB}"/>
    <cellStyle name="Normal 5 4 3 2 6 2 5" xfId="30167" xr:uid="{D9C6D16A-0B1F-487A-BF56-1EACC8C41C1A}"/>
    <cellStyle name="Normal 5 4 3 2 6 2 6" xfId="45051" xr:uid="{DF9502D7-E58F-4546-A088-235ACD463797}"/>
    <cellStyle name="Normal 5 4 3 2 6 3" xfId="11341" xr:uid="{012F06B1-E845-4E67-AE80-C2AB9D4A22CB}"/>
    <cellStyle name="Normal 5 4 3 2 6 3 2" xfId="25031" xr:uid="{144F0F2E-B578-4A87-9FA7-B2C8D288C27B}"/>
    <cellStyle name="Normal 5 4 3 2 6 3 2 2" xfId="38723" xr:uid="{B4E50BDE-2504-4C80-8BDF-9E2EFA78043F}"/>
    <cellStyle name="Normal 5 4 3 2 6 3 2 3" xfId="53607" xr:uid="{862D3D90-CAE9-4D8C-A23A-8F61F6691D85}"/>
    <cellStyle name="Normal 5 4 3 2 6 3 3" xfId="18187" xr:uid="{BAB86771-09BB-4D3E-BDBF-6D0EEB9FFBB3}"/>
    <cellStyle name="Normal 5 4 3 2 6 3 4" xfId="31877" xr:uid="{C2240158-3E6A-4434-BDD0-7B99D164F42A}"/>
    <cellStyle name="Normal 5 4 3 2 6 3 5" xfId="46761" xr:uid="{DF6C5C8F-6097-4439-9BB7-AF7208F71402}"/>
    <cellStyle name="Normal 5 4 3 2 6 4" xfId="21609" xr:uid="{B12A1F0C-00FE-4257-87B7-CB7052CDB7AF}"/>
    <cellStyle name="Normal 5 4 3 2 6 4 2" xfId="35301" xr:uid="{8EB5AA60-4BBB-4DC1-8233-C5920C9292F8}"/>
    <cellStyle name="Normal 5 4 3 2 6 4 3" xfId="50185" xr:uid="{8BB50FDF-21BE-411C-AC43-DBA43AF6B69F}"/>
    <cellStyle name="Normal 5 4 3 2 6 5" xfId="14765" xr:uid="{7975E1F5-F976-4FF0-9494-8E88BD2E3948}"/>
    <cellStyle name="Normal 5 4 3 2 6 5 2" xfId="41131" xr:uid="{38FD76E1-1E9C-446F-BBEB-D920D4CF3B29}"/>
    <cellStyle name="Normal 5 4 3 2 6 6" xfId="28455" xr:uid="{3AB4DF9B-91B8-4B7C-9180-2D979919941E}"/>
    <cellStyle name="Normal 5 4 3 2 6 7" xfId="43339" xr:uid="{D59F2FD5-F9E7-4279-AC9C-F710B885A13F}"/>
    <cellStyle name="Normal 5 4 3 2 6 8" xfId="7919" xr:uid="{C1148426-7A4E-45D7-AC0D-B4BA01C9527C}"/>
    <cellStyle name="Normal 5 4 3 2 7" xfId="9617" xr:uid="{886043A7-EC13-4E5B-8152-B7101ACF6517}"/>
    <cellStyle name="Normal 5 4 3 2 7 2" xfId="13039" xr:uid="{4DAD15B7-E9E5-4ED4-8458-790CBC52D92A}"/>
    <cellStyle name="Normal 5 4 3 2 7 2 2" xfId="26729" xr:uid="{A82E80E3-9CCF-4A69-9165-247D0AB9F817}"/>
    <cellStyle name="Normal 5 4 3 2 7 2 2 2" xfId="40421" xr:uid="{C4145A6D-30BD-46D8-9C38-88CFE28CB650}"/>
    <cellStyle name="Normal 5 4 3 2 7 2 2 3" xfId="55305" xr:uid="{A14F6263-068C-4F6D-B1BE-6921D0EB8A1C}"/>
    <cellStyle name="Normal 5 4 3 2 7 2 3" xfId="19885" xr:uid="{2E81ACE9-8657-4C45-9C06-BB9A099251DF}"/>
    <cellStyle name="Normal 5 4 3 2 7 2 4" xfId="33575" xr:uid="{C67F3B77-A98F-441E-94A5-21B36C434DFA}"/>
    <cellStyle name="Normal 5 4 3 2 7 2 5" xfId="48459" xr:uid="{7D4A4546-033B-4C0F-BDD5-4F5FBC0A98C1}"/>
    <cellStyle name="Normal 5 4 3 2 7 3" xfId="23307" xr:uid="{0E126AFD-FFEF-477F-93F6-1CDD87D18BD1}"/>
    <cellStyle name="Normal 5 4 3 2 7 3 2" xfId="36999" xr:uid="{C9BD7C4C-4A3E-4212-BA89-C50BA025E023}"/>
    <cellStyle name="Normal 5 4 3 2 7 3 3" xfId="51883" xr:uid="{0943D07F-7686-4AB5-ACC0-29709FEBE59B}"/>
    <cellStyle name="Normal 5 4 3 2 7 4" xfId="16463" xr:uid="{8CE8D99B-0C54-4FE8-9E42-B403A775840E}"/>
    <cellStyle name="Normal 5 4 3 2 7 5" xfId="30153" xr:uid="{DCB93615-C68D-4CBD-AED7-8A0921D3BC53}"/>
    <cellStyle name="Normal 5 4 3 2 7 6" xfId="45037" xr:uid="{A2530A8E-6E45-49A0-8125-9B827B84C1AC}"/>
    <cellStyle name="Normal 5 4 3 2 8" xfId="11327" xr:uid="{1AE4848C-84C0-4EEE-BF18-82AC2586DFC6}"/>
    <cellStyle name="Normal 5 4 3 2 8 2" xfId="25017" xr:uid="{984B26A5-4E76-4154-9700-54600B1AC760}"/>
    <cellStyle name="Normal 5 4 3 2 8 2 2" xfId="38709" xr:uid="{0065C45F-27F3-4358-9DE6-C37E7102FFAE}"/>
    <cellStyle name="Normal 5 4 3 2 8 2 3" xfId="53593" xr:uid="{96CABBE8-3514-4C3D-99AE-932823C616A2}"/>
    <cellStyle name="Normal 5 4 3 2 8 3" xfId="18173" xr:uid="{56FC8EF6-2C42-4A01-9188-D86B6C811871}"/>
    <cellStyle name="Normal 5 4 3 2 8 4" xfId="31863" xr:uid="{F641A83E-10A2-4A2A-8488-5236D7A3295B}"/>
    <cellStyle name="Normal 5 4 3 2 8 5" xfId="46747" xr:uid="{596F0559-9042-471E-96C1-0A1D08FFED99}"/>
    <cellStyle name="Normal 5 4 3 2 9" xfId="21595" xr:uid="{69D42A49-A59A-4FBB-A14C-7626841A7BC5}"/>
    <cellStyle name="Normal 5 4 3 2 9 2" xfId="35287" xr:uid="{5F08C410-1C7F-48DA-963A-5A5BE9BBA085}"/>
    <cellStyle name="Normal 5 4 3 2 9 3" xfId="50171" xr:uid="{96F98DA2-52FF-4376-B4CE-07F00AB28F6B}"/>
    <cellStyle name="Normal 5 4 3 3" xfId="301" xr:uid="{A9F2BCB6-390E-434A-8C5C-1F7D3D2E2697}"/>
    <cellStyle name="Normal 5 4 3 3 10" xfId="43340" xr:uid="{0DA053D7-F032-408F-831F-284136C5B3EB}"/>
    <cellStyle name="Normal 5 4 3 3 11" xfId="7920" xr:uid="{1DA9EDFC-9AF6-493A-B492-6E9126D4914D}"/>
    <cellStyle name="Normal 5 4 3 3 2" xfId="552" xr:uid="{36B0C204-1C87-4EA8-8182-1102718EE38D}"/>
    <cellStyle name="Normal 5 4 3 3 2 2" xfId="553" xr:uid="{1E81FD9E-6266-40AB-A82A-4C022A60287B}"/>
    <cellStyle name="Normal 5 4 3 3 2 2 2" xfId="1263" xr:uid="{B62E49C7-2828-431B-B798-D2E2DC86F708}"/>
    <cellStyle name="Normal 5 4 3 3 2 2 2 2" xfId="1264" xr:uid="{01B7EC68-7509-4D0E-A815-79916F164626}"/>
    <cellStyle name="Normal 5 4 3 3 2 2 2 2 2" xfId="26746" xr:uid="{90154431-1450-44B6-B7FB-126A367B0E13}"/>
    <cellStyle name="Normal 5 4 3 3 2 2 2 2 2 2" xfId="40438" xr:uid="{30EBDA4B-DCFE-4E78-BA7C-AFC5B8FA1471}"/>
    <cellStyle name="Normal 5 4 3 3 2 2 2 2 2 3" xfId="55322" xr:uid="{C2675E93-649B-45F8-9C9B-1D4879AD0080}"/>
    <cellStyle name="Normal 5 4 3 3 2 2 2 2 3" xfId="19902" xr:uid="{D2571767-F974-4D29-8C0F-DF681C2C5CC1}"/>
    <cellStyle name="Normal 5 4 3 3 2 2 2 2 3 2" xfId="40957" xr:uid="{3FC929C0-CCC1-4DEA-BB90-B906730A9546}"/>
    <cellStyle name="Normal 5 4 3 3 2 2 2 2 4" xfId="33592" xr:uid="{507BFF40-9327-4CCD-8C1A-79143009F47C}"/>
    <cellStyle name="Normal 5 4 3 3 2 2 2 2 5" xfId="48476" xr:uid="{A90041BC-A57E-41D3-B157-9F88B65E4F5F}"/>
    <cellStyle name="Normal 5 4 3 3 2 2 2 2 6" xfId="13056" xr:uid="{70C3FF93-55BF-44BC-B6FF-DF777BAEFA1B}"/>
    <cellStyle name="Normal 5 4 3 3 2 2 2 3" xfId="23324" xr:uid="{6B7A71B9-F0E9-4BF2-A0E0-6A2BC6E9BE66}"/>
    <cellStyle name="Normal 5 4 3 3 2 2 2 3 2" xfId="37016" xr:uid="{AE25DD52-D94D-4303-882A-751640F4A8D5}"/>
    <cellStyle name="Normal 5 4 3 3 2 2 2 3 3" xfId="51900" xr:uid="{56F9FD09-827E-43E6-BE74-B84F57AE90B4}"/>
    <cellStyle name="Normal 5 4 3 3 2 2 2 4" xfId="16480" xr:uid="{3DA55BA0-96D1-4A07-B9E5-500D2D5FD418}"/>
    <cellStyle name="Normal 5 4 3 3 2 2 2 4 2" xfId="40956" xr:uid="{7AA23677-7F2E-4E7E-8BED-A51AC99E38E5}"/>
    <cellStyle name="Normal 5 4 3 3 2 2 2 5" xfId="30170" xr:uid="{C844A5BC-ADB5-4D4F-9112-2DE722A98035}"/>
    <cellStyle name="Normal 5 4 3 3 2 2 2 6" xfId="45054" xr:uid="{B71BDFC5-6369-4482-B208-794438AF9D79}"/>
    <cellStyle name="Normal 5 4 3 3 2 2 2 7" xfId="9634" xr:uid="{926DF942-FC54-48F6-8188-006518785393}"/>
    <cellStyle name="Normal 5 4 3 3 2 2 3" xfId="1265" xr:uid="{C8B960B1-A094-484F-B653-43B3237096C2}"/>
    <cellStyle name="Normal 5 4 3 3 2 2 3 2" xfId="25034" xr:uid="{3918E656-A9F4-4623-B2BF-C4EBBA62594D}"/>
    <cellStyle name="Normal 5 4 3 3 2 2 3 2 2" xfId="38726" xr:uid="{BF98ECBF-E991-42A0-BF72-865FCEDB2ED6}"/>
    <cellStyle name="Normal 5 4 3 3 2 2 3 2 3" xfId="53610" xr:uid="{912C48B7-E2B8-412C-A334-4B79D356A3BD}"/>
    <cellStyle name="Normal 5 4 3 3 2 2 3 3" xfId="18190" xr:uid="{328DE14A-ADEE-4964-8DD9-FA4CE241D327}"/>
    <cellStyle name="Normal 5 4 3 3 2 2 3 3 2" xfId="40958" xr:uid="{045ABBB4-8EE0-4A16-9012-362A4D5F19EB}"/>
    <cellStyle name="Normal 5 4 3 3 2 2 3 4" xfId="31880" xr:uid="{A79C39F0-A42C-4367-8819-4E176CCA7657}"/>
    <cellStyle name="Normal 5 4 3 3 2 2 3 5" xfId="46764" xr:uid="{D1751BC8-7D2A-469D-B02D-777D63367C13}"/>
    <cellStyle name="Normal 5 4 3 3 2 2 3 6" xfId="11344" xr:uid="{F6278E6E-652A-456F-B87C-6DCE846CF102}"/>
    <cellStyle name="Normal 5 4 3 3 2 2 4" xfId="21612" xr:uid="{D44285FC-9AD0-47D7-BDAD-EF109FFA427C}"/>
    <cellStyle name="Normal 5 4 3 3 2 2 4 2" xfId="35304" xr:uid="{08135C0E-3F47-4A04-9B65-9069D7407DE2}"/>
    <cellStyle name="Normal 5 4 3 3 2 2 4 3" xfId="50188" xr:uid="{7A9FBC5F-1F23-4EAA-8447-A1878C71ECFA}"/>
    <cellStyle name="Normal 5 4 3 3 2 2 5" xfId="14768" xr:uid="{17D673C6-0134-4C20-934A-36D9953115CD}"/>
    <cellStyle name="Normal 5 4 3 3 2 2 5 2" xfId="40830" xr:uid="{1CC92D4E-A447-4046-B286-D7C5DB9B899C}"/>
    <cellStyle name="Normal 5 4 3 3 2 2 6" xfId="28458" xr:uid="{51945D02-3FFB-40FF-AC6A-D766E33EFD2E}"/>
    <cellStyle name="Normal 5 4 3 3 2 2 7" xfId="43342" xr:uid="{09A54759-E764-4964-93B5-78F1C7268620}"/>
    <cellStyle name="Normal 5 4 3 3 2 2 8" xfId="7922" xr:uid="{971975BD-0221-49DF-AEDF-A44ED41B731B}"/>
    <cellStyle name="Normal 5 4 3 3 2 3" xfId="1266" xr:uid="{2BED617B-1251-4081-8623-20A59808FBD0}"/>
    <cellStyle name="Normal 5 4 3 3 2 3 2" xfId="1267" xr:uid="{3BC8451D-3A71-4B5D-8F63-368AD1CCD187}"/>
    <cellStyle name="Normal 5 4 3 3 2 3 2 2" xfId="26745" xr:uid="{1DAB52C9-333A-4175-8C03-7782688DBCD1}"/>
    <cellStyle name="Normal 5 4 3 3 2 3 2 2 2" xfId="40437" xr:uid="{BE5B2E74-A2D8-41CB-A883-6582BF175150}"/>
    <cellStyle name="Normal 5 4 3 3 2 3 2 2 3" xfId="55321" xr:uid="{EB3BC8E3-56A6-4BDD-83A4-1F2C8EC4AFD4}"/>
    <cellStyle name="Normal 5 4 3 3 2 3 2 3" xfId="19901" xr:uid="{5E19BB78-BB26-4651-B814-C40369C398D0}"/>
    <cellStyle name="Normal 5 4 3 3 2 3 2 3 2" xfId="40960" xr:uid="{0FA47D7B-113E-4A32-8428-36CD6C74B563}"/>
    <cellStyle name="Normal 5 4 3 3 2 3 2 4" xfId="33591" xr:uid="{65E26548-B2B7-4040-A936-C71DACB6128F}"/>
    <cellStyle name="Normal 5 4 3 3 2 3 2 5" xfId="48475" xr:uid="{63358AAD-5ABD-4B32-882F-ED15F672777F}"/>
    <cellStyle name="Normal 5 4 3 3 2 3 2 6" xfId="13055" xr:uid="{A599ADF7-E242-4602-90E6-DEB8C92E351A}"/>
    <cellStyle name="Normal 5 4 3 3 2 3 3" xfId="23323" xr:uid="{7C038F7E-CBF8-411E-BA4F-B4DBD21DAB73}"/>
    <cellStyle name="Normal 5 4 3 3 2 3 3 2" xfId="37015" xr:uid="{E5F903B6-9A4E-4915-9B41-C87004A784AE}"/>
    <cellStyle name="Normal 5 4 3 3 2 3 3 3" xfId="51899" xr:uid="{DA0A1E65-D16F-4F10-ADEB-8A123D5AD3FC}"/>
    <cellStyle name="Normal 5 4 3 3 2 3 4" xfId="16479" xr:uid="{D5A39835-E74F-47B6-9B9A-E18DC8CADD97}"/>
    <cellStyle name="Normal 5 4 3 3 2 3 4 2" xfId="40959" xr:uid="{72F8FB12-CBF5-459B-87F3-1A06A630159B}"/>
    <cellStyle name="Normal 5 4 3 3 2 3 5" xfId="30169" xr:uid="{E73B685B-C89F-4AD1-818E-DD9FBD9401BE}"/>
    <cellStyle name="Normal 5 4 3 3 2 3 6" xfId="45053" xr:uid="{17571777-A422-4489-B733-E33488BDC713}"/>
    <cellStyle name="Normal 5 4 3 3 2 3 7" xfId="9633" xr:uid="{7B118576-B1BA-45BA-AEF7-02F7E5FC37F6}"/>
    <cellStyle name="Normal 5 4 3 3 2 4" xfId="1268" xr:uid="{91974F9F-21AC-4491-837F-E9CDBAC551EB}"/>
    <cellStyle name="Normal 5 4 3 3 2 4 2" xfId="25033" xr:uid="{11885DFA-D365-448A-BA39-9DD697DC9F6C}"/>
    <cellStyle name="Normal 5 4 3 3 2 4 2 2" xfId="38725" xr:uid="{9EEC490F-BF35-4D73-A8D9-19FC57B30D61}"/>
    <cellStyle name="Normal 5 4 3 3 2 4 2 3" xfId="53609" xr:uid="{06269EAB-C1C1-4698-A445-8956A944AB9F}"/>
    <cellStyle name="Normal 5 4 3 3 2 4 3" xfId="18189" xr:uid="{A566A17E-FEE5-4A4F-89A6-49D324E1BA65}"/>
    <cellStyle name="Normal 5 4 3 3 2 4 3 2" xfId="40961" xr:uid="{8397F071-6D35-45EE-8863-5CC3CD0CD9D5}"/>
    <cellStyle name="Normal 5 4 3 3 2 4 4" xfId="31879" xr:uid="{394E3A13-0B2E-433E-9C67-2DD941168B0B}"/>
    <cellStyle name="Normal 5 4 3 3 2 4 5" xfId="46763" xr:uid="{A888E6AD-7C17-4620-943B-0E4A2D6A9FB0}"/>
    <cellStyle name="Normal 5 4 3 3 2 4 6" xfId="11343" xr:uid="{19EDA6F6-C50E-48B6-A5B1-285B99D46527}"/>
    <cellStyle name="Normal 5 4 3 3 2 5" xfId="21611" xr:uid="{E4182F66-7A77-4E59-A3E9-39D021ADC5BF}"/>
    <cellStyle name="Normal 5 4 3 3 2 5 2" xfId="35303" xr:uid="{DBCD518B-8173-4BCA-A2B9-8E622E5EC38C}"/>
    <cellStyle name="Normal 5 4 3 3 2 5 3" xfId="50187" xr:uid="{31AC5960-10AE-4F3E-B23D-100A4170BD91}"/>
    <cellStyle name="Normal 5 4 3 3 2 6" xfId="14767" xr:uid="{10379AA9-6243-4CBC-8445-B6B043C03175}"/>
    <cellStyle name="Normal 5 4 3 3 2 6 2" xfId="40829" xr:uid="{94CA7807-340E-4525-9835-E4AC4265A48F}"/>
    <cellStyle name="Normal 5 4 3 3 2 7" xfId="28457" xr:uid="{A475E8A3-0AA7-4514-876A-2AA1C4483AFE}"/>
    <cellStyle name="Normal 5 4 3 3 2 8" xfId="43341" xr:uid="{CDA4FB4D-9FE6-4A3B-B266-8D97F780C06C}"/>
    <cellStyle name="Normal 5 4 3 3 2 9" xfId="7921" xr:uid="{6B573EBF-EB6D-4543-BBD6-9FEAF2DCA789}"/>
    <cellStyle name="Normal 5 4 3 3 3" xfId="554" xr:uid="{6C13B55D-81BD-44D2-9A22-BC239E509759}"/>
    <cellStyle name="Normal 5 4 3 3 3 2" xfId="1269" xr:uid="{BA1232D0-327A-4CB8-AB24-CC67F4312A98}"/>
    <cellStyle name="Normal 5 4 3 3 3 2 2" xfId="1270" xr:uid="{34263577-27E0-4A32-BB02-681DF345364C}"/>
    <cellStyle name="Normal 5 4 3 3 3 2 2 2" xfId="26747" xr:uid="{081B24E3-AE2F-4F0D-B3C2-3FE95D896DE8}"/>
    <cellStyle name="Normal 5 4 3 3 3 2 2 2 2" xfId="40439" xr:uid="{AF1FB5FE-7B1D-4BDE-A872-8B03E49AB7FF}"/>
    <cellStyle name="Normal 5 4 3 3 3 2 2 2 3" xfId="55323" xr:uid="{4F4DC575-FB6C-48DC-B9EE-5C915872DC0D}"/>
    <cellStyle name="Normal 5 4 3 3 3 2 2 3" xfId="19903" xr:uid="{C834C87E-C025-4165-BC49-783ED04F5149}"/>
    <cellStyle name="Normal 5 4 3 3 3 2 2 3 2" xfId="40963" xr:uid="{DCA91E10-FFEF-4340-A956-2C956F891A0E}"/>
    <cellStyle name="Normal 5 4 3 3 3 2 2 4" xfId="33593" xr:uid="{2E18994D-046E-4D96-BADB-89FD20F5481D}"/>
    <cellStyle name="Normal 5 4 3 3 3 2 2 5" xfId="48477" xr:uid="{D56E1FDA-4343-4597-AEC0-01D92FBB2C2A}"/>
    <cellStyle name="Normal 5 4 3 3 3 2 2 6" xfId="13057" xr:uid="{F084926C-538A-4B9F-8FDC-483C9C79965D}"/>
    <cellStyle name="Normal 5 4 3 3 3 2 3" xfId="23325" xr:uid="{077D943D-209C-4FE6-A98D-4123F9C67429}"/>
    <cellStyle name="Normal 5 4 3 3 3 2 3 2" xfId="37017" xr:uid="{B598E416-7B3B-4E87-9AC8-DBA1D7D7CB28}"/>
    <cellStyle name="Normal 5 4 3 3 3 2 3 3" xfId="51901" xr:uid="{F7F3C072-CCEB-4267-A18F-E28D1AFCED59}"/>
    <cellStyle name="Normal 5 4 3 3 3 2 4" xfId="16481" xr:uid="{714154BE-3A45-4B9D-A5F3-30FF66817279}"/>
    <cellStyle name="Normal 5 4 3 3 3 2 4 2" xfId="40962" xr:uid="{2A0DA788-C7B3-4A85-A3FC-1CCBD81BF22A}"/>
    <cellStyle name="Normal 5 4 3 3 3 2 5" xfId="30171" xr:uid="{656C9C79-F91A-42A5-85AF-2E7777F0665D}"/>
    <cellStyle name="Normal 5 4 3 3 3 2 6" xfId="45055" xr:uid="{D060DEA0-A871-4D31-BA9F-59BA1EC3B828}"/>
    <cellStyle name="Normal 5 4 3 3 3 2 7" xfId="9635" xr:uid="{55FC5B0A-7F0C-4187-A4A1-F580337DBEC8}"/>
    <cellStyle name="Normal 5 4 3 3 3 3" xfId="1271" xr:uid="{220AAEE2-CB95-415C-844E-E80C9C2C174C}"/>
    <cellStyle name="Normal 5 4 3 3 3 3 2" xfId="25035" xr:uid="{39614783-1FD6-4D04-9732-199F45F25F69}"/>
    <cellStyle name="Normal 5 4 3 3 3 3 2 2" xfId="38727" xr:uid="{958ADFE1-8CC6-4DB3-A558-55F2E400C9C2}"/>
    <cellStyle name="Normal 5 4 3 3 3 3 2 3" xfId="53611" xr:uid="{32C33661-F2DA-460E-8EE0-D81F78102199}"/>
    <cellStyle name="Normal 5 4 3 3 3 3 3" xfId="18191" xr:uid="{BFDF4A04-FEF3-416A-91C3-A6D720C742D2}"/>
    <cellStyle name="Normal 5 4 3 3 3 3 3 2" xfId="40964" xr:uid="{03ECE90D-FE6C-4D61-B8D1-1EFAB7E3A9D2}"/>
    <cellStyle name="Normal 5 4 3 3 3 3 4" xfId="31881" xr:uid="{A4A278AA-7D9F-4D34-993E-CCF8C231B0DC}"/>
    <cellStyle name="Normal 5 4 3 3 3 3 5" xfId="46765" xr:uid="{24C66617-9978-41C0-8B9E-74ECAE2BEA19}"/>
    <cellStyle name="Normal 5 4 3 3 3 3 6" xfId="11345" xr:uid="{E7C68637-6418-4F6B-9FD8-278A1CC87A1A}"/>
    <cellStyle name="Normal 5 4 3 3 3 4" xfId="21613" xr:uid="{6C7102D2-DD59-4BEE-91F3-BA31895A69C6}"/>
    <cellStyle name="Normal 5 4 3 3 3 4 2" xfId="35305" xr:uid="{4F9AA822-2692-47A0-B6DE-2D0E8D4A7638}"/>
    <cellStyle name="Normal 5 4 3 3 3 4 3" xfId="50189" xr:uid="{45C0B3D1-D067-4832-A07D-9DB0FF230FBC}"/>
    <cellStyle name="Normal 5 4 3 3 3 5" xfId="14769" xr:uid="{652DAAA4-435F-474C-9AA8-04CC3F417860}"/>
    <cellStyle name="Normal 5 4 3 3 3 5 2" xfId="40831" xr:uid="{F83D9956-1C42-472F-8225-7ED8C31588FC}"/>
    <cellStyle name="Normal 5 4 3 3 3 6" xfId="28459" xr:uid="{D1587F00-D02A-4B62-A2EF-5FCD3A2FBBDB}"/>
    <cellStyle name="Normal 5 4 3 3 3 7" xfId="43343" xr:uid="{CC5D4067-70BB-4CD2-ABDC-BA860E61F492}"/>
    <cellStyle name="Normal 5 4 3 3 3 8" xfId="7923" xr:uid="{07D76172-6F0C-4EE3-8BFE-8D66E60E39FE}"/>
    <cellStyle name="Normal 5 4 3 3 4" xfId="1272" xr:uid="{D91C5FE5-9D57-43A1-8AFF-906DD890502A}"/>
    <cellStyle name="Normal 5 4 3 3 4 2" xfId="1273" xr:uid="{17F0CC1E-F7E6-4BA5-A2FF-9B7848158AE0}"/>
    <cellStyle name="Normal 5 4 3 3 4 2 2" xfId="13058" xr:uid="{A634AF4D-0F3F-491B-9F53-8CC3547563DD}"/>
    <cellStyle name="Normal 5 4 3 3 4 2 2 2" xfId="26748" xr:uid="{1BD5249B-3FC6-411B-A511-D53AA80C09A6}"/>
    <cellStyle name="Normal 5 4 3 3 4 2 2 2 2" xfId="40440" xr:uid="{8EB86F28-F948-4A08-96E2-56EC094BC5A1}"/>
    <cellStyle name="Normal 5 4 3 3 4 2 2 2 3" xfId="55324" xr:uid="{F86C16A2-18D4-4229-9A3C-3CFADBA2923B}"/>
    <cellStyle name="Normal 5 4 3 3 4 2 2 3" xfId="19904" xr:uid="{BED19A34-19BD-4549-A325-7104264C6183}"/>
    <cellStyle name="Normal 5 4 3 3 4 2 2 4" xfId="33594" xr:uid="{E4E805DD-C95F-4716-9D8D-095F4A0366F1}"/>
    <cellStyle name="Normal 5 4 3 3 4 2 2 5" xfId="48478" xr:uid="{6B83C7D3-6C4F-4D77-9418-A0A3B6A1E66E}"/>
    <cellStyle name="Normal 5 4 3 3 4 2 3" xfId="23326" xr:uid="{20629780-B2E4-4D6F-902F-53661ACBB416}"/>
    <cellStyle name="Normal 5 4 3 3 4 2 3 2" xfId="37018" xr:uid="{3D4F6776-11E4-438E-BEE3-0AD8E3BB3F77}"/>
    <cellStyle name="Normal 5 4 3 3 4 2 3 3" xfId="51902" xr:uid="{E9C3316B-7DF9-415E-A8A1-B12030B02D60}"/>
    <cellStyle name="Normal 5 4 3 3 4 2 4" xfId="16482" xr:uid="{5BC9B61B-C16C-4790-82F8-1E789A565E9A}"/>
    <cellStyle name="Normal 5 4 3 3 4 2 4 2" xfId="40966" xr:uid="{7712C6E4-7E01-460A-A125-32F93F6821F9}"/>
    <cellStyle name="Normal 5 4 3 3 4 2 5" xfId="30172" xr:uid="{B541947C-1E73-4F66-834A-EE5999E8C3BF}"/>
    <cellStyle name="Normal 5 4 3 3 4 2 6" xfId="45056" xr:uid="{2E040425-ED25-404C-B400-AD84AEB7E348}"/>
    <cellStyle name="Normal 5 4 3 3 4 2 7" xfId="9636" xr:uid="{4ABF2CFC-70FA-46B8-8AB9-71C1C5CDC5FB}"/>
    <cellStyle name="Normal 5 4 3 3 4 3" xfId="11346" xr:uid="{7825F776-B96D-48BC-A811-D5F651109702}"/>
    <cellStyle name="Normal 5 4 3 3 4 3 2" xfId="25036" xr:uid="{3B0DF0F5-E4AD-4133-89C2-BE99945225D9}"/>
    <cellStyle name="Normal 5 4 3 3 4 3 2 2" xfId="38728" xr:uid="{A94243AB-8713-4887-95D2-B73C3A516D40}"/>
    <cellStyle name="Normal 5 4 3 3 4 3 2 3" xfId="53612" xr:uid="{E19443F4-9F2D-4396-ADC8-12336CB85CC0}"/>
    <cellStyle name="Normal 5 4 3 3 4 3 3" xfId="18192" xr:uid="{CC37F312-0C4A-4E1B-A1E7-944891A86A45}"/>
    <cellStyle name="Normal 5 4 3 3 4 3 4" xfId="31882" xr:uid="{D998EFA3-36CF-4B13-8AC3-6D6723990A79}"/>
    <cellStyle name="Normal 5 4 3 3 4 3 5" xfId="46766" xr:uid="{D395D8ED-579F-43D3-A08B-EBD52911EC13}"/>
    <cellStyle name="Normal 5 4 3 3 4 4" xfId="21614" xr:uid="{C4FD3327-87A8-4476-B3D2-7E8000AE605F}"/>
    <cellStyle name="Normal 5 4 3 3 4 4 2" xfId="35306" xr:uid="{FDA24EAA-7CA7-47E8-A508-BFB31F6B53FA}"/>
    <cellStyle name="Normal 5 4 3 3 4 4 3" xfId="50190" xr:uid="{43CB3B0C-7C77-4794-81DE-E2BE86EC2AF4}"/>
    <cellStyle name="Normal 5 4 3 3 4 5" xfId="14770" xr:uid="{E1D7F773-21DF-40CC-9D0E-86B1EC7D016C}"/>
    <cellStyle name="Normal 5 4 3 3 4 5 2" xfId="40965" xr:uid="{1B4E47D7-8637-4F78-B587-99267B902800}"/>
    <cellStyle name="Normal 5 4 3 3 4 6" xfId="28460" xr:uid="{D9C04145-0DE5-4BFF-972D-CDBA316E8518}"/>
    <cellStyle name="Normal 5 4 3 3 4 7" xfId="43344" xr:uid="{0768FD02-08B4-4468-824F-AFADA9FC8796}"/>
    <cellStyle name="Normal 5 4 3 3 4 8" xfId="7924" xr:uid="{0BDA9DF8-C211-4732-B43D-EB1B46A2F426}"/>
    <cellStyle name="Normal 5 4 3 3 5" xfId="1274" xr:uid="{D78C3DDA-01B3-43FC-AF9E-A8106B79B517}"/>
    <cellStyle name="Normal 5 4 3 3 5 2" xfId="13054" xr:uid="{D3E5CBB4-5AD1-4407-8E92-2B0231D165E9}"/>
    <cellStyle name="Normal 5 4 3 3 5 2 2" xfId="26744" xr:uid="{9074414F-6E2F-4D7F-867C-4B4EA7829FCA}"/>
    <cellStyle name="Normal 5 4 3 3 5 2 2 2" xfId="40436" xr:uid="{FD6971E9-F8A5-4040-AD38-52D0C3585506}"/>
    <cellStyle name="Normal 5 4 3 3 5 2 2 3" xfId="55320" xr:uid="{8C6887D6-F11C-4283-8CCC-EA90BF1DDCA0}"/>
    <cellStyle name="Normal 5 4 3 3 5 2 3" xfId="19900" xr:uid="{889F39B8-23E2-4574-87FF-6EE6509B26DF}"/>
    <cellStyle name="Normal 5 4 3 3 5 2 4" xfId="33590" xr:uid="{5D9101AC-4CB5-4951-ADA2-43B110F8CE36}"/>
    <cellStyle name="Normal 5 4 3 3 5 2 5" xfId="48474" xr:uid="{D6F629EC-B618-4349-A8B6-DF2CC4866150}"/>
    <cellStyle name="Normal 5 4 3 3 5 3" xfId="23322" xr:uid="{14D28C28-495C-4A01-84ED-675E4853CA5F}"/>
    <cellStyle name="Normal 5 4 3 3 5 3 2" xfId="37014" xr:uid="{427079B6-A333-4311-BDA7-AB8E86D954EC}"/>
    <cellStyle name="Normal 5 4 3 3 5 3 3" xfId="51898" xr:uid="{7979776A-CE33-451F-AE06-1682472D9353}"/>
    <cellStyle name="Normal 5 4 3 3 5 4" xfId="16478" xr:uid="{77D430BA-4BB0-476B-99C7-2DAB4BDADF35}"/>
    <cellStyle name="Normal 5 4 3 3 5 4 2" xfId="40967" xr:uid="{39BE58A8-4E34-4B6E-A190-C819E2F0C782}"/>
    <cellStyle name="Normal 5 4 3 3 5 5" xfId="30168" xr:uid="{F001CA9E-4566-4D26-B72C-F6A3C93F965D}"/>
    <cellStyle name="Normal 5 4 3 3 5 6" xfId="45052" xr:uid="{826974E6-E1E0-4469-93B0-0C6C8EA6CA65}"/>
    <cellStyle name="Normal 5 4 3 3 5 7" xfId="9632" xr:uid="{C10DBAD7-B754-4508-BE02-313363F9D2D6}"/>
    <cellStyle name="Normal 5 4 3 3 6" xfId="11342" xr:uid="{54271A57-39DA-418F-8F70-B1998F71190D}"/>
    <cellStyle name="Normal 5 4 3 3 6 2" xfId="25032" xr:uid="{503C7E20-2463-4C72-941A-3E90FA9D25DD}"/>
    <cellStyle name="Normal 5 4 3 3 6 2 2" xfId="38724" xr:uid="{74594B52-C77D-4BF8-AD8A-ABD00CD760DA}"/>
    <cellStyle name="Normal 5 4 3 3 6 2 3" xfId="53608" xr:uid="{A9DF071F-69EE-4EA9-B658-52199D0CD4CE}"/>
    <cellStyle name="Normal 5 4 3 3 6 3" xfId="18188" xr:uid="{8B3380AA-5C5D-4DEF-8E82-91DE61D056B2}"/>
    <cellStyle name="Normal 5 4 3 3 6 4" xfId="31878" xr:uid="{58523B84-764C-4A99-95B0-47930C5CEA6C}"/>
    <cellStyle name="Normal 5 4 3 3 6 5" xfId="46762" xr:uid="{4A9832DF-E8B0-4E60-A9B9-E982C8EE6C47}"/>
    <cellStyle name="Normal 5 4 3 3 7" xfId="21610" xr:uid="{0061EE0C-2265-4EA8-96DC-DB6D768A7006}"/>
    <cellStyle name="Normal 5 4 3 3 7 2" xfId="35302" xr:uid="{9AD2AE51-59EB-41DC-9F7A-79A64086A78C}"/>
    <cellStyle name="Normal 5 4 3 3 7 3" xfId="50186" xr:uid="{081199F2-EA30-4F6F-B998-0B9244E35173}"/>
    <cellStyle name="Normal 5 4 3 3 8" xfId="14766" xr:uid="{2412F4AB-AB52-422E-80DF-9420D0DC9B74}"/>
    <cellStyle name="Normal 5 4 3 3 8 2" xfId="40783" xr:uid="{0BAFB875-45E1-4547-998F-D217F7AF2516}"/>
    <cellStyle name="Normal 5 4 3 3 9" xfId="28456" xr:uid="{8A9F1763-0137-4A25-9C62-364F746D779C}"/>
    <cellStyle name="Normal 5 4 3 4" xfId="302" xr:uid="{771AECC2-23A9-46BF-A966-9B5A19EBA64D}"/>
    <cellStyle name="Normal 5 4 3 4 10" xfId="43345" xr:uid="{2684AFB6-C824-4CA4-8A9E-276ACB8B9012}"/>
    <cellStyle name="Normal 5 4 3 4 11" xfId="7925" xr:uid="{ACA21034-86B9-492A-BE8E-CC7D9D304E17}"/>
    <cellStyle name="Normal 5 4 3 4 2" xfId="555" xr:uid="{C2DDE3A4-8610-4DEB-9533-D87BE76F81E6}"/>
    <cellStyle name="Normal 5 4 3 4 2 2" xfId="1275" xr:uid="{C3CEB5E6-E74F-4982-9E42-6F8F7B625897}"/>
    <cellStyle name="Normal 5 4 3 4 2 2 2" xfId="1276" xr:uid="{8EB513B0-7671-4D24-8EEF-FEFE48906818}"/>
    <cellStyle name="Normal 5 4 3 4 2 2 2 2" xfId="13061" xr:uid="{A1B0327F-A919-4483-9FD9-5FA5C7124C9D}"/>
    <cellStyle name="Normal 5 4 3 4 2 2 2 2 2" xfId="26751" xr:uid="{A81C255E-05D0-4B43-B565-4CE9BB839589}"/>
    <cellStyle name="Normal 5 4 3 4 2 2 2 2 2 2" xfId="40443" xr:uid="{1E6A9E79-5A53-448A-AB5E-E7F4538F0610}"/>
    <cellStyle name="Normal 5 4 3 4 2 2 2 2 2 3" xfId="55327" xr:uid="{768B5848-6054-4BEB-83EE-DA5DD99C598C}"/>
    <cellStyle name="Normal 5 4 3 4 2 2 2 2 3" xfId="19907" xr:uid="{C02296C3-2C44-4E50-A199-BCEFB9C5DD4E}"/>
    <cellStyle name="Normal 5 4 3 4 2 2 2 2 4" xfId="33597" xr:uid="{1D38F3ED-D369-4C3E-9E6B-9F7D469AEAE0}"/>
    <cellStyle name="Normal 5 4 3 4 2 2 2 2 5" xfId="48481" xr:uid="{060B6F72-24C2-42E7-A81D-75AF96B61B64}"/>
    <cellStyle name="Normal 5 4 3 4 2 2 2 3" xfId="23329" xr:uid="{CF08F104-9B56-49DA-B918-ACEBC16D070F}"/>
    <cellStyle name="Normal 5 4 3 4 2 2 2 3 2" xfId="37021" xr:uid="{C3702CBD-BFB0-4A2E-85E6-B0356EB2A947}"/>
    <cellStyle name="Normal 5 4 3 4 2 2 2 3 3" xfId="51905" xr:uid="{9F9BB0BA-FA20-43DE-8EC9-CC63E836F507}"/>
    <cellStyle name="Normal 5 4 3 4 2 2 2 4" xfId="16485" xr:uid="{3D5D2FBA-3045-48CB-9A27-CA120EC81A36}"/>
    <cellStyle name="Normal 5 4 3 4 2 2 2 4 2" xfId="40969" xr:uid="{1569774F-513F-42F5-9B41-874EB1876427}"/>
    <cellStyle name="Normal 5 4 3 4 2 2 2 5" xfId="30175" xr:uid="{51F72780-E6F5-48CF-B816-B2AB15BABA5F}"/>
    <cellStyle name="Normal 5 4 3 4 2 2 2 6" xfId="45059" xr:uid="{D9F0B6D7-A68A-4D95-A152-6C531DA83831}"/>
    <cellStyle name="Normal 5 4 3 4 2 2 2 7" xfId="9639" xr:uid="{D7ADC1F0-72B4-49A7-8D2B-7E4B46522E6A}"/>
    <cellStyle name="Normal 5 4 3 4 2 2 3" xfId="11349" xr:uid="{4EE23FD6-44B4-445D-98EA-4903ADB2DD39}"/>
    <cellStyle name="Normal 5 4 3 4 2 2 3 2" xfId="25039" xr:uid="{6158F026-495B-4192-B154-2B266FF98839}"/>
    <cellStyle name="Normal 5 4 3 4 2 2 3 2 2" xfId="38731" xr:uid="{3AB510E4-211B-4D3C-B32D-09DCB17C6274}"/>
    <cellStyle name="Normal 5 4 3 4 2 2 3 2 3" xfId="53615" xr:uid="{54DB9A4A-CBEF-4A1A-9A61-A8399F4E1DEA}"/>
    <cellStyle name="Normal 5 4 3 4 2 2 3 3" xfId="18195" xr:uid="{1C2B1FB5-956B-44DC-B331-723F265984E1}"/>
    <cellStyle name="Normal 5 4 3 4 2 2 3 4" xfId="31885" xr:uid="{E8753FD2-5ADE-4D11-A8BF-8CA577CB37CC}"/>
    <cellStyle name="Normal 5 4 3 4 2 2 3 5" xfId="46769" xr:uid="{0C3F6530-B7FF-48BE-9C3C-DFBDB356E6BC}"/>
    <cellStyle name="Normal 5 4 3 4 2 2 4" xfId="21617" xr:uid="{270021F6-F262-4A9E-9254-5D93559C2BFF}"/>
    <cellStyle name="Normal 5 4 3 4 2 2 4 2" xfId="35309" xr:uid="{17B7CA80-CCD0-4D6F-8DAF-D146E2737032}"/>
    <cellStyle name="Normal 5 4 3 4 2 2 4 3" xfId="50193" xr:uid="{5664B793-87A0-4D65-A71D-A7CE5723BF63}"/>
    <cellStyle name="Normal 5 4 3 4 2 2 5" xfId="14773" xr:uid="{4D0B459A-1447-41A1-A313-4C49B841F628}"/>
    <cellStyle name="Normal 5 4 3 4 2 2 5 2" xfId="40968" xr:uid="{96CC7A29-CC3A-4006-A054-5608203C403B}"/>
    <cellStyle name="Normal 5 4 3 4 2 2 6" xfId="28463" xr:uid="{0C8F582F-10F6-4437-B810-3F75632861AA}"/>
    <cellStyle name="Normal 5 4 3 4 2 2 7" xfId="43347" xr:uid="{49653C68-79BD-4687-82BA-2C91FA4EED28}"/>
    <cellStyle name="Normal 5 4 3 4 2 2 8" xfId="7927" xr:uid="{B8CCD3E5-4A8E-4507-AB4C-3A27C33E74FD}"/>
    <cellStyle name="Normal 5 4 3 4 2 3" xfId="1277" xr:uid="{B1BEFD7F-47B4-4F8A-BA92-9EA35D427D72}"/>
    <cellStyle name="Normal 5 4 3 4 2 3 2" xfId="13060" xr:uid="{8CCF1C15-377C-4690-A770-AA80A0DB5F4E}"/>
    <cellStyle name="Normal 5 4 3 4 2 3 2 2" xfId="26750" xr:uid="{A65F327B-5747-469A-8B9E-FF224E3F12B4}"/>
    <cellStyle name="Normal 5 4 3 4 2 3 2 2 2" xfId="40442" xr:uid="{ABF05C2C-05FB-4686-920B-E70126A0F8FA}"/>
    <cellStyle name="Normal 5 4 3 4 2 3 2 2 3" xfId="55326" xr:uid="{3F59B5A4-A4CE-4184-B97F-2D66602153B7}"/>
    <cellStyle name="Normal 5 4 3 4 2 3 2 3" xfId="19906" xr:uid="{C08456EE-C363-479F-BC8A-E7E5916DCB87}"/>
    <cellStyle name="Normal 5 4 3 4 2 3 2 4" xfId="33596" xr:uid="{C63F85DA-7E42-496F-8157-E91D5AF3C6D5}"/>
    <cellStyle name="Normal 5 4 3 4 2 3 2 5" xfId="48480" xr:uid="{4B3984C7-BCD4-4CC9-948F-09DCB2F035CA}"/>
    <cellStyle name="Normal 5 4 3 4 2 3 3" xfId="23328" xr:uid="{3F9CE95E-E741-4B39-9CBC-D1D7E3A4833F}"/>
    <cellStyle name="Normal 5 4 3 4 2 3 3 2" xfId="37020" xr:uid="{3198FBDD-2FD3-4AB8-8BD0-F622F937766D}"/>
    <cellStyle name="Normal 5 4 3 4 2 3 3 3" xfId="51904" xr:uid="{097F8AA6-76B9-411F-968E-149FD001BEA4}"/>
    <cellStyle name="Normal 5 4 3 4 2 3 4" xfId="16484" xr:uid="{04BB03EE-10CA-420D-8212-819641DBC4BC}"/>
    <cellStyle name="Normal 5 4 3 4 2 3 4 2" xfId="40970" xr:uid="{AC528467-2062-4038-837E-FF788E989D94}"/>
    <cellStyle name="Normal 5 4 3 4 2 3 5" xfId="30174" xr:uid="{5DADD3B2-D004-4FC7-91BA-50416AB8DB06}"/>
    <cellStyle name="Normal 5 4 3 4 2 3 6" xfId="45058" xr:uid="{A8A241A0-9145-4892-AB8E-8FB0C2408FB8}"/>
    <cellStyle name="Normal 5 4 3 4 2 3 7" xfId="9638" xr:uid="{6DC7581F-5653-4D85-82F6-B3699C68D81E}"/>
    <cellStyle name="Normal 5 4 3 4 2 4" xfId="11348" xr:uid="{7C3EA943-5A1B-43BD-A79D-9E8F55CABE7C}"/>
    <cellStyle name="Normal 5 4 3 4 2 4 2" xfId="25038" xr:uid="{A499504E-E191-4A24-A924-24F23CDE4098}"/>
    <cellStyle name="Normal 5 4 3 4 2 4 2 2" xfId="38730" xr:uid="{54FA48FF-2226-473A-86D0-A927E714291A}"/>
    <cellStyle name="Normal 5 4 3 4 2 4 2 3" xfId="53614" xr:uid="{5196BB78-12B4-459A-AC69-52C1148A6F1D}"/>
    <cellStyle name="Normal 5 4 3 4 2 4 3" xfId="18194" xr:uid="{CD7F5FC6-0D84-4D76-9B57-38721A319B72}"/>
    <cellStyle name="Normal 5 4 3 4 2 4 4" xfId="31884" xr:uid="{BF2D8846-5D86-47BE-8B8D-58AEA5B37D66}"/>
    <cellStyle name="Normal 5 4 3 4 2 4 5" xfId="46768" xr:uid="{7CE61301-49EC-4E13-9546-0FA67AD47C5C}"/>
    <cellStyle name="Normal 5 4 3 4 2 5" xfId="21616" xr:uid="{CEC851B7-B528-4644-A19E-945C62DD8AB9}"/>
    <cellStyle name="Normal 5 4 3 4 2 5 2" xfId="35308" xr:uid="{B7A26372-9E75-4FBE-BC4D-2D90D1FD9CDC}"/>
    <cellStyle name="Normal 5 4 3 4 2 5 3" xfId="50192" xr:uid="{ECB0E765-A4E5-444A-A741-CC454FE5C422}"/>
    <cellStyle name="Normal 5 4 3 4 2 6" xfId="14772" xr:uid="{80E341BC-658F-41AC-947D-EDA7765AE0CB}"/>
    <cellStyle name="Normal 5 4 3 4 2 6 2" xfId="40832" xr:uid="{DE4A2D32-00F7-43CE-8C44-C2F20F76D3A2}"/>
    <cellStyle name="Normal 5 4 3 4 2 7" xfId="28462" xr:uid="{E3919A20-4AEB-4E60-AAE0-C5D8E85185FD}"/>
    <cellStyle name="Normal 5 4 3 4 2 8" xfId="43346" xr:uid="{BFB2077D-4889-413C-AD38-AB184BE385D6}"/>
    <cellStyle name="Normal 5 4 3 4 2 9" xfId="7926" xr:uid="{DA05C08D-9AFC-4EC3-A532-3C0CB907B8F9}"/>
    <cellStyle name="Normal 5 4 3 4 3" xfId="1278" xr:uid="{02958F8F-4E0E-444F-8DBD-52836AF823E5}"/>
    <cellStyle name="Normal 5 4 3 4 3 2" xfId="1279" xr:uid="{7498A6E8-6E06-4028-AF09-22CC0C8C9E98}"/>
    <cellStyle name="Normal 5 4 3 4 3 2 2" xfId="13062" xr:uid="{F1A77020-E309-4EDA-A3B4-B38B7678BA04}"/>
    <cellStyle name="Normal 5 4 3 4 3 2 2 2" xfId="26752" xr:uid="{E854DF2A-F349-4922-A7EA-D63AA508EFAC}"/>
    <cellStyle name="Normal 5 4 3 4 3 2 2 2 2" xfId="40444" xr:uid="{BF2963DD-D56E-4123-BEF8-C9E40EA9B751}"/>
    <cellStyle name="Normal 5 4 3 4 3 2 2 2 3" xfId="55328" xr:uid="{1F5ABCCC-9A4B-4DA0-AAC7-D8EFD062550E}"/>
    <cellStyle name="Normal 5 4 3 4 3 2 2 3" xfId="19908" xr:uid="{1051BE01-09CD-4C85-ADC6-9FEABDD84EE0}"/>
    <cellStyle name="Normal 5 4 3 4 3 2 2 4" xfId="33598" xr:uid="{10346380-B9C7-4EF1-93DB-5CB41D025519}"/>
    <cellStyle name="Normal 5 4 3 4 3 2 2 5" xfId="48482" xr:uid="{7CD6B5E6-3EE3-4B9B-B9C8-2E691CBFBCF5}"/>
    <cellStyle name="Normal 5 4 3 4 3 2 3" xfId="23330" xr:uid="{9A58C824-16D9-4DA6-8D79-3D1325335CCE}"/>
    <cellStyle name="Normal 5 4 3 4 3 2 3 2" xfId="37022" xr:uid="{829607CE-D8CD-4506-934F-76C4805B412C}"/>
    <cellStyle name="Normal 5 4 3 4 3 2 3 3" xfId="51906" xr:uid="{FA41F5A3-04B0-409A-87A8-109C3B5D974A}"/>
    <cellStyle name="Normal 5 4 3 4 3 2 4" xfId="16486" xr:uid="{828A2F29-9352-4B89-B8BF-D9AD14C09006}"/>
    <cellStyle name="Normal 5 4 3 4 3 2 4 2" xfId="40972" xr:uid="{9A1FFEFE-01FF-464C-ABD1-3DF6F6371415}"/>
    <cellStyle name="Normal 5 4 3 4 3 2 5" xfId="30176" xr:uid="{68B4F4EB-87B4-4842-A029-650A3EDD0F8D}"/>
    <cellStyle name="Normal 5 4 3 4 3 2 6" xfId="45060" xr:uid="{917FFD10-F464-49F5-B980-F35A5A16E247}"/>
    <cellStyle name="Normal 5 4 3 4 3 2 7" xfId="9640" xr:uid="{8D7D30DA-68F9-422E-A112-F16F2018CA77}"/>
    <cellStyle name="Normal 5 4 3 4 3 3" xfId="11350" xr:uid="{0E198ED7-60D8-413D-9288-BCC268FA1D43}"/>
    <cellStyle name="Normal 5 4 3 4 3 3 2" xfId="25040" xr:uid="{EAC47926-99B3-4FE2-9056-45A8A74FC399}"/>
    <cellStyle name="Normal 5 4 3 4 3 3 2 2" xfId="38732" xr:uid="{A2E1FE6B-3207-41A5-8B0C-A6C450BBD2C9}"/>
    <cellStyle name="Normal 5 4 3 4 3 3 2 3" xfId="53616" xr:uid="{485EBE53-ACE0-47B3-B9D2-57B1F1C9C963}"/>
    <cellStyle name="Normal 5 4 3 4 3 3 3" xfId="18196" xr:uid="{16B62C2E-7269-45A9-8BDF-CE11BE4147DB}"/>
    <cellStyle name="Normal 5 4 3 4 3 3 4" xfId="31886" xr:uid="{8C19C468-10BA-4A8C-95C0-CC7F69258C36}"/>
    <cellStyle name="Normal 5 4 3 4 3 3 5" xfId="46770" xr:uid="{F5382B0E-890B-4A4D-9551-157CFAC1EC22}"/>
    <cellStyle name="Normal 5 4 3 4 3 4" xfId="21618" xr:uid="{4B428302-76DF-4A3C-B43D-00FC2C20924E}"/>
    <cellStyle name="Normal 5 4 3 4 3 4 2" xfId="35310" xr:uid="{2A290165-64B8-4C7F-9B31-F675F7D09BA3}"/>
    <cellStyle name="Normal 5 4 3 4 3 4 3" xfId="50194" xr:uid="{32F98AC3-E765-43AB-9D62-5286544846D8}"/>
    <cellStyle name="Normal 5 4 3 4 3 5" xfId="14774" xr:uid="{AC258D76-0600-4F36-82D0-D95FE74579A6}"/>
    <cellStyle name="Normal 5 4 3 4 3 5 2" xfId="40971" xr:uid="{8AB7D4E0-B42C-416C-B633-2B2DA7CCCF8C}"/>
    <cellStyle name="Normal 5 4 3 4 3 6" xfId="28464" xr:uid="{EDB01A61-09D4-41C6-A565-63E61028275E}"/>
    <cellStyle name="Normal 5 4 3 4 3 7" xfId="43348" xr:uid="{547756F5-09D8-433C-867A-034DF774A8D4}"/>
    <cellStyle name="Normal 5 4 3 4 3 8" xfId="7928" xr:uid="{11273825-9B1E-4AAE-93F7-F22EF2671D1C}"/>
    <cellStyle name="Normal 5 4 3 4 4" xfId="1280" xr:uid="{1D32045C-214C-489B-9A03-175CBCC79E43}"/>
    <cellStyle name="Normal 5 4 3 4 4 2" xfId="9641" xr:uid="{3AF555AF-E2B6-4033-9946-BBBB28AE6DB3}"/>
    <cellStyle name="Normal 5 4 3 4 4 2 2" xfId="13063" xr:uid="{9BBF03F7-4C78-47DD-AFDE-A764F1F96925}"/>
    <cellStyle name="Normal 5 4 3 4 4 2 2 2" xfId="26753" xr:uid="{C9550A13-B0AD-41F8-9936-2CC8BFBF329C}"/>
    <cellStyle name="Normal 5 4 3 4 4 2 2 2 2" xfId="40445" xr:uid="{CFE37BC3-DAB4-4956-AB2A-4EF81850B915}"/>
    <cellStyle name="Normal 5 4 3 4 4 2 2 2 3" xfId="55329" xr:uid="{5F15D070-9F68-43E4-95FD-B4F5CDB34EAE}"/>
    <cellStyle name="Normal 5 4 3 4 4 2 2 3" xfId="19909" xr:uid="{26C72D0D-7CA4-4CE7-9189-4985955A0A61}"/>
    <cellStyle name="Normal 5 4 3 4 4 2 2 4" xfId="33599" xr:uid="{35261D4C-9912-428E-8673-A7864F07CA19}"/>
    <cellStyle name="Normal 5 4 3 4 4 2 2 5" xfId="48483" xr:uid="{0C1F48E5-DA99-43E8-8E88-409AFED60FC2}"/>
    <cellStyle name="Normal 5 4 3 4 4 2 3" xfId="23331" xr:uid="{CFA222EA-B9F6-42BF-B584-A4106CAF3059}"/>
    <cellStyle name="Normal 5 4 3 4 4 2 3 2" xfId="37023" xr:uid="{6C02E18F-8F6D-4F2F-96AD-C83F5E81FD2B}"/>
    <cellStyle name="Normal 5 4 3 4 4 2 3 3" xfId="51907" xr:uid="{71E5788F-FEEB-4CC2-B0F0-D362F035B509}"/>
    <cellStyle name="Normal 5 4 3 4 4 2 4" xfId="16487" xr:uid="{47E2C7A9-46FB-4E7D-99C9-2604698C0D03}"/>
    <cellStyle name="Normal 5 4 3 4 4 2 5" xfId="30177" xr:uid="{A53CD5F9-0639-4CF8-B243-5D6B1E4196FF}"/>
    <cellStyle name="Normal 5 4 3 4 4 2 6" xfId="45061" xr:uid="{DCCBB4E0-B937-4436-9C53-E80FC4424E74}"/>
    <cellStyle name="Normal 5 4 3 4 4 3" xfId="11351" xr:uid="{7E44D11C-05D6-4F22-B63A-CB8B4DB0F6FF}"/>
    <cellStyle name="Normal 5 4 3 4 4 3 2" xfId="25041" xr:uid="{7BFAA9D1-CA91-4185-B4B5-476A0878711D}"/>
    <cellStyle name="Normal 5 4 3 4 4 3 2 2" xfId="38733" xr:uid="{A8C4F91B-E550-441A-9998-B45A67A750F5}"/>
    <cellStyle name="Normal 5 4 3 4 4 3 2 3" xfId="53617" xr:uid="{F501D8F3-AD67-458B-B9B5-9C3A5766FEF5}"/>
    <cellStyle name="Normal 5 4 3 4 4 3 3" xfId="18197" xr:uid="{16EDF7D4-1A8E-4432-9024-8160B5514C29}"/>
    <cellStyle name="Normal 5 4 3 4 4 3 4" xfId="31887" xr:uid="{1AB770D0-F71D-4563-ADD8-F9406A8C1679}"/>
    <cellStyle name="Normal 5 4 3 4 4 3 5" xfId="46771" xr:uid="{72746F4B-D670-40DE-9569-11E0B6DEE899}"/>
    <cellStyle name="Normal 5 4 3 4 4 4" xfId="21619" xr:uid="{2F5D0858-0866-46CE-BBAF-46ECFD98626C}"/>
    <cellStyle name="Normal 5 4 3 4 4 4 2" xfId="35311" xr:uid="{7778F0F7-B5CF-42AE-837E-8FBB4172C024}"/>
    <cellStyle name="Normal 5 4 3 4 4 4 3" xfId="50195" xr:uid="{7C097F52-04E3-4F81-A99D-E52926A3CACE}"/>
    <cellStyle name="Normal 5 4 3 4 4 5" xfId="14775" xr:uid="{421F27D5-E9C2-40F0-BDC3-BC834D7A89BA}"/>
    <cellStyle name="Normal 5 4 3 4 4 5 2" xfId="40973" xr:uid="{1D4D26FB-7E5D-44C8-81C2-F7E3CC44CD20}"/>
    <cellStyle name="Normal 5 4 3 4 4 6" xfId="28465" xr:uid="{7135623C-8F07-4B93-9DAC-ADDAE7CF3F68}"/>
    <cellStyle name="Normal 5 4 3 4 4 7" xfId="43349" xr:uid="{B8C9100B-0556-4B7F-B70C-2CEE4A25FC42}"/>
    <cellStyle name="Normal 5 4 3 4 4 8" xfId="7929" xr:uid="{E5B17AEA-F6B0-4C6E-8116-D08357D99DF4}"/>
    <cellStyle name="Normal 5 4 3 4 5" xfId="9637" xr:uid="{46DD80C1-E39F-40AE-8596-F7A78B269C52}"/>
    <cellStyle name="Normal 5 4 3 4 5 2" xfId="13059" xr:uid="{99D7ED46-C41E-4BA2-8296-0378F27F1417}"/>
    <cellStyle name="Normal 5 4 3 4 5 2 2" xfId="26749" xr:uid="{CFE93A2A-46C9-450F-BC8F-653C36FC64C3}"/>
    <cellStyle name="Normal 5 4 3 4 5 2 2 2" xfId="40441" xr:uid="{196AD5E5-FC29-4E65-AD66-487C2C02825C}"/>
    <cellStyle name="Normal 5 4 3 4 5 2 2 3" xfId="55325" xr:uid="{7EF8FCB2-D49F-4ACC-966E-E6EFE6AD4FDE}"/>
    <cellStyle name="Normal 5 4 3 4 5 2 3" xfId="19905" xr:uid="{FBA630B8-A014-42CD-BE36-437466063A29}"/>
    <cellStyle name="Normal 5 4 3 4 5 2 4" xfId="33595" xr:uid="{C5F96380-0899-4188-9A2F-835C25746073}"/>
    <cellStyle name="Normal 5 4 3 4 5 2 5" xfId="48479" xr:uid="{7445073E-4D2C-44C1-BED1-9B2BC4732A87}"/>
    <cellStyle name="Normal 5 4 3 4 5 3" xfId="23327" xr:uid="{8F2605B8-1011-430F-82D3-DCFA1DDABE39}"/>
    <cellStyle name="Normal 5 4 3 4 5 3 2" xfId="37019" xr:uid="{E77C89EE-EA9D-45B9-8310-0E5AEF374660}"/>
    <cellStyle name="Normal 5 4 3 4 5 3 3" xfId="51903" xr:uid="{DDED4E39-6C59-44FD-93EF-1A0320356F0F}"/>
    <cellStyle name="Normal 5 4 3 4 5 4" xfId="16483" xr:uid="{6CF0C3E6-B10B-4117-B587-2244139E377D}"/>
    <cellStyle name="Normal 5 4 3 4 5 5" xfId="30173" xr:uid="{82085EA9-4D4B-4F4A-920C-10C45BCD0429}"/>
    <cellStyle name="Normal 5 4 3 4 5 6" xfId="45057" xr:uid="{46996EB3-9643-4840-80A1-A91AF8B0107F}"/>
    <cellStyle name="Normal 5 4 3 4 6" xfId="11347" xr:uid="{D9DDAF12-B6C3-4B42-9ABC-DF2D4635B07D}"/>
    <cellStyle name="Normal 5 4 3 4 6 2" xfId="25037" xr:uid="{26C323C9-D314-4A96-B877-9F0D39B4774E}"/>
    <cellStyle name="Normal 5 4 3 4 6 2 2" xfId="38729" xr:uid="{80A96237-E06A-43C2-8690-1DCF953FE7DB}"/>
    <cellStyle name="Normal 5 4 3 4 6 2 3" xfId="53613" xr:uid="{8C581A50-F1B3-4723-BEB1-770522F11252}"/>
    <cellStyle name="Normal 5 4 3 4 6 3" xfId="18193" xr:uid="{81989C4E-7D4B-4300-BF19-8209EB17DAB3}"/>
    <cellStyle name="Normal 5 4 3 4 6 4" xfId="31883" xr:uid="{02D8E5CA-83F6-4943-A270-02E459D1618C}"/>
    <cellStyle name="Normal 5 4 3 4 6 5" xfId="46767" xr:uid="{E673973A-F6F0-4BDB-8857-E910757E3A6C}"/>
    <cellStyle name="Normal 5 4 3 4 7" xfId="21615" xr:uid="{4D956361-19D8-4FD1-86C9-17D50BA15276}"/>
    <cellStyle name="Normal 5 4 3 4 7 2" xfId="35307" xr:uid="{AE154A57-59FA-42D6-84D0-B2D516B8177F}"/>
    <cellStyle name="Normal 5 4 3 4 7 3" xfId="50191" xr:uid="{6EAF4298-55B6-435B-993F-C8C7B9656550}"/>
    <cellStyle name="Normal 5 4 3 4 8" xfId="14771" xr:uid="{7A1AB129-A376-4D17-882C-BC644F5FF616}"/>
    <cellStyle name="Normal 5 4 3 4 8 2" xfId="40784" xr:uid="{2EB3210E-31D3-47B8-8E59-EFA555CD5B57}"/>
    <cellStyle name="Normal 5 4 3 4 9" xfId="28461" xr:uid="{61EA661B-5700-4C6F-9D3F-6994A1A1030C}"/>
    <cellStyle name="Normal 5 4 3 5" xfId="556" xr:uid="{6E632DE5-63DD-437F-B1C9-0BCA435976DB}"/>
    <cellStyle name="Normal 5 4 3 5 2" xfId="1281" xr:uid="{A4B6CC1F-A0B5-4781-BDCF-435B8A155706}"/>
    <cellStyle name="Normal 5 4 3 5 2 2" xfId="1282" xr:uid="{0D5CFE06-30C5-46B8-8827-DDA8B9B346F8}"/>
    <cellStyle name="Normal 5 4 3 5 2 2 2" xfId="13065" xr:uid="{8CFF97B9-28EC-41ED-915D-D42CB42A78BB}"/>
    <cellStyle name="Normal 5 4 3 5 2 2 2 2" xfId="26755" xr:uid="{17AD11D5-875A-4613-B3C4-6FC05F0765DB}"/>
    <cellStyle name="Normal 5 4 3 5 2 2 2 2 2" xfId="40447" xr:uid="{383E4986-5595-4BCB-9D6A-3DC32A208C0A}"/>
    <cellStyle name="Normal 5 4 3 5 2 2 2 2 3" xfId="55331" xr:uid="{F8919189-36A8-48EC-B853-A8FB3726E759}"/>
    <cellStyle name="Normal 5 4 3 5 2 2 2 3" xfId="19911" xr:uid="{A4920607-B5A0-445E-9738-E482ACECBFF4}"/>
    <cellStyle name="Normal 5 4 3 5 2 2 2 4" xfId="33601" xr:uid="{B1A49A98-AFB8-4043-A4BC-C4D02F729849}"/>
    <cellStyle name="Normal 5 4 3 5 2 2 2 5" xfId="48485" xr:uid="{D28F3E43-624A-47FE-A3FC-B4234280B66B}"/>
    <cellStyle name="Normal 5 4 3 5 2 2 3" xfId="23333" xr:uid="{B4E98AE3-41B7-43E3-A3EB-1C110162949C}"/>
    <cellStyle name="Normal 5 4 3 5 2 2 3 2" xfId="37025" xr:uid="{A29000B6-E7EC-434A-8FD4-C3E40F7182A6}"/>
    <cellStyle name="Normal 5 4 3 5 2 2 3 3" xfId="51909" xr:uid="{B843FE7E-8F85-44DF-A193-9AB826E2AE75}"/>
    <cellStyle name="Normal 5 4 3 5 2 2 4" xfId="16489" xr:uid="{3706A432-E2B1-4E45-B3CC-75F1AA3C74AD}"/>
    <cellStyle name="Normal 5 4 3 5 2 2 4 2" xfId="40975" xr:uid="{D9B4F9FC-30B4-4388-B7F0-B853EBDD8E42}"/>
    <cellStyle name="Normal 5 4 3 5 2 2 5" xfId="30179" xr:uid="{74C27F11-1907-40D0-A133-EC25B7EB894A}"/>
    <cellStyle name="Normal 5 4 3 5 2 2 6" xfId="45063" xr:uid="{529D0D0F-46AC-4AF8-B207-D98873B993DD}"/>
    <cellStyle name="Normal 5 4 3 5 2 2 7" xfId="9643" xr:uid="{9F8E2615-20AC-4ABE-998C-A722C7EBAA9D}"/>
    <cellStyle name="Normal 5 4 3 5 2 3" xfId="11353" xr:uid="{597D35D6-D68B-4F31-BEBA-AB237951F0C8}"/>
    <cellStyle name="Normal 5 4 3 5 2 3 2" xfId="25043" xr:uid="{6057548F-0124-49FB-BEFF-462C79C1EA01}"/>
    <cellStyle name="Normal 5 4 3 5 2 3 2 2" xfId="38735" xr:uid="{742D1402-139F-412E-85B3-80DDAE9BDAAE}"/>
    <cellStyle name="Normal 5 4 3 5 2 3 2 3" xfId="53619" xr:uid="{6B49EABB-E2FC-4F5D-8E43-6313B21E1F7D}"/>
    <cellStyle name="Normal 5 4 3 5 2 3 3" xfId="18199" xr:uid="{BD46F571-B709-438F-8520-5AAFFA695153}"/>
    <cellStyle name="Normal 5 4 3 5 2 3 4" xfId="31889" xr:uid="{8CCF049E-B234-4832-B884-608A87715F8B}"/>
    <cellStyle name="Normal 5 4 3 5 2 3 5" xfId="46773" xr:uid="{D2CE6063-90E4-4EF0-9775-6F9503BE88A3}"/>
    <cellStyle name="Normal 5 4 3 5 2 4" xfId="21621" xr:uid="{EFD7FC24-7D78-44B1-AA54-62C77ECD34EA}"/>
    <cellStyle name="Normal 5 4 3 5 2 4 2" xfId="35313" xr:uid="{1AD2C819-3F76-4DC4-802B-D7E0C69914DD}"/>
    <cellStyle name="Normal 5 4 3 5 2 4 3" xfId="50197" xr:uid="{FBFB30CA-7A1A-4A84-B50C-6881A935D4D0}"/>
    <cellStyle name="Normal 5 4 3 5 2 5" xfId="14777" xr:uid="{158027B8-B8A3-46E5-8EA7-09BA83D69253}"/>
    <cellStyle name="Normal 5 4 3 5 2 5 2" xfId="40974" xr:uid="{900A7553-B9E9-4697-AA28-64E2D6B8C3B2}"/>
    <cellStyle name="Normal 5 4 3 5 2 6" xfId="28467" xr:uid="{0206C59B-CFA7-4473-8FA0-F93571BA6F3E}"/>
    <cellStyle name="Normal 5 4 3 5 2 7" xfId="43351" xr:uid="{2016EA31-6E09-4261-BBB7-62A9FE8BC8FE}"/>
    <cellStyle name="Normal 5 4 3 5 2 8" xfId="7931" xr:uid="{9653EAE9-CF07-4D4A-A2F8-06D1B2DA89FE}"/>
    <cellStyle name="Normal 5 4 3 5 3" xfId="1283" xr:uid="{D07A1E49-51C4-49B6-9EBC-3407C3968BA0}"/>
    <cellStyle name="Normal 5 4 3 5 3 2" xfId="13064" xr:uid="{261444E5-08A5-4D64-A520-16572473CAA6}"/>
    <cellStyle name="Normal 5 4 3 5 3 2 2" xfId="26754" xr:uid="{6F04D27F-DC6E-4CF0-A15F-1429F662E924}"/>
    <cellStyle name="Normal 5 4 3 5 3 2 2 2" xfId="40446" xr:uid="{584F17D9-F07C-42C1-9BF3-82763CEAA1FD}"/>
    <cellStyle name="Normal 5 4 3 5 3 2 2 3" xfId="55330" xr:uid="{9CFA3939-BE2D-43F7-9200-6C05A7B0674C}"/>
    <cellStyle name="Normal 5 4 3 5 3 2 3" xfId="19910" xr:uid="{F778B4EA-0F9F-45E8-B50C-FF5BB4523A1F}"/>
    <cellStyle name="Normal 5 4 3 5 3 2 4" xfId="33600" xr:uid="{9594557B-687C-4BDE-8B89-CF35A5603FEA}"/>
    <cellStyle name="Normal 5 4 3 5 3 2 5" xfId="48484" xr:uid="{E5AA9942-3BDC-4115-A051-E4C09DA234BA}"/>
    <cellStyle name="Normal 5 4 3 5 3 3" xfId="23332" xr:uid="{E0BC2590-D3DD-40F4-9A5D-3571ADEB97CF}"/>
    <cellStyle name="Normal 5 4 3 5 3 3 2" xfId="37024" xr:uid="{0BC89244-AB9F-4631-9D3E-4B41EEE5710C}"/>
    <cellStyle name="Normal 5 4 3 5 3 3 3" xfId="51908" xr:uid="{C2A9AF80-B5DB-4CB8-BA41-87CAA93BFEFF}"/>
    <cellStyle name="Normal 5 4 3 5 3 4" xfId="16488" xr:uid="{A052E548-F6D9-4862-A630-10D7FAAAB9C1}"/>
    <cellStyle name="Normal 5 4 3 5 3 4 2" xfId="40976" xr:uid="{B27988B5-A355-4F2B-B54D-DC500DB6647C}"/>
    <cellStyle name="Normal 5 4 3 5 3 5" xfId="30178" xr:uid="{F38526BA-D758-4556-A021-6B2E624C205F}"/>
    <cellStyle name="Normal 5 4 3 5 3 6" xfId="45062" xr:uid="{F4E33619-CA33-43D8-8527-C96DEB63E9E1}"/>
    <cellStyle name="Normal 5 4 3 5 3 7" xfId="9642" xr:uid="{3879A0F0-0B26-4BB9-83AC-C1FDC5B95047}"/>
    <cellStyle name="Normal 5 4 3 5 4" xfId="2856" xr:uid="{A988A96F-21AA-4AAB-8E8C-FAF61A29F567}"/>
    <cellStyle name="Normal 5 4 3 5 4 2" xfId="25042" xr:uid="{A9F3A5E2-99FE-4120-ABB4-7833FF3ED085}"/>
    <cellStyle name="Normal 5 4 3 5 4 2 2" xfId="38734" xr:uid="{D995F13F-3CC9-4ACD-BC1E-EE8B053B73BA}"/>
    <cellStyle name="Normal 5 4 3 5 4 2 3" xfId="53618" xr:uid="{D9A15C0E-6165-4979-BE4F-B7B0E7CC3BDA}"/>
    <cellStyle name="Normal 5 4 3 5 4 3" xfId="18198" xr:uid="{79AB7A36-AB47-42C6-B5F7-83092E9311C4}"/>
    <cellStyle name="Normal 5 4 3 5 4 3 2" xfId="41132" xr:uid="{DFEB5820-9381-4BB0-96DF-4DDDAD9024B2}"/>
    <cellStyle name="Normal 5 4 3 5 4 4" xfId="31888" xr:uid="{D9010A7B-79B1-4573-BC67-30598E85AB8E}"/>
    <cellStyle name="Normal 5 4 3 5 4 5" xfId="46772" xr:uid="{D27A0B59-E203-4476-929A-A890030861C5}"/>
    <cellStyle name="Normal 5 4 3 5 4 6" xfId="11352" xr:uid="{4C181250-4406-499B-B0FD-BDCBC89C4EA1}"/>
    <cellStyle name="Normal 5 4 3 5 5" xfId="21620" xr:uid="{4EE82012-79D4-4AB4-8212-3599E3DBBF6A}"/>
    <cellStyle name="Normal 5 4 3 5 5 2" xfId="35312" xr:uid="{9BBDEFEC-FEBC-4BEC-B099-82A3745504F7}"/>
    <cellStyle name="Normal 5 4 3 5 5 3" xfId="50196" xr:uid="{EC16A145-2415-4256-A9BB-A9DEF17BECEE}"/>
    <cellStyle name="Normal 5 4 3 5 6" xfId="14776" xr:uid="{94CA18B2-FDB7-4728-97BD-4590207412E9}"/>
    <cellStyle name="Normal 5 4 3 5 6 2" xfId="40833" xr:uid="{A843C91F-AE39-4E45-B071-91B506AD5C8F}"/>
    <cellStyle name="Normal 5 4 3 5 7" xfId="28466" xr:uid="{00E04215-02D6-40EA-BB37-1E993AF51084}"/>
    <cellStyle name="Normal 5 4 3 5 8" xfId="43350" xr:uid="{59C38C63-5EFF-4200-8DDF-D0515E0A2D16}"/>
    <cellStyle name="Normal 5 4 3 5 9" xfId="7930" xr:uid="{13559BB9-79EC-45EF-A4F1-07CF386780DD}"/>
    <cellStyle name="Normal 5 4 3 6" xfId="1284" xr:uid="{E337B9CF-D2E3-47D3-ADFF-D0B0DFA73941}"/>
    <cellStyle name="Normal 5 4 3 6 2" xfId="1285" xr:uid="{B298F41C-DDDB-4CEB-BCB7-1896DF85B597}"/>
    <cellStyle name="Normal 5 4 3 6 2 2" xfId="13066" xr:uid="{1BC92662-A091-4B68-90E3-F9F4E996176A}"/>
    <cellStyle name="Normal 5 4 3 6 2 2 2" xfId="26756" xr:uid="{D68A0BCF-FF1D-4B29-9BED-AD3157F3BD0E}"/>
    <cellStyle name="Normal 5 4 3 6 2 2 2 2" xfId="40448" xr:uid="{DB762DC8-C277-4855-9594-7FF7B4CAB95A}"/>
    <cellStyle name="Normal 5 4 3 6 2 2 2 3" xfId="55332" xr:uid="{1A609B6C-AD88-4F8A-8555-53C326540883}"/>
    <cellStyle name="Normal 5 4 3 6 2 2 3" xfId="19912" xr:uid="{3DD523FD-7649-486E-86F9-E5E4272CA8CD}"/>
    <cellStyle name="Normal 5 4 3 6 2 2 4" xfId="33602" xr:uid="{11739DE6-8A41-4F85-B570-051412EB1E05}"/>
    <cellStyle name="Normal 5 4 3 6 2 2 5" xfId="48486" xr:uid="{FD2876DE-83E5-42A5-AD48-4F6E983DD92B}"/>
    <cellStyle name="Normal 5 4 3 6 2 3" xfId="23334" xr:uid="{F8689152-4AB5-4A6F-BC89-91C7159443C5}"/>
    <cellStyle name="Normal 5 4 3 6 2 3 2" xfId="37026" xr:uid="{D77C23DB-2824-4C47-BA87-41E67D5E51AD}"/>
    <cellStyle name="Normal 5 4 3 6 2 3 3" xfId="51910" xr:uid="{6E4563E1-3460-4009-B764-4EDBA3E3117B}"/>
    <cellStyle name="Normal 5 4 3 6 2 4" xfId="16490" xr:uid="{C28281B0-DDE7-476F-8CC7-6FD853BE4717}"/>
    <cellStyle name="Normal 5 4 3 6 2 4 2" xfId="40978" xr:uid="{32B122F7-D039-42BE-AE59-C4E26F3241F2}"/>
    <cellStyle name="Normal 5 4 3 6 2 5" xfId="30180" xr:uid="{C63CAAEE-996A-45A1-80CF-AF5DA046F208}"/>
    <cellStyle name="Normal 5 4 3 6 2 6" xfId="45064" xr:uid="{7F582D04-4118-437D-AAFB-58381C8B8555}"/>
    <cellStyle name="Normal 5 4 3 6 2 7" xfId="9644" xr:uid="{7E0A03AF-6E09-440F-AA4F-A286A1C7A1D1}"/>
    <cellStyle name="Normal 5 4 3 6 3" xfId="11354" xr:uid="{0042DCB6-5508-4919-B4F6-7B4446480210}"/>
    <cellStyle name="Normal 5 4 3 6 3 2" xfId="25044" xr:uid="{71A50BDF-BEEB-480F-B093-4748ED6AC766}"/>
    <cellStyle name="Normal 5 4 3 6 3 2 2" xfId="38736" xr:uid="{1CCF60C4-B756-4ABE-867E-AFBC24DC413A}"/>
    <cellStyle name="Normal 5 4 3 6 3 2 3" xfId="53620" xr:uid="{E25B4BD1-9581-4551-B64A-D0B47C6D7546}"/>
    <cellStyle name="Normal 5 4 3 6 3 3" xfId="18200" xr:uid="{6DFE3E8E-ABDE-4A95-9B68-91079921B6DC}"/>
    <cellStyle name="Normal 5 4 3 6 3 4" xfId="31890" xr:uid="{E042E1A6-FDCB-447A-820D-7843B951C129}"/>
    <cellStyle name="Normal 5 4 3 6 3 5" xfId="46774" xr:uid="{C869F711-1E19-4199-95BA-D3439233F4A7}"/>
    <cellStyle name="Normal 5 4 3 6 4" xfId="21622" xr:uid="{CB4A8EAF-C52F-4F62-8E70-690D6F2A798C}"/>
    <cellStyle name="Normal 5 4 3 6 4 2" xfId="35314" xr:uid="{9164C42C-4465-4CD3-8C61-F35A62070A51}"/>
    <cellStyle name="Normal 5 4 3 6 4 3" xfId="50198" xr:uid="{1F8B1AE3-2A53-44D1-B469-B2B1FECD5D71}"/>
    <cellStyle name="Normal 5 4 3 6 5" xfId="14778" xr:uid="{BBEE6A59-CCE8-477D-AC0F-34818C4B7D0C}"/>
    <cellStyle name="Normal 5 4 3 6 5 2" xfId="40977" xr:uid="{DD55E739-DFDC-4BBE-93BE-BB0C33DDA9BA}"/>
    <cellStyle name="Normal 5 4 3 6 6" xfId="28468" xr:uid="{45A38DFB-C648-4394-A232-573BA8FC4C3E}"/>
    <cellStyle name="Normal 5 4 3 6 7" xfId="43352" xr:uid="{A82B94FA-FC75-450E-9943-02CA045D32EC}"/>
    <cellStyle name="Normal 5 4 3 6 8" xfId="7932" xr:uid="{C5323D91-A6C8-43E8-B298-28B397CF0571}"/>
    <cellStyle name="Normal 5 4 3 7" xfId="1286" xr:uid="{7C34C979-0F9E-46DF-A213-02C2CDE72617}"/>
    <cellStyle name="Normal 5 4 3 7 2" xfId="9645" xr:uid="{2A3D903F-2F0E-40D5-B9AA-EF908568421A}"/>
    <cellStyle name="Normal 5 4 3 7 2 2" xfId="13067" xr:uid="{4457621F-0F4C-45D7-AAEF-284D7B8AEAAC}"/>
    <cellStyle name="Normal 5 4 3 7 2 2 2" xfId="26757" xr:uid="{96A7D1B5-A241-4998-A6E5-CA12B9E52001}"/>
    <cellStyle name="Normal 5 4 3 7 2 2 2 2" xfId="40449" xr:uid="{6670C468-B713-4A6E-947B-55D7AE53A230}"/>
    <cellStyle name="Normal 5 4 3 7 2 2 2 3" xfId="55333" xr:uid="{36BAA1EB-3BEA-4744-9802-41393735580D}"/>
    <cellStyle name="Normal 5 4 3 7 2 2 3" xfId="19913" xr:uid="{6690E6DC-C96E-464B-AD49-33EB7168FB9E}"/>
    <cellStyle name="Normal 5 4 3 7 2 2 4" xfId="33603" xr:uid="{A9AE1A94-3F4D-4DFB-9E33-E69BC24B8105}"/>
    <cellStyle name="Normal 5 4 3 7 2 2 5" xfId="48487" xr:uid="{343BCBDB-1DC1-4038-B5C4-59D56B4B19D5}"/>
    <cellStyle name="Normal 5 4 3 7 2 3" xfId="23335" xr:uid="{6D77182A-4517-4359-A762-5A5E2D1B711C}"/>
    <cellStyle name="Normal 5 4 3 7 2 3 2" xfId="37027" xr:uid="{DE39A6B9-AEA8-463E-B29C-32F45BBDAE23}"/>
    <cellStyle name="Normal 5 4 3 7 2 3 3" xfId="51911" xr:uid="{9A3B3850-5633-4724-AE8B-F1C6F0789F39}"/>
    <cellStyle name="Normal 5 4 3 7 2 4" xfId="16491" xr:uid="{079ABD9F-B25D-4EC6-B58D-720A352C17DB}"/>
    <cellStyle name="Normal 5 4 3 7 2 5" xfId="30181" xr:uid="{16C667E3-43A4-451A-92A5-61BD51481AE2}"/>
    <cellStyle name="Normal 5 4 3 7 2 6" xfId="45065" xr:uid="{E687626E-D3BA-4C5A-BCD2-0A9E94B8CE6A}"/>
    <cellStyle name="Normal 5 4 3 7 3" xfId="11355" xr:uid="{8E991088-AAEE-41E3-BC55-5F52DECC50D4}"/>
    <cellStyle name="Normal 5 4 3 7 3 2" xfId="25045" xr:uid="{A425131D-F72F-4A02-A862-311A347413ED}"/>
    <cellStyle name="Normal 5 4 3 7 3 2 2" xfId="38737" xr:uid="{A3EBF187-E954-4265-BEF7-2AE705ECFC41}"/>
    <cellStyle name="Normal 5 4 3 7 3 2 3" xfId="53621" xr:uid="{1515F541-B595-46CA-9815-78FA04131768}"/>
    <cellStyle name="Normal 5 4 3 7 3 3" xfId="18201" xr:uid="{8B0BCF40-903B-4F2B-9841-B995203A3662}"/>
    <cellStyle name="Normal 5 4 3 7 3 4" xfId="31891" xr:uid="{67E22E31-F91B-468A-9B5C-F3315FA4C0C4}"/>
    <cellStyle name="Normal 5 4 3 7 3 5" xfId="46775" xr:uid="{06F2D9E8-60C2-44D4-828D-87AA8C92EBCC}"/>
    <cellStyle name="Normal 5 4 3 7 4" xfId="21623" xr:uid="{0D6FC2CB-5FBE-430F-9118-74EF9A10CEA2}"/>
    <cellStyle name="Normal 5 4 3 7 4 2" xfId="35315" xr:uid="{34F32174-57F9-430A-8A79-0E59D4F43501}"/>
    <cellStyle name="Normal 5 4 3 7 4 3" xfId="50199" xr:uid="{7623DC59-3CC4-431B-8DEA-28CAC38B0474}"/>
    <cellStyle name="Normal 5 4 3 7 5" xfId="14779" xr:uid="{473BD7D0-999A-4E49-8C70-22101128F8AD}"/>
    <cellStyle name="Normal 5 4 3 7 5 2" xfId="40979" xr:uid="{69A553F1-7670-411E-9C23-D2A1A13B17AD}"/>
    <cellStyle name="Normal 5 4 3 7 6" xfId="28469" xr:uid="{EE9CFCD0-3EA9-45D1-8F55-B73C9EC5B1C3}"/>
    <cellStyle name="Normal 5 4 3 7 7" xfId="43353" xr:uid="{DDBE4CBD-A081-48AB-B65E-54E4C5531302}"/>
    <cellStyle name="Normal 5 4 3 7 8" xfId="7933" xr:uid="{1A7ED1B9-83C1-4493-832F-31A28383F58D}"/>
    <cellStyle name="Normal 5 4 3 8" xfId="2857" xr:uid="{193288E5-B2B0-45E8-A43E-D4C8D71D47A5}"/>
    <cellStyle name="Normal 5 4 3 8 2" xfId="13038" xr:uid="{5171DA57-8FC8-4617-B464-95767821F1A8}"/>
    <cellStyle name="Normal 5 4 3 8 2 2" xfId="26728" xr:uid="{3A783003-81C1-4910-8BD7-2FFD2B70C625}"/>
    <cellStyle name="Normal 5 4 3 8 2 2 2" xfId="40420" xr:uid="{B0EB006A-8A66-4B95-8CE9-4E00DF544DF6}"/>
    <cellStyle name="Normal 5 4 3 8 2 2 3" xfId="55304" xr:uid="{643E4C55-4600-4795-AD0E-32AA71BAF742}"/>
    <cellStyle name="Normal 5 4 3 8 2 3" xfId="19884" xr:uid="{FA14C167-8955-43CB-B812-5CDF0D0ECE8C}"/>
    <cellStyle name="Normal 5 4 3 8 2 4" xfId="33574" xr:uid="{684A16C2-6B87-4C36-B3F6-521CC519B136}"/>
    <cellStyle name="Normal 5 4 3 8 2 5" xfId="48458" xr:uid="{700FAD04-4834-4DF1-B7E3-FA92E2CEFD5B}"/>
    <cellStyle name="Normal 5 4 3 8 3" xfId="23306" xr:uid="{A84B09EE-24B4-4C08-8C96-0F23DD4F6960}"/>
    <cellStyle name="Normal 5 4 3 8 3 2" xfId="36998" xr:uid="{A551F6E4-142B-424E-A860-BC214F221335}"/>
    <cellStyle name="Normal 5 4 3 8 3 3" xfId="51882" xr:uid="{2C93C3D2-8FEE-44AB-8164-9CF4032F105F}"/>
    <cellStyle name="Normal 5 4 3 8 4" xfId="16462" xr:uid="{0BED9833-CEFF-438B-8797-625FE56AD5CA}"/>
    <cellStyle name="Normal 5 4 3 8 4 2" xfId="41133" xr:uid="{EC1893C4-395E-4B81-8550-DBCA6FC644F5}"/>
    <cellStyle name="Normal 5 4 3 8 5" xfId="30152" xr:uid="{EB5B9C5C-507F-4A56-B6DF-EE856EF5D9BA}"/>
    <cellStyle name="Normal 5 4 3 8 6" xfId="45036" xr:uid="{BB6FB186-89A1-414C-A9AC-790364DB1952}"/>
    <cellStyle name="Normal 5 4 3 8 7" xfId="9616" xr:uid="{7E27DF44-81AC-4EE8-B5F6-469F277EA068}"/>
    <cellStyle name="Normal 5 4 3 9" xfId="11326" xr:uid="{253A20DD-79B6-4D45-BAF6-C6E91C8B8E42}"/>
    <cellStyle name="Normal 5 4 3 9 2" xfId="25016" xr:uid="{2C36F278-233C-4F58-8E0C-274852441E83}"/>
    <cellStyle name="Normal 5 4 3 9 2 2" xfId="38708" xr:uid="{55F20805-6D08-4A27-8FFF-E469AB9B9F9D}"/>
    <cellStyle name="Normal 5 4 3 9 2 3" xfId="53592" xr:uid="{5A39D8A2-8E55-4F08-BE01-BA2A3121C18F}"/>
    <cellStyle name="Normal 5 4 3 9 3" xfId="18172" xr:uid="{9CEA2377-F439-4C27-881D-34186F586302}"/>
    <cellStyle name="Normal 5 4 3 9 4" xfId="31862" xr:uid="{D5A9D592-473B-4ADC-939B-D736C6851B20}"/>
    <cellStyle name="Normal 5 4 3 9 5" xfId="46746" xr:uid="{F4064E57-FB26-4A11-ACE5-466C40ECB43C}"/>
    <cellStyle name="Normal 5 4 4" xfId="99" xr:uid="{B8445893-F894-4947-8256-79444759462C}"/>
    <cellStyle name="Normal 5 4 4 10" xfId="14780" xr:uid="{DAA3747C-E9A6-4824-BFD1-2FD7EBBA838F}"/>
    <cellStyle name="Normal 5 4 4 10 2" xfId="40765" xr:uid="{35D2E74C-8817-4BA6-91E8-069F658B2ADC}"/>
    <cellStyle name="Normal 5 4 4 11" xfId="28470" xr:uid="{975C1BAD-F5E8-4980-B0DC-EB68C885F2A1}"/>
    <cellStyle name="Normal 5 4 4 12" xfId="43354" xr:uid="{31B6D115-F6B8-4F4E-9A2D-BCC28D9CC9D4}"/>
    <cellStyle name="Normal 5 4 4 13" xfId="7934" xr:uid="{B55C9C5D-7011-4977-8C6D-7C32FA366021}"/>
    <cellStyle name="Normal 5 4 4 2" xfId="448" xr:uid="{5C4837DC-C500-47F8-AA89-2241B15091BB}"/>
    <cellStyle name="Normal 5 4 4 2 10" xfId="43355" xr:uid="{5A910FA7-483D-4204-84FA-99ABDC085A3F}"/>
    <cellStyle name="Normal 5 4 4 2 11" xfId="7935" xr:uid="{273AA701-7E08-482D-828B-FF3BF528C384}"/>
    <cellStyle name="Normal 5 4 4 2 2" xfId="557" xr:uid="{65B242D0-138B-4B90-BC06-2F3F291ACE6A}"/>
    <cellStyle name="Normal 5 4 4 2 2 2" xfId="1287" xr:uid="{A79EDA8E-2AC7-4AD4-AEAB-E6124C991C3F}"/>
    <cellStyle name="Normal 5 4 4 2 2 2 2" xfId="1288" xr:uid="{57FB37CC-F918-4E33-87D0-765BD06672AF}"/>
    <cellStyle name="Normal 5 4 4 2 2 2 2 2" xfId="13071" xr:uid="{F3DF7B41-73AB-49FA-B84D-C286378E64DB}"/>
    <cellStyle name="Normal 5 4 4 2 2 2 2 2 2" xfId="26761" xr:uid="{0DBEA1B3-C703-482D-AD61-877CA2CE3EA1}"/>
    <cellStyle name="Normal 5 4 4 2 2 2 2 2 2 2" xfId="40453" xr:uid="{6CA128E8-BE33-40D3-A5F7-C6925846C47C}"/>
    <cellStyle name="Normal 5 4 4 2 2 2 2 2 2 3" xfId="55337" xr:uid="{38C158D2-8CCF-4E8B-B643-0DC6D4DBF809}"/>
    <cellStyle name="Normal 5 4 4 2 2 2 2 2 3" xfId="19917" xr:uid="{16D023B2-71A7-45CA-BF98-468D5A1FA900}"/>
    <cellStyle name="Normal 5 4 4 2 2 2 2 2 4" xfId="33607" xr:uid="{0D1BA75E-06C1-418B-BD97-56E0CEF1842D}"/>
    <cellStyle name="Normal 5 4 4 2 2 2 2 2 5" xfId="48491" xr:uid="{2CB9D011-7718-4EE6-83FD-464E85579CD7}"/>
    <cellStyle name="Normal 5 4 4 2 2 2 2 3" xfId="23339" xr:uid="{BB79FB67-6481-4200-A471-8E7143D7C7FE}"/>
    <cellStyle name="Normal 5 4 4 2 2 2 2 3 2" xfId="37031" xr:uid="{55F7A2A2-DE84-4740-A035-5042CF5F678B}"/>
    <cellStyle name="Normal 5 4 4 2 2 2 2 3 3" xfId="51915" xr:uid="{297ECFEA-7E85-4FE0-92F3-30A2F9D2F52D}"/>
    <cellStyle name="Normal 5 4 4 2 2 2 2 4" xfId="16495" xr:uid="{BFB83B40-05BB-44EC-9540-F8D26274DFBF}"/>
    <cellStyle name="Normal 5 4 4 2 2 2 2 4 2" xfId="40981" xr:uid="{85BC648D-098C-4711-83FE-D0A74C16966E}"/>
    <cellStyle name="Normal 5 4 4 2 2 2 2 5" xfId="30185" xr:uid="{8AC4961B-DBFE-44D0-82E8-1BAA205C9877}"/>
    <cellStyle name="Normal 5 4 4 2 2 2 2 6" xfId="45069" xr:uid="{AF071B64-E1E7-431F-8E9A-E2D928AF6B4C}"/>
    <cellStyle name="Normal 5 4 4 2 2 2 2 7" xfId="9649" xr:uid="{7151DB22-22FF-42C3-9846-E4061FCBCAED}"/>
    <cellStyle name="Normal 5 4 4 2 2 2 3" xfId="11359" xr:uid="{4850CED9-8C6D-470E-B423-44842D140B67}"/>
    <cellStyle name="Normal 5 4 4 2 2 2 3 2" xfId="25049" xr:uid="{53CDFE52-C383-4EB3-B79C-518EBA4ABC44}"/>
    <cellStyle name="Normal 5 4 4 2 2 2 3 2 2" xfId="38741" xr:uid="{A61976BC-47BD-45F4-A563-7FE862F8E442}"/>
    <cellStyle name="Normal 5 4 4 2 2 2 3 2 3" xfId="53625" xr:uid="{1DF66708-C7E0-45E7-8B4B-6198DF213496}"/>
    <cellStyle name="Normal 5 4 4 2 2 2 3 3" xfId="18205" xr:uid="{05CAF29C-1993-4B1B-B4C4-93FE9A808F5C}"/>
    <cellStyle name="Normal 5 4 4 2 2 2 3 4" xfId="31895" xr:uid="{65EE661B-ADF3-46BC-A897-E105402CE2F7}"/>
    <cellStyle name="Normal 5 4 4 2 2 2 3 5" xfId="46779" xr:uid="{15886015-3766-482A-A21A-6D6B0D2B70CC}"/>
    <cellStyle name="Normal 5 4 4 2 2 2 4" xfId="21627" xr:uid="{9A77F80F-692D-4B16-8DAC-CE4C88E9C50A}"/>
    <cellStyle name="Normal 5 4 4 2 2 2 4 2" xfId="35319" xr:uid="{767C26DF-DF6D-42FE-8FB7-15BED133495E}"/>
    <cellStyle name="Normal 5 4 4 2 2 2 4 3" xfId="50203" xr:uid="{72262BF3-48BD-46F0-B819-27EF8AD184D1}"/>
    <cellStyle name="Normal 5 4 4 2 2 2 5" xfId="14783" xr:uid="{3A313FA2-2E99-4485-A75E-6165DDC0DA6A}"/>
    <cellStyle name="Normal 5 4 4 2 2 2 5 2" xfId="40980" xr:uid="{124669DD-A9BA-4257-A631-DBA7891BAF90}"/>
    <cellStyle name="Normal 5 4 4 2 2 2 6" xfId="28473" xr:uid="{D383BE80-4DA3-4A1B-AD44-74C7D43FE8B5}"/>
    <cellStyle name="Normal 5 4 4 2 2 2 7" xfId="43357" xr:uid="{FE032A86-2511-4271-B80D-006E4ADF5FC5}"/>
    <cellStyle name="Normal 5 4 4 2 2 2 8" xfId="7937" xr:uid="{6425332E-9D98-4E2D-ABE3-9693ABC3FFB9}"/>
    <cellStyle name="Normal 5 4 4 2 2 3" xfId="1289" xr:uid="{C6045A8C-5903-45AB-BA6E-C6E5010D1D33}"/>
    <cellStyle name="Normal 5 4 4 2 2 3 2" xfId="13070" xr:uid="{4C941E97-F4F7-4B11-8138-D63BAE305B68}"/>
    <cellStyle name="Normal 5 4 4 2 2 3 2 2" xfId="26760" xr:uid="{AEFE7559-072C-4E67-B8A2-BEBBA22B3115}"/>
    <cellStyle name="Normal 5 4 4 2 2 3 2 2 2" xfId="40452" xr:uid="{A0815820-A98E-45FA-84A4-7B180B91D926}"/>
    <cellStyle name="Normal 5 4 4 2 2 3 2 2 3" xfId="55336" xr:uid="{46331955-8971-4AB1-A0CC-A5F07B67DA4C}"/>
    <cellStyle name="Normal 5 4 4 2 2 3 2 3" xfId="19916" xr:uid="{370388A7-E4CD-4D83-8C72-0252ABD7ED7C}"/>
    <cellStyle name="Normal 5 4 4 2 2 3 2 4" xfId="33606" xr:uid="{D58DA4A3-E791-4499-B3A6-4F5A6B54DB26}"/>
    <cellStyle name="Normal 5 4 4 2 2 3 2 5" xfId="48490" xr:uid="{F7448DBF-CBF6-4E07-A62E-E9403A0AFA03}"/>
    <cellStyle name="Normal 5 4 4 2 2 3 3" xfId="23338" xr:uid="{EE721732-3589-4DF1-BE11-8AD541DA975A}"/>
    <cellStyle name="Normal 5 4 4 2 2 3 3 2" xfId="37030" xr:uid="{6F3D9764-12BC-43EA-A37C-800A48416B23}"/>
    <cellStyle name="Normal 5 4 4 2 2 3 3 3" xfId="51914" xr:uid="{C1CB0719-D7E1-457F-8FB8-94690640AADA}"/>
    <cellStyle name="Normal 5 4 4 2 2 3 4" xfId="16494" xr:uid="{7621FFC0-86C3-4C0F-8F63-63A81A98237C}"/>
    <cellStyle name="Normal 5 4 4 2 2 3 4 2" xfId="40982" xr:uid="{5385D7E8-5D82-4C43-A5EB-8083AAF97EC6}"/>
    <cellStyle name="Normal 5 4 4 2 2 3 5" xfId="30184" xr:uid="{44B2E672-04CA-4500-A8FD-9FB0AD6A18AB}"/>
    <cellStyle name="Normal 5 4 4 2 2 3 6" xfId="45068" xr:uid="{B1A3775B-705D-49CC-A907-FF4D6CEEB637}"/>
    <cellStyle name="Normal 5 4 4 2 2 3 7" xfId="9648" xr:uid="{C3B87621-4E72-4406-922E-6CE7721068CE}"/>
    <cellStyle name="Normal 5 4 4 2 2 4" xfId="2858" xr:uid="{EFEA6F73-8C1D-4299-B1E3-0B7FABE37580}"/>
    <cellStyle name="Normal 5 4 4 2 2 4 2" xfId="25048" xr:uid="{8914CF9F-52E9-43BC-8E8C-E991784C965D}"/>
    <cellStyle name="Normal 5 4 4 2 2 4 2 2" xfId="38740" xr:uid="{CFC7E7C2-19FF-4795-B135-C0B43BA0C00D}"/>
    <cellStyle name="Normal 5 4 4 2 2 4 2 3" xfId="53624" xr:uid="{A77181B2-AAD7-4F97-84F6-AE5A811EB08A}"/>
    <cellStyle name="Normal 5 4 4 2 2 4 3" xfId="18204" xr:uid="{0F370950-09BD-460E-B235-87619662ACA9}"/>
    <cellStyle name="Normal 5 4 4 2 2 4 3 2" xfId="41134" xr:uid="{AD40CDC7-3F0E-4F0F-8130-5368955A01E2}"/>
    <cellStyle name="Normal 5 4 4 2 2 4 4" xfId="31894" xr:uid="{862C1954-1044-4EE5-8A37-1266FB5ADFCD}"/>
    <cellStyle name="Normal 5 4 4 2 2 4 5" xfId="46778" xr:uid="{F9A4E873-87FF-4B48-B805-3B0DF5345B07}"/>
    <cellStyle name="Normal 5 4 4 2 2 4 6" xfId="11358" xr:uid="{1BE12D16-1BF5-4BD5-A834-1AFD7B0631D7}"/>
    <cellStyle name="Normal 5 4 4 2 2 5" xfId="21626" xr:uid="{B2136790-B8C0-4057-A3E8-86D3C1F3CA53}"/>
    <cellStyle name="Normal 5 4 4 2 2 5 2" xfId="35318" xr:uid="{50989E6A-E500-4380-84EA-E544CFD8F98C}"/>
    <cellStyle name="Normal 5 4 4 2 2 5 3" xfId="50202" xr:uid="{FC5D3F08-F6ED-4846-8470-177C24C26747}"/>
    <cellStyle name="Normal 5 4 4 2 2 6" xfId="14782" xr:uid="{993C09B0-9374-4410-AE2A-E0586C8D2B67}"/>
    <cellStyle name="Normal 5 4 4 2 2 6 2" xfId="40834" xr:uid="{78E771C6-EA1A-4F63-B066-F95B90BC0639}"/>
    <cellStyle name="Normal 5 4 4 2 2 7" xfId="28472" xr:uid="{F153506B-5E2B-4149-B8B0-46A00A7E2E29}"/>
    <cellStyle name="Normal 5 4 4 2 2 8" xfId="43356" xr:uid="{6088116D-9C1E-4739-9849-798E52457027}"/>
    <cellStyle name="Normal 5 4 4 2 2 9" xfId="7936" xr:uid="{E119CE7C-E504-472D-9C6F-E321D6354339}"/>
    <cellStyle name="Normal 5 4 4 2 3" xfId="1290" xr:uid="{35D014A2-B2FE-42A5-BB12-855D363D294B}"/>
    <cellStyle name="Normal 5 4 4 2 3 2" xfId="1291" xr:uid="{E61B4A97-B766-4906-BE79-4CBDD6888926}"/>
    <cellStyle name="Normal 5 4 4 2 3 2 2" xfId="13072" xr:uid="{70700D94-D422-4A27-8469-E60A9C838D56}"/>
    <cellStyle name="Normal 5 4 4 2 3 2 2 2" xfId="26762" xr:uid="{1C578D09-B43C-4DEB-AB13-21D816ED9192}"/>
    <cellStyle name="Normal 5 4 4 2 3 2 2 2 2" xfId="40454" xr:uid="{6304171B-24C4-4BD4-BC17-5357717C5AC5}"/>
    <cellStyle name="Normal 5 4 4 2 3 2 2 2 3" xfId="55338" xr:uid="{EB8F2275-E162-4D4F-9620-70D3713C1D42}"/>
    <cellStyle name="Normal 5 4 4 2 3 2 2 3" xfId="19918" xr:uid="{5A6D1EDB-7515-4D86-980A-DEBD4ED95513}"/>
    <cellStyle name="Normal 5 4 4 2 3 2 2 4" xfId="33608" xr:uid="{CD6522D4-7135-4BB9-9B04-8C9A094E850B}"/>
    <cellStyle name="Normal 5 4 4 2 3 2 2 5" xfId="48492" xr:uid="{48AFD78F-6E4A-44CA-934D-CD12E1831E06}"/>
    <cellStyle name="Normal 5 4 4 2 3 2 3" xfId="23340" xr:uid="{8326B023-46BF-42B0-80BB-3AF37DFF7299}"/>
    <cellStyle name="Normal 5 4 4 2 3 2 3 2" xfId="37032" xr:uid="{EA02A4F7-A832-46C4-89E4-CFD211758A21}"/>
    <cellStyle name="Normal 5 4 4 2 3 2 3 3" xfId="51916" xr:uid="{9E8EC133-8467-4A2F-89FB-BA17390DE272}"/>
    <cellStyle name="Normal 5 4 4 2 3 2 4" xfId="16496" xr:uid="{38CF5190-88F9-49EA-98B6-B26DA9B2846A}"/>
    <cellStyle name="Normal 5 4 4 2 3 2 4 2" xfId="40984" xr:uid="{D3BB14D8-CC42-4B68-9D63-0806CE775BBD}"/>
    <cellStyle name="Normal 5 4 4 2 3 2 5" xfId="30186" xr:uid="{428BE47C-6903-43B6-B7CE-35872192A603}"/>
    <cellStyle name="Normal 5 4 4 2 3 2 6" xfId="45070" xr:uid="{1E1981D4-048C-4486-9E01-B9D6DEE5E0E5}"/>
    <cellStyle name="Normal 5 4 4 2 3 2 7" xfId="9650" xr:uid="{E8BC76BF-E9F6-4A25-90F1-FB337D794B77}"/>
    <cellStyle name="Normal 5 4 4 2 3 3" xfId="11360" xr:uid="{3C28B737-FB05-4A7D-A118-619F30CAC4D5}"/>
    <cellStyle name="Normal 5 4 4 2 3 3 2" xfId="25050" xr:uid="{7F4E519C-11AE-4420-AB64-9324E3EDD05C}"/>
    <cellStyle name="Normal 5 4 4 2 3 3 2 2" xfId="38742" xr:uid="{17583B88-EC0D-4D52-BAB8-779986483101}"/>
    <cellStyle name="Normal 5 4 4 2 3 3 2 3" xfId="53626" xr:uid="{41F4C246-6E81-4457-8257-DF77EA068F7C}"/>
    <cellStyle name="Normal 5 4 4 2 3 3 3" xfId="18206" xr:uid="{0BE2C8FF-74FD-4222-B18F-D7B90FD6B75B}"/>
    <cellStyle name="Normal 5 4 4 2 3 3 4" xfId="31896" xr:uid="{8ECBE1B6-72C6-4213-8332-608F67955830}"/>
    <cellStyle name="Normal 5 4 4 2 3 3 5" xfId="46780" xr:uid="{B88974C0-D752-4B9A-8233-1CAC5E141AFC}"/>
    <cellStyle name="Normal 5 4 4 2 3 4" xfId="21628" xr:uid="{AAA8D0B1-725D-4D86-891F-C8A209CD63B7}"/>
    <cellStyle name="Normal 5 4 4 2 3 4 2" xfId="35320" xr:uid="{DA1F77A6-63F4-4D91-80E7-6E8636D11951}"/>
    <cellStyle name="Normal 5 4 4 2 3 4 3" xfId="50204" xr:uid="{6FA755C4-996C-42EC-BE18-A48FE645BA8E}"/>
    <cellStyle name="Normal 5 4 4 2 3 5" xfId="14784" xr:uid="{50A3DAEC-50B7-49A6-A17C-FFE86C7BCDBF}"/>
    <cellStyle name="Normal 5 4 4 2 3 5 2" xfId="40983" xr:uid="{051D1419-7188-4B8A-B7C9-89CBA18A9398}"/>
    <cellStyle name="Normal 5 4 4 2 3 6" xfId="28474" xr:uid="{0F8F64A8-5552-44B0-93A6-E707BACAC9A0}"/>
    <cellStyle name="Normal 5 4 4 2 3 7" xfId="43358" xr:uid="{595E9714-02B3-486C-8D82-DA7C13705C8D}"/>
    <cellStyle name="Normal 5 4 4 2 3 8" xfId="7938" xr:uid="{92B65998-23C4-43C7-90CC-0BCAC08B6514}"/>
    <cellStyle name="Normal 5 4 4 2 4" xfId="1292" xr:uid="{0DE099F9-1531-4BDC-B59D-C2B696F5EE50}"/>
    <cellStyle name="Normal 5 4 4 2 4 2" xfId="9651" xr:uid="{5C02E7CE-F9BB-4A52-AEF7-0F75FFD373BD}"/>
    <cellStyle name="Normal 5 4 4 2 4 2 2" xfId="13073" xr:uid="{739DC155-B1BB-46EE-B0A7-A82FDBBAE2F9}"/>
    <cellStyle name="Normal 5 4 4 2 4 2 2 2" xfId="26763" xr:uid="{D3B57356-546E-4861-AF4B-714F0FCE0BBF}"/>
    <cellStyle name="Normal 5 4 4 2 4 2 2 2 2" xfId="40455" xr:uid="{35CB7854-D118-4882-80A5-8EB223A50B73}"/>
    <cellStyle name="Normal 5 4 4 2 4 2 2 2 3" xfId="55339" xr:uid="{1D42E8B0-2A2F-4DBE-B7D3-380EBCAACF3F}"/>
    <cellStyle name="Normal 5 4 4 2 4 2 2 3" xfId="19919" xr:uid="{26A9C3F0-AA7B-48BE-B1D9-F48837641F7E}"/>
    <cellStyle name="Normal 5 4 4 2 4 2 2 4" xfId="33609" xr:uid="{C7D6B28F-7D05-4A15-B2DC-5A2C0C50C50D}"/>
    <cellStyle name="Normal 5 4 4 2 4 2 2 5" xfId="48493" xr:uid="{107B9B08-0C17-4DF4-A5EF-519BF85B9335}"/>
    <cellStyle name="Normal 5 4 4 2 4 2 3" xfId="23341" xr:uid="{9A9E1EA5-772A-4258-B40E-B2B09AC7E907}"/>
    <cellStyle name="Normal 5 4 4 2 4 2 3 2" xfId="37033" xr:uid="{26065AAD-5C56-49EC-BBF0-F5D87341A767}"/>
    <cellStyle name="Normal 5 4 4 2 4 2 3 3" xfId="51917" xr:uid="{FC67568B-CF76-404E-89F3-A6108DA4A9A7}"/>
    <cellStyle name="Normal 5 4 4 2 4 2 4" xfId="16497" xr:uid="{FCB48AFE-142C-4083-BA76-4C121EBDAD79}"/>
    <cellStyle name="Normal 5 4 4 2 4 2 5" xfId="30187" xr:uid="{C6F89115-3C2E-45E8-80BB-54482DBD0F9A}"/>
    <cellStyle name="Normal 5 4 4 2 4 2 6" xfId="45071" xr:uid="{71157E91-DB35-4120-8037-41B13C3B8EE7}"/>
    <cellStyle name="Normal 5 4 4 2 4 3" xfId="11361" xr:uid="{99215039-DB90-423E-8903-2639E13253F9}"/>
    <cellStyle name="Normal 5 4 4 2 4 3 2" xfId="25051" xr:uid="{364E5F18-F851-4BCC-9217-73F941D25C7B}"/>
    <cellStyle name="Normal 5 4 4 2 4 3 2 2" xfId="38743" xr:uid="{F787B254-9EA5-4087-88D6-1BB941F61B08}"/>
    <cellStyle name="Normal 5 4 4 2 4 3 2 3" xfId="53627" xr:uid="{21769FAB-EC15-42DC-88A0-A8A1B621B571}"/>
    <cellStyle name="Normal 5 4 4 2 4 3 3" xfId="18207" xr:uid="{C9F7D581-D491-4422-9851-4EB94F807B4D}"/>
    <cellStyle name="Normal 5 4 4 2 4 3 4" xfId="31897" xr:uid="{13B40412-739A-4D62-BE78-724E6E98BF9C}"/>
    <cellStyle name="Normal 5 4 4 2 4 3 5" xfId="46781" xr:uid="{A0BDCB4B-C936-4BE7-91DF-EE7709760E21}"/>
    <cellStyle name="Normal 5 4 4 2 4 4" xfId="21629" xr:uid="{7C8DDEF6-E4F1-4421-A396-B913E4C22FE0}"/>
    <cellStyle name="Normal 5 4 4 2 4 4 2" xfId="35321" xr:uid="{0FD692BF-C947-4215-A243-36E19248C8BB}"/>
    <cellStyle name="Normal 5 4 4 2 4 4 3" xfId="50205" xr:uid="{D5A92476-D840-4E65-A262-3E23735522DD}"/>
    <cellStyle name="Normal 5 4 4 2 4 5" xfId="14785" xr:uid="{117DA684-F3B9-4EB2-AFEA-CB21BF2FEC99}"/>
    <cellStyle name="Normal 5 4 4 2 4 5 2" xfId="40985" xr:uid="{9CCCDC03-D9E7-41D6-9F5B-D892F72EAE3C}"/>
    <cellStyle name="Normal 5 4 4 2 4 6" xfId="28475" xr:uid="{271F6A27-F586-44C0-A669-3D0F5E7F2E66}"/>
    <cellStyle name="Normal 5 4 4 2 4 7" xfId="43359" xr:uid="{93D39D8C-08D7-45FE-9BA9-D1E90602E544}"/>
    <cellStyle name="Normal 5 4 4 2 4 8" xfId="7939" xr:uid="{D2953D98-E9C1-4EC3-A0E3-E6375764B21E}"/>
    <cellStyle name="Normal 5 4 4 2 5" xfId="2859" xr:uid="{684D0274-C3B0-44C3-ACD0-908558BB754F}"/>
    <cellStyle name="Normal 5 4 4 2 5 2" xfId="13069" xr:uid="{B4ADC4C6-6A88-4E07-8D09-15730B592FA9}"/>
    <cellStyle name="Normal 5 4 4 2 5 2 2" xfId="26759" xr:uid="{976D01A8-EE77-4D3F-A8FD-45A6ABAA0D29}"/>
    <cellStyle name="Normal 5 4 4 2 5 2 2 2" xfId="40451" xr:uid="{9D1AED2C-FC17-4253-869C-88CC2B951DAB}"/>
    <cellStyle name="Normal 5 4 4 2 5 2 2 3" xfId="55335" xr:uid="{C8566B24-26F4-4001-8E5F-F12ECC5E119A}"/>
    <cellStyle name="Normal 5 4 4 2 5 2 3" xfId="19915" xr:uid="{A6FE5DB1-8F17-437A-94FE-BD0EFED57412}"/>
    <cellStyle name="Normal 5 4 4 2 5 2 4" xfId="33605" xr:uid="{6F8FB322-2F26-4261-9300-7ECAB3AB75F3}"/>
    <cellStyle name="Normal 5 4 4 2 5 2 5" xfId="48489" xr:uid="{C7248BDC-4C67-490A-A9EB-28E1CB1AD85F}"/>
    <cellStyle name="Normal 5 4 4 2 5 3" xfId="23337" xr:uid="{1AAD3009-22A4-4EDA-959D-E79BE1572858}"/>
    <cellStyle name="Normal 5 4 4 2 5 3 2" xfId="37029" xr:uid="{8537589F-1D6C-4E31-851E-553A59273B9D}"/>
    <cellStyle name="Normal 5 4 4 2 5 3 3" xfId="51913" xr:uid="{A1E66AF6-FD8F-4CE2-AE0F-17E7ACB589D4}"/>
    <cellStyle name="Normal 5 4 4 2 5 4" xfId="16493" xr:uid="{7C5B7069-34B7-4B3C-9A27-F278C1661A63}"/>
    <cellStyle name="Normal 5 4 4 2 5 4 2" xfId="41135" xr:uid="{BAD8135E-D447-488D-BF0F-5908641CE147}"/>
    <cellStyle name="Normal 5 4 4 2 5 5" xfId="30183" xr:uid="{F5C05441-8E61-43D2-995B-C88CF4EB7EBC}"/>
    <cellStyle name="Normal 5 4 4 2 5 6" xfId="45067" xr:uid="{C2C9EADE-8E55-40A8-A460-3147C50067F3}"/>
    <cellStyle name="Normal 5 4 4 2 5 7" xfId="9647" xr:uid="{5AE1297B-7C95-432E-87F0-C669295BB91C}"/>
    <cellStyle name="Normal 5 4 4 2 6" xfId="11357" xr:uid="{17EAEA0E-C030-4707-BD3A-C9C7DBD225A4}"/>
    <cellStyle name="Normal 5 4 4 2 6 2" xfId="25047" xr:uid="{882388EF-2331-41E1-B0C3-BE7097F24ABF}"/>
    <cellStyle name="Normal 5 4 4 2 6 2 2" xfId="38739" xr:uid="{4D1E3052-D87E-446C-AAC9-ADD16063A8EE}"/>
    <cellStyle name="Normal 5 4 4 2 6 2 3" xfId="53623" xr:uid="{529C014F-3DED-4F45-8E3C-976749D7CD1F}"/>
    <cellStyle name="Normal 5 4 4 2 6 3" xfId="18203" xr:uid="{5DDBA5CB-A6DE-4125-A827-14C182D7ED30}"/>
    <cellStyle name="Normal 5 4 4 2 6 4" xfId="31893" xr:uid="{2757B53C-3051-4AFB-AD6D-529366D7ACFD}"/>
    <cellStyle name="Normal 5 4 4 2 6 5" xfId="46777" xr:uid="{ABD9FC3D-918B-460F-BFE1-89BDF1016AA0}"/>
    <cellStyle name="Normal 5 4 4 2 7" xfId="21625" xr:uid="{3C8A6A03-3214-42CC-ADFA-5C8DFFE52FAE}"/>
    <cellStyle name="Normal 5 4 4 2 7 2" xfId="35317" xr:uid="{FC1E7E05-ABA1-450B-8A0A-338104A6A18B}"/>
    <cellStyle name="Normal 5 4 4 2 7 3" xfId="50201" xr:uid="{5111ABAB-7DE3-4C40-A28A-015A0DCCA26B}"/>
    <cellStyle name="Normal 5 4 4 2 8" xfId="14781" xr:uid="{9CD5D1A2-0287-40BF-883D-1706C9D0DC8F}"/>
    <cellStyle name="Normal 5 4 4 2 8 2" xfId="40805" xr:uid="{594332B0-97C6-4F63-8F5B-0CC5BD999678}"/>
    <cellStyle name="Normal 5 4 4 2 9" xfId="28471" xr:uid="{C596B015-CAAB-47FB-A917-74FE88DBF166}"/>
    <cellStyle name="Normal 5 4 4 3" xfId="558" xr:uid="{A51AF493-EA2E-4644-BD94-DB185557A319}"/>
    <cellStyle name="Normal 5 4 4 3 10" xfId="43360" xr:uid="{F2C376A4-EB0E-4F71-9232-33115B994827}"/>
    <cellStyle name="Normal 5 4 4 3 11" xfId="7940" xr:uid="{37C8DA3C-FA81-4721-ACC4-3B09848005E2}"/>
    <cellStyle name="Normal 5 4 4 3 2" xfId="1293" xr:uid="{2A5588A0-AC84-4D32-9A4B-180C42D63E5B}"/>
    <cellStyle name="Normal 5 4 4 3 2 2" xfId="1294" xr:uid="{2CBB5CE1-9D01-41E8-9126-5C6316FFBE59}"/>
    <cellStyle name="Normal 5 4 4 3 2 2 2" xfId="9654" xr:uid="{D6E79602-4DD0-445D-B076-BBDE23CC7A17}"/>
    <cellStyle name="Normal 5 4 4 3 2 2 2 2" xfId="13076" xr:uid="{3D53AA85-5A50-48A4-B854-D7A9125D0F5C}"/>
    <cellStyle name="Normal 5 4 4 3 2 2 2 2 2" xfId="26766" xr:uid="{C434717D-9519-4057-BFDF-D731BF9DF637}"/>
    <cellStyle name="Normal 5 4 4 3 2 2 2 2 2 2" xfId="40458" xr:uid="{DE036720-A962-4021-88B6-EEFE9FB6A032}"/>
    <cellStyle name="Normal 5 4 4 3 2 2 2 2 2 3" xfId="55342" xr:uid="{68AE96C6-02EE-4740-A54D-F4940828628A}"/>
    <cellStyle name="Normal 5 4 4 3 2 2 2 2 3" xfId="19922" xr:uid="{64DF7C8E-43A6-490B-923D-F71AA43C8FD7}"/>
    <cellStyle name="Normal 5 4 4 3 2 2 2 2 4" xfId="33612" xr:uid="{AC657B82-09FC-4D8A-90E7-4F869B7D0306}"/>
    <cellStyle name="Normal 5 4 4 3 2 2 2 2 5" xfId="48496" xr:uid="{ED1A2CB8-6CEA-47DB-9921-366165FF8616}"/>
    <cellStyle name="Normal 5 4 4 3 2 2 2 3" xfId="23344" xr:uid="{73A8B080-0EE6-49F2-833E-2BAC80D226A1}"/>
    <cellStyle name="Normal 5 4 4 3 2 2 2 3 2" xfId="37036" xr:uid="{946D499D-BABF-4C92-B573-0E0D7F9D97FE}"/>
    <cellStyle name="Normal 5 4 4 3 2 2 2 3 3" xfId="51920" xr:uid="{A227A57E-FC50-4228-9911-D057083620F7}"/>
    <cellStyle name="Normal 5 4 4 3 2 2 2 4" xfId="16500" xr:uid="{07C325CE-F37D-44BD-B114-2F5D026A70AD}"/>
    <cellStyle name="Normal 5 4 4 3 2 2 2 5" xfId="30190" xr:uid="{2CAE2D86-1537-45BC-A928-1D91EA8F20A0}"/>
    <cellStyle name="Normal 5 4 4 3 2 2 2 6" xfId="45074" xr:uid="{8C4CB8F6-AA30-49C0-B3C3-34A55DEB92D8}"/>
    <cellStyle name="Normal 5 4 4 3 2 2 3" xfId="11364" xr:uid="{A52FCC15-138E-4EF2-A853-6EFEDBDD251E}"/>
    <cellStyle name="Normal 5 4 4 3 2 2 3 2" xfId="25054" xr:uid="{5084EB97-708E-4975-8133-24AA0A27E91B}"/>
    <cellStyle name="Normal 5 4 4 3 2 2 3 2 2" xfId="38746" xr:uid="{A2361DFE-D38F-4921-BFCD-63EBE915CBF2}"/>
    <cellStyle name="Normal 5 4 4 3 2 2 3 2 3" xfId="53630" xr:uid="{D785339D-8C96-4B64-A6CD-E58080BEE852}"/>
    <cellStyle name="Normal 5 4 4 3 2 2 3 3" xfId="18210" xr:uid="{E3A1BFCC-8A4B-4383-B977-F0097E14AEBB}"/>
    <cellStyle name="Normal 5 4 4 3 2 2 3 4" xfId="31900" xr:uid="{645CDBAE-3F66-414F-98EC-915DA38F5058}"/>
    <cellStyle name="Normal 5 4 4 3 2 2 3 5" xfId="46784" xr:uid="{1BE85AE9-0FBC-4490-8D23-87093EB9772B}"/>
    <cellStyle name="Normal 5 4 4 3 2 2 4" xfId="21632" xr:uid="{4324F3E3-F344-4625-8B57-F9BA316D663F}"/>
    <cellStyle name="Normal 5 4 4 3 2 2 4 2" xfId="35324" xr:uid="{B7563389-7421-47ED-AF46-F106471A9D5C}"/>
    <cellStyle name="Normal 5 4 4 3 2 2 4 3" xfId="50208" xr:uid="{0EABFC01-7BC1-40B7-8964-BC5CBC5DD715}"/>
    <cellStyle name="Normal 5 4 4 3 2 2 5" xfId="14788" xr:uid="{1671F138-75FA-434E-BCAB-AD5676D441AA}"/>
    <cellStyle name="Normal 5 4 4 3 2 2 5 2" xfId="40987" xr:uid="{17823D3B-3702-42EA-A63F-5336992591FC}"/>
    <cellStyle name="Normal 5 4 4 3 2 2 6" xfId="28478" xr:uid="{13898A5E-B942-4511-97C6-4723998EDE1E}"/>
    <cellStyle name="Normal 5 4 4 3 2 2 7" xfId="43362" xr:uid="{0495D4C2-6048-4BD6-A101-4DF49040EC62}"/>
    <cellStyle name="Normal 5 4 4 3 2 2 8" xfId="7942" xr:uid="{CF97FABA-DAFD-42DA-9D19-C1A44ADE5215}"/>
    <cellStyle name="Normal 5 4 4 3 2 3" xfId="9653" xr:uid="{DD76CB96-69DD-4BFC-8DBF-4E7EF56444F1}"/>
    <cellStyle name="Normal 5 4 4 3 2 3 2" xfId="13075" xr:uid="{D6D504E1-E422-46A4-BF52-4F381B3B53FC}"/>
    <cellStyle name="Normal 5 4 4 3 2 3 2 2" xfId="26765" xr:uid="{51FAB006-DB85-48C2-8054-3E02DA6A939E}"/>
    <cellStyle name="Normal 5 4 4 3 2 3 2 2 2" xfId="40457" xr:uid="{BA71B9A8-5E6A-4C2B-8E29-424149CD73E3}"/>
    <cellStyle name="Normal 5 4 4 3 2 3 2 2 3" xfId="55341" xr:uid="{D728DE91-5DD5-4FD0-98B7-D9C1BF40C894}"/>
    <cellStyle name="Normal 5 4 4 3 2 3 2 3" xfId="19921" xr:uid="{99C2AFA9-5C82-49E4-AB35-E435FC55DFDE}"/>
    <cellStyle name="Normal 5 4 4 3 2 3 2 4" xfId="33611" xr:uid="{25F3AC3E-28CE-4B6C-A034-D2DEE83F3819}"/>
    <cellStyle name="Normal 5 4 4 3 2 3 2 5" xfId="48495" xr:uid="{121F39CE-B69F-42E9-85A5-9922F02D533C}"/>
    <cellStyle name="Normal 5 4 4 3 2 3 3" xfId="23343" xr:uid="{F3CDFD70-6A3C-4524-8776-505C10070009}"/>
    <cellStyle name="Normal 5 4 4 3 2 3 3 2" xfId="37035" xr:uid="{F5740C8F-02A8-4F52-B633-518B72E7A8A2}"/>
    <cellStyle name="Normal 5 4 4 3 2 3 3 3" xfId="51919" xr:uid="{9A4997A9-3216-4392-9B53-BFD5C43DB479}"/>
    <cellStyle name="Normal 5 4 4 3 2 3 4" xfId="16499" xr:uid="{E61CACAF-8F1A-4DB1-B4C9-C3FAC7F8007F}"/>
    <cellStyle name="Normal 5 4 4 3 2 3 5" xfId="30189" xr:uid="{0EC5C142-CE37-47EC-91F7-FA0D0EEDB005}"/>
    <cellStyle name="Normal 5 4 4 3 2 3 6" xfId="45073" xr:uid="{11741010-40B6-4D63-9BA0-6914BF414BC6}"/>
    <cellStyle name="Normal 5 4 4 3 2 4" xfId="11363" xr:uid="{665C221A-969B-42B4-9B4B-32171F68CC50}"/>
    <cellStyle name="Normal 5 4 4 3 2 4 2" xfId="25053" xr:uid="{849994D0-E192-4763-BD27-2E44D6E08E22}"/>
    <cellStyle name="Normal 5 4 4 3 2 4 2 2" xfId="38745" xr:uid="{2DDC4C82-24D2-4766-B316-46E61E958DAB}"/>
    <cellStyle name="Normal 5 4 4 3 2 4 2 3" xfId="53629" xr:uid="{2909DD76-DDE9-478A-9141-69AA7D4B314B}"/>
    <cellStyle name="Normal 5 4 4 3 2 4 3" xfId="18209" xr:uid="{3CFDD4B2-6D04-4A45-A7E5-ABE66ACD119B}"/>
    <cellStyle name="Normal 5 4 4 3 2 4 4" xfId="31899" xr:uid="{AB828234-BFB3-4052-B691-B7B77D2EA9CD}"/>
    <cellStyle name="Normal 5 4 4 3 2 4 5" xfId="46783" xr:uid="{1CDDA653-7077-4708-BE08-463B6707A248}"/>
    <cellStyle name="Normal 5 4 4 3 2 5" xfId="21631" xr:uid="{E2102375-58E9-4544-A826-6CF181433C32}"/>
    <cellStyle name="Normal 5 4 4 3 2 5 2" xfId="35323" xr:uid="{33E1ED5A-0F24-47B7-8980-DA71637805B8}"/>
    <cellStyle name="Normal 5 4 4 3 2 5 3" xfId="50207" xr:uid="{44BDA82B-7080-4FA0-B84C-07A95C81B5D0}"/>
    <cellStyle name="Normal 5 4 4 3 2 6" xfId="14787" xr:uid="{1793405B-C713-46C8-A778-F59787CA434E}"/>
    <cellStyle name="Normal 5 4 4 3 2 6 2" xfId="40986" xr:uid="{F2825B8B-8BEF-48A9-B767-73168826B622}"/>
    <cellStyle name="Normal 5 4 4 3 2 7" xfId="28477" xr:uid="{7084D220-00DC-41E8-968B-90AF56EB055F}"/>
    <cellStyle name="Normal 5 4 4 3 2 8" xfId="43361" xr:uid="{1B18BE15-7E4A-445E-AE33-742DB4337636}"/>
    <cellStyle name="Normal 5 4 4 3 2 9" xfId="7941" xr:uid="{96F6959F-68AD-4D38-B498-9E57F19BB12F}"/>
    <cellStyle name="Normal 5 4 4 3 3" xfId="1295" xr:uid="{FDE84A9B-8922-47D0-A269-CCC06987CCDB}"/>
    <cellStyle name="Normal 5 4 4 3 3 2" xfId="9655" xr:uid="{C74D6662-41B7-4E13-ACC6-094CFB22F077}"/>
    <cellStyle name="Normal 5 4 4 3 3 2 2" xfId="13077" xr:uid="{88236966-C64A-4983-8F28-47027D383C38}"/>
    <cellStyle name="Normal 5 4 4 3 3 2 2 2" xfId="26767" xr:uid="{50E8F047-EF03-41DF-AAEE-E2FDF1206023}"/>
    <cellStyle name="Normal 5 4 4 3 3 2 2 2 2" xfId="40459" xr:uid="{EC07587D-04C4-4E67-8250-74FF5CD7CAB2}"/>
    <cellStyle name="Normal 5 4 4 3 3 2 2 2 3" xfId="55343" xr:uid="{CCCB9FCD-31FE-4821-99A5-2BA71E5CDC76}"/>
    <cellStyle name="Normal 5 4 4 3 3 2 2 3" xfId="19923" xr:uid="{F4668B26-7960-45EA-8634-C7AB8E0A2AD8}"/>
    <cellStyle name="Normal 5 4 4 3 3 2 2 4" xfId="33613" xr:uid="{49912FAC-5C08-4509-A878-FA7547D71A84}"/>
    <cellStyle name="Normal 5 4 4 3 3 2 2 5" xfId="48497" xr:uid="{59D52962-BD86-4E3C-9E0A-07E13A014A0B}"/>
    <cellStyle name="Normal 5 4 4 3 3 2 3" xfId="23345" xr:uid="{2BF02F04-2882-479F-85F6-1CA126B30E49}"/>
    <cellStyle name="Normal 5 4 4 3 3 2 3 2" xfId="37037" xr:uid="{5C41A6F7-7ECA-47BC-84C5-C589A42D0C7C}"/>
    <cellStyle name="Normal 5 4 4 3 3 2 3 3" xfId="51921" xr:uid="{8A741610-EA4A-446D-A0D2-1A19D33C9228}"/>
    <cellStyle name="Normal 5 4 4 3 3 2 4" xfId="16501" xr:uid="{744F13D5-2F88-40C1-807B-7DBED6383681}"/>
    <cellStyle name="Normal 5 4 4 3 3 2 5" xfId="30191" xr:uid="{5E071413-1AE5-41A0-8CC2-FB1B92089262}"/>
    <cellStyle name="Normal 5 4 4 3 3 2 6" xfId="45075" xr:uid="{17DBFC4E-BBD5-4056-889A-CE39FF11CAB7}"/>
    <cellStyle name="Normal 5 4 4 3 3 3" xfId="11365" xr:uid="{8FF9D9FC-6E1C-4E32-8D1D-110CBA0E9D7A}"/>
    <cellStyle name="Normal 5 4 4 3 3 3 2" xfId="25055" xr:uid="{4A12D913-74DE-4F52-9E25-11F29F0BD831}"/>
    <cellStyle name="Normal 5 4 4 3 3 3 2 2" xfId="38747" xr:uid="{413A5E75-D5C9-4A92-9095-2811106D3406}"/>
    <cellStyle name="Normal 5 4 4 3 3 3 2 3" xfId="53631" xr:uid="{B3D63715-3B2A-4A5D-B978-50E0541B1676}"/>
    <cellStyle name="Normal 5 4 4 3 3 3 3" xfId="18211" xr:uid="{D93945C7-6667-4030-9015-3A31F9648CC8}"/>
    <cellStyle name="Normal 5 4 4 3 3 3 4" xfId="31901" xr:uid="{F3EB04BC-8B3F-424C-9A00-B800B55B4B51}"/>
    <cellStyle name="Normal 5 4 4 3 3 3 5" xfId="46785" xr:uid="{9A97C135-2AC4-40F9-815E-420EB01D2857}"/>
    <cellStyle name="Normal 5 4 4 3 3 4" xfId="21633" xr:uid="{54771C84-6F03-47A5-93E8-780972709A1C}"/>
    <cellStyle name="Normal 5 4 4 3 3 4 2" xfId="35325" xr:uid="{40A301A2-077B-4C2F-982B-A23C502357C1}"/>
    <cellStyle name="Normal 5 4 4 3 3 4 3" xfId="50209" xr:uid="{EE9A42B1-C5A5-4A13-BEA7-F11DF2F66426}"/>
    <cellStyle name="Normal 5 4 4 3 3 5" xfId="14789" xr:uid="{DEDE8C50-AB05-42F8-A1A4-D05D8B88AF35}"/>
    <cellStyle name="Normal 5 4 4 3 3 5 2" xfId="40988" xr:uid="{D2AD7B69-3273-480F-8A04-00BE688455C9}"/>
    <cellStyle name="Normal 5 4 4 3 3 6" xfId="28479" xr:uid="{EE02643C-46CF-450E-810B-528D9B641F1C}"/>
    <cellStyle name="Normal 5 4 4 3 3 7" xfId="43363" xr:uid="{3972FD0E-96D7-483F-BBFA-AA2EDBF028B0}"/>
    <cellStyle name="Normal 5 4 4 3 3 8" xfId="7943" xr:uid="{6D95BB19-0D6E-46BD-A859-7CE5AF82BEFB}"/>
    <cellStyle name="Normal 5 4 4 3 4" xfId="2860" xr:uid="{4480461F-4256-4C62-A669-5A656AD7DAFD}"/>
    <cellStyle name="Normal 5 4 4 3 4 2" xfId="9656" xr:uid="{23DCD68E-6568-433D-B25C-CFD3CF9D2378}"/>
    <cellStyle name="Normal 5 4 4 3 4 2 2" xfId="13078" xr:uid="{A5084EBE-9EDC-4DBA-A2B9-FA7854A1A6B3}"/>
    <cellStyle name="Normal 5 4 4 3 4 2 2 2" xfId="26768" xr:uid="{4FBD2FA6-BB7A-49F6-87CF-35515083BA5F}"/>
    <cellStyle name="Normal 5 4 4 3 4 2 2 2 2" xfId="40460" xr:uid="{70110CD9-4664-4756-8128-6591B0F28F3F}"/>
    <cellStyle name="Normal 5 4 4 3 4 2 2 2 3" xfId="55344" xr:uid="{AC88AAEB-767B-4B02-A321-036CD8A9F09C}"/>
    <cellStyle name="Normal 5 4 4 3 4 2 2 3" xfId="19924" xr:uid="{34FA8A5A-B870-4E98-B8A8-7F24C1C6146C}"/>
    <cellStyle name="Normal 5 4 4 3 4 2 2 4" xfId="33614" xr:uid="{63B0897B-6958-4C1B-BC20-A1CCB1028693}"/>
    <cellStyle name="Normal 5 4 4 3 4 2 2 5" xfId="48498" xr:uid="{E88E0622-5075-4DAC-AF00-CDE8E6E98C57}"/>
    <cellStyle name="Normal 5 4 4 3 4 2 3" xfId="23346" xr:uid="{1B7A38F1-23EF-478E-BFB6-1054CDAAC44C}"/>
    <cellStyle name="Normal 5 4 4 3 4 2 3 2" xfId="37038" xr:uid="{EEB9E8E0-AF54-4378-84C5-FD9EC242AED0}"/>
    <cellStyle name="Normal 5 4 4 3 4 2 3 3" xfId="51922" xr:uid="{B49C8C2D-4610-4F16-9C94-D81233A5BCF1}"/>
    <cellStyle name="Normal 5 4 4 3 4 2 4" xfId="16502" xr:uid="{3EA39DD5-3E7E-432A-8876-DEC7F103FD28}"/>
    <cellStyle name="Normal 5 4 4 3 4 2 5" xfId="30192" xr:uid="{3EAEFD62-931A-43DF-A37B-D5D62398926E}"/>
    <cellStyle name="Normal 5 4 4 3 4 2 6" xfId="45076" xr:uid="{5A1B5621-81CE-481F-A235-B87A28BC5C7E}"/>
    <cellStyle name="Normal 5 4 4 3 4 3" xfId="11366" xr:uid="{856ED904-0E6F-4BD9-B90A-0D6147F945AB}"/>
    <cellStyle name="Normal 5 4 4 3 4 3 2" xfId="25056" xr:uid="{11BE6605-3661-4BD5-A4A8-69E0B972E51D}"/>
    <cellStyle name="Normal 5 4 4 3 4 3 2 2" xfId="38748" xr:uid="{FED53CE0-0AAF-425E-A279-C5D68AB7D77C}"/>
    <cellStyle name="Normal 5 4 4 3 4 3 2 3" xfId="53632" xr:uid="{6AEFADE0-934F-4D3E-8DF3-6817DC9B08CE}"/>
    <cellStyle name="Normal 5 4 4 3 4 3 3" xfId="18212" xr:uid="{8AA87077-2094-4956-8E41-F6B6D45F6E04}"/>
    <cellStyle name="Normal 5 4 4 3 4 3 4" xfId="31902" xr:uid="{4CEE5DAA-2DBA-43D6-A941-C8CA59A66919}"/>
    <cellStyle name="Normal 5 4 4 3 4 3 5" xfId="46786" xr:uid="{280723D5-E41B-4677-ABDF-48CA73167CBE}"/>
    <cellStyle name="Normal 5 4 4 3 4 4" xfId="21634" xr:uid="{716E0640-FE94-44C4-B765-0B59C81E16F4}"/>
    <cellStyle name="Normal 5 4 4 3 4 4 2" xfId="35326" xr:uid="{5DFECB0E-0E43-4ED3-8269-0B17C089843F}"/>
    <cellStyle name="Normal 5 4 4 3 4 4 3" xfId="50210" xr:uid="{266E6248-D094-43D6-A0DB-6ADE73311313}"/>
    <cellStyle name="Normal 5 4 4 3 4 5" xfId="14790" xr:uid="{5B637DEA-9288-4292-AE60-CA895C745950}"/>
    <cellStyle name="Normal 5 4 4 3 4 5 2" xfId="41136" xr:uid="{B75D8E2D-2A9A-4DC8-A275-18FB3DB1F16C}"/>
    <cellStyle name="Normal 5 4 4 3 4 6" xfId="28480" xr:uid="{C5F8074C-FF53-4E37-832C-6315B195BD0C}"/>
    <cellStyle name="Normal 5 4 4 3 4 7" xfId="43364" xr:uid="{D2FB0835-1500-4688-810F-3C70D9B3CEB7}"/>
    <cellStyle name="Normal 5 4 4 3 4 8" xfId="7944" xr:uid="{02C31EBB-BBAF-463F-BE16-37A2BAC47340}"/>
    <cellStyle name="Normal 5 4 4 3 5" xfId="9652" xr:uid="{44DB0FC3-8659-4B73-8CF5-AF017794EE7F}"/>
    <cellStyle name="Normal 5 4 4 3 5 2" xfId="13074" xr:uid="{84CCB8AC-9701-4C59-BDB5-47F82B7EA4A1}"/>
    <cellStyle name="Normal 5 4 4 3 5 2 2" xfId="26764" xr:uid="{567A2EE6-6010-4D20-BE28-727DC0BED568}"/>
    <cellStyle name="Normal 5 4 4 3 5 2 2 2" xfId="40456" xr:uid="{AFE07979-68AD-499D-926F-679B83CFAC4B}"/>
    <cellStyle name="Normal 5 4 4 3 5 2 2 3" xfId="55340" xr:uid="{50C2947D-35FF-4413-849F-89976094BD30}"/>
    <cellStyle name="Normal 5 4 4 3 5 2 3" xfId="19920" xr:uid="{D6F24D62-788B-475F-B1BE-B26D82AFA5AE}"/>
    <cellStyle name="Normal 5 4 4 3 5 2 4" xfId="33610" xr:uid="{E9C2A619-E7AF-42D5-9904-B13236BBEE90}"/>
    <cellStyle name="Normal 5 4 4 3 5 2 5" xfId="48494" xr:uid="{A44A0668-740A-4556-9117-288A92880300}"/>
    <cellStyle name="Normal 5 4 4 3 5 3" xfId="23342" xr:uid="{9F31A95C-51BF-4F31-A2BD-184E3F48392A}"/>
    <cellStyle name="Normal 5 4 4 3 5 3 2" xfId="37034" xr:uid="{C0752CCC-874D-4AA8-AF9F-DE81527E4B6E}"/>
    <cellStyle name="Normal 5 4 4 3 5 3 3" xfId="51918" xr:uid="{CCBBCEDA-7225-4596-90E4-6D29EA9A79C2}"/>
    <cellStyle name="Normal 5 4 4 3 5 4" xfId="16498" xr:uid="{89649E1C-5155-4B9A-81E1-F34980491EF8}"/>
    <cellStyle name="Normal 5 4 4 3 5 5" xfId="30188" xr:uid="{980E93FB-5E6E-414A-802B-FE2E91180FF7}"/>
    <cellStyle name="Normal 5 4 4 3 5 6" xfId="45072" xr:uid="{5BEDF618-DFC4-488C-9401-A9FE54DE2912}"/>
    <cellStyle name="Normal 5 4 4 3 6" xfId="11362" xr:uid="{FE8A8C3C-EFDC-45B3-8E22-54A7862D3CB7}"/>
    <cellStyle name="Normal 5 4 4 3 6 2" xfId="25052" xr:uid="{71C892DA-C307-4B0F-B420-A58B4A9BF6FA}"/>
    <cellStyle name="Normal 5 4 4 3 6 2 2" xfId="38744" xr:uid="{9D5B418F-D30B-4840-BA1A-EC2E386380E6}"/>
    <cellStyle name="Normal 5 4 4 3 6 2 3" xfId="53628" xr:uid="{1CAE7FB9-4C94-41F5-B4D1-DD44E4ECDCFD}"/>
    <cellStyle name="Normal 5 4 4 3 6 3" xfId="18208" xr:uid="{F3530238-06D4-4DD2-AF9D-10059F8DFCB9}"/>
    <cellStyle name="Normal 5 4 4 3 6 4" xfId="31898" xr:uid="{9FED54F8-A594-4D75-AD20-A9BA247248E2}"/>
    <cellStyle name="Normal 5 4 4 3 6 5" xfId="46782" xr:uid="{A73FF4AF-71B1-4689-A3B0-6141F4E87AD9}"/>
    <cellStyle name="Normal 5 4 4 3 7" xfId="21630" xr:uid="{925DC527-BF96-4EF7-A257-215966F5C9F8}"/>
    <cellStyle name="Normal 5 4 4 3 7 2" xfId="35322" xr:uid="{EAD842B2-0FEC-4B95-90D0-FA77EC6DAAF4}"/>
    <cellStyle name="Normal 5 4 4 3 7 3" xfId="50206" xr:uid="{95B39DF4-855A-4309-B625-69019BBCBD24}"/>
    <cellStyle name="Normal 5 4 4 3 8" xfId="14786" xr:uid="{3FD90BB7-384F-4D27-8BF6-A29AF125727F}"/>
    <cellStyle name="Normal 5 4 4 3 8 2" xfId="40835" xr:uid="{952D38C0-AEB7-4D0F-92EA-C1D27FC5D8F7}"/>
    <cellStyle name="Normal 5 4 4 3 9" xfId="28476" xr:uid="{1F23D092-2BF8-4900-8DE5-100FD5394EC7}"/>
    <cellStyle name="Normal 5 4 4 4" xfId="1296" xr:uid="{DE811C55-57AE-4F20-B854-9C0A30570725}"/>
    <cellStyle name="Normal 5 4 4 4 2" xfId="1297" xr:uid="{207A0DDB-B27D-4D73-A505-B969C1F4E63E}"/>
    <cellStyle name="Normal 5 4 4 4 2 2" xfId="9658" xr:uid="{6D828E17-2E22-41AD-939A-F3156E1D96FA}"/>
    <cellStyle name="Normal 5 4 4 4 2 2 2" xfId="13080" xr:uid="{FD0CD3CA-64C0-48F2-B3BF-C30591F02914}"/>
    <cellStyle name="Normal 5 4 4 4 2 2 2 2" xfId="26770" xr:uid="{24DA0136-359F-4856-96E3-01FA1285B943}"/>
    <cellStyle name="Normal 5 4 4 4 2 2 2 2 2" xfId="40462" xr:uid="{918F251F-3A92-4ABC-93F4-E0B55BD7DEE5}"/>
    <cellStyle name="Normal 5 4 4 4 2 2 2 2 3" xfId="55346" xr:uid="{48557AAA-37DE-48B9-9378-88E7335C2E0A}"/>
    <cellStyle name="Normal 5 4 4 4 2 2 2 3" xfId="19926" xr:uid="{B86C6241-23FB-4D1F-903C-F482320BC37F}"/>
    <cellStyle name="Normal 5 4 4 4 2 2 2 4" xfId="33616" xr:uid="{5C16B526-F5C3-40F5-A7FE-A682D81588C2}"/>
    <cellStyle name="Normal 5 4 4 4 2 2 2 5" xfId="48500" xr:uid="{A31CA127-7789-41CF-ACB6-C77FCF69E0AF}"/>
    <cellStyle name="Normal 5 4 4 4 2 2 3" xfId="23348" xr:uid="{C745A1DB-25C1-4B93-9983-CF2754E174E9}"/>
    <cellStyle name="Normal 5 4 4 4 2 2 3 2" xfId="37040" xr:uid="{80158EAC-4412-42A8-AA79-7BF3FCDB5780}"/>
    <cellStyle name="Normal 5 4 4 4 2 2 3 3" xfId="51924" xr:uid="{76848418-856A-4D03-8275-C0E4614D78F8}"/>
    <cellStyle name="Normal 5 4 4 4 2 2 4" xfId="16504" xr:uid="{53322684-684E-49BD-8094-7A35B7D322E5}"/>
    <cellStyle name="Normal 5 4 4 4 2 2 5" xfId="30194" xr:uid="{848C6C28-55D3-44D8-949E-1E9DD20CFF8B}"/>
    <cellStyle name="Normal 5 4 4 4 2 2 6" xfId="45078" xr:uid="{F83E6155-4DC0-4505-8D12-0C33081C10C2}"/>
    <cellStyle name="Normal 5 4 4 4 2 3" xfId="11368" xr:uid="{6EA3C662-8BFB-4FA3-A096-BC54C1377864}"/>
    <cellStyle name="Normal 5 4 4 4 2 3 2" xfId="25058" xr:uid="{1A25C3CB-422D-4972-9BC8-E3F10E2B5FC8}"/>
    <cellStyle name="Normal 5 4 4 4 2 3 2 2" xfId="38750" xr:uid="{9F06C34C-0EE9-404F-856A-6316E17234F7}"/>
    <cellStyle name="Normal 5 4 4 4 2 3 2 3" xfId="53634" xr:uid="{233B50F2-33B3-4B33-8B56-550CF6D5E849}"/>
    <cellStyle name="Normal 5 4 4 4 2 3 3" xfId="18214" xr:uid="{EF2EDFD3-2DC3-4A27-9F9D-96CB4779BF09}"/>
    <cellStyle name="Normal 5 4 4 4 2 3 4" xfId="31904" xr:uid="{4838897C-4524-4EEF-A876-C372769A7655}"/>
    <cellStyle name="Normal 5 4 4 4 2 3 5" xfId="46788" xr:uid="{15764ED1-5638-45B1-9569-111A73F318F4}"/>
    <cellStyle name="Normal 5 4 4 4 2 4" xfId="21636" xr:uid="{B191B7EA-4EDD-4F4D-96DD-BD7AD45D87DA}"/>
    <cellStyle name="Normal 5 4 4 4 2 4 2" xfId="35328" xr:uid="{5A664B71-BC2D-484B-9998-A775697FFB66}"/>
    <cellStyle name="Normal 5 4 4 4 2 4 3" xfId="50212" xr:uid="{AFFC9EFB-EC66-4EC2-B3AD-51897FBBB4A7}"/>
    <cellStyle name="Normal 5 4 4 4 2 5" xfId="14792" xr:uid="{6D0DAF85-F210-4A11-B6DB-B164ABBDF77B}"/>
    <cellStyle name="Normal 5 4 4 4 2 5 2" xfId="40990" xr:uid="{D8D4789B-5D62-4160-9756-AD1ED04DE605}"/>
    <cellStyle name="Normal 5 4 4 4 2 6" xfId="28482" xr:uid="{41E71177-39BF-4183-9FEA-E1FA821C6927}"/>
    <cellStyle name="Normal 5 4 4 4 2 7" xfId="43366" xr:uid="{15597486-9F35-4AAD-856C-5765C70E77B5}"/>
    <cellStyle name="Normal 5 4 4 4 2 8" xfId="7946" xr:uid="{3240555E-1871-4C67-B354-E53B5F68B795}"/>
    <cellStyle name="Normal 5 4 4 4 3" xfId="2861" xr:uid="{5506B65C-CCD5-41BA-9ABD-C3406253C7EE}"/>
    <cellStyle name="Normal 5 4 4 4 3 2" xfId="13079" xr:uid="{DBD61527-1DE5-40E9-9C93-B5C67A5836F0}"/>
    <cellStyle name="Normal 5 4 4 4 3 2 2" xfId="26769" xr:uid="{DF4D38FC-11EF-4FC3-9A93-251A34F3D065}"/>
    <cellStyle name="Normal 5 4 4 4 3 2 2 2" xfId="40461" xr:uid="{000F461D-09D1-4FA1-8245-BFACAEC8475E}"/>
    <cellStyle name="Normal 5 4 4 4 3 2 2 3" xfId="55345" xr:uid="{DFEB10FB-815C-4793-BED3-065EC71F0C86}"/>
    <cellStyle name="Normal 5 4 4 4 3 2 3" xfId="19925" xr:uid="{80FBE3E7-0676-452B-8752-6E757F1F0001}"/>
    <cellStyle name="Normal 5 4 4 4 3 2 4" xfId="33615" xr:uid="{4FB857E2-87D1-4601-82C8-FF3826829FF0}"/>
    <cellStyle name="Normal 5 4 4 4 3 2 5" xfId="48499" xr:uid="{E5FC5BA9-1589-40C5-A102-D06B917A1B39}"/>
    <cellStyle name="Normal 5 4 4 4 3 3" xfId="23347" xr:uid="{850E10F8-56EC-49C3-BA59-F06098DEA9DC}"/>
    <cellStyle name="Normal 5 4 4 4 3 3 2" xfId="37039" xr:uid="{0A422F4A-3AD9-43F2-9DBC-C80103160F27}"/>
    <cellStyle name="Normal 5 4 4 4 3 3 3" xfId="51923" xr:uid="{DADA5E9D-0168-47F5-92BA-70DF92C44FBA}"/>
    <cellStyle name="Normal 5 4 4 4 3 4" xfId="16503" xr:uid="{9FF9C72E-BD78-4F0C-BDD2-FD4526E71E9D}"/>
    <cellStyle name="Normal 5 4 4 4 3 4 2" xfId="41137" xr:uid="{CB634BCC-98BB-4252-8CF6-83710476ADAC}"/>
    <cellStyle name="Normal 5 4 4 4 3 5" xfId="30193" xr:uid="{12A89D3B-BC3D-4A0E-8F06-330DA2B9E27B}"/>
    <cellStyle name="Normal 5 4 4 4 3 6" xfId="45077" xr:uid="{904682CB-9F16-4F1A-94A4-30EFC28AF536}"/>
    <cellStyle name="Normal 5 4 4 4 3 7" xfId="9657" xr:uid="{6C9CAB10-4493-4286-87C3-02EDEE7AD100}"/>
    <cellStyle name="Normal 5 4 4 4 4" xfId="2862" xr:uid="{94B2E72C-4CD4-4F85-9BC4-B786C1D22F19}"/>
    <cellStyle name="Normal 5 4 4 4 4 2" xfId="25057" xr:uid="{98AC1723-05BA-408C-823E-449A048A95FA}"/>
    <cellStyle name="Normal 5 4 4 4 4 2 2" xfId="38749" xr:uid="{BB6EA82F-B80D-44D3-8FA6-83249BD4A9A1}"/>
    <cellStyle name="Normal 5 4 4 4 4 2 3" xfId="53633" xr:uid="{41E0D49E-81E4-42B5-ABC5-6EADF8BD9BAC}"/>
    <cellStyle name="Normal 5 4 4 4 4 3" xfId="18213" xr:uid="{03AE48E2-EA63-481B-A9A0-0F4F2208647D}"/>
    <cellStyle name="Normal 5 4 4 4 4 3 2" xfId="41138" xr:uid="{3B9815F6-69D0-4D2E-A1F8-4F039154FBD9}"/>
    <cellStyle name="Normal 5 4 4 4 4 4" xfId="31903" xr:uid="{0FE0A849-8C2C-46B5-9702-E7E8B32AB6A0}"/>
    <cellStyle name="Normal 5 4 4 4 4 5" xfId="46787" xr:uid="{80022F50-1437-4FBD-B6D7-B1654DEDC087}"/>
    <cellStyle name="Normal 5 4 4 4 4 6" xfId="11367" xr:uid="{CC8C7993-B0C7-4A15-B22F-33F57F3DD38A}"/>
    <cellStyle name="Normal 5 4 4 4 5" xfId="21635" xr:uid="{BAF8244A-3E4A-4AEB-B891-E4B365BC371A}"/>
    <cellStyle name="Normal 5 4 4 4 5 2" xfId="35327" xr:uid="{A86BE505-99D8-45CE-ACFA-E0FF826FDE52}"/>
    <cellStyle name="Normal 5 4 4 4 5 3" xfId="50211" xr:uid="{EF24200E-65ED-4262-9B66-4059A6E3787E}"/>
    <cellStyle name="Normal 5 4 4 4 6" xfId="14791" xr:uid="{FE54254D-60F8-4742-84EF-6581DCDD2D94}"/>
    <cellStyle name="Normal 5 4 4 4 6 2" xfId="40989" xr:uid="{5AD42321-3215-430B-A4D6-15E43D08A03C}"/>
    <cellStyle name="Normal 5 4 4 4 7" xfId="28481" xr:uid="{421200E7-4A1A-48A1-8C08-B9010982E447}"/>
    <cellStyle name="Normal 5 4 4 4 8" xfId="43365" xr:uid="{34FC042F-2CF4-431A-8067-81653D5D2190}"/>
    <cellStyle name="Normal 5 4 4 4 9" xfId="7945" xr:uid="{45BC18D9-4BB7-41D2-B038-D635300F6F61}"/>
    <cellStyle name="Normal 5 4 4 5" xfId="1298" xr:uid="{8019A50A-0AEC-4112-9BD6-96148B795654}"/>
    <cellStyle name="Normal 5 4 4 5 2" xfId="9659" xr:uid="{F4CABD33-422C-4BB2-80DE-95FBD4680D65}"/>
    <cellStyle name="Normal 5 4 4 5 2 2" xfId="13081" xr:uid="{E7CDD4C8-08B7-42BC-BEED-CF32BA45962F}"/>
    <cellStyle name="Normal 5 4 4 5 2 2 2" xfId="26771" xr:uid="{964FA68A-FE64-4D4A-80FF-DD7375C3A4FD}"/>
    <cellStyle name="Normal 5 4 4 5 2 2 2 2" xfId="40463" xr:uid="{AB1178BF-C22F-4AB3-9D3E-CEA162D64152}"/>
    <cellStyle name="Normal 5 4 4 5 2 2 2 3" xfId="55347" xr:uid="{D7351FE3-A449-40D4-AFBB-F88B79912227}"/>
    <cellStyle name="Normal 5 4 4 5 2 2 3" xfId="19927" xr:uid="{ED108A87-1683-4B56-941B-A2C0D165C5C1}"/>
    <cellStyle name="Normal 5 4 4 5 2 2 4" xfId="33617" xr:uid="{A07A7D28-2392-431F-A030-C5A91A3EBF48}"/>
    <cellStyle name="Normal 5 4 4 5 2 2 5" xfId="48501" xr:uid="{BF7D0F96-E5D4-41E1-A669-4A266C363F58}"/>
    <cellStyle name="Normal 5 4 4 5 2 3" xfId="23349" xr:uid="{E0548947-F6BB-4C08-AE83-0A9FB9F943BA}"/>
    <cellStyle name="Normal 5 4 4 5 2 3 2" xfId="37041" xr:uid="{0493486B-36BD-434D-9646-B3D10316483A}"/>
    <cellStyle name="Normal 5 4 4 5 2 3 3" xfId="51925" xr:uid="{29621AE9-BC07-4E76-9D00-C6815CF6FE05}"/>
    <cellStyle name="Normal 5 4 4 5 2 4" xfId="16505" xr:uid="{823EC9B7-1763-46A1-BC62-02C579DC7C8E}"/>
    <cellStyle name="Normal 5 4 4 5 2 5" xfId="30195" xr:uid="{B86BDA8C-04A7-4B99-9BED-2F62C7F53A92}"/>
    <cellStyle name="Normal 5 4 4 5 2 6" xfId="45079" xr:uid="{DD9BDD4F-2553-4399-B032-0338CF9FDC0A}"/>
    <cellStyle name="Normal 5 4 4 5 3" xfId="11369" xr:uid="{706F3DBB-FF87-4D6E-9325-EDF5AAAA094F}"/>
    <cellStyle name="Normal 5 4 4 5 3 2" xfId="25059" xr:uid="{4A8C74F4-5D08-4A39-B083-7D3B8D981F77}"/>
    <cellStyle name="Normal 5 4 4 5 3 2 2" xfId="38751" xr:uid="{0904BD83-B56A-414A-9821-A2878D8F5FB5}"/>
    <cellStyle name="Normal 5 4 4 5 3 2 3" xfId="53635" xr:uid="{DFEF5040-FC8F-41BE-A710-D4D7A4DEE5AB}"/>
    <cellStyle name="Normal 5 4 4 5 3 3" xfId="18215" xr:uid="{463A0E6C-3BEC-4DEB-971D-687154542598}"/>
    <cellStyle name="Normal 5 4 4 5 3 4" xfId="31905" xr:uid="{EF3C07DB-123F-4667-89A9-301601AE7D85}"/>
    <cellStyle name="Normal 5 4 4 5 3 5" xfId="46789" xr:uid="{11719F87-69A1-4ABD-AC54-E86468E77A65}"/>
    <cellStyle name="Normal 5 4 4 5 4" xfId="21637" xr:uid="{474A17F3-93C4-40EB-ABB9-44D3C6E44601}"/>
    <cellStyle name="Normal 5 4 4 5 4 2" xfId="35329" xr:uid="{23084A28-9C98-4AB7-A3E9-56F36CB3B4C5}"/>
    <cellStyle name="Normal 5 4 4 5 4 3" xfId="50213" xr:uid="{D9063CBC-4EC5-45B2-954D-2341557D1E3F}"/>
    <cellStyle name="Normal 5 4 4 5 5" xfId="14793" xr:uid="{C176AE20-59F8-4505-8A2F-35AB4401494A}"/>
    <cellStyle name="Normal 5 4 4 5 5 2" xfId="40991" xr:uid="{A83D5A6A-70B3-43C4-AB7C-66608CF5D7F2}"/>
    <cellStyle name="Normal 5 4 4 5 6" xfId="28483" xr:uid="{093A3004-9C57-4824-8ADC-188DEBEEA070}"/>
    <cellStyle name="Normal 5 4 4 5 7" xfId="43367" xr:uid="{517B5089-B56B-468B-926D-41E4E7A17D25}"/>
    <cellStyle name="Normal 5 4 4 5 8" xfId="7947" xr:uid="{E21D6A08-903F-45DF-8B93-66C748C252A2}"/>
    <cellStyle name="Normal 5 4 4 6" xfId="2863" xr:uid="{34502301-DB84-446D-9293-26BF17C456E7}"/>
    <cellStyle name="Normal 5 4 4 6 2" xfId="9660" xr:uid="{002BC5F1-1121-4917-A496-0D5C4BD61A95}"/>
    <cellStyle name="Normal 5 4 4 6 2 2" xfId="13082" xr:uid="{39C1B895-02E2-4486-9A0B-CE6458340751}"/>
    <cellStyle name="Normal 5 4 4 6 2 2 2" xfId="26772" xr:uid="{24AE2855-9CFD-4972-9384-C1C90B560B51}"/>
    <cellStyle name="Normal 5 4 4 6 2 2 2 2" xfId="40464" xr:uid="{2E011244-B9BC-44E4-B66F-CD6F929B1AEF}"/>
    <cellStyle name="Normal 5 4 4 6 2 2 2 3" xfId="55348" xr:uid="{7766C332-3EE3-49F1-A3AD-9D3890B45473}"/>
    <cellStyle name="Normal 5 4 4 6 2 2 3" xfId="19928" xr:uid="{7C9CADF1-52CF-48DC-BA1B-FBEE49AFF8A6}"/>
    <cellStyle name="Normal 5 4 4 6 2 2 4" xfId="33618" xr:uid="{8306EF4E-DD57-424C-8DD1-4815DB7A2205}"/>
    <cellStyle name="Normal 5 4 4 6 2 2 5" xfId="48502" xr:uid="{85E81855-2769-4023-9B07-E32153D93DA4}"/>
    <cellStyle name="Normal 5 4 4 6 2 3" xfId="23350" xr:uid="{17D5A630-B520-4FF1-A3D9-452E21D82E14}"/>
    <cellStyle name="Normal 5 4 4 6 2 3 2" xfId="37042" xr:uid="{B9C9CE43-812A-4FF0-BD63-EA73DD7C37E5}"/>
    <cellStyle name="Normal 5 4 4 6 2 3 3" xfId="51926" xr:uid="{176C25BB-DE29-4AB5-B142-2E637759B39C}"/>
    <cellStyle name="Normal 5 4 4 6 2 4" xfId="16506" xr:uid="{B8595D84-1047-4D5B-89E5-BAAE9850F49C}"/>
    <cellStyle name="Normal 5 4 4 6 2 5" xfId="30196" xr:uid="{D74809DB-53F9-4CC1-B737-12AD97CC792C}"/>
    <cellStyle name="Normal 5 4 4 6 2 6" xfId="45080" xr:uid="{0C41D8B5-288D-4F4D-B5BA-6CBB69796766}"/>
    <cellStyle name="Normal 5 4 4 6 3" xfId="11370" xr:uid="{0FC9E61A-C6FA-417E-9AE4-1398696DB4B7}"/>
    <cellStyle name="Normal 5 4 4 6 3 2" xfId="25060" xr:uid="{20A548BE-26E9-4595-BBA1-4FC64B8783E3}"/>
    <cellStyle name="Normal 5 4 4 6 3 2 2" xfId="38752" xr:uid="{DD081253-C071-4DDD-A29E-BA7BF8A0E2B3}"/>
    <cellStyle name="Normal 5 4 4 6 3 2 3" xfId="53636" xr:uid="{F154BFCB-7019-4268-81EE-618E39EDAD5A}"/>
    <cellStyle name="Normal 5 4 4 6 3 3" xfId="18216" xr:uid="{811D6883-4E61-4BAB-935E-6D0BE4E865EA}"/>
    <cellStyle name="Normal 5 4 4 6 3 4" xfId="31906" xr:uid="{BEB42C0A-7A05-4F39-96F1-910683B3B450}"/>
    <cellStyle name="Normal 5 4 4 6 3 5" xfId="46790" xr:uid="{70720D2C-BE46-4447-817D-D9F9EB1B98DF}"/>
    <cellStyle name="Normal 5 4 4 6 4" xfId="21638" xr:uid="{6D5DB1C6-93A8-46BB-AC88-9429460375EA}"/>
    <cellStyle name="Normal 5 4 4 6 4 2" xfId="35330" xr:uid="{F0EA6DA1-C5A9-4159-8D7D-468E1ACF631A}"/>
    <cellStyle name="Normal 5 4 4 6 4 3" xfId="50214" xr:uid="{D5B0916E-6AE8-4E99-8AC1-9FA43FA5DAE7}"/>
    <cellStyle name="Normal 5 4 4 6 5" xfId="14794" xr:uid="{C247905E-282F-4362-9C90-55F1E0CFD89F}"/>
    <cellStyle name="Normal 5 4 4 6 5 2" xfId="41139" xr:uid="{9E539E90-3B5B-4B4B-B7CD-64E0F5B4DFA4}"/>
    <cellStyle name="Normal 5 4 4 6 6" xfId="28484" xr:uid="{65F14D1A-F36F-4555-A4C8-B1A79430993D}"/>
    <cellStyle name="Normal 5 4 4 6 7" xfId="43368" xr:uid="{4E4B8229-9409-4438-BCE2-97AB7D91930C}"/>
    <cellStyle name="Normal 5 4 4 6 8" xfId="7948" xr:uid="{EBA4FE10-7AC3-441C-9C0B-C2CAB38AE8FA}"/>
    <cellStyle name="Normal 5 4 4 7" xfId="2864" xr:uid="{764E3222-A210-442E-8F71-7293367DF888}"/>
    <cellStyle name="Normal 5 4 4 7 2" xfId="13068" xr:uid="{B4011540-3BBB-41D2-B5D4-D3621E3F9DA0}"/>
    <cellStyle name="Normal 5 4 4 7 2 2" xfId="26758" xr:uid="{75747E5D-2246-4F72-AF5D-23F5C9DE4E39}"/>
    <cellStyle name="Normal 5 4 4 7 2 2 2" xfId="40450" xr:uid="{6C45FE0F-EE91-4F9A-A935-59E92580A09F}"/>
    <cellStyle name="Normal 5 4 4 7 2 2 3" xfId="55334" xr:uid="{87E339DF-63D6-4A6E-BC2E-1F246A321D68}"/>
    <cellStyle name="Normal 5 4 4 7 2 3" xfId="19914" xr:uid="{555468D8-937B-4E80-A8B0-F243490BF0F6}"/>
    <cellStyle name="Normal 5 4 4 7 2 4" xfId="33604" xr:uid="{7040069A-BE43-4A3E-941C-646AEECA16B8}"/>
    <cellStyle name="Normal 5 4 4 7 2 5" xfId="48488" xr:uid="{E8B34484-D3A9-47B0-9C6F-98AC2B56CB1E}"/>
    <cellStyle name="Normal 5 4 4 7 3" xfId="23336" xr:uid="{1CD348A8-6BB6-4313-A714-277051DCA838}"/>
    <cellStyle name="Normal 5 4 4 7 3 2" xfId="37028" xr:uid="{DD85ADA8-386E-4AED-94E5-14FE5756A3AE}"/>
    <cellStyle name="Normal 5 4 4 7 3 3" xfId="51912" xr:uid="{E95DC0F1-94E3-4393-88B7-49E9DA0B090A}"/>
    <cellStyle name="Normal 5 4 4 7 4" xfId="16492" xr:uid="{47546428-65D1-4387-A433-67A264E76229}"/>
    <cellStyle name="Normal 5 4 4 7 4 2" xfId="41140" xr:uid="{DF782865-2DEA-4A19-9971-7BA2353DC67B}"/>
    <cellStyle name="Normal 5 4 4 7 5" xfId="30182" xr:uid="{BED7C5E5-C15E-42AE-9575-E9012DA8197E}"/>
    <cellStyle name="Normal 5 4 4 7 6" xfId="45066" xr:uid="{1BBB1137-717E-47BC-8416-C0BB4CE101D6}"/>
    <cellStyle name="Normal 5 4 4 7 7" xfId="9646" xr:uid="{1D4EB314-065D-4D68-905F-1F7F0028011A}"/>
    <cellStyle name="Normal 5 4 4 8" xfId="11356" xr:uid="{3F8DFC7D-6A37-42A7-962B-7B251191682A}"/>
    <cellStyle name="Normal 5 4 4 8 2" xfId="25046" xr:uid="{816D94BA-2B42-4A84-940E-E7C10BE5D338}"/>
    <cellStyle name="Normal 5 4 4 8 2 2" xfId="38738" xr:uid="{2314A727-B162-4794-AE2D-815C4EA849B4}"/>
    <cellStyle name="Normal 5 4 4 8 2 3" xfId="53622" xr:uid="{D3D23074-F7EC-491E-A7BA-1C51B20E464C}"/>
    <cellStyle name="Normal 5 4 4 8 3" xfId="18202" xr:uid="{A3C6792C-9479-498F-8714-5A4FB64081CF}"/>
    <cellStyle name="Normal 5 4 4 8 4" xfId="31892" xr:uid="{ABF0C659-A27F-443D-AA60-58101ECEE0E0}"/>
    <cellStyle name="Normal 5 4 4 8 5" xfId="46776" xr:uid="{2578B1C7-7401-4353-B6A1-A985633483A0}"/>
    <cellStyle name="Normal 5 4 4 9" xfId="21624" xr:uid="{97618545-FD15-4A07-B390-0B6F5E90A098}"/>
    <cellStyle name="Normal 5 4 4 9 2" xfId="35316" xr:uid="{82E4B23E-0FB4-4BB3-8AFA-20CBDC6E8E06}"/>
    <cellStyle name="Normal 5 4 4 9 3" xfId="50200" xr:uid="{0AC0BEA7-869A-4F00-9ABD-FFC1AE215AF5}"/>
    <cellStyle name="Normal 5 4 5" xfId="303" xr:uid="{321A6BC2-94EA-46DB-A314-D2CB837125AD}"/>
    <cellStyle name="Normal 5 4 5 10" xfId="14795" xr:uid="{5F16A682-8719-43EE-93ED-5914EDD938CA}"/>
    <cellStyle name="Normal 5 4 5 10 2" xfId="40785" xr:uid="{96F46AA4-40EF-4ADF-BCB4-11A8565D742D}"/>
    <cellStyle name="Normal 5 4 5 11" xfId="28485" xr:uid="{4CB251D7-6251-40A4-8F2B-9B86DB07F90C}"/>
    <cellStyle name="Normal 5 4 5 12" xfId="43369" xr:uid="{652263E4-4B13-49EE-9138-BDF5FD6D784C}"/>
    <cellStyle name="Normal 5 4 5 13" xfId="7949" xr:uid="{FF4FBCBC-CA89-493F-B183-CD6EFF016B77}"/>
    <cellStyle name="Normal 5 4 5 2" xfId="559" xr:uid="{C551C605-CFA1-42D6-B40A-E7F9975D7814}"/>
    <cellStyle name="Normal 5 4 5 2 10" xfId="43370" xr:uid="{4B721613-2AFD-46AC-8139-5F253C828A78}"/>
    <cellStyle name="Normal 5 4 5 2 11" xfId="7950" xr:uid="{3E2BA435-D309-4AF0-9E49-977946FB0969}"/>
    <cellStyle name="Normal 5 4 5 2 2" xfId="560" xr:uid="{5AA22D31-C756-4275-91CA-714A7D6A6DEE}"/>
    <cellStyle name="Normal 5 4 5 2 2 2" xfId="1299" xr:uid="{758DB5A8-835A-4AA1-9E49-20ADB2837CE6}"/>
    <cellStyle name="Normal 5 4 5 2 2 2 2" xfId="1300" xr:uid="{149FED9F-11CB-4351-A308-BB92EE104070}"/>
    <cellStyle name="Normal 5 4 5 2 2 2 2 2" xfId="13086" xr:uid="{50693737-6A37-4B47-AC0F-E4D3F7DE21CA}"/>
    <cellStyle name="Normal 5 4 5 2 2 2 2 2 2" xfId="26776" xr:uid="{DC2DFB13-5970-4D7D-B092-A553D0D82A03}"/>
    <cellStyle name="Normal 5 4 5 2 2 2 2 2 2 2" xfId="40468" xr:uid="{88A77B72-6EE6-42F2-AEA5-425D92C922B5}"/>
    <cellStyle name="Normal 5 4 5 2 2 2 2 2 2 3" xfId="55352" xr:uid="{22B9B3FE-503C-40A8-B2D6-0C876E12E655}"/>
    <cellStyle name="Normal 5 4 5 2 2 2 2 2 3" xfId="19932" xr:uid="{DD1B01DA-C84A-4772-AA22-BDE18550AA6E}"/>
    <cellStyle name="Normal 5 4 5 2 2 2 2 2 4" xfId="33622" xr:uid="{A8C8CC59-4FE9-432E-9E9A-1F9737DFF647}"/>
    <cellStyle name="Normal 5 4 5 2 2 2 2 2 5" xfId="48506" xr:uid="{B06B2BE1-02C9-4BF1-9DAF-ECD520DD7A8C}"/>
    <cellStyle name="Normal 5 4 5 2 2 2 2 3" xfId="23354" xr:uid="{BC3CD446-31C8-4E4D-BE5D-ADEBAE12E8DA}"/>
    <cellStyle name="Normal 5 4 5 2 2 2 2 3 2" xfId="37046" xr:uid="{24E8E457-FB21-471B-AC47-7B3B098C34EF}"/>
    <cellStyle name="Normal 5 4 5 2 2 2 2 3 3" xfId="51930" xr:uid="{34896AE8-70E1-4B06-A79A-6FA1A05103AD}"/>
    <cellStyle name="Normal 5 4 5 2 2 2 2 4" xfId="16510" xr:uid="{DDB6B7B4-E4D4-4B7B-A059-910BC88C6DBB}"/>
    <cellStyle name="Normal 5 4 5 2 2 2 2 4 2" xfId="40993" xr:uid="{9D11F8DC-9B11-4307-91C0-F2D44FA29197}"/>
    <cellStyle name="Normal 5 4 5 2 2 2 2 5" xfId="30200" xr:uid="{338DE331-B2C5-4F29-9178-9A5DF968A961}"/>
    <cellStyle name="Normal 5 4 5 2 2 2 2 6" xfId="45084" xr:uid="{3B4CB713-165E-466E-8032-1F564E1AFE90}"/>
    <cellStyle name="Normal 5 4 5 2 2 2 2 7" xfId="9664" xr:uid="{17CA5B8E-A4DE-4E0C-88D7-10341A9976CB}"/>
    <cellStyle name="Normal 5 4 5 2 2 2 3" xfId="11374" xr:uid="{5D9534B9-99E2-442F-B565-12EF55EAAA8A}"/>
    <cellStyle name="Normal 5 4 5 2 2 2 3 2" xfId="25064" xr:uid="{EB048D8E-4D78-45C4-A0B8-A7C222DB4BB3}"/>
    <cellStyle name="Normal 5 4 5 2 2 2 3 2 2" xfId="38756" xr:uid="{A4459AE3-51C6-4775-B4B8-D8DF09CF189E}"/>
    <cellStyle name="Normal 5 4 5 2 2 2 3 2 3" xfId="53640" xr:uid="{6946CDA2-C9E6-431E-A42E-133F6FCA2F1F}"/>
    <cellStyle name="Normal 5 4 5 2 2 2 3 3" xfId="18220" xr:uid="{45A0F018-ABE3-4004-939F-41EB3FEC76ED}"/>
    <cellStyle name="Normal 5 4 5 2 2 2 3 4" xfId="31910" xr:uid="{9A2DE2FA-0853-4341-82CB-9828F111F3DD}"/>
    <cellStyle name="Normal 5 4 5 2 2 2 3 5" xfId="46794" xr:uid="{1A4C102F-FD0C-4FFD-B6D5-1ABFBF9344D7}"/>
    <cellStyle name="Normal 5 4 5 2 2 2 4" xfId="21642" xr:uid="{BF65917F-028B-4A54-9A70-DDE8D0F90B14}"/>
    <cellStyle name="Normal 5 4 5 2 2 2 4 2" xfId="35334" xr:uid="{9ACFF173-FEA2-4D4E-8197-0239472BA99D}"/>
    <cellStyle name="Normal 5 4 5 2 2 2 4 3" xfId="50218" xr:uid="{9195DDE6-D1CB-48CF-9C6E-7EE940AEA521}"/>
    <cellStyle name="Normal 5 4 5 2 2 2 5" xfId="14798" xr:uid="{70DD60DB-F6F3-4AD6-B4D5-E4167F29BDE3}"/>
    <cellStyle name="Normal 5 4 5 2 2 2 5 2" xfId="40992" xr:uid="{9B32EBD6-6C7B-45D2-987B-4CD119F84C18}"/>
    <cellStyle name="Normal 5 4 5 2 2 2 6" xfId="28488" xr:uid="{67D50736-1CB4-4738-A403-A803646B4079}"/>
    <cellStyle name="Normal 5 4 5 2 2 2 7" xfId="43372" xr:uid="{8FC1DF47-48DD-4378-8809-2FCB5C3F52DC}"/>
    <cellStyle name="Normal 5 4 5 2 2 2 8" xfId="7952" xr:uid="{03135006-D91F-49CA-8234-746438C6F0EA}"/>
    <cellStyle name="Normal 5 4 5 2 2 3" xfId="1301" xr:uid="{07DA950A-215B-4425-9858-BB83DBB4A433}"/>
    <cellStyle name="Normal 5 4 5 2 2 3 2" xfId="13085" xr:uid="{BB7385AF-A403-4908-B6B4-5AB2DA8EA61A}"/>
    <cellStyle name="Normal 5 4 5 2 2 3 2 2" xfId="26775" xr:uid="{5277E4BA-64A7-4D06-A5B4-BBC29855F7CB}"/>
    <cellStyle name="Normal 5 4 5 2 2 3 2 2 2" xfId="40467" xr:uid="{73B56E06-C6D7-4529-AC16-81D41F932910}"/>
    <cellStyle name="Normal 5 4 5 2 2 3 2 2 3" xfId="55351" xr:uid="{F7363200-51A0-448E-8704-EF40D8D3C665}"/>
    <cellStyle name="Normal 5 4 5 2 2 3 2 3" xfId="19931" xr:uid="{C47FE05A-8079-428A-9F2D-017E2ECAD5D0}"/>
    <cellStyle name="Normal 5 4 5 2 2 3 2 4" xfId="33621" xr:uid="{418E7620-B5AD-4533-9327-19842768FDD9}"/>
    <cellStyle name="Normal 5 4 5 2 2 3 2 5" xfId="48505" xr:uid="{BE96D24E-6939-411B-99AE-1756AE75FAAA}"/>
    <cellStyle name="Normal 5 4 5 2 2 3 3" xfId="23353" xr:uid="{B5D5963A-E7AC-4B14-8740-31A23DB870D6}"/>
    <cellStyle name="Normal 5 4 5 2 2 3 3 2" xfId="37045" xr:uid="{BD8C58AF-BE80-4D08-8EAD-211EDA3DA445}"/>
    <cellStyle name="Normal 5 4 5 2 2 3 3 3" xfId="51929" xr:uid="{442EE579-B612-4F8A-9F55-CE19333BA11E}"/>
    <cellStyle name="Normal 5 4 5 2 2 3 4" xfId="16509" xr:uid="{4A562D97-854B-402B-AA30-FD9570997BC1}"/>
    <cellStyle name="Normal 5 4 5 2 2 3 4 2" xfId="40994" xr:uid="{7D209A0B-FADD-4B79-844B-4F4020E1B0E8}"/>
    <cellStyle name="Normal 5 4 5 2 2 3 5" xfId="30199" xr:uid="{36E178BD-89A9-4CE0-976B-FAB0960DDB05}"/>
    <cellStyle name="Normal 5 4 5 2 2 3 6" xfId="45083" xr:uid="{7689F5B2-9028-495B-B3BC-83382090BBDD}"/>
    <cellStyle name="Normal 5 4 5 2 2 3 7" xfId="9663" xr:uid="{5F80566A-728B-4FFD-ADF8-833FDA31448D}"/>
    <cellStyle name="Normal 5 4 5 2 2 4" xfId="11373" xr:uid="{2B6F7743-B9DF-4C6A-9962-DE7E218043FD}"/>
    <cellStyle name="Normal 5 4 5 2 2 4 2" xfId="25063" xr:uid="{3D5E2130-E56F-4FB2-B822-1A98FD291DED}"/>
    <cellStyle name="Normal 5 4 5 2 2 4 2 2" xfId="38755" xr:uid="{EF60D425-0619-4611-973D-FBE6C58484C0}"/>
    <cellStyle name="Normal 5 4 5 2 2 4 2 3" xfId="53639" xr:uid="{4E3E0C3E-484B-464A-82AF-58B1FF5EDC77}"/>
    <cellStyle name="Normal 5 4 5 2 2 4 3" xfId="18219" xr:uid="{291D42E2-444A-4BBE-850B-169B4FF20B13}"/>
    <cellStyle name="Normal 5 4 5 2 2 4 4" xfId="31909" xr:uid="{8DEACCC5-DB4C-4E23-B760-DF747FF70B6F}"/>
    <cellStyle name="Normal 5 4 5 2 2 4 5" xfId="46793" xr:uid="{54174426-A7B1-4CCD-AA00-4DCDA7DEC725}"/>
    <cellStyle name="Normal 5 4 5 2 2 5" xfId="21641" xr:uid="{F8C03228-7722-4B9F-A42C-3A596DC62FFD}"/>
    <cellStyle name="Normal 5 4 5 2 2 5 2" xfId="35333" xr:uid="{1C078362-6C93-42C8-9AF7-33C3D6F36DCD}"/>
    <cellStyle name="Normal 5 4 5 2 2 5 3" xfId="50217" xr:uid="{74352B8A-ED0F-400F-A422-B95AB155D64E}"/>
    <cellStyle name="Normal 5 4 5 2 2 6" xfId="14797" xr:uid="{9A9577F3-AE8A-428A-9FEE-873C787124DA}"/>
    <cellStyle name="Normal 5 4 5 2 2 6 2" xfId="40837" xr:uid="{B93893AF-BE3D-4147-9CF8-0B3C085F4178}"/>
    <cellStyle name="Normal 5 4 5 2 2 7" xfId="28487" xr:uid="{95351F72-CBA1-40EB-8C8F-7AD93DB77C00}"/>
    <cellStyle name="Normal 5 4 5 2 2 8" xfId="43371" xr:uid="{7E315B9F-2F83-4761-8547-3223C0E37162}"/>
    <cellStyle name="Normal 5 4 5 2 2 9" xfId="7951" xr:uid="{8FD4B7B9-87AB-49B2-AD8B-1DC2763C281E}"/>
    <cellStyle name="Normal 5 4 5 2 3" xfId="1302" xr:uid="{571677C1-3F4D-4C85-A5B3-2DF3485D5480}"/>
    <cellStyle name="Normal 5 4 5 2 3 2" xfId="1303" xr:uid="{6C37A228-64B8-46F1-980B-855891BF1F78}"/>
    <cellStyle name="Normal 5 4 5 2 3 2 2" xfId="13087" xr:uid="{4D3687B6-EE8D-40A8-B9E4-7FEB0C31785B}"/>
    <cellStyle name="Normal 5 4 5 2 3 2 2 2" xfId="26777" xr:uid="{E0557B81-9F62-4491-AA35-F6CD5AE71BE3}"/>
    <cellStyle name="Normal 5 4 5 2 3 2 2 2 2" xfId="40469" xr:uid="{1E197160-3A89-4631-8E88-377A112E9233}"/>
    <cellStyle name="Normal 5 4 5 2 3 2 2 2 3" xfId="55353" xr:uid="{896C0846-6ABD-48A8-9D6A-C1C8E5C149C2}"/>
    <cellStyle name="Normal 5 4 5 2 3 2 2 3" xfId="19933" xr:uid="{DA70C7CF-6E30-4B04-B169-B97160C2F480}"/>
    <cellStyle name="Normal 5 4 5 2 3 2 2 4" xfId="33623" xr:uid="{45AEFB3B-5EC8-4586-A420-923466843DED}"/>
    <cellStyle name="Normal 5 4 5 2 3 2 2 5" xfId="48507" xr:uid="{68B37B63-D418-4129-8811-8219597CAD0E}"/>
    <cellStyle name="Normal 5 4 5 2 3 2 3" xfId="23355" xr:uid="{8D6697A7-EC69-4DCA-B1DA-1D03AAD71F22}"/>
    <cellStyle name="Normal 5 4 5 2 3 2 3 2" xfId="37047" xr:uid="{F3D6F0F2-3A46-4408-92E6-10E103AE5A19}"/>
    <cellStyle name="Normal 5 4 5 2 3 2 3 3" xfId="51931" xr:uid="{64460CCA-8764-4C90-970E-D40FDD5238AB}"/>
    <cellStyle name="Normal 5 4 5 2 3 2 4" xfId="16511" xr:uid="{AAA35ED1-ECCA-4F75-AD53-E17856011D80}"/>
    <cellStyle name="Normal 5 4 5 2 3 2 4 2" xfId="40996" xr:uid="{3883FFF0-1B71-42AA-8A14-B350CDA0905A}"/>
    <cellStyle name="Normal 5 4 5 2 3 2 5" xfId="30201" xr:uid="{00D70D75-E0C7-41BC-A7E8-14959E685F80}"/>
    <cellStyle name="Normal 5 4 5 2 3 2 6" xfId="45085" xr:uid="{370FC5E3-5223-4649-B438-E4EB1E023014}"/>
    <cellStyle name="Normal 5 4 5 2 3 2 7" xfId="9665" xr:uid="{954E5979-56C4-45C7-9FFA-9D3C77AAEA50}"/>
    <cellStyle name="Normal 5 4 5 2 3 3" xfId="11375" xr:uid="{E5ADBDA5-6454-4B0B-BBA5-1AD9D10F3A9A}"/>
    <cellStyle name="Normal 5 4 5 2 3 3 2" xfId="25065" xr:uid="{4F106B97-CA16-4C67-A0B4-F83DF59601AB}"/>
    <cellStyle name="Normal 5 4 5 2 3 3 2 2" xfId="38757" xr:uid="{B9249993-A2BC-4051-8431-B4BB42B26A66}"/>
    <cellStyle name="Normal 5 4 5 2 3 3 2 3" xfId="53641" xr:uid="{7FC39829-4099-4EC3-984A-8777EC7CEE12}"/>
    <cellStyle name="Normal 5 4 5 2 3 3 3" xfId="18221" xr:uid="{435242EF-525E-4285-8A06-BBE9C0237E65}"/>
    <cellStyle name="Normal 5 4 5 2 3 3 4" xfId="31911" xr:uid="{5C48B4F2-DEBB-40E5-9965-13DDC06B76FF}"/>
    <cellStyle name="Normal 5 4 5 2 3 3 5" xfId="46795" xr:uid="{0738FF2B-A28A-4BE0-86C5-EDB0B9558B4C}"/>
    <cellStyle name="Normal 5 4 5 2 3 4" xfId="21643" xr:uid="{91EDB70B-1D49-4228-97A2-CD273488B78C}"/>
    <cellStyle name="Normal 5 4 5 2 3 4 2" xfId="35335" xr:uid="{767D93E9-5E4D-4E9D-BDEE-5AE3216CC59F}"/>
    <cellStyle name="Normal 5 4 5 2 3 4 3" xfId="50219" xr:uid="{D5BC1773-617C-4E82-BC67-3BF4A12D5FF5}"/>
    <cellStyle name="Normal 5 4 5 2 3 5" xfId="14799" xr:uid="{ECFF674E-9A0D-4A00-BB50-0396442AD10D}"/>
    <cellStyle name="Normal 5 4 5 2 3 5 2" xfId="40995" xr:uid="{39B2C99F-E3B3-47FD-A073-9723BDC26838}"/>
    <cellStyle name="Normal 5 4 5 2 3 6" xfId="28489" xr:uid="{D51D4A5A-531E-48EC-8837-83F4A5225AFE}"/>
    <cellStyle name="Normal 5 4 5 2 3 7" xfId="43373" xr:uid="{2CF84673-7275-48E1-8134-6D957DDEA7CF}"/>
    <cellStyle name="Normal 5 4 5 2 3 8" xfId="7953" xr:uid="{03C79306-E1A6-4FB3-BCCE-6A798F6685D9}"/>
    <cellStyle name="Normal 5 4 5 2 4" xfId="1304" xr:uid="{6F87EA00-19CC-4BEA-B832-D93FAC218603}"/>
    <cellStyle name="Normal 5 4 5 2 4 2" xfId="9666" xr:uid="{CF3DA8AF-DEA5-46A7-AA06-8CCFAE7EFFC3}"/>
    <cellStyle name="Normal 5 4 5 2 4 2 2" xfId="13088" xr:uid="{463E941B-35E3-47B9-9790-F7070304FADC}"/>
    <cellStyle name="Normal 5 4 5 2 4 2 2 2" xfId="26778" xr:uid="{57626A52-3091-49FC-A212-6984DBEDC221}"/>
    <cellStyle name="Normal 5 4 5 2 4 2 2 2 2" xfId="40470" xr:uid="{8112C50E-E543-4F18-9C16-894D049DDD59}"/>
    <cellStyle name="Normal 5 4 5 2 4 2 2 2 3" xfId="55354" xr:uid="{1929725B-F17D-48E6-A0A6-17D9A473D3A1}"/>
    <cellStyle name="Normal 5 4 5 2 4 2 2 3" xfId="19934" xr:uid="{C79831F9-3CB5-42ED-9402-71642CA6ECB5}"/>
    <cellStyle name="Normal 5 4 5 2 4 2 2 4" xfId="33624" xr:uid="{AFC807F8-9E59-4DB9-BE1B-EF2493FDC9CA}"/>
    <cellStyle name="Normal 5 4 5 2 4 2 2 5" xfId="48508" xr:uid="{A68FF9CE-9708-47D3-A7FF-0CE1F66E4E5E}"/>
    <cellStyle name="Normal 5 4 5 2 4 2 3" xfId="23356" xr:uid="{0899A69D-3370-4265-97EF-4FA4EBB0CA70}"/>
    <cellStyle name="Normal 5 4 5 2 4 2 3 2" xfId="37048" xr:uid="{6285D2E2-69E8-480B-9187-4CDA3CD74B24}"/>
    <cellStyle name="Normal 5 4 5 2 4 2 3 3" xfId="51932" xr:uid="{812D983F-7F35-4CCF-B5EA-2B9AC8220B8B}"/>
    <cellStyle name="Normal 5 4 5 2 4 2 4" xfId="16512" xr:uid="{235931C1-6011-4491-B15C-55FA3E568471}"/>
    <cellStyle name="Normal 5 4 5 2 4 2 5" xfId="30202" xr:uid="{FD320734-B5F3-4AD9-9214-7DD3838061E2}"/>
    <cellStyle name="Normal 5 4 5 2 4 2 6" xfId="45086" xr:uid="{73D4DD90-3143-4A7A-901B-001BC276E22B}"/>
    <cellStyle name="Normal 5 4 5 2 4 3" xfId="11376" xr:uid="{21069212-5CED-40F1-9A59-B6B95DC40746}"/>
    <cellStyle name="Normal 5 4 5 2 4 3 2" xfId="25066" xr:uid="{3938A5C8-9A40-49F5-86B5-856EC545D89F}"/>
    <cellStyle name="Normal 5 4 5 2 4 3 2 2" xfId="38758" xr:uid="{B82F1F3E-34AF-47D8-80E6-ED4555FA7D2A}"/>
    <cellStyle name="Normal 5 4 5 2 4 3 2 3" xfId="53642" xr:uid="{642DECF6-42A7-4861-9C54-AB672A788154}"/>
    <cellStyle name="Normal 5 4 5 2 4 3 3" xfId="18222" xr:uid="{D1C0E432-6C66-45D4-8074-D6B342A6676F}"/>
    <cellStyle name="Normal 5 4 5 2 4 3 4" xfId="31912" xr:uid="{62E20351-7E53-48E8-BFF1-F0B23662BA93}"/>
    <cellStyle name="Normal 5 4 5 2 4 3 5" xfId="46796" xr:uid="{C8F7A216-DC10-4562-82C1-938F6DB04063}"/>
    <cellStyle name="Normal 5 4 5 2 4 4" xfId="21644" xr:uid="{C94CC79A-3A81-4A6F-89BF-324169B7077C}"/>
    <cellStyle name="Normal 5 4 5 2 4 4 2" xfId="35336" xr:uid="{C41737BC-0E09-4410-85C4-02A052B2BD57}"/>
    <cellStyle name="Normal 5 4 5 2 4 4 3" xfId="50220" xr:uid="{42F4AB01-5B96-4E87-9871-975C3D58D089}"/>
    <cellStyle name="Normal 5 4 5 2 4 5" xfId="14800" xr:uid="{E296CE1C-2332-4169-A046-99311C6E5FC6}"/>
    <cellStyle name="Normal 5 4 5 2 4 5 2" xfId="40997" xr:uid="{B09DD026-0BA0-46E4-B09E-FF7D0C89B429}"/>
    <cellStyle name="Normal 5 4 5 2 4 6" xfId="28490" xr:uid="{9F76AEB9-08D9-44C3-98F2-242BF0A96BBB}"/>
    <cellStyle name="Normal 5 4 5 2 4 7" xfId="43374" xr:uid="{2BB49725-685A-4A6E-BC44-349BDC930BE7}"/>
    <cellStyle name="Normal 5 4 5 2 4 8" xfId="7954" xr:uid="{73AEA365-7977-4D6E-B6C9-598DDC451215}"/>
    <cellStyle name="Normal 5 4 5 2 5" xfId="9662" xr:uid="{70CE654F-5E15-4C09-AB66-E65C91B3A60D}"/>
    <cellStyle name="Normal 5 4 5 2 5 2" xfId="13084" xr:uid="{F62DA62B-84C2-48AA-9E4A-4BF8AF3D4E09}"/>
    <cellStyle name="Normal 5 4 5 2 5 2 2" xfId="26774" xr:uid="{E242F996-FB5E-4DEF-858F-0D1B94A5BDE9}"/>
    <cellStyle name="Normal 5 4 5 2 5 2 2 2" xfId="40466" xr:uid="{7E8883F5-41EB-443A-BC82-CA09A583CB5B}"/>
    <cellStyle name="Normal 5 4 5 2 5 2 2 3" xfId="55350" xr:uid="{160F05C8-E81F-4A60-8CE5-5D56ECFD5EF8}"/>
    <cellStyle name="Normal 5 4 5 2 5 2 3" xfId="19930" xr:uid="{A7899167-9922-4B12-974A-588407AD4D96}"/>
    <cellStyle name="Normal 5 4 5 2 5 2 4" xfId="33620" xr:uid="{93819882-9097-421A-81B8-4E183A1402E4}"/>
    <cellStyle name="Normal 5 4 5 2 5 2 5" xfId="48504" xr:uid="{F9B9DBF2-EC30-41EE-A1F1-E67B4C449586}"/>
    <cellStyle name="Normal 5 4 5 2 5 3" xfId="23352" xr:uid="{00B82EA9-F7C6-4B83-9B83-C897912471F2}"/>
    <cellStyle name="Normal 5 4 5 2 5 3 2" xfId="37044" xr:uid="{F183B209-5A0E-4935-A555-B1B587580892}"/>
    <cellStyle name="Normal 5 4 5 2 5 3 3" xfId="51928" xr:uid="{42022A73-9EB4-48CE-A095-7B404FEE3308}"/>
    <cellStyle name="Normal 5 4 5 2 5 4" xfId="16508" xr:uid="{F6A937F7-0169-4A4B-B265-BA9428EEE412}"/>
    <cellStyle name="Normal 5 4 5 2 5 5" xfId="30198" xr:uid="{7754C01A-84F2-4861-B343-6C7AF07DD8BC}"/>
    <cellStyle name="Normal 5 4 5 2 5 6" xfId="45082" xr:uid="{FBAEC50F-365F-40B4-9D4B-F1625478B7ED}"/>
    <cellStyle name="Normal 5 4 5 2 6" xfId="11372" xr:uid="{953D3646-8BB5-4813-B91F-7ADF3563E713}"/>
    <cellStyle name="Normal 5 4 5 2 6 2" xfId="25062" xr:uid="{CD189903-6AFE-4302-8B58-2D9A541DD3F7}"/>
    <cellStyle name="Normal 5 4 5 2 6 2 2" xfId="38754" xr:uid="{6330D1DE-4DF2-4173-ADBF-4A82E267A87B}"/>
    <cellStyle name="Normal 5 4 5 2 6 2 3" xfId="53638" xr:uid="{2A4C99F9-EE97-410A-BDC6-7A2F4DFA5510}"/>
    <cellStyle name="Normal 5 4 5 2 6 3" xfId="18218" xr:uid="{7743BEA9-B9B7-4E55-BB18-9510766A9ED1}"/>
    <cellStyle name="Normal 5 4 5 2 6 4" xfId="31908" xr:uid="{B25F4188-F893-4C3D-8268-49A14D9BEA7B}"/>
    <cellStyle name="Normal 5 4 5 2 6 5" xfId="46792" xr:uid="{D1781EB0-A0BF-4234-9812-D16133BDE693}"/>
    <cellStyle name="Normal 5 4 5 2 7" xfId="21640" xr:uid="{DB69936C-5583-4C3E-8ABD-174C61ACC1FE}"/>
    <cellStyle name="Normal 5 4 5 2 7 2" xfId="35332" xr:uid="{C2B399DE-9B83-4DD2-A48D-2A48B4AD0BEB}"/>
    <cellStyle name="Normal 5 4 5 2 7 3" xfId="50216" xr:uid="{FADD26B7-B75F-46F1-8055-D19B460B93C0}"/>
    <cellStyle name="Normal 5 4 5 2 8" xfId="14796" xr:uid="{287FDFF6-6DC1-467F-A97C-8D07ADC0ACA0}"/>
    <cellStyle name="Normal 5 4 5 2 8 2" xfId="40836" xr:uid="{8799CAC9-9A25-4E95-86AC-983CA3F06FB8}"/>
    <cellStyle name="Normal 5 4 5 2 9" xfId="28486" xr:uid="{7B03CDBE-C4DB-4498-9551-19E3EA8F1218}"/>
    <cellStyle name="Normal 5 4 5 3" xfId="561" xr:uid="{F4E165A1-713E-487D-B42F-AE2DA422261B}"/>
    <cellStyle name="Normal 5 4 5 3 10" xfId="43375" xr:uid="{91A713E1-24F8-4B62-9369-EAEDC376F32F}"/>
    <cellStyle name="Normal 5 4 5 3 11" xfId="7955" xr:uid="{AAE8E790-2871-49CB-8611-922EB891F30A}"/>
    <cellStyle name="Normal 5 4 5 3 2" xfId="1305" xr:uid="{22E66B2D-ED4E-41CE-9F1F-E712FF1310C4}"/>
    <cellStyle name="Normal 5 4 5 3 2 2" xfId="1306" xr:uid="{639AE9E7-AEB0-40A5-A240-150E5A06740E}"/>
    <cellStyle name="Normal 5 4 5 3 2 2 2" xfId="9669" xr:uid="{7AD15DE6-3C38-4D9D-8CFA-5411C0875267}"/>
    <cellStyle name="Normal 5 4 5 3 2 2 2 2" xfId="13091" xr:uid="{5F3C12B7-D15C-4CC1-9295-6095037A408E}"/>
    <cellStyle name="Normal 5 4 5 3 2 2 2 2 2" xfId="26781" xr:uid="{5FE3D13F-A72B-413F-975B-18EAF5040899}"/>
    <cellStyle name="Normal 5 4 5 3 2 2 2 2 2 2" xfId="40473" xr:uid="{0BD3853C-1F4C-4906-AC69-FDB9B9F0601B}"/>
    <cellStyle name="Normal 5 4 5 3 2 2 2 2 2 3" xfId="55357" xr:uid="{3B6B8AE3-B98F-4BDE-AC73-E8B819EDAD1B}"/>
    <cellStyle name="Normal 5 4 5 3 2 2 2 2 3" xfId="19937" xr:uid="{295C6B62-EC04-4EDE-939C-A63F82908170}"/>
    <cellStyle name="Normal 5 4 5 3 2 2 2 2 4" xfId="33627" xr:uid="{D62AB33E-E8B2-489A-889D-EF6DB55A3F5B}"/>
    <cellStyle name="Normal 5 4 5 3 2 2 2 2 5" xfId="48511" xr:uid="{AB786A1E-1924-4307-A360-847D2F07144A}"/>
    <cellStyle name="Normal 5 4 5 3 2 2 2 3" xfId="23359" xr:uid="{3E1595D4-9EA0-44CE-BE6C-64289806EE14}"/>
    <cellStyle name="Normal 5 4 5 3 2 2 2 3 2" xfId="37051" xr:uid="{0AB37B3F-2530-43AF-B9B9-D01D4E62098F}"/>
    <cellStyle name="Normal 5 4 5 3 2 2 2 3 3" xfId="51935" xr:uid="{1706D142-E7D2-45CE-9A4E-88E943AC24E2}"/>
    <cellStyle name="Normal 5 4 5 3 2 2 2 4" xfId="16515" xr:uid="{E5BCF32C-D6BA-431E-8EDA-B68965BA5982}"/>
    <cellStyle name="Normal 5 4 5 3 2 2 2 5" xfId="30205" xr:uid="{27ECF29A-6915-48D3-AAD6-23B3058CA98E}"/>
    <cellStyle name="Normal 5 4 5 3 2 2 2 6" xfId="45089" xr:uid="{415000E9-4AF3-4A81-98AC-8AB8AA3EC81B}"/>
    <cellStyle name="Normal 5 4 5 3 2 2 3" xfId="11379" xr:uid="{4F17A8F3-1973-46B2-BA30-2248EC5126A9}"/>
    <cellStyle name="Normal 5 4 5 3 2 2 3 2" xfId="25069" xr:uid="{C2A26414-85C1-4511-A5B0-371539C88101}"/>
    <cellStyle name="Normal 5 4 5 3 2 2 3 2 2" xfId="38761" xr:uid="{AF544BE2-C3A4-46AE-9383-1F363246F230}"/>
    <cellStyle name="Normal 5 4 5 3 2 2 3 2 3" xfId="53645" xr:uid="{2961E183-FF8D-4296-A02B-087E13E15881}"/>
    <cellStyle name="Normal 5 4 5 3 2 2 3 3" xfId="18225" xr:uid="{FE3E9F64-DDDD-4C80-A7E0-5E3034FFE5A7}"/>
    <cellStyle name="Normal 5 4 5 3 2 2 3 4" xfId="31915" xr:uid="{3C3272E8-4FB6-4647-9FAD-8B0CCF0CDE4B}"/>
    <cellStyle name="Normal 5 4 5 3 2 2 3 5" xfId="46799" xr:uid="{D718204F-7249-411F-B21B-EDEF1B4B75E6}"/>
    <cellStyle name="Normal 5 4 5 3 2 2 4" xfId="21647" xr:uid="{77508238-B089-4963-895A-7104A1EE43E2}"/>
    <cellStyle name="Normal 5 4 5 3 2 2 4 2" xfId="35339" xr:uid="{AA771845-53C0-417E-8101-0DD2E4D484AE}"/>
    <cellStyle name="Normal 5 4 5 3 2 2 4 3" xfId="50223" xr:uid="{01679961-8FC2-402C-BEBC-157FC5AB2D63}"/>
    <cellStyle name="Normal 5 4 5 3 2 2 5" xfId="14803" xr:uid="{D66E7CE1-2A0C-44A8-859D-5F94CBE066C5}"/>
    <cellStyle name="Normal 5 4 5 3 2 2 5 2" xfId="40999" xr:uid="{A6A6BDE5-9D75-4A54-856F-1A2FDFB28672}"/>
    <cellStyle name="Normal 5 4 5 3 2 2 6" xfId="28493" xr:uid="{94DC4C88-C454-4FE9-BA52-BD0737F3696F}"/>
    <cellStyle name="Normal 5 4 5 3 2 2 7" xfId="43377" xr:uid="{9046476C-E084-44AA-A1D8-570CD2196B0A}"/>
    <cellStyle name="Normal 5 4 5 3 2 2 8" xfId="7957" xr:uid="{F5445568-A6B2-4695-93F7-92796C41D8C5}"/>
    <cellStyle name="Normal 5 4 5 3 2 3" xfId="9668" xr:uid="{5B7DCE19-94C5-4334-A47D-11B0EABB6B0E}"/>
    <cellStyle name="Normal 5 4 5 3 2 3 2" xfId="13090" xr:uid="{5E92E5EB-5285-408E-85B7-9595C7883FF6}"/>
    <cellStyle name="Normal 5 4 5 3 2 3 2 2" xfId="26780" xr:uid="{84B82F3D-B3A7-4901-B721-7B99236AA216}"/>
    <cellStyle name="Normal 5 4 5 3 2 3 2 2 2" xfId="40472" xr:uid="{A00E9CE7-BA4A-462D-BAAB-7B02C83B4D72}"/>
    <cellStyle name="Normal 5 4 5 3 2 3 2 2 3" xfId="55356" xr:uid="{84920115-CF48-48F9-A5ED-0139FEFEB579}"/>
    <cellStyle name="Normal 5 4 5 3 2 3 2 3" xfId="19936" xr:uid="{68F85D02-9E3D-4383-BB3B-AEFB05EA2A3F}"/>
    <cellStyle name="Normal 5 4 5 3 2 3 2 4" xfId="33626" xr:uid="{4F32C10B-6F8B-4C9F-A24A-4A09807F3348}"/>
    <cellStyle name="Normal 5 4 5 3 2 3 2 5" xfId="48510" xr:uid="{486D6F54-AEFE-44A3-8646-90DFEDDFCDC7}"/>
    <cellStyle name="Normal 5 4 5 3 2 3 3" xfId="23358" xr:uid="{13F74E8B-29B5-4246-8E88-670392684D99}"/>
    <cellStyle name="Normal 5 4 5 3 2 3 3 2" xfId="37050" xr:uid="{C5134A03-1215-48C2-A1B5-751CCEE20A43}"/>
    <cellStyle name="Normal 5 4 5 3 2 3 3 3" xfId="51934" xr:uid="{9DA626C9-2A26-47D2-9DD8-70E096B9E884}"/>
    <cellStyle name="Normal 5 4 5 3 2 3 4" xfId="16514" xr:uid="{7854AFFC-EC61-4EB8-A581-E77EB7106082}"/>
    <cellStyle name="Normal 5 4 5 3 2 3 5" xfId="30204" xr:uid="{1EFC49AC-8FE1-420E-95B8-E701D16E74F7}"/>
    <cellStyle name="Normal 5 4 5 3 2 3 6" xfId="45088" xr:uid="{307B60E1-495B-4EEA-B9B7-76AF15C96E92}"/>
    <cellStyle name="Normal 5 4 5 3 2 4" xfId="11378" xr:uid="{06F2B013-B031-474E-9852-A91D216A18B2}"/>
    <cellStyle name="Normal 5 4 5 3 2 4 2" xfId="25068" xr:uid="{C517FE19-8499-4102-9CB5-A7E47C02D529}"/>
    <cellStyle name="Normal 5 4 5 3 2 4 2 2" xfId="38760" xr:uid="{F6996FCB-EB45-4D4A-AC31-F98D1AF5FC80}"/>
    <cellStyle name="Normal 5 4 5 3 2 4 2 3" xfId="53644" xr:uid="{B16523EA-B133-4415-BCA3-1400A80E2111}"/>
    <cellStyle name="Normal 5 4 5 3 2 4 3" xfId="18224" xr:uid="{A95E0589-C746-4EF9-A2E6-A67EE9639FDF}"/>
    <cellStyle name="Normal 5 4 5 3 2 4 4" xfId="31914" xr:uid="{BD6EE2EF-B663-4EEC-892D-6E3C45AF1CC0}"/>
    <cellStyle name="Normal 5 4 5 3 2 4 5" xfId="46798" xr:uid="{EAF6403F-BE3D-40D4-875B-828824FC1DD0}"/>
    <cellStyle name="Normal 5 4 5 3 2 5" xfId="21646" xr:uid="{DA73FE7E-2BB8-4C80-ADF6-DB2787801839}"/>
    <cellStyle name="Normal 5 4 5 3 2 5 2" xfId="35338" xr:uid="{48E2BA26-8C61-449D-BF81-684769A9C55E}"/>
    <cellStyle name="Normal 5 4 5 3 2 5 3" xfId="50222" xr:uid="{BE24CC40-CD73-4008-8FF6-E77047E34A95}"/>
    <cellStyle name="Normal 5 4 5 3 2 6" xfId="14802" xr:uid="{D0912E07-DFDA-4047-9A8A-AD1DE4EF2FD8}"/>
    <cellStyle name="Normal 5 4 5 3 2 6 2" xfId="40998" xr:uid="{A5A60BFB-7AC6-4600-A872-BDFDE5839096}"/>
    <cellStyle name="Normal 5 4 5 3 2 7" xfId="28492" xr:uid="{DA28206B-095C-442B-B051-1E61ABBB03BE}"/>
    <cellStyle name="Normal 5 4 5 3 2 8" xfId="43376" xr:uid="{94D0CF15-8643-4A09-8983-B3385B94514C}"/>
    <cellStyle name="Normal 5 4 5 3 2 9" xfId="7956" xr:uid="{3A2D093F-058B-4B11-BBB9-55C3337494A4}"/>
    <cellStyle name="Normal 5 4 5 3 3" xfId="1307" xr:uid="{E1B78116-99B4-4FCE-AADF-34AC040CFB1A}"/>
    <cellStyle name="Normal 5 4 5 3 3 2" xfId="9670" xr:uid="{87230039-B491-48EB-9CCB-B8B26A6E5D66}"/>
    <cellStyle name="Normal 5 4 5 3 3 2 2" xfId="13092" xr:uid="{9B8C7B93-F693-410F-AE14-C472086FC06D}"/>
    <cellStyle name="Normal 5 4 5 3 3 2 2 2" xfId="26782" xr:uid="{084B0E10-6C7D-4301-AA1C-480DDC2C86CB}"/>
    <cellStyle name="Normal 5 4 5 3 3 2 2 2 2" xfId="40474" xr:uid="{8DDF48CD-96E9-4645-B672-EAC8D7D5C067}"/>
    <cellStyle name="Normal 5 4 5 3 3 2 2 2 3" xfId="55358" xr:uid="{BF472E5F-5624-4A08-B0AE-09C7EE59DC3C}"/>
    <cellStyle name="Normal 5 4 5 3 3 2 2 3" xfId="19938" xr:uid="{D4314818-C2B0-43AF-83B7-928BF49087BA}"/>
    <cellStyle name="Normal 5 4 5 3 3 2 2 4" xfId="33628" xr:uid="{DBDDDB95-967D-4AB9-BF46-B65B8A500EF5}"/>
    <cellStyle name="Normal 5 4 5 3 3 2 2 5" xfId="48512" xr:uid="{DD821C58-A172-4EE6-B77C-869F79E83772}"/>
    <cellStyle name="Normal 5 4 5 3 3 2 3" xfId="23360" xr:uid="{704B5862-939F-4C00-81B9-2D7566FB1C6B}"/>
    <cellStyle name="Normal 5 4 5 3 3 2 3 2" xfId="37052" xr:uid="{54A63632-CBD1-4086-922E-AB8B66050FF9}"/>
    <cellStyle name="Normal 5 4 5 3 3 2 3 3" xfId="51936" xr:uid="{74159E3D-F8C6-43B2-BD47-0DFD5D853519}"/>
    <cellStyle name="Normal 5 4 5 3 3 2 4" xfId="16516" xr:uid="{B076B3FB-DF35-4BAE-8D0B-2F91DC5310A8}"/>
    <cellStyle name="Normal 5 4 5 3 3 2 5" xfId="30206" xr:uid="{6529E912-69B8-411F-B6EC-2C01AECAA9CC}"/>
    <cellStyle name="Normal 5 4 5 3 3 2 6" xfId="45090" xr:uid="{E616B6A9-05ED-449C-BB94-349F676DBAEA}"/>
    <cellStyle name="Normal 5 4 5 3 3 3" xfId="11380" xr:uid="{A3B84F53-02BB-4586-A869-7A6FA08B09D0}"/>
    <cellStyle name="Normal 5 4 5 3 3 3 2" xfId="25070" xr:uid="{83149A25-F013-4418-A00B-B641961B1143}"/>
    <cellStyle name="Normal 5 4 5 3 3 3 2 2" xfId="38762" xr:uid="{1A3DC5B9-D806-47E3-8A04-0DFC341C44F7}"/>
    <cellStyle name="Normal 5 4 5 3 3 3 2 3" xfId="53646" xr:uid="{296C55DC-9D6C-425A-B584-D55D6053BD43}"/>
    <cellStyle name="Normal 5 4 5 3 3 3 3" xfId="18226" xr:uid="{51C1191B-4783-4A25-B462-4C4E02ED796B}"/>
    <cellStyle name="Normal 5 4 5 3 3 3 4" xfId="31916" xr:uid="{C1D9AB06-9939-486F-9B49-9D2006A61D30}"/>
    <cellStyle name="Normal 5 4 5 3 3 3 5" xfId="46800" xr:uid="{A88219DC-8601-4067-B216-821D0BE52E29}"/>
    <cellStyle name="Normal 5 4 5 3 3 4" xfId="21648" xr:uid="{7D72DB32-465D-44E7-9AE1-79531B5CD02D}"/>
    <cellStyle name="Normal 5 4 5 3 3 4 2" xfId="35340" xr:uid="{43E248EE-A0A6-4A81-B6A9-C34B4124246A}"/>
    <cellStyle name="Normal 5 4 5 3 3 4 3" xfId="50224" xr:uid="{A7A252AC-5820-4C15-92D1-EE38F260B5B4}"/>
    <cellStyle name="Normal 5 4 5 3 3 5" xfId="14804" xr:uid="{E8FC59D6-AD83-4824-8BA9-809BCF859C73}"/>
    <cellStyle name="Normal 5 4 5 3 3 5 2" xfId="41000" xr:uid="{34E6EAA3-ADDA-402D-BF22-CFE6D6A99BBE}"/>
    <cellStyle name="Normal 5 4 5 3 3 6" xfId="28494" xr:uid="{3D5B6883-7FCF-4179-81AE-E93BA176A68D}"/>
    <cellStyle name="Normal 5 4 5 3 3 7" xfId="43378" xr:uid="{F9BDA5FA-9BED-4793-B920-33FA6A706A9B}"/>
    <cellStyle name="Normal 5 4 5 3 3 8" xfId="7958" xr:uid="{0BF13096-54DC-4036-BDCD-BA1704F60D6D}"/>
    <cellStyle name="Normal 5 4 5 3 4" xfId="2865" xr:uid="{085E4D2D-542D-413E-90BC-9F6ABA0F66A2}"/>
    <cellStyle name="Normal 5 4 5 3 4 2" xfId="9671" xr:uid="{364A9037-1961-4D83-916B-783742037F14}"/>
    <cellStyle name="Normal 5 4 5 3 4 2 2" xfId="13093" xr:uid="{7808EE77-59F7-40CC-9861-EDEC12B70674}"/>
    <cellStyle name="Normal 5 4 5 3 4 2 2 2" xfId="26783" xr:uid="{0699B9CC-3539-43CB-B41E-B1EAED69CD9A}"/>
    <cellStyle name="Normal 5 4 5 3 4 2 2 2 2" xfId="40475" xr:uid="{9FEFA81D-27EA-4D71-B7E2-5085D6DE5C29}"/>
    <cellStyle name="Normal 5 4 5 3 4 2 2 2 3" xfId="55359" xr:uid="{0AFE3E9B-6BA6-45B9-9730-E29A8EC95DF1}"/>
    <cellStyle name="Normal 5 4 5 3 4 2 2 3" xfId="19939" xr:uid="{1519C777-B55C-4264-9EEC-4850EF65CE57}"/>
    <cellStyle name="Normal 5 4 5 3 4 2 2 4" xfId="33629" xr:uid="{6A6918F9-DDD3-4EF2-99D2-04AF7D17F14C}"/>
    <cellStyle name="Normal 5 4 5 3 4 2 2 5" xfId="48513" xr:uid="{F046434A-0386-48E5-8AE2-A7A35521E616}"/>
    <cellStyle name="Normal 5 4 5 3 4 2 3" xfId="23361" xr:uid="{3EAB1188-2CAA-403E-8B0A-08E7E8CCF3D5}"/>
    <cellStyle name="Normal 5 4 5 3 4 2 3 2" xfId="37053" xr:uid="{8473AE61-DAB6-43A4-BB07-65599B6EDA13}"/>
    <cellStyle name="Normal 5 4 5 3 4 2 3 3" xfId="51937" xr:uid="{B57B47A1-91CE-4706-AA8B-A0F3A6AD2F6F}"/>
    <cellStyle name="Normal 5 4 5 3 4 2 4" xfId="16517" xr:uid="{3A1EA201-CA05-48F4-AA84-701207D34C71}"/>
    <cellStyle name="Normal 5 4 5 3 4 2 5" xfId="30207" xr:uid="{C4AC0254-E3F4-442F-A871-05BB650F33D0}"/>
    <cellStyle name="Normal 5 4 5 3 4 2 6" xfId="45091" xr:uid="{26AA46AF-DE5F-4208-8C01-07376690DC03}"/>
    <cellStyle name="Normal 5 4 5 3 4 3" xfId="11381" xr:uid="{2E089AAA-29E0-46A0-B852-09E8DC7C9446}"/>
    <cellStyle name="Normal 5 4 5 3 4 3 2" xfId="25071" xr:uid="{778A9314-FD42-4834-BA02-C835DC407CD5}"/>
    <cellStyle name="Normal 5 4 5 3 4 3 2 2" xfId="38763" xr:uid="{189AF0FA-6D18-4379-841F-07D828EB4E1F}"/>
    <cellStyle name="Normal 5 4 5 3 4 3 2 3" xfId="53647" xr:uid="{9AE40B97-90D5-409A-9846-1FACE36218B4}"/>
    <cellStyle name="Normal 5 4 5 3 4 3 3" xfId="18227" xr:uid="{618D620A-34B6-44C5-8DDD-202B4D6E94DC}"/>
    <cellStyle name="Normal 5 4 5 3 4 3 4" xfId="31917" xr:uid="{4AEEE838-10A9-4E61-8065-BE3246E2EBEC}"/>
    <cellStyle name="Normal 5 4 5 3 4 3 5" xfId="46801" xr:uid="{E627ACB1-934B-4B36-A2D6-4344EB7B9158}"/>
    <cellStyle name="Normal 5 4 5 3 4 4" xfId="21649" xr:uid="{BA6433EA-1F39-4B19-930E-79E7BCA4F234}"/>
    <cellStyle name="Normal 5 4 5 3 4 4 2" xfId="35341" xr:uid="{F554E05B-29BA-4C2A-90B8-15553B6D1AEB}"/>
    <cellStyle name="Normal 5 4 5 3 4 4 3" xfId="50225" xr:uid="{C0461F64-CA2F-4E90-A5E1-940DEE686D9A}"/>
    <cellStyle name="Normal 5 4 5 3 4 5" xfId="14805" xr:uid="{3CA18061-6103-4088-ADFA-6DBA502D1481}"/>
    <cellStyle name="Normal 5 4 5 3 4 5 2" xfId="41141" xr:uid="{2861B940-0B77-4A22-86E5-2B5A4A558828}"/>
    <cellStyle name="Normal 5 4 5 3 4 6" xfId="28495" xr:uid="{CA67F992-2CEB-48CD-877C-24CA9372C25D}"/>
    <cellStyle name="Normal 5 4 5 3 4 7" xfId="43379" xr:uid="{AF59713C-1245-4863-9C6B-462587206F08}"/>
    <cellStyle name="Normal 5 4 5 3 4 8" xfId="7959" xr:uid="{CA409B08-B1B1-40E7-83A6-630687F7BE45}"/>
    <cellStyle name="Normal 5 4 5 3 5" xfId="9667" xr:uid="{B8745867-3AB8-48B9-9452-C634A991C677}"/>
    <cellStyle name="Normal 5 4 5 3 5 2" xfId="13089" xr:uid="{F460AD05-92FC-4EA3-9AB0-49071A98CE37}"/>
    <cellStyle name="Normal 5 4 5 3 5 2 2" xfId="26779" xr:uid="{1D5A15F8-F1EB-4B46-939F-51917CEF8B47}"/>
    <cellStyle name="Normal 5 4 5 3 5 2 2 2" xfId="40471" xr:uid="{C5DFB298-86AA-4806-A2EB-50B316A4F4A1}"/>
    <cellStyle name="Normal 5 4 5 3 5 2 2 3" xfId="55355" xr:uid="{F71F7D6A-7D5A-4A60-9C6F-550C90A0769B}"/>
    <cellStyle name="Normal 5 4 5 3 5 2 3" xfId="19935" xr:uid="{3F782C49-0057-44B3-9D2C-042FE33C77C8}"/>
    <cellStyle name="Normal 5 4 5 3 5 2 4" xfId="33625" xr:uid="{13D58FC0-53D3-4097-B6F4-FC5E3DDCEA33}"/>
    <cellStyle name="Normal 5 4 5 3 5 2 5" xfId="48509" xr:uid="{1B83C034-C61E-4391-913A-7566BCB772A9}"/>
    <cellStyle name="Normal 5 4 5 3 5 3" xfId="23357" xr:uid="{8E4C71EF-F967-43CC-9E69-D8EE5BE5D08F}"/>
    <cellStyle name="Normal 5 4 5 3 5 3 2" xfId="37049" xr:uid="{DA09EE11-F90B-4CAB-B39A-3F00FC484591}"/>
    <cellStyle name="Normal 5 4 5 3 5 3 3" xfId="51933" xr:uid="{56520480-62DA-4E26-AA59-0BC6FBFA3161}"/>
    <cellStyle name="Normal 5 4 5 3 5 4" xfId="16513" xr:uid="{03C7B8C0-846C-4D21-9D09-947AF8F9E86F}"/>
    <cellStyle name="Normal 5 4 5 3 5 5" xfId="30203" xr:uid="{E163BEAD-A1D5-4055-ADA0-E20223122A68}"/>
    <cellStyle name="Normal 5 4 5 3 5 6" xfId="45087" xr:uid="{2AAE04F9-DB10-4B6D-B6C0-D37B16286F69}"/>
    <cellStyle name="Normal 5 4 5 3 6" xfId="11377" xr:uid="{3FB95189-1CC8-46BF-941D-ACADCEDB64C1}"/>
    <cellStyle name="Normal 5 4 5 3 6 2" xfId="25067" xr:uid="{56778716-C0F7-4421-82EC-942B038B4A35}"/>
    <cellStyle name="Normal 5 4 5 3 6 2 2" xfId="38759" xr:uid="{C50F7968-D501-402B-81E4-DFB9A6414DC1}"/>
    <cellStyle name="Normal 5 4 5 3 6 2 3" xfId="53643" xr:uid="{22ED053B-5552-43F3-989F-8E7CDE274FF6}"/>
    <cellStyle name="Normal 5 4 5 3 6 3" xfId="18223" xr:uid="{09DD6FBA-659D-4D29-979A-188569C3596D}"/>
    <cellStyle name="Normal 5 4 5 3 6 4" xfId="31913" xr:uid="{7C2645A0-A7B3-4801-B13C-DACCF47280CC}"/>
    <cellStyle name="Normal 5 4 5 3 6 5" xfId="46797" xr:uid="{7EE2C459-38FA-4076-8C5D-EA4F7B4598A6}"/>
    <cellStyle name="Normal 5 4 5 3 7" xfId="21645" xr:uid="{A280861A-55A6-47F5-AF3A-259BB128B284}"/>
    <cellStyle name="Normal 5 4 5 3 7 2" xfId="35337" xr:uid="{08F43BF4-E154-4075-BFD0-780ACC0F50A0}"/>
    <cellStyle name="Normal 5 4 5 3 7 3" xfId="50221" xr:uid="{10046B74-53D8-467A-A00E-9B0E418FFA2C}"/>
    <cellStyle name="Normal 5 4 5 3 8" xfId="14801" xr:uid="{E4D74DD3-3C6F-47A8-928A-A66FBC776536}"/>
    <cellStyle name="Normal 5 4 5 3 8 2" xfId="40838" xr:uid="{D73C8B5A-EBFD-4EC4-9C9C-E11D78DD1841}"/>
    <cellStyle name="Normal 5 4 5 3 9" xfId="28491" xr:uid="{59140A99-4C94-445B-A2AC-8E8D7A0ED79E}"/>
    <cellStyle name="Normal 5 4 5 4" xfId="1308" xr:uid="{6129803C-6EB3-468C-AA07-C9644E96E27F}"/>
    <cellStyle name="Normal 5 4 5 4 2" xfId="1309" xr:uid="{5B94DB73-790A-4687-AD45-3941848B7388}"/>
    <cellStyle name="Normal 5 4 5 4 2 2" xfId="9673" xr:uid="{3C843F98-8829-496F-94D6-F9AB39B6BDCF}"/>
    <cellStyle name="Normal 5 4 5 4 2 2 2" xfId="13095" xr:uid="{697D8210-6C2C-49CE-9347-B851F892D608}"/>
    <cellStyle name="Normal 5 4 5 4 2 2 2 2" xfId="26785" xr:uid="{DA9BBE52-6C9D-456C-8EAD-D7C5F98FE891}"/>
    <cellStyle name="Normal 5 4 5 4 2 2 2 2 2" xfId="40477" xr:uid="{9937D77E-B3A0-4F7F-AB7E-827E6BA2DE67}"/>
    <cellStyle name="Normal 5 4 5 4 2 2 2 2 3" xfId="55361" xr:uid="{6045625A-4C0E-446C-B110-C2E8C33BDE9A}"/>
    <cellStyle name="Normal 5 4 5 4 2 2 2 3" xfId="19941" xr:uid="{029AFD0D-C3CC-4E16-BD54-998C497768CF}"/>
    <cellStyle name="Normal 5 4 5 4 2 2 2 4" xfId="33631" xr:uid="{428BAF49-7B00-49D1-8248-4F7F76487B2B}"/>
    <cellStyle name="Normal 5 4 5 4 2 2 2 5" xfId="48515" xr:uid="{A658BD9C-EE29-4F0E-B29A-A0E08F4C8482}"/>
    <cellStyle name="Normal 5 4 5 4 2 2 3" xfId="23363" xr:uid="{6A5F01B6-2635-4536-BAA6-2D8D8B985131}"/>
    <cellStyle name="Normal 5 4 5 4 2 2 3 2" xfId="37055" xr:uid="{A27B51E3-4537-49BB-9CCC-8D98C759C43F}"/>
    <cellStyle name="Normal 5 4 5 4 2 2 3 3" xfId="51939" xr:uid="{5396E887-0BED-404F-BD1F-35F075B67857}"/>
    <cellStyle name="Normal 5 4 5 4 2 2 4" xfId="16519" xr:uid="{4B56FCF2-E760-41AE-A1A9-FAF3AEDE556E}"/>
    <cellStyle name="Normal 5 4 5 4 2 2 5" xfId="30209" xr:uid="{686E5CA3-BFA6-476F-87CE-B7EFADB9C324}"/>
    <cellStyle name="Normal 5 4 5 4 2 2 6" xfId="45093" xr:uid="{7FD56CCE-617F-42D1-8860-1F476A445D3F}"/>
    <cellStyle name="Normal 5 4 5 4 2 3" xfId="11383" xr:uid="{22AD927C-B25A-4EDB-B8E6-93012263B337}"/>
    <cellStyle name="Normal 5 4 5 4 2 3 2" xfId="25073" xr:uid="{77BE700B-9836-46D6-ACF5-2C4AE20E8ED6}"/>
    <cellStyle name="Normal 5 4 5 4 2 3 2 2" xfId="38765" xr:uid="{AC725120-BC13-410C-9DD7-387CBC3D5F49}"/>
    <cellStyle name="Normal 5 4 5 4 2 3 2 3" xfId="53649" xr:uid="{308D62B6-80FD-4704-9948-16486E9C5002}"/>
    <cellStyle name="Normal 5 4 5 4 2 3 3" xfId="18229" xr:uid="{71EDEA5E-F33A-4F63-BCDD-7F595CEBE3BE}"/>
    <cellStyle name="Normal 5 4 5 4 2 3 4" xfId="31919" xr:uid="{05FC04DF-C9F4-4DA5-92E0-660937759401}"/>
    <cellStyle name="Normal 5 4 5 4 2 3 5" xfId="46803" xr:uid="{05B031DC-E855-43F0-AD8D-AD8373686854}"/>
    <cellStyle name="Normal 5 4 5 4 2 4" xfId="21651" xr:uid="{A507068B-7DA7-4D6E-A6F6-F6789D9859BF}"/>
    <cellStyle name="Normal 5 4 5 4 2 4 2" xfId="35343" xr:uid="{C3848208-BF60-443A-AD8A-6427C3DB9342}"/>
    <cellStyle name="Normal 5 4 5 4 2 4 3" xfId="50227" xr:uid="{60DBF480-EDBD-4030-BD36-C0D64256CB46}"/>
    <cellStyle name="Normal 5 4 5 4 2 5" xfId="14807" xr:uid="{339BF81D-9206-4735-BD11-F12FFFB8A974}"/>
    <cellStyle name="Normal 5 4 5 4 2 5 2" xfId="41002" xr:uid="{EFC92EA9-4107-4544-9C98-C8880624F449}"/>
    <cellStyle name="Normal 5 4 5 4 2 6" xfId="28497" xr:uid="{33C187AE-CDA4-43E6-A57E-C54B3C77880A}"/>
    <cellStyle name="Normal 5 4 5 4 2 7" xfId="43381" xr:uid="{DF3D0836-7720-44B7-A757-1E86C27701A7}"/>
    <cellStyle name="Normal 5 4 5 4 2 8" xfId="7961" xr:uid="{174961E8-55AE-493E-AB14-20CE4CCBEF12}"/>
    <cellStyle name="Normal 5 4 5 4 3" xfId="9672" xr:uid="{1BE73976-2E7C-43AA-830C-27B7E2D0436C}"/>
    <cellStyle name="Normal 5 4 5 4 3 2" xfId="13094" xr:uid="{14C1DA25-08E0-43E4-9F6F-3D46E611C4C9}"/>
    <cellStyle name="Normal 5 4 5 4 3 2 2" xfId="26784" xr:uid="{2362AB3D-92B0-48EE-B119-8A066B2D7035}"/>
    <cellStyle name="Normal 5 4 5 4 3 2 2 2" xfId="40476" xr:uid="{9F303363-3275-4286-9974-EA798906E970}"/>
    <cellStyle name="Normal 5 4 5 4 3 2 2 3" xfId="55360" xr:uid="{7268A751-0A66-4492-8B52-6CFAAFAA0FE7}"/>
    <cellStyle name="Normal 5 4 5 4 3 2 3" xfId="19940" xr:uid="{EDA95C39-AF35-47BC-924C-2C05E7F6B038}"/>
    <cellStyle name="Normal 5 4 5 4 3 2 4" xfId="33630" xr:uid="{6D6F9268-65AE-4F73-97BE-AC3E3433FD02}"/>
    <cellStyle name="Normal 5 4 5 4 3 2 5" xfId="48514" xr:uid="{F08830D9-7988-48F0-9946-70004D3C64C3}"/>
    <cellStyle name="Normal 5 4 5 4 3 3" xfId="23362" xr:uid="{E0C05AEB-AE89-4405-9F8F-0FE226B85BBA}"/>
    <cellStyle name="Normal 5 4 5 4 3 3 2" xfId="37054" xr:uid="{20011F10-4D59-4A1E-84B0-EB81804AE038}"/>
    <cellStyle name="Normal 5 4 5 4 3 3 3" xfId="51938" xr:uid="{0ACCB996-49D2-4D04-A800-E1FC8E345CF3}"/>
    <cellStyle name="Normal 5 4 5 4 3 4" xfId="16518" xr:uid="{C28C0498-7051-4455-8D00-9479F0C52DBB}"/>
    <cellStyle name="Normal 5 4 5 4 3 5" xfId="30208" xr:uid="{D5030351-4076-4C01-8CA7-F84902A173E2}"/>
    <cellStyle name="Normal 5 4 5 4 3 6" xfId="45092" xr:uid="{14881C3F-B518-4B18-BFD6-2B6F7B451FB4}"/>
    <cellStyle name="Normal 5 4 5 4 4" xfId="11382" xr:uid="{2E1163DA-8449-47A3-B51C-63A20AA1AE03}"/>
    <cellStyle name="Normal 5 4 5 4 4 2" xfId="25072" xr:uid="{24F2E653-608E-45BF-B8D6-168871D059F0}"/>
    <cellStyle name="Normal 5 4 5 4 4 2 2" xfId="38764" xr:uid="{73CD508F-5B54-404A-8D3D-B473DC8F52DE}"/>
    <cellStyle name="Normal 5 4 5 4 4 2 3" xfId="53648" xr:uid="{B6D09A30-BBE5-491D-BCE3-A78699A85A8D}"/>
    <cellStyle name="Normal 5 4 5 4 4 3" xfId="18228" xr:uid="{47ABE6CC-0F78-4600-B455-3FE0FE09D18A}"/>
    <cellStyle name="Normal 5 4 5 4 4 4" xfId="31918" xr:uid="{3D26B4F5-CC3A-4E6C-9BEF-EA43EA275137}"/>
    <cellStyle name="Normal 5 4 5 4 4 5" xfId="46802" xr:uid="{A16B5B9A-55C5-4F6A-A4D5-7A50D905D51F}"/>
    <cellStyle name="Normal 5 4 5 4 5" xfId="21650" xr:uid="{14EEE4D7-9157-4D7C-B550-8B9083E9B5DE}"/>
    <cellStyle name="Normal 5 4 5 4 5 2" xfId="35342" xr:uid="{310B20A4-EB0F-4C6D-919A-F9FA44DD74BA}"/>
    <cellStyle name="Normal 5 4 5 4 5 3" xfId="50226" xr:uid="{BC68182B-90AD-49BF-AFFD-DA7CA4DBAB67}"/>
    <cellStyle name="Normal 5 4 5 4 6" xfId="14806" xr:uid="{75756A73-3B41-43C8-9F4D-3A2886FEEDF3}"/>
    <cellStyle name="Normal 5 4 5 4 6 2" xfId="41001" xr:uid="{A0707E07-3B0A-46C0-95AA-ABC7F4B74FF4}"/>
    <cellStyle name="Normal 5 4 5 4 7" xfId="28496" xr:uid="{17C380E4-640A-499E-B950-247AF116869B}"/>
    <cellStyle name="Normal 5 4 5 4 8" xfId="43380" xr:uid="{167ED56F-7CDB-4288-88CD-AA68FE094720}"/>
    <cellStyle name="Normal 5 4 5 4 9" xfId="7960" xr:uid="{B5553D33-04D9-498A-93D3-7D7630CAB53A}"/>
    <cellStyle name="Normal 5 4 5 5" xfId="1310" xr:uid="{3FD8536C-515B-445B-91D6-D99F20105D24}"/>
    <cellStyle name="Normal 5 4 5 5 2" xfId="9674" xr:uid="{B01235C4-E616-463B-A78E-72A27DAE9357}"/>
    <cellStyle name="Normal 5 4 5 5 2 2" xfId="13096" xr:uid="{3995C941-CDB0-4B24-A47F-DA713E474A9F}"/>
    <cellStyle name="Normal 5 4 5 5 2 2 2" xfId="26786" xr:uid="{89157883-12F3-48E5-ABAF-CC94165EB9F8}"/>
    <cellStyle name="Normal 5 4 5 5 2 2 2 2" xfId="40478" xr:uid="{F453E071-00EF-472D-B662-01A31177A511}"/>
    <cellStyle name="Normal 5 4 5 5 2 2 2 3" xfId="55362" xr:uid="{53595063-015C-4613-B697-47593A1E9DF9}"/>
    <cellStyle name="Normal 5 4 5 5 2 2 3" xfId="19942" xr:uid="{10D23A24-15A2-4AAE-82C0-DE9F37185825}"/>
    <cellStyle name="Normal 5 4 5 5 2 2 4" xfId="33632" xr:uid="{666DCBEA-A3FF-42F9-BBF3-4ADEE259AA4C}"/>
    <cellStyle name="Normal 5 4 5 5 2 2 5" xfId="48516" xr:uid="{1B9FBE18-C779-40E0-8365-28044D7C3DF8}"/>
    <cellStyle name="Normal 5 4 5 5 2 3" xfId="23364" xr:uid="{00BF2702-087D-4825-AE98-E3F7865C46E7}"/>
    <cellStyle name="Normal 5 4 5 5 2 3 2" xfId="37056" xr:uid="{8FA0FFFE-8D9B-426B-A5B5-2A1178BC863C}"/>
    <cellStyle name="Normal 5 4 5 5 2 3 3" xfId="51940" xr:uid="{B4ACEACE-EB62-4379-8ADC-499981EDD627}"/>
    <cellStyle name="Normal 5 4 5 5 2 4" xfId="16520" xr:uid="{D0E75FB3-00CA-4B1D-95CD-66077016CFFB}"/>
    <cellStyle name="Normal 5 4 5 5 2 5" xfId="30210" xr:uid="{FC5C1E41-B122-4F30-B43D-55F7DFDD3DDE}"/>
    <cellStyle name="Normal 5 4 5 5 2 6" xfId="45094" xr:uid="{7164AF8A-3352-4FCC-9820-E62502235BE0}"/>
    <cellStyle name="Normal 5 4 5 5 3" xfId="11384" xr:uid="{57922167-6A14-42D9-ADDD-2754E3BB3958}"/>
    <cellStyle name="Normal 5 4 5 5 3 2" xfId="25074" xr:uid="{E7740136-3D2F-46DF-9C13-FD8D0BF61D2B}"/>
    <cellStyle name="Normal 5 4 5 5 3 2 2" xfId="38766" xr:uid="{F56866DD-60BF-47F5-A9A4-9457BD70CC39}"/>
    <cellStyle name="Normal 5 4 5 5 3 2 3" xfId="53650" xr:uid="{F6EAE2BD-6841-4DC7-949F-5E46CAF476C3}"/>
    <cellStyle name="Normal 5 4 5 5 3 3" xfId="18230" xr:uid="{15B612C5-4A93-435A-9A4B-732156D8CEE6}"/>
    <cellStyle name="Normal 5 4 5 5 3 4" xfId="31920" xr:uid="{1DD46772-0E20-469D-9EF9-5D4FB257BE66}"/>
    <cellStyle name="Normal 5 4 5 5 3 5" xfId="46804" xr:uid="{D041A604-0740-41C0-BDA3-CEC763077A04}"/>
    <cellStyle name="Normal 5 4 5 5 4" xfId="21652" xr:uid="{7028ED72-E406-4A17-8FE0-9FE0252A3AF1}"/>
    <cellStyle name="Normal 5 4 5 5 4 2" xfId="35344" xr:uid="{1C340EBC-123E-417F-B984-AB2AB3C0A4A5}"/>
    <cellStyle name="Normal 5 4 5 5 4 3" xfId="50228" xr:uid="{8137C711-708A-48C3-B1C0-9D20ED21EE86}"/>
    <cellStyle name="Normal 5 4 5 5 5" xfId="14808" xr:uid="{C781C781-CD8D-40E6-8771-375AAC92F3E7}"/>
    <cellStyle name="Normal 5 4 5 5 5 2" xfId="41003" xr:uid="{1090FE05-C402-48C8-9B32-20CA58175A82}"/>
    <cellStyle name="Normal 5 4 5 5 6" xfId="28498" xr:uid="{23052CA5-7B90-4F25-9672-637A06F7EE32}"/>
    <cellStyle name="Normal 5 4 5 5 7" xfId="43382" xr:uid="{862B7AA3-2FC7-4091-9E44-D9A6F5DBC0AB}"/>
    <cellStyle name="Normal 5 4 5 5 8" xfId="7962" xr:uid="{97C109DF-3669-4218-B092-A497595715B0}"/>
    <cellStyle name="Normal 5 4 5 6" xfId="2866" xr:uid="{2DCA02A3-20F6-4E42-8900-5FE34642B39B}"/>
    <cellStyle name="Normal 5 4 5 6 2" xfId="9675" xr:uid="{90A47EAF-4A4A-4142-9B9B-A6EA79F907F7}"/>
    <cellStyle name="Normal 5 4 5 6 2 2" xfId="13097" xr:uid="{1D6489BC-2EF7-4E0E-B5FA-4C18567530DE}"/>
    <cellStyle name="Normal 5 4 5 6 2 2 2" xfId="26787" xr:uid="{78792118-E2B3-4C8F-B11B-CD3A0010AC45}"/>
    <cellStyle name="Normal 5 4 5 6 2 2 2 2" xfId="40479" xr:uid="{38EEF6ED-E8F8-41AA-B912-04CBE129E405}"/>
    <cellStyle name="Normal 5 4 5 6 2 2 2 3" xfId="55363" xr:uid="{BCAE0316-504A-494F-A558-331300C8A488}"/>
    <cellStyle name="Normal 5 4 5 6 2 2 3" xfId="19943" xr:uid="{B96814AB-F2B6-4A5B-AEDB-262D0B9A949B}"/>
    <cellStyle name="Normal 5 4 5 6 2 2 4" xfId="33633" xr:uid="{585F552F-7DAE-4453-9779-600363B1BB2F}"/>
    <cellStyle name="Normal 5 4 5 6 2 2 5" xfId="48517" xr:uid="{7235AF75-B87B-45D4-8B50-7A522B081A51}"/>
    <cellStyle name="Normal 5 4 5 6 2 3" xfId="23365" xr:uid="{088BFC43-3EAD-4E91-9B86-792A973958A8}"/>
    <cellStyle name="Normal 5 4 5 6 2 3 2" xfId="37057" xr:uid="{AE18F7A0-E616-4698-9665-0DA626096646}"/>
    <cellStyle name="Normal 5 4 5 6 2 3 3" xfId="51941" xr:uid="{D2444779-DABA-4EBD-923E-A2013F1C0C1C}"/>
    <cellStyle name="Normal 5 4 5 6 2 4" xfId="16521" xr:uid="{FCE4FAF9-A32F-477E-86EF-F9CBA84D8515}"/>
    <cellStyle name="Normal 5 4 5 6 2 5" xfId="30211" xr:uid="{17DF4344-78A1-45A7-BEEB-B8264415CC27}"/>
    <cellStyle name="Normal 5 4 5 6 2 6" xfId="45095" xr:uid="{78472C61-261D-40B2-81D0-0132C7E83E66}"/>
    <cellStyle name="Normal 5 4 5 6 3" xfId="11385" xr:uid="{E7AB38E0-66AD-428D-910F-37AC011FFAF7}"/>
    <cellStyle name="Normal 5 4 5 6 3 2" xfId="25075" xr:uid="{C496422C-73BB-4B42-BA53-E35D8CE284DD}"/>
    <cellStyle name="Normal 5 4 5 6 3 2 2" xfId="38767" xr:uid="{78FE3C0C-5A03-401D-8413-D76D5DCBE4AE}"/>
    <cellStyle name="Normal 5 4 5 6 3 2 3" xfId="53651" xr:uid="{F9803216-3642-4250-B27A-7372A6167624}"/>
    <cellStyle name="Normal 5 4 5 6 3 3" xfId="18231" xr:uid="{0207AC72-3F37-4E01-A9D3-0B05315E22AA}"/>
    <cellStyle name="Normal 5 4 5 6 3 4" xfId="31921" xr:uid="{F804BD89-FED2-4027-80F3-2A8C3676F766}"/>
    <cellStyle name="Normal 5 4 5 6 3 5" xfId="46805" xr:uid="{D91E8C42-DCCE-4098-9E30-2D7A83522CDC}"/>
    <cellStyle name="Normal 5 4 5 6 4" xfId="21653" xr:uid="{739DDC67-381B-4AF3-AD80-864C9476346F}"/>
    <cellStyle name="Normal 5 4 5 6 4 2" xfId="35345" xr:uid="{3B44E6BE-17FD-4FFF-82A2-FE493A28ED54}"/>
    <cellStyle name="Normal 5 4 5 6 4 3" xfId="50229" xr:uid="{E2CBA0BA-F0F5-4E5D-ADB5-BDD6E5DCBBCF}"/>
    <cellStyle name="Normal 5 4 5 6 5" xfId="14809" xr:uid="{05E4B9BC-1F23-49F8-BE65-A8312AA27C51}"/>
    <cellStyle name="Normal 5 4 5 6 5 2" xfId="41142" xr:uid="{5D000171-1A94-431B-BAEC-447F7246D5F5}"/>
    <cellStyle name="Normal 5 4 5 6 6" xfId="28499" xr:uid="{D46F23B2-045B-4229-90C3-DC56FA0202B0}"/>
    <cellStyle name="Normal 5 4 5 6 7" xfId="43383" xr:uid="{42EA7B2D-0538-4847-AC72-9693F612A4CE}"/>
    <cellStyle name="Normal 5 4 5 6 8" xfId="7963" xr:uid="{C496B0F8-ABD5-4969-8009-805804D97769}"/>
    <cellStyle name="Normal 5 4 5 7" xfId="9661" xr:uid="{FEED916F-F858-459D-A1E8-4A82D96DA253}"/>
    <cellStyle name="Normal 5 4 5 7 2" xfId="13083" xr:uid="{0A0AB4B2-483C-4E9A-B814-E2C558602A15}"/>
    <cellStyle name="Normal 5 4 5 7 2 2" xfId="26773" xr:uid="{3AFAB3E4-CA2E-4B59-8A3C-78E2CCA8863C}"/>
    <cellStyle name="Normal 5 4 5 7 2 2 2" xfId="40465" xr:uid="{817AA7CF-6580-4BAB-9E5E-49836C0DB3BB}"/>
    <cellStyle name="Normal 5 4 5 7 2 2 3" xfId="55349" xr:uid="{CDAD995B-9AA4-425A-A37B-A6E759266980}"/>
    <cellStyle name="Normal 5 4 5 7 2 3" xfId="19929" xr:uid="{75A2C5D7-E0B3-435F-9524-C469D82396A3}"/>
    <cellStyle name="Normal 5 4 5 7 2 4" xfId="33619" xr:uid="{342297B8-13C1-43E9-AECB-8B562C72735E}"/>
    <cellStyle name="Normal 5 4 5 7 2 5" xfId="48503" xr:uid="{A6C4D253-E9E3-4BD1-8E45-B1B1A9FFC167}"/>
    <cellStyle name="Normal 5 4 5 7 3" xfId="23351" xr:uid="{356B534D-13C5-45A4-A9F3-092868E41BE6}"/>
    <cellStyle name="Normal 5 4 5 7 3 2" xfId="37043" xr:uid="{5895B60D-B2FB-4D25-80E1-1B38EFC408DD}"/>
    <cellStyle name="Normal 5 4 5 7 3 3" xfId="51927" xr:uid="{B2724CD6-7778-41B9-A63D-478A471A4E4B}"/>
    <cellStyle name="Normal 5 4 5 7 4" xfId="16507" xr:uid="{0AFEF8AE-FDA7-4800-82DB-0810C248F6F2}"/>
    <cellStyle name="Normal 5 4 5 7 5" xfId="30197" xr:uid="{171F5936-3EAB-426A-AD5D-92DE828DC52C}"/>
    <cellStyle name="Normal 5 4 5 7 6" xfId="45081" xr:uid="{A002676D-2C63-46B3-96C2-87BED9A02BBE}"/>
    <cellStyle name="Normal 5 4 5 8" xfId="11371" xr:uid="{6E2FE181-C87D-45FE-94BD-60FF3DD550DD}"/>
    <cellStyle name="Normal 5 4 5 8 2" xfId="25061" xr:uid="{6F651C33-5837-4C05-9E3B-1D5F9128FB52}"/>
    <cellStyle name="Normal 5 4 5 8 2 2" xfId="38753" xr:uid="{6DF6C4D8-CBF0-4A8B-8710-56EE8065289D}"/>
    <cellStyle name="Normal 5 4 5 8 2 3" xfId="53637" xr:uid="{78D76144-C9B6-404B-8267-B214A1FF96C6}"/>
    <cellStyle name="Normal 5 4 5 8 3" xfId="18217" xr:uid="{A9363264-92A4-48AF-BEA9-281A21CEA9CD}"/>
    <cellStyle name="Normal 5 4 5 8 4" xfId="31907" xr:uid="{FF368E75-891A-4511-AF09-166B523C5C15}"/>
    <cellStyle name="Normal 5 4 5 8 5" xfId="46791" xr:uid="{3276FD32-FCEC-4863-AE5B-6B068DC6F17C}"/>
    <cellStyle name="Normal 5 4 5 9" xfId="21639" xr:uid="{FE645B5F-6FD9-4D56-8964-CCC5188E903C}"/>
    <cellStyle name="Normal 5 4 5 9 2" xfId="35331" xr:uid="{A5A417B0-E5DB-4ABA-B670-C4D90AD09B98}"/>
    <cellStyle name="Normal 5 4 5 9 3" xfId="50215" xr:uid="{A5FD66D6-1185-4247-9191-024C354CF61B}"/>
    <cellStyle name="Normal 5 4 6" xfId="304" xr:uid="{8A23CE13-7D2F-453C-BC10-C28A78FCE90E}"/>
    <cellStyle name="Normal 5 4 6 10" xfId="43384" xr:uid="{AC81B513-BFFA-4371-8909-C7364AE8BC1B}"/>
    <cellStyle name="Normal 5 4 6 11" xfId="7964" xr:uid="{C5FA95F5-769C-459C-90EB-3E4B9E5387D3}"/>
    <cellStyle name="Normal 5 4 6 2" xfId="562" xr:uid="{E5D80544-47CA-41B8-9682-95965E55FE97}"/>
    <cellStyle name="Normal 5 4 6 2 2" xfId="1311" xr:uid="{E2C20809-F391-43EF-8980-D0C8423A9FDA}"/>
    <cellStyle name="Normal 5 4 6 2 2 2" xfId="1312" xr:uid="{09452CA1-E846-40E9-A104-3CEA320C8AAE}"/>
    <cellStyle name="Normal 5 4 6 2 2 2 2" xfId="13100" xr:uid="{0C6844A4-0C5F-42C2-A675-6CB20886601B}"/>
    <cellStyle name="Normal 5 4 6 2 2 2 2 2" xfId="26790" xr:uid="{72E05E2E-723D-4B33-AF45-BAD8C94B5502}"/>
    <cellStyle name="Normal 5 4 6 2 2 2 2 2 2" xfId="40482" xr:uid="{AB386938-3C95-46F6-9BF4-60094D6E7F87}"/>
    <cellStyle name="Normal 5 4 6 2 2 2 2 2 3" xfId="55366" xr:uid="{4D6B6B9D-9F88-43F9-8A1D-C48F8B83F70F}"/>
    <cellStyle name="Normal 5 4 6 2 2 2 2 3" xfId="19946" xr:uid="{0118DBD5-B5BA-4EE6-9398-7AAC0ECA8C7B}"/>
    <cellStyle name="Normal 5 4 6 2 2 2 2 4" xfId="33636" xr:uid="{8557D8F5-AB24-46DB-BBC4-FC0899902676}"/>
    <cellStyle name="Normal 5 4 6 2 2 2 2 5" xfId="48520" xr:uid="{CB4FEE9F-F7A4-4445-B99F-EDC66C41A4E2}"/>
    <cellStyle name="Normal 5 4 6 2 2 2 3" xfId="23368" xr:uid="{52A457BC-8CD9-4275-9140-13C3E72575B5}"/>
    <cellStyle name="Normal 5 4 6 2 2 2 3 2" xfId="37060" xr:uid="{7826E31E-19C9-4C12-A9F4-9FF411301FF4}"/>
    <cellStyle name="Normal 5 4 6 2 2 2 3 3" xfId="51944" xr:uid="{77D219DA-4DF2-4E75-9204-6A092EF25F6C}"/>
    <cellStyle name="Normal 5 4 6 2 2 2 4" xfId="16524" xr:uid="{7CE3887C-C77D-4CF1-824F-3DA60D2935BF}"/>
    <cellStyle name="Normal 5 4 6 2 2 2 4 2" xfId="41005" xr:uid="{3F51699C-DE57-4FD0-A71B-4EE4CCEE7E14}"/>
    <cellStyle name="Normal 5 4 6 2 2 2 5" xfId="30214" xr:uid="{3CD3092B-F822-487D-9001-EF1131AE1941}"/>
    <cellStyle name="Normal 5 4 6 2 2 2 6" xfId="45098" xr:uid="{0D152FAC-BB5C-4038-967D-213F3F76AEFF}"/>
    <cellStyle name="Normal 5 4 6 2 2 2 7" xfId="9678" xr:uid="{C4F0855C-111B-4868-8CC3-4DD1055E6BFD}"/>
    <cellStyle name="Normal 5 4 6 2 2 3" xfId="11388" xr:uid="{DAF2CD24-CB3C-461C-8520-A434616BD87B}"/>
    <cellStyle name="Normal 5 4 6 2 2 3 2" xfId="25078" xr:uid="{D6AD72B4-CBE9-4BAD-9E20-04B79CCB4729}"/>
    <cellStyle name="Normal 5 4 6 2 2 3 2 2" xfId="38770" xr:uid="{7D79146F-396C-4FDC-9094-5A10F4BC3470}"/>
    <cellStyle name="Normal 5 4 6 2 2 3 2 3" xfId="53654" xr:uid="{7F27BCD3-EB95-4DD5-9018-9C7912947790}"/>
    <cellStyle name="Normal 5 4 6 2 2 3 3" xfId="18234" xr:uid="{88D530E5-7D90-4841-8AFA-EF4F93F9E169}"/>
    <cellStyle name="Normal 5 4 6 2 2 3 4" xfId="31924" xr:uid="{12E36825-9C1B-457F-A9CC-FFC6450B700D}"/>
    <cellStyle name="Normal 5 4 6 2 2 3 5" xfId="46808" xr:uid="{3E264E85-9B46-46F4-BEB1-59C28DDB1CE1}"/>
    <cellStyle name="Normal 5 4 6 2 2 4" xfId="21656" xr:uid="{EA6BDEF7-7AFD-45D4-984A-0FA5C6E2376D}"/>
    <cellStyle name="Normal 5 4 6 2 2 4 2" xfId="35348" xr:uid="{CE1C82A4-F22C-4E9A-87DA-D88FC4EE702E}"/>
    <cellStyle name="Normal 5 4 6 2 2 4 3" xfId="50232" xr:uid="{F8AB4B0C-1580-42C0-810B-EB1444313F79}"/>
    <cellStyle name="Normal 5 4 6 2 2 5" xfId="14812" xr:uid="{FB256C7F-BC03-4B88-B153-88B6152F0F80}"/>
    <cellStyle name="Normal 5 4 6 2 2 5 2" xfId="41004" xr:uid="{B43F3407-9243-451C-B650-555EC9B90E93}"/>
    <cellStyle name="Normal 5 4 6 2 2 6" xfId="28502" xr:uid="{D518479C-15C0-42EB-B8F1-45D3002730C6}"/>
    <cellStyle name="Normal 5 4 6 2 2 7" xfId="43386" xr:uid="{30F05BD6-036B-42ED-8C3A-4393AE9A047B}"/>
    <cellStyle name="Normal 5 4 6 2 2 8" xfId="7966" xr:uid="{96FC1B4D-B6B4-4C85-B64E-F9D49C23F455}"/>
    <cellStyle name="Normal 5 4 6 2 3" xfId="1313" xr:uid="{2050F159-6534-4273-BA0F-57FBC0EE0552}"/>
    <cellStyle name="Normal 5 4 6 2 3 2" xfId="13099" xr:uid="{BB080AEA-731A-4410-82D6-B5EA134D08C7}"/>
    <cellStyle name="Normal 5 4 6 2 3 2 2" xfId="26789" xr:uid="{31ACDD62-40F7-4CC9-A705-5480EF68AB96}"/>
    <cellStyle name="Normal 5 4 6 2 3 2 2 2" xfId="40481" xr:uid="{01DCCFD4-C780-4641-ACEC-CEF3395A5661}"/>
    <cellStyle name="Normal 5 4 6 2 3 2 2 3" xfId="55365" xr:uid="{F4FD526A-7EDC-4BE8-AB01-6236F66874CA}"/>
    <cellStyle name="Normal 5 4 6 2 3 2 3" xfId="19945" xr:uid="{696A94E2-3559-41B4-9535-C6E03F4BC6C7}"/>
    <cellStyle name="Normal 5 4 6 2 3 2 4" xfId="33635" xr:uid="{65529D24-554E-407C-840A-10E4A2520081}"/>
    <cellStyle name="Normal 5 4 6 2 3 2 5" xfId="48519" xr:uid="{DAE8A55E-B0F5-43EB-962D-3388A18030E9}"/>
    <cellStyle name="Normal 5 4 6 2 3 3" xfId="23367" xr:uid="{FB724A40-7FC6-4619-BF8D-36EA277ED080}"/>
    <cellStyle name="Normal 5 4 6 2 3 3 2" xfId="37059" xr:uid="{B9DB0D4A-26D9-4F5B-AFD9-D13604C68E42}"/>
    <cellStyle name="Normal 5 4 6 2 3 3 3" xfId="51943" xr:uid="{2DE19186-247B-4568-89A3-490FEF98A203}"/>
    <cellStyle name="Normal 5 4 6 2 3 4" xfId="16523" xr:uid="{3A464BE4-F31F-45DF-AFA7-8794D1B4540A}"/>
    <cellStyle name="Normal 5 4 6 2 3 4 2" xfId="41006" xr:uid="{B9709BF0-3186-4136-BB49-4A4E0FCAF9B8}"/>
    <cellStyle name="Normal 5 4 6 2 3 5" xfId="30213" xr:uid="{B9AFC263-1814-457D-BADF-F0743FA761C0}"/>
    <cellStyle name="Normal 5 4 6 2 3 6" xfId="45097" xr:uid="{2D792F0D-77A4-4D7D-B841-40602D749982}"/>
    <cellStyle name="Normal 5 4 6 2 3 7" xfId="9677" xr:uid="{0C02DAE6-926A-4776-8AA9-ABD947A2797A}"/>
    <cellStyle name="Normal 5 4 6 2 4" xfId="2867" xr:uid="{5616745F-36D2-4BBA-9462-5A401E68DC90}"/>
    <cellStyle name="Normal 5 4 6 2 4 2" xfId="25077" xr:uid="{4EC18A59-2296-4AC2-9778-A0F99B7864B8}"/>
    <cellStyle name="Normal 5 4 6 2 4 2 2" xfId="38769" xr:uid="{403D62FB-B240-4D8B-8CA1-08A33A904603}"/>
    <cellStyle name="Normal 5 4 6 2 4 2 3" xfId="53653" xr:uid="{DB05303D-5B3D-434B-9B27-F5769DDCACF0}"/>
    <cellStyle name="Normal 5 4 6 2 4 3" xfId="18233" xr:uid="{9978E812-69E7-436B-9809-AF4DA448579D}"/>
    <cellStyle name="Normal 5 4 6 2 4 3 2" xfId="41143" xr:uid="{421435AA-0E6A-4C65-BF13-2EB443EB4705}"/>
    <cellStyle name="Normal 5 4 6 2 4 4" xfId="31923" xr:uid="{7543F975-5E0E-4850-BD91-1C1D637941C7}"/>
    <cellStyle name="Normal 5 4 6 2 4 5" xfId="46807" xr:uid="{AD7D28AA-BE48-4A7B-B2EE-D487C74D65EE}"/>
    <cellStyle name="Normal 5 4 6 2 4 6" xfId="11387" xr:uid="{0B309F17-9627-4CBC-AB93-CA305A5447F8}"/>
    <cellStyle name="Normal 5 4 6 2 5" xfId="21655" xr:uid="{0CED2EE0-4F5B-4DB9-8151-F360872ACA96}"/>
    <cellStyle name="Normal 5 4 6 2 5 2" xfId="35347" xr:uid="{9A7BC677-D34F-4291-8B52-8F078356C7A1}"/>
    <cellStyle name="Normal 5 4 6 2 5 3" xfId="50231" xr:uid="{2CD6A1AC-ECC6-4BF8-8E57-89338827E8E1}"/>
    <cellStyle name="Normal 5 4 6 2 6" xfId="14811" xr:uid="{F200D413-45C6-49CE-82B9-ECD3D1DF2C5F}"/>
    <cellStyle name="Normal 5 4 6 2 6 2" xfId="40839" xr:uid="{D07006C1-7491-4D09-8E4A-5287BB9CE325}"/>
    <cellStyle name="Normal 5 4 6 2 7" xfId="28501" xr:uid="{98613C41-437A-460E-8E25-CB80B27616D0}"/>
    <cellStyle name="Normal 5 4 6 2 8" xfId="43385" xr:uid="{FDCAEF4C-4689-4CE0-A66B-CCC6F487493A}"/>
    <cellStyle name="Normal 5 4 6 2 9" xfId="7965" xr:uid="{320AA979-D8D2-4588-B9FA-D7ABC1F1A62F}"/>
    <cellStyle name="Normal 5 4 6 3" xfId="1314" xr:uid="{4E73F503-9C5A-4D0C-B204-538EA83B69EF}"/>
    <cellStyle name="Normal 5 4 6 3 2" xfId="1315" xr:uid="{89E9EDE7-0DA6-456D-8356-6D1328791D68}"/>
    <cellStyle name="Normal 5 4 6 3 2 2" xfId="13101" xr:uid="{A77B4BF8-66EB-4D65-9E28-7C2D08D16D94}"/>
    <cellStyle name="Normal 5 4 6 3 2 2 2" xfId="26791" xr:uid="{66BFA31C-B56C-44F1-A95F-3497BD53D442}"/>
    <cellStyle name="Normal 5 4 6 3 2 2 2 2" xfId="40483" xr:uid="{CA5A48F1-3DC3-47C8-B1A8-2450049D5260}"/>
    <cellStyle name="Normal 5 4 6 3 2 2 2 3" xfId="55367" xr:uid="{B210C250-F038-4E0D-9EE5-760541BECA57}"/>
    <cellStyle name="Normal 5 4 6 3 2 2 3" xfId="19947" xr:uid="{E1ECC01D-7B9E-4AB9-A3AF-F2E1ACB5EE0F}"/>
    <cellStyle name="Normal 5 4 6 3 2 2 4" xfId="33637" xr:uid="{53284B82-9010-4523-A7CA-B13466C05B8A}"/>
    <cellStyle name="Normal 5 4 6 3 2 2 5" xfId="48521" xr:uid="{9E605F25-8CE1-4582-9EBC-17D3CA2DFB69}"/>
    <cellStyle name="Normal 5 4 6 3 2 3" xfId="23369" xr:uid="{358BBD92-E46E-4B02-A8FD-420779462B80}"/>
    <cellStyle name="Normal 5 4 6 3 2 3 2" xfId="37061" xr:uid="{EE9986C9-FD81-406B-B979-5E1C0ADE134A}"/>
    <cellStyle name="Normal 5 4 6 3 2 3 3" xfId="51945" xr:uid="{0425BFB1-0BB3-4850-8033-DAB501B3EA6D}"/>
    <cellStyle name="Normal 5 4 6 3 2 4" xfId="16525" xr:uid="{79E863E3-3E58-4326-992C-21CBB9C1EB33}"/>
    <cellStyle name="Normal 5 4 6 3 2 4 2" xfId="41008" xr:uid="{2DE2106B-7AD3-4BA9-B3F0-68962DB21CCD}"/>
    <cellStyle name="Normal 5 4 6 3 2 5" xfId="30215" xr:uid="{236EE10F-F4B2-41E0-9222-6450378E638F}"/>
    <cellStyle name="Normal 5 4 6 3 2 6" xfId="45099" xr:uid="{5EE7F2B5-02CC-4AEB-900D-888E055232AC}"/>
    <cellStyle name="Normal 5 4 6 3 2 7" xfId="9679" xr:uid="{1E4BC878-ECFD-4B82-ABE3-EE796E4409C8}"/>
    <cellStyle name="Normal 5 4 6 3 3" xfId="11389" xr:uid="{EA6F9EB9-A38C-415E-85DF-8F33E37FFB57}"/>
    <cellStyle name="Normal 5 4 6 3 3 2" xfId="25079" xr:uid="{2EE57657-79BD-4D06-ADAA-A3034DDB9F08}"/>
    <cellStyle name="Normal 5 4 6 3 3 2 2" xfId="38771" xr:uid="{DA8E5F52-5AB9-4E01-A04E-E1B6F2C18D23}"/>
    <cellStyle name="Normal 5 4 6 3 3 2 3" xfId="53655" xr:uid="{A7079735-9C26-4294-BB61-34F745B1D4AD}"/>
    <cellStyle name="Normal 5 4 6 3 3 3" xfId="18235" xr:uid="{654121FB-EEDF-40F6-BE4C-C3C9C4C69FE3}"/>
    <cellStyle name="Normal 5 4 6 3 3 4" xfId="31925" xr:uid="{27F9DD47-9156-4248-AE0A-DBDB6A545296}"/>
    <cellStyle name="Normal 5 4 6 3 3 5" xfId="46809" xr:uid="{A9944B1B-B33F-45D1-BE38-2E0AA9B64075}"/>
    <cellStyle name="Normal 5 4 6 3 4" xfId="21657" xr:uid="{5E287208-203B-462C-B637-9D3794145965}"/>
    <cellStyle name="Normal 5 4 6 3 4 2" xfId="35349" xr:uid="{251C7804-15F2-4BDE-BD71-9072077F1F68}"/>
    <cellStyle name="Normal 5 4 6 3 4 3" xfId="50233" xr:uid="{D254539A-68CD-4E86-BF9A-B6EB2610BADC}"/>
    <cellStyle name="Normal 5 4 6 3 5" xfId="14813" xr:uid="{9A88F2A2-BD5C-48C7-94EF-C8BF3E9B04D3}"/>
    <cellStyle name="Normal 5 4 6 3 5 2" xfId="41007" xr:uid="{0E43E124-0199-4DED-9EE1-16E82D70E48B}"/>
    <cellStyle name="Normal 5 4 6 3 6" xfId="28503" xr:uid="{D2E1D154-45BA-4A99-8BD9-726B4C352225}"/>
    <cellStyle name="Normal 5 4 6 3 7" xfId="43387" xr:uid="{C9CAC26F-BB0F-4006-B131-083FAABD7203}"/>
    <cellStyle name="Normal 5 4 6 3 8" xfId="7967" xr:uid="{E506F209-E531-4BE8-A650-B9EF52E5F2E2}"/>
    <cellStyle name="Normal 5 4 6 4" xfId="1316" xr:uid="{8491065A-2E58-4766-8B34-009B53E67ECD}"/>
    <cellStyle name="Normal 5 4 6 4 2" xfId="9680" xr:uid="{4FA2E581-2CBE-4106-8269-A2F0F0D88183}"/>
    <cellStyle name="Normal 5 4 6 4 2 2" xfId="13102" xr:uid="{CFCBDC16-D121-4DA3-B8C2-F3238C6DA699}"/>
    <cellStyle name="Normal 5 4 6 4 2 2 2" xfId="26792" xr:uid="{E1766061-9E75-4001-B417-92ADE8F3A729}"/>
    <cellStyle name="Normal 5 4 6 4 2 2 2 2" xfId="40484" xr:uid="{5AE72C0B-EA60-4064-91C3-8040A73C49A3}"/>
    <cellStyle name="Normal 5 4 6 4 2 2 2 3" xfId="55368" xr:uid="{951BE392-9AE5-4B39-84CB-C655EC2E2AD4}"/>
    <cellStyle name="Normal 5 4 6 4 2 2 3" xfId="19948" xr:uid="{77DCE0D4-8FA1-42E9-BA6D-C10F3AB7B299}"/>
    <cellStyle name="Normal 5 4 6 4 2 2 4" xfId="33638" xr:uid="{7C6B9FEE-8C1F-4336-8D33-32AB2F92A2C3}"/>
    <cellStyle name="Normal 5 4 6 4 2 2 5" xfId="48522" xr:uid="{42FDF7EC-BE04-4620-A475-BD7217F3FC2B}"/>
    <cellStyle name="Normal 5 4 6 4 2 3" xfId="23370" xr:uid="{576E3778-7549-4A7E-9DE9-309436FED9DD}"/>
    <cellStyle name="Normal 5 4 6 4 2 3 2" xfId="37062" xr:uid="{56603866-51BC-46F6-A150-2ADC34CA1B03}"/>
    <cellStyle name="Normal 5 4 6 4 2 3 3" xfId="51946" xr:uid="{64C6BE37-C1F9-42E2-9FB3-8EC26474FEBC}"/>
    <cellStyle name="Normal 5 4 6 4 2 4" xfId="16526" xr:uid="{1B8C1C51-703C-49F4-9BB4-5F4B75D4EB19}"/>
    <cellStyle name="Normal 5 4 6 4 2 5" xfId="30216" xr:uid="{F6C0B053-CC66-430B-A726-A4A3F59382CD}"/>
    <cellStyle name="Normal 5 4 6 4 2 6" xfId="45100" xr:uid="{940A5206-3B43-4367-B81B-6F33F164A9D4}"/>
    <cellStyle name="Normal 5 4 6 4 3" xfId="11390" xr:uid="{635B9E21-64F9-4D42-A22F-0B1D1F52985D}"/>
    <cellStyle name="Normal 5 4 6 4 3 2" xfId="25080" xr:uid="{F2391045-84C0-47B7-B391-EE621263AA8A}"/>
    <cellStyle name="Normal 5 4 6 4 3 2 2" xfId="38772" xr:uid="{9C403F98-C811-4B98-BE70-DCBEBD176AB9}"/>
    <cellStyle name="Normal 5 4 6 4 3 2 3" xfId="53656" xr:uid="{D8F5ECAF-3A1A-4C33-BED9-974D9E3DBF98}"/>
    <cellStyle name="Normal 5 4 6 4 3 3" xfId="18236" xr:uid="{4CE4E2B7-78A8-4566-AC5D-9DA18057041A}"/>
    <cellStyle name="Normal 5 4 6 4 3 4" xfId="31926" xr:uid="{61E13990-F9BD-41F1-B850-EC5EA4863AEE}"/>
    <cellStyle name="Normal 5 4 6 4 3 5" xfId="46810" xr:uid="{1061D2C9-07FE-4D4C-9B6F-62F4A0152DDA}"/>
    <cellStyle name="Normal 5 4 6 4 4" xfId="21658" xr:uid="{23C3F235-079B-404A-9346-DD14B120F50A}"/>
    <cellStyle name="Normal 5 4 6 4 4 2" xfId="35350" xr:uid="{57E2F6A8-9788-4087-BB5B-F326D86FE57C}"/>
    <cellStyle name="Normal 5 4 6 4 4 3" xfId="50234" xr:uid="{2C5FD781-E9A7-44DC-9ACB-E5BDFD619CA8}"/>
    <cellStyle name="Normal 5 4 6 4 5" xfId="14814" xr:uid="{6CC879FF-4479-401B-903C-CDD232C1DC1E}"/>
    <cellStyle name="Normal 5 4 6 4 5 2" xfId="41009" xr:uid="{5F0E50F5-CAC1-404F-BAED-556D08D9CF67}"/>
    <cellStyle name="Normal 5 4 6 4 6" xfId="28504" xr:uid="{29FF4952-D8AD-43B3-A4EB-5D0D9446844C}"/>
    <cellStyle name="Normal 5 4 6 4 7" xfId="43388" xr:uid="{2F639F04-1F36-422C-ABE8-83273003AAD7}"/>
    <cellStyle name="Normal 5 4 6 4 8" xfId="7968" xr:uid="{ED855ABC-2496-4CDD-927B-793DF1537D02}"/>
    <cellStyle name="Normal 5 4 6 5" xfId="2868" xr:uid="{2E375E53-41F3-4AA7-8E48-B82254EF7E51}"/>
    <cellStyle name="Normal 5 4 6 5 2" xfId="13098" xr:uid="{C22DC66A-28AD-4F40-BAF5-B7EEB519FEC0}"/>
    <cellStyle name="Normal 5 4 6 5 2 2" xfId="26788" xr:uid="{85A742A7-84B2-43C9-BFC5-880F0D93BABD}"/>
    <cellStyle name="Normal 5 4 6 5 2 2 2" xfId="40480" xr:uid="{5419CDB1-79D7-496B-A995-BA3C83F3198A}"/>
    <cellStyle name="Normal 5 4 6 5 2 2 3" xfId="55364" xr:uid="{D34D6AD8-2708-427D-A961-80C71FF0AC1B}"/>
    <cellStyle name="Normal 5 4 6 5 2 3" xfId="19944" xr:uid="{8B2413C9-D552-4B8D-92B1-07AF983546E6}"/>
    <cellStyle name="Normal 5 4 6 5 2 4" xfId="33634" xr:uid="{C7FC51E8-4819-4BF1-B074-A33BA6DF62DE}"/>
    <cellStyle name="Normal 5 4 6 5 2 5" xfId="48518" xr:uid="{D52FB66C-AC94-450F-B5FC-138673A07F63}"/>
    <cellStyle name="Normal 5 4 6 5 3" xfId="23366" xr:uid="{57C4DB44-D540-42DF-88E3-3CDE202CB825}"/>
    <cellStyle name="Normal 5 4 6 5 3 2" xfId="37058" xr:uid="{0A5C0C4B-1A81-4CAF-AEBA-7413623D6BB7}"/>
    <cellStyle name="Normal 5 4 6 5 3 3" xfId="51942" xr:uid="{068D185D-9637-421E-919E-58DF9DE3F74D}"/>
    <cellStyle name="Normal 5 4 6 5 4" xfId="16522" xr:uid="{0A8815DE-2CCA-4D73-9C42-F924ED1EB4D3}"/>
    <cellStyle name="Normal 5 4 6 5 4 2" xfId="41144" xr:uid="{996CACCE-933F-4FBB-9FC4-9B76AFF37332}"/>
    <cellStyle name="Normal 5 4 6 5 5" xfId="30212" xr:uid="{C6E6AF94-C5F4-428E-8E9A-1DF4CBA2F900}"/>
    <cellStyle name="Normal 5 4 6 5 6" xfId="45096" xr:uid="{F39E1233-DA81-418D-9D50-7F4DB601FB06}"/>
    <cellStyle name="Normal 5 4 6 5 7" xfId="9676" xr:uid="{2063464C-83DE-4686-B724-DD0B26685B0B}"/>
    <cellStyle name="Normal 5 4 6 6" xfId="11386" xr:uid="{16D1D666-8D1F-41A1-920C-59789CA87045}"/>
    <cellStyle name="Normal 5 4 6 6 2" xfId="25076" xr:uid="{21257E2E-B7E2-4E42-8DDD-5BBDC927B50C}"/>
    <cellStyle name="Normal 5 4 6 6 2 2" xfId="38768" xr:uid="{A999BC82-122C-4842-9C17-0D3223E08D0D}"/>
    <cellStyle name="Normal 5 4 6 6 2 3" xfId="53652" xr:uid="{E5212781-0F10-4259-B017-ACD381E95EB6}"/>
    <cellStyle name="Normal 5 4 6 6 3" xfId="18232" xr:uid="{6578E975-1FA2-4A54-9B34-6B753E92C80C}"/>
    <cellStyle name="Normal 5 4 6 6 4" xfId="31922" xr:uid="{B8A5DFA8-7B9F-4E8E-ACCA-CF70E977D089}"/>
    <cellStyle name="Normal 5 4 6 6 5" xfId="46806" xr:uid="{18D6977F-C22E-4BCC-954C-49B1AACECC71}"/>
    <cellStyle name="Normal 5 4 6 7" xfId="21654" xr:uid="{18140A21-1E25-493D-AB8B-9F0C4E0EF9A8}"/>
    <cellStyle name="Normal 5 4 6 7 2" xfId="35346" xr:uid="{D9704500-E111-4BE3-822D-41C87F4C799E}"/>
    <cellStyle name="Normal 5 4 6 7 3" xfId="50230" xr:uid="{BA9898C1-3E52-4441-BE2B-6C1EA0871ECF}"/>
    <cellStyle name="Normal 5 4 6 8" xfId="14810" xr:uid="{4C646D9C-1335-4AFD-AAA8-7E2D8D37E03F}"/>
    <cellStyle name="Normal 5 4 6 8 2" xfId="40786" xr:uid="{AD2E9E22-E5B5-4A3C-82FC-BA0263581911}"/>
    <cellStyle name="Normal 5 4 6 9" xfId="28500" xr:uid="{2F1ABB37-31B3-4655-85E7-E97D3819727C}"/>
    <cellStyle name="Normal 5 4 7" xfId="563" xr:uid="{87E41244-8252-42A2-A164-1B8E5B6DF93D}"/>
    <cellStyle name="Normal 5 4 7 10" xfId="43389" xr:uid="{8982BCAA-73E5-44CF-8793-35B8B120F433}"/>
    <cellStyle name="Normal 5 4 7 11" xfId="7969" xr:uid="{CE4939C7-1C89-451B-94CE-9A746F5123AB}"/>
    <cellStyle name="Normal 5 4 7 2" xfId="1317" xr:uid="{BA40EE61-8449-4F9F-8FE0-92430403127A}"/>
    <cellStyle name="Normal 5 4 7 2 2" xfId="1318" xr:uid="{D55C48C8-605A-4EE1-B203-EA0CE6B5EB7C}"/>
    <cellStyle name="Normal 5 4 7 2 2 2" xfId="9683" xr:uid="{1040E035-4720-4575-ABC2-B1B975A027D9}"/>
    <cellStyle name="Normal 5 4 7 2 2 2 2" xfId="13105" xr:uid="{FAF63149-8268-445F-9141-C3377D5A302F}"/>
    <cellStyle name="Normal 5 4 7 2 2 2 2 2" xfId="26795" xr:uid="{702FC980-5E8E-4A17-826B-38A97B627134}"/>
    <cellStyle name="Normal 5 4 7 2 2 2 2 2 2" xfId="40487" xr:uid="{9F08C532-39D1-4CB4-BD9D-DEE32DE0FB14}"/>
    <cellStyle name="Normal 5 4 7 2 2 2 2 2 3" xfId="55371" xr:uid="{1324BAEC-135D-4062-81CC-EF12F1B94943}"/>
    <cellStyle name="Normal 5 4 7 2 2 2 2 3" xfId="19951" xr:uid="{6BDC3673-255A-4568-BA08-10161F1B1ECA}"/>
    <cellStyle name="Normal 5 4 7 2 2 2 2 4" xfId="33641" xr:uid="{F65F9FFF-283B-4F41-A9DC-E9186C526EB1}"/>
    <cellStyle name="Normal 5 4 7 2 2 2 2 5" xfId="48525" xr:uid="{33AE5750-3FA3-42C5-8B36-DD6A7E7EE2C3}"/>
    <cellStyle name="Normal 5 4 7 2 2 2 3" xfId="23373" xr:uid="{312E2DFB-79C4-4881-9863-6BB245DE7DBF}"/>
    <cellStyle name="Normal 5 4 7 2 2 2 3 2" xfId="37065" xr:uid="{176A83A4-42AE-418B-BB75-D313BFDFA5A6}"/>
    <cellStyle name="Normal 5 4 7 2 2 2 3 3" xfId="51949" xr:uid="{4C180276-6ACD-4B17-9AF4-0E01EB1801EF}"/>
    <cellStyle name="Normal 5 4 7 2 2 2 4" xfId="16529" xr:uid="{F25D91EC-4EC9-410E-84E5-FD5F1FCE2164}"/>
    <cellStyle name="Normal 5 4 7 2 2 2 5" xfId="30219" xr:uid="{8B50CE13-E1A3-47CE-83CB-24CAE7582773}"/>
    <cellStyle name="Normal 5 4 7 2 2 2 6" xfId="45103" xr:uid="{2F6F0432-E1DD-4EA3-AB4E-8E144FB94A96}"/>
    <cellStyle name="Normal 5 4 7 2 2 3" xfId="11393" xr:uid="{F0443ADB-D522-4803-AE46-BE7F050FFA4B}"/>
    <cellStyle name="Normal 5 4 7 2 2 3 2" xfId="25083" xr:uid="{2F263E05-3E19-4E02-B385-BEB158607958}"/>
    <cellStyle name="Normal 5 4 7 2 2 3 2 2" xfId="38775" xr:uid="{C27DAC51-BA9C-4F5F-B7B9-D4B726C12CEF}"/>
    <cellStyle name="Normal 5 4 7 2 2 3 2 3" xfId="53659" xr:uid="{BC4FE2E4-70F0-4503-AF1B-FAEBE578A6B0}"/>
    <cellStyle name="Normal 5 4 7 2 2 3 3" xfId="18239" xr:uid="{81301B1F-1034-4BC4-8DFA-8471C95DCF57}"/>
    <cellStyle name="Normal 5 4 7 2 2 3 4" xfId="31929" xr:uid="{7D5BC37B-F614-458C-AA28-9325E3B51C7E}"/>
    <cellStyle name="Normal 5 4 7 2 2 3 5" xfId="46813" xr:uid="{451EE5CA-FEB2-450E-A0B1-8B49CD81FDA1}"/>
    <cellStyle name="Normal 5 4 7 2 2 4" xfId="21661" xr:uid="{81CE5EB3-96FE-4BFC-B4AD-2FCD493A890C}"/>
    <cellStyle name="Normal 5 4 7 2 2 4 2" xfId="35353" xr:uid="{DA166A24-E973-456D-9666-B984CB986B59}"/>
    <cellStyle name="Normal 5 4 7 2 2 4 3" xfId="50237" xr:uid="{F7DACB55-0DA6-4269-BE5B-F801E5027E23}"/>
    <cellStyle name="Normal 5 4 7 2 2 5" xfId="14817" xr:uid="{5080E318-E925-4EBC-8178-8F0F5C2E1C62}"/>
    <cellStyle name="Normal 5 4 7 2 2 5 2" xfId="41011" xr:uid="{13D01F1D-7AD7-463E-B66B-A0B7A1F2E64F}"/>
    <cellStyle name="Normal 5 4 7 2 2 6" xfId="28507" xr:uid="{E9297891-BF4A-482E-A819-B097A9318693}"/>
    <cellStyle name="Normal 5 4 7 2 2 7" xfId="43391" xr:uid="{10EFEDE4-5F84-4589-AEBF-A8911F3C43F6}"/>
    <cellStyle name="Normal 5 4 7 2 2 8" xfId="7971" xr:uid="{A973ADCA-7A18-4C53-899D-310C9B4E41C6}"/>
    <cellStyle name="Normal 5 4 7 2 3" xfId="4420" xr:uid="{8AB81189-4435-4313-A293-60064113CFC5}"/>
    <cellStyle name="Normal 5 4 7 2 3 2" xfId="13104" xr:uid="{222AC8A5-949E-4378-80FB-2A9886DB980F}"/>
    <cellStyle name="Normal 5 4 7 2 3 2 2" xfId="26794" xr:uid="{9478EF58-6AFD-48B6-9F14-B22D77A4920F}"/>
    <cellStyle name="Normal 5 4 7 2 3 2 2 2" xfId="40486" xr:uid="{18AEFB13-BC8D-44FB-BCC8-7218250B714F}"/>
    <cellStyle name="Normal 5 4 7 2 3 2 2 3" xfId="55370" xr:uid="{053EF4E4-B243-44BA-8764-B1591CD330C9}"/>
    <cellStyle name="Normal 5 4 7 2 3 2 3" xfId="19950" xr:uid="{9249D6CC-C50C-45ED-A547-FF913070363D}"/>
    <cellStyle name="Normal 5 4 7 2 3 2 4" xfId="33640" xr:uid="{1ACBF0F6-376D-4E9C-957C-BC45D5812660}"/>
    <cellStyle name="Normal 5 4 7 2 3 2 5" xfId="48524" xr:uid="{95BB6D08-3FFC-4113-83A8-0199AC9CE771}"/>
    <cellStyle name="Normal 5 4 7 2 3 3" xfId="23372" xr:uid="{08484F97-1ABF-4E93-A2DF-250DCFAEEE9C}"/>
    <cellStyle name="Normal 5 4 7 2 3 3 2" xfId="37064" xr:uid="{9CBB1A58-3241-494E-AC4E-8D2DBB4F13BF}"/>
    <cellStyle name="Normal 5 4 7 2 3 3 3" xfId="51948" xr:uid="{261A8787-2397-4EC2-8D95-5E38A640E7EE}"/>
    <cellStyle name="Normal 5 4 7 2 3 4" xfId="16528" xr:uid="{45B5AC8D-9D4C-48B3-A5F2-46E7302785B8}"/>
    <cellStyle name="Normal 5 4 7 2 3 4 2" xfId="41338" xr:uid="{0793FEF0-C466-4867-A78B-C8D530B58CC3}"/>
    <cellStyle name="Normal 5 4 7 2 3 5" xfId="30218" xr:uid="{E4A91124-BFB0-4EE8-8540-A9D43A03D9B8}"/>
    <cellStyle name="Normal 5 4 7 2 3 6" xfId="45102" xr:uid="{03DABF89-52BB-4894-BDAE-85A3C1A257E2}"/>
    <cellStyle name="Normal 5 4 7 2 3 7" xfId="9682" xr:uid="{14C75F36-99F9-4DA8-AB04-084D0A8C401D}"/>
    <cellStyle name="Normal 5 4 7 2 4" xfId="11392" xr:uid="{59681B2C-CFB8-40DC-A56B-147302850140}"/>
    <cellStyle name="Normal 5 4 7 2 4 2" xfId="25082" xr:uid="{83B8A5F0-922A-4E04-B0D6-F89C1EF90D32}"/>
    <cellStyle name="Normal 5 4 7 2 4 2 2" xfId="38774" xr:uid="{B883BAC9-0DD4-496A-A47B-B04BB244BD97}"/>
    <cellStyle name="Normal 5 4 7 2 4 2 3" xfId="53658" xr:uid="{01FB0D08-EED4-4DC3-B017-C31C027D0F98}"/>
    <cellStyle name="Normal 5 4 7 2 4 3" xfId="18238" xr:uid="{7990C566-5EE3-4D59-8123-48939839DC74}"/>
    <cellStyle name="Normal 5 4 7 2 4 4" xfId="31928" xr:uid="{77760C6F-6373-41E2-82C3-89F855BB95C2}"/>
    <cellStyle name="Normal 5 4 7 2 4 5" xfId="46812" xr:uid="{A54022F3-AA93-41BA-B274-A4FB9755A3C8}"/>
    <cellStyle name="Normal 5 4 7 2 5" xfId="21660" xr:uid="{13B12F72-B89A-436A-A57E-25041EAF5827}"/>
    <cellStyle name="Normal 5 4 7 2 5 2" xfId="35352" xr:uid="{6B6897AC-181E-40A7-BD84-CD21F89E440E}"/>
    <cellStyle name="Normal 5 4 7 2 5 3" xfId="50236" xr:uid="{4B6FF955-734E-441E-9344-637C9C575415}"/>
    <cellStyle name="Normal 5 4 7 2 6" xfId="14816" xr:uid="{1D9E4A1D-26D7-4999-A2AA-C2F02A868158}"/>
    <cellStyle name="Normal 5 4 7 2 6 2" xfId="41010" xr:uid="{D461E787-9C74-4128-94D1-B4F049CA1C43}"/>
    <cellStyle name="Normal 5 4 7 2 7" xfId="28506" xr:uid="{C403389E-1E9D-4A9B-99A5-0EF3025A20E9}"/>
    <cellStyle name="Normal 5 4 7 2 8" xfId="43390" xr:uid="{B1082E17-C583-4FEA-AA02-982B0C679D13}"/>
    <cellStyle name="Normal 5 4 7 2 9" xfId="7970" xr:uid="{911213D1-5ACF-4BBE-8425-D1630D59DCEB}"/>
    <cellStyle name="Normal 5 4 7 3" xfId="1319" xr:uid="{35E18074-5C42-4711-9ABD-0E844BC45E3D}"/>
    <cellStyle name="Normal 5 4 7 3 2" xfId="9684" xr:uid="{DECF6C72-39EB-4D79-968C-246733F40345}"/>
    <cellStyle name="Normal 5 4 7 3 2 2" xfId="13106" xr:uid="{83A33161-B3E8-40BA-8F51-703181C47952}"/>
    <cellStyle name="Normal 5 4 7 3 2 2 2" xfId="26796" xr:uid="{AA0587F3-4249-4CFD-A96B-0CCB238CC86F}"/>
    <cellStyle name="Normal 5 4 7 3 2 2 2 2" xfId="40488" xr:uid="{250E1EBF-6E0B-42BB-86E6-831D6AE0ABDB}"/>
    <cellStyle name="Normal 5 4 7 3 2 2 2 3" xfId="55372" xr:uid="{91C497F2-20D4-4ABE-B269-9E7B89B4484A}"/>
    <cellStyle name="Normal 5 4 7 3 2 2 3" xfId="19952" xr:uid="{D3E09663-D3A0-4C6D-9503-477657F4DA82}"/>
    <cellStyle name="Normal 5 4 7 3 2 2 4" xfId="33642" xr:uid="{90AD9C11-A5C7-4FF5-8D48-568DFEE790C4}"/>
    <cellStyle name="Normal 5 4 7 3 2 2 5" xfId="48526" xr:uid="{01F88452-3AD2-459B-9D48-3AA26887CDFF}"/>
    <cellStyle name="Normal 5 4 7 3 2 3" xfId="23374" xr:uid="{E8D08021-E06C-48EE-88CB-1069E6B1BC75}"/>
    <cellStyle name="Normal 5 4 7 3 2 3 2" xfId="37066" xr:uid="{6B644338-44A7-40C4-BAF2-7520F4563E36}"/>
    <cellStyle name="Normal 5 4 7 3 2 3 3" xfId="51950" xr:uid="{2C9413C0-48C6-4F31-B146-E729FC4A21C3}"/>
    <cellStyle name="Normal 5 4 7 3 2 4" xfId="16530" xr:uid="{6BF0C3F5-06DF-4AF5-8E3B-027538EEA79B}"/>
    <cellStyle name="Normal 5 4 7 3 2 5" xfId="30220" xr:uid="{AF1B6966-5688-44F1-9644-043CC6F9BA0A}"/>
    <cellStyle name="Normal 5 4 7 3 2 6" xfId="45104" xr:uid="{FD52B43C-3595-4B7E-B77E-DD53C81EA835}"/>
    <cellStyle name="Normal 5 4 7 3 3" xfId="11394" xr:uid="{D0C2DC24-82FB-4A60-AABA-3B73354EE44C}"/>
    <cellStyle name="Normal 5 4 7 3 3 2" xfId="25084" xr:uid="{066976DC-B567-4E7E-B6F1-6A36DCADCBF0}"/>
    <cellStyle name="Normal 5 4 7 3 3 2 2" xfId="38776" xr:uid="{4C2BCF79-75DC-46BD-9BF2-8DF1E57D98BD}"/>
    <cellStyle name="Normal 5 4 7 3 3 2 3" xfId="53660" xr:uid="{6CD0B98D-658B-43A7-8BEA-42D704F16558}"/>
    <cellStyle name="Normal 5 4 7 3 3 3" xfId="18240" xr:uid="{D395D1B8-B0D6-456A-BFAA-5BD74E027652}"/>
    <cellStyle name="Normal 5 4 7 3 3 4" xfId="31930" xr:uid="{B53CD456-C94F-45F3-8A8D-A488CDDFD245}"/>
    <cellStyle name="Normal 5 4 7 3 3 5" xfId="46814" xr:uid="{BFAE1565-072C-4AC7-9562-385F67E8C366}"/>
    <cellStyle name="Normal 5 4 7 3 4" xfId="21662" xr:uid="{CC6313EF-4B04-4D04-B6EC-12768C2EDE05}"/>
    <cellStyle name="Normal 5 4 7 3 4 2" xfId="35354" xr:uid="{F48BC190-99FB-4B42-8095-D45E01964841}"/>
    <cellStyle name="Normal 5 4 7 3 4 3" xfId="50238" xr:uid="{0534B5F8-636A-403A-B587-73D835C56D56}"/>
    <cellStyle name="Normal 5 4 7 3 5" xfId="14818" xr:uid="{E2518E05-2A4D-49D1-B8D5-D79FBC84DBA6}"/>
    <cellStyle name="Normal 5 4 7 3 5 2" xfId="41012" xr:uid="{8916D8D4-3856-41B6-89A3-79BAAEDAA061}"/>
    <cellStyle name="Normal 5 4 7 3 6" xfId="28508" xr:uid="{4B185B2F-51A4-46FC-B6EE-97CB33997EC8}"/>
    <cellStyle name="Normal 5 4 7 3 7" xfId="43392" xr:uid="{006E893A-4845-477B-9C42-1DD7F42FDB85}"/>
    <cellStyle name="Normal 5 4 7 3 8" xfId="7972" xr:uid="{6DDC8DEA-4A77-4505-93D5-DF6304171365}"/>
    <cellStyle name="Normal 5 4 7 4" xfId="2869" xr:uid="{5678742B-68B2-4A37-94BC-F9CC7F8000D8}"/>
    <cellStyle name="Normal 5 4 7 4 2" xfId="4585" xr:uid="{C7DCCE1A-2C62-43E5-A86E-3C46736283E8}"/>
    <cellStyle name="Normal 5 4 7 4 2 2" xfId="13107" xr:uid="{E1A569A7-B554-4F40-8FC5-3ABC3CE08A9B}"/>
    <cellStyle name="Normal 5 4 7 4 2 2 2" xfId="26797" xr:uid="{DD65C3A9-4016-4D39-8F2C-274A78F39666}"/>
    <cellStyle name="Normal 5 4 7 4 2 2 2 2" xfId="40489" xr:uid="{F37AF559-3800-4C07-8BF8-9892557AE130}"/>
    <cellStyle name="Normal 5 4 7 4 2 2 2 3" xfId="55373" xr:uid="{C8C61C63-73EB-4D9B-B4DD-BD987E1CCC71}"/>
    <cellStyle name="Normal 5 4 7 4 2 2 3" xfId="19953" xr:uid="{07F297A2-6A56-425A-8D0B-DAF0EAEEED7E}"/>
    <cellStyle name="Normal 5 4 7 4 2 2 4" xfId="33643" xr:uid="{DCC167B7-C0D1-4251-88A9-5B917D9B972A}"/>
    <cellStyle name="Normal 5 4 7 4 2 2 5" xfId="48527" xr:uid="{4F720592-9501-4B56-8F7C-449AF653EE78}"/>
    <cellStyle name="Normal 5 4 7 4 2 3" xfId="23375" xr:uid="{249AC59D-278F-4C3A-A70A-46C5EC046F30}"/>
    <cellStyle name="Normal 5 4 7 4 2 3 2" xfId="37067" xr:uid="{2E13ADFB-0A81-444D-9EE1-E6828C83AB6D}"/>
    <cellStyle name="Normal 5 4 7 4 2 3 3" xfId="51951" xr:uid="{3E6B6B62-0B15-4BBE-8861-211E756735C9}"/>
    <cellStyle name="Normal 5 4 7 4 2 4" xfId="16531" xr:uid="{E6D59E80-B8E3-47ED-8061-EB4F62F12E2A}"/>
    <cellStyle name="Normal 5 4 7 4 2 4 2" xfId="41359" xr:uid="{4A1D0CC6-9061-4CD1-8908-08B0EEB7A503}"/>
    <cellStyle name="Normal 5 4 7 4 2 5" xfId="30221" xr:uid="{4229AAAD-6AB0-48F0-86CA-E8AA3CD6FDAE}"/>
    <cellStyle name="Normal 5 4 7 4 2 6" xfId="45105" xr:uid="{7EFB4F3B-D27C-417B-B3A1-6DC59FB60AEA}"/>
    <cellStyle name="Normal 5 4 7 4 2 7" xfId="9685" xr:uid="{B95ACCD8-7378-4C65-8FD1-0418DFD567E5}"/>
    <cellStyle name="Normal 5 4 7 4 3" xfId="4686" xr:uid="{8322AFDB-B4B4-403D-A864-618E21D0B31E}"/>
    <cellStyle name="Normal 5 4 7 4 3 2" xfId="25085" xr:uid="{5D3B95BF-022E-453C-A711-7827DF061C4C}"/>
    <cellStyle name="Normal 5 4 7 4 3 2 2" xfId="38777" xr:uid="{CC31F9B4-DD06-4F2C-A3A1-0A9EDD50122E}"/>
    <cellStyle name="Normal 5 4 7 4 3 2 3" xfId="53661" xr:uid="{12740D04-53A2-41F8-8629-021A1BF9D1F9}"/>
    <cellStyle name="Normal 5 4 7 4 3 3" xfId="18241" xr:uid="{7681D8E8-C34F-449B-B24B-3833A74796A0}"/>
    <cellStyle name="Normal 5 4 7 4 3 3 2" xfId="41375" xr:uid="{F405E779-C9EB-4CB1-A4BA-4E8C1B9B9924}"/>
    <cellStyle name="Normal 5 4 7 4 3 4" xfId="31931" xr:uid="{0C6A504D-7D72-4B91-BB2E-4D068A012186}"/>
    <cellStyle name="Normal 5 4 7 4 3 5" xfId="46815" xr:uid="{80D4690B-1262-45F8-996B-39A09DDD0C2E}"/>
    <cellStyle name="Normal 5 4 7 4 3 6" xfId="11395" xr:uid="{3A54BBC1-F9C0-4929-80BA-6FAD8CE7E745}"/>
    <cellStyle name="Normal 5 4 7 4 4" xfId="4612" xr:uid="{0BD95A77-7A60-44CE-AD1C-F3B2C5ACF379}"/>
    <cellStyle name="Normal 5 4 7 4 4 2" xfId="41369" xr:uid="{E6C39184-30B7-4F15-8012-4C2AC9E53307}"/>
    <cellStyle name="Normal 5 4 7 4 4 3" xfId="35355" xr:uid="{8FF4C80E-59AC-4211-877D-047B4EA3F298}"/>
    <cellStyle name="Normal 5 4 7 4 4 4" xfId="50239" xr:uid="{B4736D98-5776-4322-BD9A-30366B2014D5}"/>
    <cellStyle name="Normal 5 4 7 4 4 5" xfId="21663" xr:uid="{7CFF69E3-16A3-492A-ABA7-2BF0DC9869D1}"/>
    <cellStyle name="Normal 5 4 7 4 5" xfId="14819" xr:uid="{0B0D6903-11AF-4C5B-878E-764268E54202}"/>
    <cellStyle name="Normal 5 4 7 4 5 2" xfId="41145" xr:uid="{4E071EBA-EB2E-48C6-968E-6936DCC6E3C9}"/>
    <cellStyle name="Normal 5 4 7 4 6" xfId="28509" xr:uid="{F0EF053F-A92A-4263-BDDD-72892CAE984D}"/>
    <cellStyle name="Normal 5 4 7 4 7" xfId="43393" xr:uid="{39AF524D-97FE-477B-A5B6-9A2637206D8F}"/>
    <cellStyle name="Normal 5 4 7 4 8" xfId="7973" xr:uid="{B054A469-9701-472B-8C4B-A0B52B94D5D7}"/>
    <cellStyle name="Normal 5 4 7 5" xfId="9681" xr:uid="{0FB6508E-4069-42EB-A69D-87C1EA928974}"/>
    <cellStyle name="Normal 5 4 7 5 2" xfId="13103" xr:uid="{DEA94BC3-852D-4529-B609-709DD9505BEC}"/>
    <cellStyle name="Normal 5 4 7 5 2 2" xfId="26793" xr:uid="{288ACE96-CB8D-42EA-889F-CFB47AF9025D}"/>
    <cellStyle name="Normal 5 4 7 5 2 2 2" xfId="40485" xr:uid="{AC596FA6-AFC3-410E-A8EB-47DFD3F2D7FE}"/>
    <cellStyle name="Normal 5 4 7 5 2 2 3" xfId="55369" xr:uid="{638426AD-38EA-43D5-93E2-8B1480014BC5}"/>
    <cellStyle name="Normal 5 4 7 5 2 3" xfId="19949" xr:uid="{7CCB6231-FD6E-4F6D-93C3-4033B8253898}"/>
    <cellStyle name="Normal 5 4 7 5 2 4" xfId="33639" xr:uid="{9DC65B82-634A-461F-901D-EA978E4875F8}"/>
    <cellStyle name="Normal 5 4 7 5 2 5" xfId="48523" xr:uid="{A62F4251-AA3C-4042-BAB8-7A3411C2448B}"/>
    <cellStyle name="Normal 5 4 7 5 3" xfId="23371" xr:uid="{C62A1E89-FDD8-4A6D-9B58-F77A2950BD92}"/>
    <cellStyle name="Normal 5 4 7 5 3 2" xfId="37063" xr:uid="{06F12E14-4D77-4591-A2B3-67D35D3CBAB9}"/>
    <cellStyle name="Normal 5 4 7 5 3 3" xfId="51947" xr:uid="{1FCA4301-4CAC-480A-AA41-54D55B521ECE}"/>
    <cellStyle name="Normal 5 4 7 5 4" xfId="16527" xr:uid="{C5E1C088-76C1-43CC-9171-B9F95AF28E28}"/>
    <cellStyle name="Normal 5 4 7 5 5" xfId="30217" xr:uid="{E1F58D32-C057-4928-91E5-14C444A27CD5}"/>
    <cellStyle name="Normal 5 4 7 5 6" xfId="45101" xr:uid="{BE4FDB6F-A5F3-43F6-BFE2-F114C17A6D96}"/>
    <cellStyle name="Normal 5 4 7 6" xfId="11391" xr:uid="{0700631F-B3CB-424A-8800-E5A123769F8A}"/>
    <cellStyle name="Normal 5 4 7 6 2" xfId="25081" xr:uid="{97F8D633-481B-438A-B754-E732040905D5}"/>
    <cellStyle name="Normal 5 4 7 6 2 2" xfId="38773" xr:uid="{F376C03F-8BBD-4320-9B6A-071FC74CAE68}"/>
    <cellStyle name="Normal 5 4 7 6 2 3" xfId="53657" xr:uid="{AEB6B0C1-2A8B-42A3-88B3-81571E870AED}"/>
    <cellStyle name="Normal 5 4 7 6 3" xfId="18237" xr:uid="{23CD6A7D-F42A-465E-8966-680632A3201F}"/>
    <cellStyle name="Normal 5 4 7 6 4" xfId="31927" xr:uid="{A4565487-1851-4B0E-8EE5-6E441A4F33DA}"/>
    <cellStyle name="Normal 5 4 7 6 5" xfId="46811" xr:uid="{E79E1E27-8758-418C-B88F-82BDFFAD7E95}"/>
    <cellStyle name="Normal 5 4 7 7" xfId="21659" xr:uid="{ADE91E15-55F1-427A-89FF-BC94A02194E1}"/>
    <cellStyle name="Normal 5 4 7 7 2" xfId="35351" xr:uid="{5EE5CDA3-1812-4EE6-B9C0-03F1CDBD395B}"/>
    <cellStyle name="Normal 5 4 7 7 3" xfId="50235" xr:uid="{70221124-A13E-48E1-9C81-3C63B73274C6}"/>
    <cellStyle name="Normal 5 4 7 8" xfId="14815" xr:uid="{E4840A1C-CF37-4487-8788-AE488DDAAD7E}"/>
    <cellStyle name="Normal 5 4 7 8 2" xfId="40840" xr:uid="{D0C71934-D815-4BAA-8CAB-0236276887B5}"/>
    <cellStyle name="Normal 5 4 7 9" xfId="28505" xr:uid="{21F11CEA-3511-41D9-B16D-285CDA56631E}"/>
    <cellStyle name="Normal 5 4 8" xfId="1320" xr:uid="{DFCF5B0A-F3E8-4F60-A0E9-18697578E7EB}"/>
    <cellStyle name="Normal 5 4 8 2" xfId="1321" xr:uid="{4F7FD81B-1C27-44A4-B621-D4C75CABA605}"/>
    <cellStyle name="Normal 5 4 8 2 2" xfId="9687" xr:uid="{867D91F8-C4A7-4070-96B6-5057CF24BB83}"/>
    <cellStyle name="Normal 5 4 8 2 2 2" xfId="13109" xr:uid="{CB67A222-A8D0-438C-A4D0-92F88BC61BBC}"/>
    <cellStyle name="Normal 5 4 8 2 2 2 2" xfId="26799" xr:uid="{F57E7159-8E4B-4CA1-A67C-F84A7561CE4E}"/>
    <cellStyle name="Normal 5 4 8 2 2 2 2 2" xfId="40491" xr:uid="{257B2321-C60E-4529-8694-E8B0DABB05EE}"/>
    <cellStyle name="Normal 5 4 8 2 2 2 2 3" xfId="55375" xr:uid="{C1C65CE0-D283-4DFC-B98B-3C5B06605C03}"/>
    <cellStyle name="Normal 5 4 8 2 2 2 3" xfId="19955" xr:uid="{346E05D7-E398-4B7C-8023-B148F67A115D}"/>
    <cellStyle name="Normal 5 4 8 2 2 2 4" xfId="33645" xr:uid="{D10B3DF2-43AC-40AB-9C65-4C061B294288}"/>
    <cellStyle name="Normal 5 4 8 2 2 2 5" xfId="48529" xr:uid="{01221352-83A5-46CC-9EBC-0CBE5AA1F6C1}"/>
    <cellStyle name="Normal 5 4 8 2 2 3" xfId="23377" xr:uid="{B4F3C543-D4DA-462A-8017-D484C2D7545D}"/>
    <cellStyle name="Normal 5 4 8 2 2 3 2" xfId="37069" xr:uid="{DFAC48B9-63B7-4FEF-AD9E-F776166D9BC4}"/>
    <cellStyle name="Normal 5 4 8 2 2 3 3" xfId="51953" xr:uid="{C5B881AF-E4D9-4774-9BDD-CF10AE4C57D1}"/>
    <cellStyle name="Normal 5 4 8 2 2 4" xfId="16533" xr:uid="{7B1C465D-7491-4D2B-B7CA-3010E9A486B3}"/>
    <cellStyle name="Normal 5 4 8 2 2 5" xfId="30223" xr:uid="{60D363DE-15EA-4A58-89A0-A50A95C439BB}"/>
    <cellStyle name="Normal 5 4 8 2 2 6" xfId="45107" xr:uid="{606A53B3-FE7D-4B06-B312-024D95578FF4}"/>
    <cellStyle name="Normal 5 4 8 2 3" xfId="11397" xr:uid="{CA280C7B-2427-482D-B049-4270873E4C89}"/>
    <cellStyle name="Normal 5 4 8 2 3 2" xfId="25087" xr:uid="{34AB7B0E-D2CB-4995-9449-1937AA364516}"/>
    <cellStyle name="Normal 5 4 8 2 3 2 2" xfId="38779" xr:uid="{E86860CA-2E47-48DE-BECC-9E7A220C6EF7}"/>
    <cellStyle name="Normal 5 4 8 2 3 2 3" xfId="53663" xr:uid="{B4DD967F-E206-4F6D-B6AE-95811382A7E7}"/>
    <cellStyle name="Normal 5 4 8 2 3 3" xfId="18243" xr:uid="{F051D3FC-086F-4352-A259-8CE8A7C09FF2}"/>
    <cellStyle name="Normal 5 4 8 2 3 4" xfId="31933" xr:uid="{29A8D4DA-326F-45A8-8FA1-B7D6F7839CCE}"/>
    <cellStyle name="Normal 5 4 8 2 3 5" xfId="46817" xr:uid="{E018D709-ED61-4E07-A621-4B1834BB9599}"/>
    <cellStyle name="Normal 5 4 8 2 4" xfId="21665" xr:uid="{202C29C9-F942-46C5-BE37-6E9F11AB60DD}"/>
    <cellStyle name="Normal 5 4 8 2 4 2" xfId="35357" xr:uid="{550F813F-8CF1-48CC-9CCC-FF1CAB6FCA9E}"/>
    <cellStyle name="Normal 5 4 8 2 4 3" xfId="50241" xr:uid="{A8E5FB69-406C-4FBF-BAF1-2ACC411291DC}"/>
    <cellStyle name="Normal 5 4 8 2 5" xfId="14821" xr:uid="{63B2B3A6-66A7-44A2-86F1-3FCDAA9814C0}"/>
    <cellStyle name="Normal 5 4 8 2 5 2" xfId="41014" xr:uid="{F0B28020-6C06-455D-9866-6744B5D057C8}"/>
    <cellStyle name="Normal 5 4 8 2 6" xfId="28511" xr:uid="{8E90EE5B-8409-4AFA-9594-08F618786FAA}"/>
    <cellStyle name="Normal 5 4 8 2 7" xfId="43395" xr:uid="{97E5A0C5-104B-43B3-8CEF-0DABCD2FACD9}"/>
    <cellStyle name="Normal 5 4 8 2 8" xfId="7975" xr:uid="{3D50E850-C99A-4BFE-A9C0-5FD4AB7997C0}"/>
    <cellStyle name="Normal 5 4 8 3" xfId="2870" xr:uid="{25676905-5534-4907-ACDC-2D5F91F4376A}"/>
    <cellStyle name="Normal 5 4 8 3 2" xfId="13108" xr:uid="{34F84AD7-214E-4F1F-A582-68614507188F}"/>
    <cellStyle name="Normal 5 4 8 3 2 2" xfId="26798" xr:uid="{CCFF9025-BC0D-4151-B2B4-4DA690A8B658}"/>
    <cellStyle name="Normal 5 4 8 3 2 2 2" xfId="40490" xr:uid="{05EA862D-FFE9-4040-9202-7E9F32778A45}"/>
    <cellStyle name="Normal 5 4 8 3 2 2 3" xfId="55374" xr:uid="{9F5DAF03-CAB6-411E-BEBD-89C2F3B7AEA9}"/>
    <cellStyle name="Normal 5 4 8 3 2 3" xfId="19954" xr:uid="{947E3294-1628-4110-97A8-8EE5FAA46EDE}"/>
    <cellStyle name="Normal 5 4 8 3 2 4" xfId="33644" xr:uid="{9C2B61D8-EBA5-4C82-8D46-42D39658B760}"/>
    <cellStyle name="Normal 5 4 8 3 2 5" xfId="48528" xr:uid="{F5A5FFFF-9F5F-4C1F-9E8C-3969072CA9D9}"/>
    <cellStyle name="Normal 5 4 8 3 3" xfId="23376" xr:uid="{1862DA99-0DD4-4ACD-A992-F93D9F3506CF}"/>
    <cellStyle name="Normal 5 4 8 3 3 2" xfId="37068" xr:uid="{AA1F3396-9378-4713-801D-EC3693CF88EE}"/>
    <cellStyle name="Normal 5 4 8 3 3 3" xfId="51952" xr:uid="{C45A933D-3FE9-4878-A57E-A8194893FFBC}"/>
    <cellStyle name="Normal 5 4 8 3 4" xfId="16532" xr:uid="{CA09FE11-B7BE-4ABB-98B8-9A9DEC5D65A6}"/>
    <cellStyle name="Normal 5 4 8 3 4 2" xfId="41146" xr:uid="{839FD170-57E0-45EF-922E-A6C45DF7D0CB}"/>
    <cellStyle name="Normal 5 4 8 3 5" xfId="30222" xr:uid="{AC729005-7A3C-4A21-AE63-D2077A68B9D0}"/>
    <cellStyle name="Normal 5 4 8 3 6" xfId="45106" xr:uid="{C094592A-0DC6-4C5E-B52D-DC919DE46F98}"/>
    <cellStyle name="Normal 5 4 8 3 7" xfId="9686" xr:uid="{D10EC81E-5B09-4022-8EAA-6A1BF4E1CF54}"/>
    <cellStyle name="Normal 5 4 8 4" xfId="2871" xr:uid="{DF84AE1C-70F6-4A09-BD26-719C48BF8FF7}"/>
    <cellStyle name="Normal 5 4 8 4 2" xfId="25086" xr:uid="{B8ACEAFB-9777-444E-BF08-595C46CE3019}"/>
    <cellStyle name="Normal 5 4 8 4 2 2" xfId="38778" xr:uid="{430A1FE9-C51A-4D60-B2A8-5EBA1D8D9467}"/>
    <cellStyle name="Normal 5 4 8 4 2 3" xfId="53662" xr:uid="{91A984D0-D2C8-4E4A-8F2D-5F02604F503B}"/>
    <cellStyle name="Normal 5 4 8 4 3" xfId="18242" xr:uid="{E1580068-462A-4860-9157-C95FD864F09C}"/>
    <cellStyle name="Normal 5 4 8 4 3 2" xfId="41147" xr:uid="{02D86656-4649-4C64-8C36-886374DF4684}"/>
    <cellStyle name="Normal 5 4 8 4 4" xfId="31932" xr:uid="{BE7DF5D6-6038-4812-83EA-8B66AB2F76D1}"/>
    <cellStyle name="Normal 5 4 8 4 5" xfId="46816" xr:uid="{10A6EC52-8AE7-42EB-AAE9-CAD246561535}"/>
    <cellStyle name="Normal 5 4 8 4 6" xfId="11396" xr:uid="{80AE9AC7-9018-4F06-B78F-2DE32BF56ADB}"/>
    <cellStyle name="Normal 5 4 8 5" xfId="21664" xr:uid="{2294E4D1-4DB8-48BD-81F2-2CB1426A8080}"/>
    <cellStyle name="Normal 5 4 8 5 2" xfId="35356" xr:uid="{4F9B5269-45BC-4E4D-9956-86CF7044BD7E}"/>
    <cellStyle name="Normal 5 4 8 5 3" xfId="50240" xr:uid="{A538C141-A764-4BB5-BD66-CCC878FF143D}"/>
    <cellStyle name="Normal 5 4 8 6" xfId="14820" xr:uid="{507228E8-94DB-482B-BF41-2F9E40868A64}"/>
    <cellStyle name="Normal 5 4 8 6 2" xfId="41013" xr:uid="{A81BBD61-492E-4B06-AC20-FAB361401C83}"/>
    <cellStyle name="Normal 5 4 8 7" xfId="28510" xr:uid="{E1FC870A-67AA-41CA-8F92-6AC61EBDC36C}"/>
    <cellStyle name="Normal 5 4 8 8" xfId="43394" xr:uid="{4C822A4E-8F9A-4644-A89F-F6A2E02E74C0}"/>
    <cellStyle name="Normal 5 4 8 9" xfId="7974" xr:uid="{30FF94CE-74C3-4057-AC89-0D170EB3DBDD}"/>
    <cellStyle name="Normal 5 4 9" xfId="1322" xr:uid="{6DD2537C-0704-476F-B90C-5CF4D58FDDAB}"/>
    <cellStyle name="Normal 5 4 9 2" xfId="9688" xr:uid="{8305461E-51C0-4CCE-8613-7DD86EB1F9F3}"/>
    <cellStyle name="Normal 5 4 9 2 2" xfId="13110" xr:uid="{694F393F-9808-4400-BD87-5F7D5635509A}"/>
    <cellStyle name="Normal 5 4 9 2 2 2" xfId="26800" xr:uid="{925CC7A0-5292-4F2F-AC8E-A32615E16E2B}"/>
    <cellStyle name="Normal 5 4 9 2 2 2 2" xfId="40492" xr:uid="{894BA479-8385-45B0-9E1C-F366F24F6BB1}"/>
    <cellStyle name="Normal 5 4 9 2 2 2 3" xfId="55376" xr:uid="{B4D0B6A4-0C9C-47B8-B2D0-9A058C88F724}"/>
    <cellStyle name="Normal 5 4 9 2 2 3" xfId="19956" xr:uid="{53ECF6DE-559A-4ED9-9CA1-2A8C7185CFDA}"/>
    <cellStyle name="Normal 5 4 9 2 2 4" xfId="33646" xr:uid="{6DA7A407-4F1B-4BD3-9532-B25AF220851F}"/>
    <cellStyle name="Normal 5 4 9 2 2 5" xfId="48530" xr:uid="{456556D4-7271-4D43-B23C-F637FA7A225E}"/>
    <cellStyle name="Normal 5 4 9 2 3" xfId="23378" xr:uid="{4F08B686-AC6A-438F-9EC8-787963FF46B5}"/>
    <cellStyle name="Normal 5 4 9 2 3 2" xfId="37070" xr:uid="{0BEE83FF-4DA0-409B-AF01-77C49E0FA109}"/>
    <cellStyle name="Normal 5 4 9 2 3 3" xfId="51954" xr:uid="{92656D6C-E7B1-4ED2-9978-238E890C0D56}"/>
    <cellStyle name="Normal 5 4 9 2 4" xfId="16534" xr:uid="{FC14F934-E29B-4BBD-95CA-D829F61C29F6}"/>
    <cellStyle name="Normal 5 4 9 2 5" xfId="30224" xr:uid="{D8EC20C3-B406-4C27-8595-BCE9839AE0D7}"/>
    <cellStyle name="Normal 5 4 9 2 6" xfId="45108" xr:uid="{C0C7B7BC-3EBB-486C-A880-51F41B386A84}"/>
    <cellStyle name="Normal 5 4 9 3" xfId="11398" xr:uid="{FCB069CC-63DB-4E15-8345-BE8C029C1C38}"/>
    <cellStyle name="Normal 5 4 9 3 2" xfId="25088" xr:uid="{3E9BDB92-A191-4D43-A27E-4C11CA36E070}"/>
    <cellStyle name="Normal 5 4 9 3 2 2" xfId="38780" xr:uid="{54841F9D-B3E1-41EE-AA45-0C2F01F426D7}"/>
    <cellStyle name="Normal 5 4 9 3 2 3" xfId="53664" xr:uid="{343A997C-4BE1-4ED1-951E-01ECE46BCCA4}"/>
    <cellStyle name="Normal 5 4 9 3 3" xfId="18244" xr:uid="{4FA57CDB-3512-4487-BCB8-08835603F113}"/>
    <cellStyle name="Normal 5 4 9 3 4" xfId="31934" xr:uid="{60F2299B-5990-4E01-9EB7-BADB6B0B6B4A}"/>
    <cellStyle name="Normal 5 4 9 3 5" xfId="46818" xr:uid="{66BBBA1A-6426-4FDB-B47F-5BF457653CF4}"/>
    <cellStyle name="Normal 5 4 9 4" xfId="21666" xr:uid="{C765F3DF-FAB7-4EC8-A3B3-F504EEEDA5BF}"/>
    <cellStyle name="Normal 5 4 9 4 2" xfId="35358" xr:uid="{8796D3EF-FEB7-4E71-BF46-30A56DB4D9ED}"/>
    <cellStyle name="Normal 5 4 9 4 3" xfId="50242" xr:uid="{22D0C8BF-9FCF-44F4-BE42-F6BCA8D2E9BC}"/>
    <cellStyle name="Normal 5 4 9 5" xfId="14822" xr:uid="{6B602CE9-686A-4BF1-9744-3CCCE0F95425}"/>
    <cellStyle name="Normal 5 4 9 5 2" xfId="41015" xr:uid="{1AEBE2FD-7A4E-4554-A0C5-60E9C84A5BE9}"/>
    <cellStyle name="Normal 5 4 9 6" xfId="28512" xr:uid="{825B6064-97E3-4272-918B-A5BA95A927AC}"/>
    <cellStyle name="Normal 5 4 9 7" xfId="43396" xr:uid="{C9F035AF-DFA7-4AF7-AB19-FF02E1434926}"/>
    <cellStyle name="Normal 5 4 9 8" xfId="7976" xr:uid="{1FAEEA86-53D8-4247-A39F-B85A77321002}"/>
    <cellStyle name="Normal 5 5" xfId="100" xr:uid="{EB2C80F5-3D4C-4AE7-9A53-29CE772BCB63}"/>
    <cellStyle name="Normal 5 5 10" xfId="2872" xr:uid="{F162EC89-07EE-4019-9AC2-020A1F2F60C2}"/>
    <cellStyle name="Normal 5 5 10 2" xfId="13111" xr:uid="{B5311A48-C9A4-4776-BC7C-F47BB8212878}"/>
    <cellStyle name="Normal 5 5 10 2 2" xfId="26801" xr:uid="{102D66D2-91FA-49FF-997B-EF3111845EFB}"/>
    <cellStyle name="Normal 5 5 10 2 2 2" xfId="40493" xr:uid="{17CC7A65-E684-4CAC-B278-61AF678EBCAC}"/>
    <cellStyle name="Normal 5 5 10 2 2 3" xfId="55377" xr:uid="{43E8E792-AF34-4355-8B90-5A1BBB985DC9}"/>
    <cellStyle name="Normal 5 5 10 2 3" xfId="19957" xr:uid="{178BB4F0-7353-44EE-93BD-D3218CB5BB88}"/>
    <cellStyle name="Normal 5 5 10 2 4" xfId="33647" xr:uid="{AD6AD071-5890-4190-A3F5-21D9C2F7920E}"/>
    <cellStyle name="Normal 5 5 10 2 5" xfId="48531" xr:uid="{72B66C9A-3AB8-4DF6-B140-C2E4EDBA9D0C}"/>
    <cellStyle name="Normal 5 5 10 3" xfId="23379" xr:uid="{47362A97-E059-4FAB-9C43-E0FB4F7F25CD}"/>
    <cellStyle name="Normal 5 5 10 3 2" xfId="37071" xr:uid="{3566DCEA-6244-48FA-9C87-1885A5404637}"/>
    <cellStyle name="Normal 5 5 10 3 3" xfId="51955" xr:uid="{3A00B8ED-1F5E-4C3E-99A7-A48646223C49}"/>
    <cellStyle name="Normal 5 5 10 4" xfId="16535" xr:uid="{F972F90A-98DA-4AE7-8725-F6C73E3028E5}"/>
    <cellStyle name="Normal 5 5 10 4 2" xfId="41148" xr:uid="{115FB4D6-8B15-4E22-8F3E-920241DC4F07}"/>
    <cellStyle name="Normal 5 5 10 5" xfId="30225" xr:uid="{1B0FAC8B-30F8-45CF-813E-48EA104A8ADD}"/>
    <cellStyle name="Normal 5 5 10 6" xfId="45109" xr:uid="{D8FBBDD5-F77A-416D-B2E9-441316E1FF02}"/>
    <cellStyle name="Normal 5 5 10 7" xfId="9689" xr:uid="{D90CE107-90C4-4680-8A3C-DFDA4053B614}"/>
    <cellStyle name="Normal 5 5 11" xfId="2873" xr:uid="{12CA9B80-C428-4A91-92FD-DB5650C3FAC7}"/>
    <cellStyle name="Normal 5 5 11 2" xfId="25089" xr:uid="{7B478BC5-E877-4D96-AF6A-3548C3399E3E}"/>
    <cellStyle name="Normal 5 5 11 2 2" xfId="38781" xr:uid="{E5B5A75D-4087-4C32-8F0E-A0DB59691220}"/>
    <cellStyle name="Normal 5 5 11 2 3" xfId="53665" xr:uid="{32E9351B-3B57-404A-BC5B-AF535A3C9FF7}"/>
    <cellStyle name="Normal 5 5 11 3" xfId="18245" xr:uid="{5D489206-9440-43B9-BFA9-7EEBB3A876DF}"/>
    <cellStyle name="Normal 5 5 11 3 2" xfId="41149" xr:uid="{106EC618-ACEB-4666-A911-320FB12D9CCB}"/>
    <cellStyle name="Normal 5 5 11 4" xfId="31935" xr:uid="{5B8825D7-AE18-493A-925A-63899AE90561}"/>
    <cellStyle name="Normal 5 5 11 5" xfId="46819" xr:uid="{69015E0A-3F51-472B-8140-D11375810C64}"/>
    <cellStyle name="Normal 5 5 11 6" xfId="11399" xr:uid="{E5E05B4E-55B0-4C00-B296-7659096E3347}"/>
    <cellStyle name="Normal 5 5 12" xfId="21667" xr:uid="{FA031432-5C51-475F-87AA-57DC60191B9D}"/>
    <cellStyle name="Normal 5 5 12 2" xfId="35359" xr:uid="{ED974A11-6455-428E-B53D-DCE210EC1C05}"/>
    <cellStyle name="Normal 5 5 12 3" xfId="50243" xr:uid="{9F033346-2842-4301-AD24-79A58E67E5FB}"/>
    <cellStyle name="Normal 5 5 13" xfId="14823" xr:uid="{FEC326FE-D9A8-4C16-9D30-FB1A0213CA3F}"/>
    <cellStyle name="Normal 5 5 13 2" xfId="40766" xr:uid="{7F5C2B2E-668D-4316-9F91-D8FC1BADE58C}"/>
    <cellStyle name="Normal 5 5 14" xfId="28513" xr:uid="{1C69C903-B042-4046-BED9-2B93B8EC5A5E}"/>
    <cellStyle name="Normal 5 5 15" xfId="43397" xr:uid="{C58E67E6-F281-4139-AFDF-C1D856A80F7D}"/>
    <cellStyle name="Normal 5 5 16" xfId="7977" xr:uid="{947562DA-BA78-45C8-B3BB-00BF8B1CABDE}"/>
    <cellStyle name="Normal 5 5 2" xfId="101" xr:uid="{52D5073F-3764-48F8-B201-C74F59946749}"/>
    <cellStyle name="Normal 5 5 2 10" xfId="21668" xr:uid="{A390C670-4070-4DBD-A13F-32D6E5F2F37D}"/>
    <cellStyle name="Normal 5 5 2 10 2" xfId="35360" xr:uid="{48831E97-3FAC-4E2D-9396-2BEA3F3164DB}"/>
    <cellStyle name="Normal 5 5 2 10 3" xfId="50244" xr:uid="{B2D9416C-9B0F-4352-B9AB-58DE321BFE03}"/>
    <cellStyle name="Normal 5 5 2 11" xfId="14824" xr:uid="{6ABC66AC-0A31-4035-96C0-DF7EDBB52D9F}"/>
    <cellStyle name="Normal 5 5 2 11 2" xfId="40767" xr:uid="{00D4099A-6EA0-4D63-AADA-F93EA1FBC7B5}"/>
    <cellStyle name="Normal 5 5 2 12" xfId="28514" xr:uid="{B8802BB7-B762-40E3-877A-D271CA0CFFD7}"/>
    <cellStyle name="Normal 5 5 2 13" xfId="43398" xr:uid="{677DCE8C-98E9-41FB-A702-CFFBBADE3622}"/>
    <cellStyle name="Normal 5 5 2 14" xfId="7978" xr:uid="{057D0EED-E341-4317-A691-9B071A35E3BB}"/>
    <cellStyle name="Normal 5 5 2 2" xfId="102" xr:uid="{6F0CB626-9F13-4624-9298-2882DA3E84B3}"/>
    <cellStyle name="Normal 5 5 2 2 10" xfId="14825" xr:uid="{73329D51-CA9E-4FCB-ACA0-8384AFFD9778}"/>
    <cellStyle name="Normal 5 5 2 2 10 2" xfId="40768" xr:uid="{ACDCDC22-6E02-4919-B145-94C8116FC3A3}"/>
    <cellStyle name="Normal 5 5 2 2 11" xfId="28515" xr:uid="{CAF6C84B-1932-429D-94E5-5D4A714AF2BF}"/>
    <cellStyle name="Normal 5 5 2 2 12" xfId="43399" xr:uid="{2D15130D-8A15-4EF6-A993-DDF89FB51B1B}"/>
    <cellStyle name="Normal 5 5 2 2 13" xfId="7979" xr:uid="{AF996392-2F60-4179-A3D0-2BC1A98FB514}"/>
    <cellStyle name="Normal 5 5 2 2 2" xfId="305" xr:uid="{D5FA34CB-B70C-49A3-B9DD-1E0F2E9E172D}"/>
    <cellStyle name="Normal 5 5 2 2 2 10" xfId="43400" xr:uid="{894EBBB6-FC70-4F32-B8A9-FBD932C0E33A}"/>
    <cellStyle name="Normal 5 5 2 2 2 11" xfId="7980" xr:uid="{089F4CF0-8754-4AB2-A8F4-21D7EDF4362F}"/>
    <cellStyle name="Normal 5 5 2 2 2 2" xfId="564" xr:uid="{4AB66E7A-F995-408D-9D10-CC83E34E7DE0}"/>
    <cellStyle name="Normal 5 5 2 2 2 2 2" xfId="1323" xr:uid="{26172135-8E67-4EC2-94D9-0A81088BD510}"/>
    <cellStyle name="Normal 5 5 2 2 2 2 2 2" xfId="1324" xr:uid="{7A031EC1-D1C0-433E-8562-7AC46F3BCAF4}"/>
    <cellStyle name="Normal 5 5 2 2 2 2 2 2 2" xfId="13116" xr:uid="{E26D40DE-1A39-4509-9FD5-7551217D24A6}"/>
    <cellStyle name="Normal 5 5 2 2 2 2 2 2 2 2" xfId="26806" xr:uid="{03D52E10-A464-4A92-9DF3-645ABE10D0CE}"/>
    <cellStyle name="Normal 5 5 2 2 2 2 2 2 2 2 2" xfId="40498" xr:uid="{FE08DA05-C9E3-4B15-9129-EF972641CC1A}"/>
    <cellStyle name="Normal 5 5 2 2 2 2 2 2 2 2 3" xfId="55382" xr:uid="{1780ECBB-70B3-4793-B438-304824394911}"/>
    <cellStyle name="Normal 5 5 2 2 2 2 2 2 2 3" xfId="19962" xr:uid="{FD0C683A-2F01-480D-BDF8-ED86B35D1273}"/>
    <cellStyle name="Normal 5 5 2 2 2 2 2 2 2 4" xfId="33652" xr:uid="{94194434-4E1C-4E83-8E28-0324DC562603}"/>
    <cellStyle name="Normal 5 5 2 2 2 2 2 2 2 5" xfId="48536" xr:uid="{1A0A90FA-BB1E-4D0D-A1E9-FAE15E40C7E5}"/>
    <cellStyle name="Normal 5 5 2 2 2 2 2 2 3" xfId="23384" xr:uid="{30ACB268-1E9F-4B51-8086-6E1083EF6C21}"/>
    <cellStyle name="Normal 5 5 2 2 2 2 2 2 3 2" xfId="37076" xr:uid="{6AA10FCC-E0F0-41FF-B8A1-DD498BEEC64E}"/>
    <cellStyle name="Normal 5 5 2 2 2 2 2 2 3 3" xfId="51960" xr:uid="{B11BE5CA-BA13-4A84-A54F-DC85194168CE}"/>
    <cellStyle name="Normal 5 5 2 2 2 2 2 2 4" xfId="16540" xr:uid="{DD8FC79A-0705-46D9-80CA-C8A31D2FBD25}"/>
    <cellStyle name="Normal 5 5 2 2 2 2 2 2 4 2" xfId="41017" xr:uid="{FF5C0085-5969-43B3-A9E3-73358B153E79}"/>
    <cellStyle name="Normal 5 5 2 2 2 2 2 2 5" xfId="30230" xr:uid="{0F9EF05D-ADFA-4280-954C-0C04E98D491A}"/>
    <cellStyle name="Normal 5 5 2 2 2 2 2 2 6" xfId="45114" xr:uid="{345A3C1E-0654-4FD6-AE46-21ED1C21AE34}"/>
    <cellStyle name="Normal 5 5 2 2 2 2 2 2 7" xfId="9694" xr:uid="{3FA533BD-28A2-4D37-ABE8-BE234E600390}"/>
    <cellStyle name="Normal 5 5 2 2 2 2 2 3" xfId="11404" xr:uid="{2C56A7BE-567F-4057-AEBE-B2FF1A346DDA}"/>
    <cellStyle name="Normal 5 5 2 2 2 2 2 3 2" xfId="25094" xr:uid="{AC278AB6-53FD-4C34-84AF-C5198570479B}"/>
    <cellStyle name="Normal 5 5 2 2 2 2 2 3 2 2" xfId="38786" xr:uid="{EF5FD8A9-E0B7-4E99-87D7-8ED0774289CF}"/>
    <cellStyle name="Normal 5 5 2 2 2 2 2 3 2 3" xfId="53670" xr:uid="{A67FF9AE-B463-46E7-B29D-B2F974812EFC}"/>
    <cellStyle name="Normal 5 5 2 2 2 2 2 3 3" xfId="18250" xr:uid="{72A7F597-3C2C-4FB6-8A2E-0AB75B18F0B5}"/>
    <cellStyle name="Normal 5 5 2 2 2 2 2 3 4" xfId="31940" xr:uid="{83FBEAF2-7120-4A27-B1DF-CA63524D740D}"/>
    <cellStyle name="Normal 5 5 2 2 2 2 2 3 5" xfId="46824" xr:uid="{5F30F77A-13C0-47E8-882B-1673A4BB3928}"/>
    <cellStyle name="Normal 5 5 2 2 2 2 2 4" xfId="21672" xr:uid="{89C63EC3-CF78-45EE-A4F7-E14982DBB7D3}"/>
    <cellStyle name="Normal 5 5 2 2 2 2 2 4 2" xfId="35364" xr:uid="{5D8D76E7-ACA2-46A2-A809-3EB01A6C2D12}"/>
    <cellStyle name="Normal 5 5 2 2 2 2 2 4 3" xfId="50248" xr:uid="{67E03F81-E954-487A-8277-8FE2CC24CDC7}"/>
    <cellStyle name="Normal 5 5 2 2 2 2 2 5" xfId="14828" xr:uid="{E616EB3F-4BD8-45E8-B786-0A8FBA719BE8}"/>
    <cellStyle name="Normal 5 5 2 2 2 2 2 5 2" xfId="41016" xr:uid="{87617336-31A6-4E05-A3D2-82ABCB0CCEC4}"/>
    <cellStyle name="Normal 5 5 2 2 2 2 2 6" xfId="28518" xr:uid="{91C8273A-2F50-4FFD-BBE9-80F660C51085}"/>
    <cellStyle name="Normal 5 5 2 2 2 2 2 7" xfId="43402" xr:uid="{58D616A7-F670-4CB2-AF22-7DBED6250F39}"/>
    <cellStyle name="Normal 5 5 2 2 2 2 2 8" xfId="7982" xr:uid="{965229EA-59C6-459F-A291-014A5AF4A363}"/>
    <cellStyle name="Normal 5 5 2 2 2 2 3" xfId="1325" xr:uid="{99612542-C8B2-41AE-A2F7-058CC27EB637}"/>
    <cellStyle name="Normal 5 5 2 2 2 2 3 2" xfId="13115" xr:uid="{583105AF-B1A4-4EB9-B073-40539D7BAAAC}"/>
    <cellStyle name="Normal 5 5 2 2 2 2 3 2 2" xfId="26805" xr:uid="{39C63137-1F3D-4D07-991C-80060C624359}"/>
    <cellStyle name="Normal 5 5 2 2 2 2 3 2 2 2" xfId="40497" xr:uid="{E9384CC2-4D2A-4B6C-AE47-35C0E816536F}"/>
    <cellStyle name="Normal 5 5 2 2 2 2 3 2 2 3" xfId="55381" xr:uid="{D7E80F46-33F5-4EAC-8421-3431841911C7}"/>
    <cellStyle name="Normal 5 5 2 2 2 2 3 2 3" xfId="19961" xr:uid="{4ABA0E0A-A316-4737-9E6D-AAB099322DDA}"/>
    <cellStyle name="Normal 5 5 2 2 2 2 3 2 4" xfId="33651" xr:uid="{06E51EFF-6B0B-46E4-8993-E74017FC9819}"/>
    <cellStyle name="Normal 5 5 2 2 2 2 3 2 5" xfId="48535" xr:uid="{6244EE17-8D78-4652-8BAD-B94023A8367C}"/>
    <cellStyle name="Normal 5 5 2 2 2 2 3 3" xfId="23383" xr:uid="{8BBB4B20-8D48-4ED3-ACCB-61E0A942D399}"/>
    <cellStyle name="Normal 5 5 2 2 2 2 3 3 2" xfId="37075" xr:uid="{3A19CEF8-B367-46A7-AB6B-B7416698C609}"/>
    <cellStyle name="Normal 5 5 2 2 2 2 3 3 3" xfId="51959" xr:uid="{BA2DCDAA-1AE8-4B03-8278-688860F85EC7}"/>
    <cellStyle name="Normal 5 5 2 2 2 2 3 4" xfId="16539" xr:uid="{06A0A34F-98B2-4A50-AD06-9779F013CD27}"/>
    <cellStyle name="Normal 5 5 2 2 2 2 3 4 2" xfId="41018" xr:uid="{FE603560-DC8E-49B7-99F6-BDE1B130CE40}"/>
    <cellStyle name="Normal 5 5 2 2 2 2 3 5" xfId="30229" xr:uid="{7BE68F6D-04A1-420B-B293-483F13A9706B}"/>
    <cellStyle name="Normal 5 5 2 2 2 2 3 6" xfId="45113" xr:uid="{0713C053-CAC4-4E82-A104-D02CBEFF534E}"/>
    <cellStyle name="Normal 5 5 2 2 2 2 3 7" xfId="9693" xr:uid="{08DB9657-0573-40D2-BBB3-D159152AD377}"/>
    <cellStyle name="Normal 5 5 2 2 2 2 4" xfId="2874" xr:uid="{8AD040DB-9D11-4B9E-8424-5C40FA9A73CC}"/>
    <cellStyle name="Normal 5 5 2 2 2 2 4 2" xfId="25093" xr:uid="{E89CBD5D-7795-4A85-B08F-4D4A349E4632}"/>
    <cellStyle name="Normal 5 5 2 2 2 2 4 2 2" xfId="38785" xr:uid="{B82C792E-4EE6-4F9D-9365-745311AC32D6}"/>
    <cellStyle name="Normal 5 5 2 2 2 2 4 2 3" xfId="53669" xr:uid="{A6B803DC-3555-42AF-B13F-E4AAC405DCC4}"/>
    <cellStyle name="Normal 5 5 2 2 2 2 4 3" xfId="18249" xr:uid="{AA66DAB0-22BE-4AE9-8B21-4F01161845E5}"/>
    <cellStyle name="Normal 5 5 2 2 2 2 4 3 2" xfId="41150" xr:uid="{377D4EC9-281D-4A64-9B58-2E9CD95C016A}"/>
    <cellStyle name="Normal 5 5 2 2 2 2 4 4" xfId="31939" xr:uid="{4D6B3622-5041-45E8-9A34-90A469B5FC07}"/>
    <cellStyle name="Normal 5 5 2 2 2 2 4 5" xfId="46823" xr:uid="{E3C79F15-E21A-4DBA-A9C5-0BB7D7342167}"/>
    <cellStyle name="Normal 5 5 2 2 2 2 4 6" xfId="11403" xr:uid="{DED76196-DD53-4802-9D45-92D2FE128895}"/>
    <cellStyle name="Normal 5 5 2 2 2 2 5" xfId="21671" xr:uid="{DB6487A3-59DE-4DE3-8F5B-27DFAFB2D125}"/>
    <cellStyle name="Normal 5 5 2 2 2 2 5 2" xfId="35363" xr:uid="{DABF9749-5E9F-4119-B38A-BB9EB160C753}"/>
    <cellStyle name="Normal 5 5 2 2 2 2 5 3" xfId="50247" xr:uid="{7947589F-8CFF-405F-9CA3-C0569BA8A642}"/>
    <cellStyle name="Normal 5 5 2 2 2 2 6" xfId="14827" xr:uid="{4CC22618-54C6-45BA-8B0A-13BA8BBC0986}"/>
    <cellStyle name="Normal 5 5 2 2 2 2 6 2" xfId="40841" xr:uid="{A2D73244-F7DF-4B73-91DF-E4B2A99F229E}"/>
    <cellStyle name="Normal 5 5 2 2 2 2 7" xfId="28517" xr:uid="{D5E73C28-A870-4D46-B870-22C04C554317}"/>
    <cellStyle name="Normal 5 5 2 2 2 2 8" xfId="43401" xr:uid="{6461A9CA-44AC-47A2-AA8F-240827824036}"/>
    <cellStyle name="Normal 5 5 2 2 2 2 9" xfId="7981" xr:uid="{365C2913-10EA-4881-8257-AF6B12F7C20C}"/>
    <cellStyle name="Normal 5 5 2 2 2 3" xfId="1326" xr:uid="{E3510CCB-6DEF-4142-97C4-D951EF412E13}"/>
    <cellStyle name="Normal 5 5 2 2 2 3 2" xfId="1327" xr:uid="{25D98C1C-E323-4D6E-95B0-0BB16CED8879}"/>
    <cellStyle name="Normal 5 5 2 2 2 3 2 2" xfId="13117" xr:uid="{5392E782-B1D4-4138-8D17-428DA19F8A6A}"/>
    <cellStyle name="Normal 5 5 2 2 2 3 2 2 2" xfId="26807" xr:uid="{5FE0FA3E-CCB1-4F5C-861A-EA4DB7F8BD26}"/>
    <cellStyle name="Normal 5 5 2 2 2 3 2 2 2 2" xfId="40499" xr:uid="{D9976541-6602-410C-B9D0-3FEE46B8E316}"/>
    <cellStyle name="Normal 5 5 2 2 2 3 2 2 2 3" xfId="55383" xr:uid="{3F76BA38-A09B-40C0-A53E-70A3CA32FAF6}"/>
    <cellStyle name="Normal 5 5 2 2 2 3 2 2 3" xfId="19963" xr:uid="{8F903F74-6924-475D-B3F1-2D36C1FE2D97}"/>
    <cellStyle name="Normal 5 5 2 2 2 3 2 2 4" xfId="33653" xr:uid="{1DE6329C-272D-4BC7-9EF7-DA5AE9FF7341}"/>
    <cellStyle name="Normal 5 5 2 2 2 3 2 2 5" xfId="48537" xr:uid="{EEC10110-E7B1-4633-843F-D60453C6C998}"/>
    <cellStyle name="Normal 5 5 2 2 2 3 2 3" xfId="23385" xr:uid="{9B4A9E47-687C-4828-B714-F95620542B6B}"/>
    <cellStyle name="Normal 5 5 2 2 2 3 2 3 2" xfId="37077" xr:uid="{E573EA00-A0C4-447B-9444-5AB217A0CD60}"/>
    <cellStyle name="Normal 5 5 2 2 2 3 2 3 3" xfId="51961" xr:uid="{984FA2E3-B856-4B5E-9B43-155D0F040F9F}"/>
    <cellStyle name="Normal 5 5 2 2 2 3 2 4" xfId="16541" xr:uid="{0B6FF447-9EEB-49FB-9ACB-FEEC268F557B}"/>
    <cellStyle name="Normal 5 5 2 2 2 3 2 4 2" xfId="41020" xr:uid="{4D01A197-0A5A-45FC-B1AB-CC3BCBE3B747}"/>
    <cellStyle name="Normal 5 5 2 2 2 3 2 5" xfId="30231" xr:uid="{3DCD2388-4B17-47D3-8A35-8E5F5CD81A15}"/>
    <cellStyle name="Normal 5 5 2 2 2 3 2 6" xfId="45115" xr:uid="{4C63DBAE-7944-4493-958E-753A37056BC5}"/>
    <cellStyle name="Normal 5 5 2 2 2 3 2 7" xfId="9695" xr:uid="{6B7D66E1-5158-4EE3-9FD7-0E16FD0B4DB5}"/>
    <cellStyle name="Normal 5 5 2 2 2 3 3" xfId="2875" xr:uid="{034D0CD2-1A32-483F-A7B1-C7FD7DD13694}"/>
    <cellStyle name="Normal 5 5 2 2 2 3 3 2" xfId="25095" xr:uid="{3FBCC799-61EA-4ACC-BA72-D085D0C25B37}"/>
    <cellStyle name="Normal 5 5 2 2 2 3 3 2 2" xfId="38787" xr:uid="{DEAFADBD-524E-44D7-8B6A-23E65D381AC3}"/>
    <cellStyle name="Normal 5 5 2 2 2 3 3 2 3" xfId="53671" xr:uid="{E22B9185-A643-4C94-829C-CBA14B23A4DF}"/>
    <cellStyle name="Normal 5 5 2 2 2 3 3 3" xfId="18251" xr:uid="{649E5B80-9E62-4F1F-A14C-B6140CAAA6D5}"/>
    <cellStyle name="Normal 5 5 2 2 2 3 3 3 2" xfId="41151" xr:uid="{62603B2A-430C-4B89-8BB2-7BC8B34819F4}"/>
    <cellStyle name="Normal 5 5 2 2 2 3 3 4" xfId="31941" xr:uid="{BA6829DA-8EBC-4F84-B456-9968CF95597A}"/>
    <cellStyle name="Normal 5 5 2 2 2 3 3 5" xfId="46825" xr:uid="{93CF75CA-2307-4694-8EBE-EB96FF49646F}"/>
    <cellStyle name="Normal 5 5 2 2 2 3 3 6" xfId="11405" xr:uid="{854F576D-3F1D-436A-9945-554238E8796D}"/>
    <cellStyle name="Normal 5 5 2 2 2 3 4" xfId="2876" xr:uid="{EA7BD34E-26A3-42F8-B2E8-0A58C8A4A280}"/>
    <cellStyle name="Normal 5 5 2 2 2 3 4 2" xfId="41152" xr:uid="{FF659F5C-A8E8-4F3C-9059-F4D5B5E5BB08}"/>
    <cellStyle name="Normal 5 5 2 2 2 3 4 3" xfId="35365" xr:uid="{C63DC746-AADB-4D55-893E-17669B71366D}"/>
    <cellStyle name="Normal 5 5 2 2 2 3 4 4" xfId="50249" xr:uid="{CFAB2664-442A-43F3-8D56-94C1CD51E21E}"/>
    <cellStyle name="Normal 5 5 2 2 2 3 4 5" xfId="21673" xr:uid="{4D12A1C2-41FC-4FF2-808B-1C6439802AB4}"/>
    <cellStyle name="Normal 5 5 2 2 2 3 5" xfId="14829" xr:uid="{17E18B26-C882-4880-9139-1FAE36FD07C7}"/>
    <cellStyle name="Normal 5 5 2 2 2 3 5 2" xfId="41019" xr:uid="{587C6405-2E36-4EDC-A8D8-113115C8990E}"/>
    <cellStyle name="Normal 5 5 2 2 2 3 6" xfId="28519" xr:uid="{A4A19BD3-9DDE-4FBF-B906-C78E6794B4E3}"/>
    <cellStyle name="Normal 5 5 2 2 2 3 7" xfId="43403" xr:uid="{6871750A-D290-43BF-A629-62AE4475A481}"/>
    <cellStyle name="Normal 5 5 2 2 2 3 8" xfId="7983" xr:uid="{5FB572DF-AD35-4E14-A2DF-A3AE37E161B2}"/>
    <cellStyle name="Normal 5 5 2 2 2 4" xfId="1328" xr:uid="{A4D754F8-5790-41C2-AC1A-5787355932DC}"/>
    <cellStyle name="Normal 5 5 2 2 2 4 2" xfId="9696" xr:uid="{FA1D5BE3-F671-46B4-853C-6D20B7883B98}"/>
    <cellStyle name="Normal 5 5 2 2 2 4 2 2" xfId="13118" xr:uid="{493D1802-D111-41B8-83D1-EC329CF49A78}"/>
    <cellStyle name="Normal 5 5 2 2 2 4 2 2 2" xfId="26808" xr:uid="{F85DE8D1-A538-403C-BDCE-D53216E6524C}"/>
    <cellStyle name="Normal 5 5 2 2 2 4 2 2 2 2" xfId="40500" xr:uid="{5EEBBC11-AD15-4682-8406-F7CFDD5CDA21}"/>
    <cellStyle name="Normal 5 5 2 2 2 4 2 2 2 3" xfId="55384" xr:uid="{70E69612-5469-4B58-87A6-608057F91785}"/>
    <cellStyle name="Normal 5 5 2 2 2 4 2 2 3" xfId="19964" xr:uid="{571B0D23-0F70-47FC-AC69-09B072D03250}"/>
    <cellStyle name="Normal 5 5 2 2 2 4 2 2 4" xfId="33654" xr:uid="{433BCDC6-10CB-4032-A2B9-77A87393E6E8}"/>
    <cellStyle name="Normal 5 5 2 2 2 4 2 2 5" xfId="48538" xr:uid="{0DB0FB83-5334-4541-BFCF-0D7881036E6A}"/>
    <cellStyle name="Normal 5 5 2 2 2 4 2 3" xfId="23386" xr:uid="{716FF189-BE10-49D2-A69D-D8DED4FBB809}"/>
    <cellStyle name="Normal 5 5 2 2 2 4 2 3 2" xfId="37078" xr:uid="{3E752FF8-E7B9-4407-8974-FE5EA46A9B86}"/>
    <cellStyle name="Normal 5 5 2 2 2 4 2 3 3" xfId="51962" xr:uid="{66C4210A-8A27-404A-A929-754C68E498F7}"/>
    <cellStyle name="Normal 5 5 2 2 2 4 2 4" xfId="16542" xr:uid="{5050CFDC-F67C-4997-A04A-753B5BAF2B85}"/>
    <cellStyle name="Normal 5 5 2 2 2 4 2 5" xfId="30232" xr:uid="{96FAA687-7D51-4C3E-A212-29A28A8FC4BA}"/>
    <cellStyle name="Normal 5 5 2 2 2 4 2 6" xfId="45116" xr:uid="{A934EB8D-1731-4F24-ACEE-372FB06F0C85}"/>
    <cellStyle name="Normal 5 5 2 2 2 4 3" xfId="11406" xr:uid="{5686BA8F-5BF4-424D-B86B-BA74138ED0FB}"/>
    <cellStyle name="Normal 5 5 2 2 2 4 3 2" xfId="25096" xr:uid="{0D6B2AAB-9EBF-47BB-9F80-C65E89EE03A0}"/>
    <cellStyle name="Normal 5 5 2 2 2 4 3 2 2" xfId="38788" xr:uid="{BFB4BB74-E86C-4C3A-A878-A072BE6B9DAD}"/>
    <cellStyle name="Normal 5 5 2 2 2 4 3 2 3" xfId="53672" xr:uid="{1FBBCCAD-459E-4909-AE4F-8DD4238316CE}"/>
    <cellStyle name="Normal 5 5 2 2 2 4 3 3" xfId="18252" xr:uid="{1FE82A3B-4959-49B5-B3F1-F5502BDD2A96}"/>
    <cellStyle name="Normal 5 5 2 2 2 4 3 4" xfId="31942" xr:uid="{601113A9-5F20-4DC2-A300-83FF8C72B41F}"/>
    <cellStyle name="Normal 5 5 2 2 2 4 3 5" xfId="46826" xr:uid="{1B3F294A-8B17-4EE6-B885-6F964FDECFBB}"/>
    <cellStyle name="Normal 5 5 2 2 2 4 4" xfId="21674" xr:uid="{883AA7F6-40FC-43EC-81D2-D0D76C12D6A9}"/>
    <cellStyle name="Normal 5 5 2 2 2 4 4 2" xfId="35366" xr:uid="{75DC1436-6EDF-49D8-96FC-76F9B0E4D53B}"/>
    <cellStyle name="Normal 5 5 2 2 2 4 4 3" xfId="50250" xr:uid="{D0B0792E-F583-4653-8EC5-BECAA559DD93}"/>
    <cellStyle name="Normal 5 5 2 2 2 4 5" xfId="14830" xr:uid="{B1DB1768-6556-4E06-9DA0-B19F11CE72F1}"/>
    <cellStyle name="Normal 5 5 2 2 2 4 5 2" xfId="41021" xr:uid="{5C0628D7-523E-475B-8DB8-5DFF9FD968EB}"/>
    <cellStyle name="Normal 5 5 2 2 2 4 6" xfId="28520" xr:uid="{C96BA580-9D42-4BBC-83B1-FD185D6C9BDC}"/>
    <cellStyle name="Normal 5 5 2 2 2 4 7" xfId="43404" xr:uid="{4D6A7285-63B3-43BD-A7B7-B6718BF59AAB}"/>
    <cellStyle name="Normal 5 5 2 2 2 4 8" xfId="7984" xr:uid="{537B8D9A-DCDC-4E5B-8F24-F8B58322CC35}"/>
    <cellStyle name="Normal 5 5 2 2 2 5" xfId="2877" xr:uid="{E864F641-0EFB-4173-BBA3-93FE8307B9F7}"/>
    <cellStyle name="Normal 5 5 2 2 2 5 2" xfId="13114" xr:uid="{C2515FA1-7C3E-41DF-BC7F-553FFBD7D21B}"/>
    <cellStyle name="Normal 5 5 2 2 2 5 2 2" xfId="26804" xr:uid="{A10EB38B-2CAF-42E5-B60F-2C7B10534E40}"/>
    <cellStyle name="Normal 5 5 2 2 2 5 2 2 2" xfId="40496" xr:uid="{A500DC2C-B7E7-49B5-9C24-7F084BBFF709}"/>
    <cellStyle name="Normal 5 5 2 2 2 5 2 2 3" xfId="55380" xr:uid="{853E5791-5F86-4BDD-B87D-97DEE40C8AE9}"/>
    <cellStyle name="Normal 5 5 2 2 2 5 2 3" xfId="19960" xr:uid="{020DCD11-10BC-428E-B263-5917C47F30F5}"/>
    <cellStyle name="Normal 5 5 2 2 2 5 2 4" xfId="33650" xr:uid="{322BFFA3-9DCF-46AF-AFC7-8B035654E3EF}"/>
    <cellStyle name="Normal 5 5 2 2 2 5 2 5" xfId="48534" xr:uid="{E7E2F581-AB5B-46B3-B943-1CCE628119A2}"/>
    <cellStyle name="Normal 5 5 2 2 2 5 3" xfId="23382" xr:uid="{5994D908-5534-4F24-A918-F16FD8F4FACD}"/>
    <cellStyle name="Normal 5 5 2 2 2 5 3 2" xfId="37074" xr:uid="{A28B4FE7-C384-4322-83BB-5298347474D3}"/>
    <cellStyle name="Normal 5 5 2 2 2 5 3 3" xfId="51958" xr:uid="{5533613F-9157-4353-988F-71318EE4BC45}"/>
    <cellStyle name="Normal 5 5 2 2 2 5 4" xfId="16538" xr:uid="{AA15C770-1C7A-4404-86D2-87071C0298FC}"/>
    <cellStyle name="Normal 5 5 2 2 2 5 4 2" xfId="41153" xr:uid="{E0A599A3-8404-4352-95C2-E7185BCF12A8}"/>
    <cellStyle name="Normal 5 5 2 2 2 5 5" xfId="30228" xr:uid="{5645A097-9130-41B3-932E-4979677F9739}"/>
    <cellStyle name="Normal 5 5 2 2 2 5 6" xfId="45112" xr:uid="{600AB9AD-6339-4B21-82AA-F5B4BDBABC5B}"/>
    <cellStyle name="Normal 5 5 2 2 2 5 7" xfId="9692" xr:uid="{8CDBA3D0-B02F-4E6B-A6E0-0CE3C3E5B5B4}"/>
    <cellStyle name="Normal 5 5 2 2 2 6" xfId="2878" xr:uid="{80D5A3E0-5B73-40A9-A689-5C001CE63EF4}"/>
    <cellStyle name="Normal 5 5 2 2 2 6 2" xfId="25092" xr:uid="{49066E58-F993-4A60-B45F-0921126C0005}"/>
    <cellStyle name="Normal 5 5 2 2 2 6 2 2" xfId="38784" xr:uid="{E3543D69-CDE9-4A71-96B9-7F723EAB272E}"/>
    <cellStyle name="Normal 5 5 2 2 2 6 2 3" xfId="53668" xr:uid="{611D9CEF-7247-4DCA-9FFA-45D96DA54EE9}"/>
    <cellStyle name="Normal 5 5 2 2 2 6 3" xfId="18248" xr:uid="{DFFB8C69-B658-4356-B6FD-F412C54909AE}"/>
    <cellStyle name="Normal 5 5 2 2 2 6 3 2" xfId="41154" xr:uid="{4F31AA91-04DB-4036-8642-AD52DEFC0102}"/>
    <cellStyle name="Normal 5 5 2 2 2 6 4" xfId="31938" xr:uid="{46448D42-E580-4F3C-86A3-005CA68A28EB}"/>
    <cellStyle name="Normal 5 5 2 2 2 6 5" xfId="46822" xr:uid="{7BA078C6-2A1A-4F4D-9F8C-91B203848329}"/>
    <cellStyle name="Normal 5 5 2 2 2 6 6" xfId="11402" xr:uid="{6BD3358E-7696-45FD-98A4-F619044BEFB7}"/>
    <cellStyle name="Normal 5 5 2 2 2 7" xfId="21670" xr:uid="{0B30B204-DBB6-4C36-9AB1-85A4127905F5}"/>
    <cellStyle name="Normal 5 5 2 2 2 7 2" xfId="35362" xr:uid="{4224B654-40B2-4DA1-86A7-091A445200CC}"/>
    <cellStyle name="Normal 5 5 2 2 2 7 3" xfId="50246" xr:uid="{0FAEFA4D-F772-40A9-9918-6D0B46ED84AA}"/>
    <cellStyle name="Normal 5 5 2 2 2 8" xfId="14826" xr:uid="{9901BEF8-BFD6-4B93-AFE3-A2EB38C59AD6}"/>
    <cellStyle name="Normal 5 5 2 2 2 8 2" xfId="40787" xr:uid="{49E27256-8BB0-4BFD-A6FB-5FE9C3790113}"/>
    <cellStyle name="Normal 5 5 2 2 2 9" xfId="28516" xr:uid="{8CD4BC47-2A6B-4031-95A4-789761572B96}"/>
    <cellStyle name="Normal 5 5 2 2 3" xfId="565" xr:uid="{96C35EAD-63DA-4879-B412-267F2D5F1681}"/>
    <cellStyle name="Normal 5 5 2 2 3 10" xfId="43405" xr:uid="{2AAA8A49-47E9-4AFF-BC37-A994BF0D2438}"/>
    <cellStyle name="Normal 5 5 2 2 3 11" xfId="7985" xr:uid="{56C17C44-6714-489F-8EEC-86AB3818FBDA}"/>
    <cellStyle name="Normal 5 5 2 2 3 2" xfId="1329" xr:uid="{138A77B1-9DAA-4414-9992-F6575FEABC19}"/>
    <cellStyle name="Normal 5 5 2 2 3 2 2" xfId="1330" xr:uid="{C0080BF2-0703-4058-A281-A94F545E739E}"/>
    <cellStyle name="Normal 5 5 2 2 3 2 2 2" xfId="9699" xr:uid="{9C10696A-6836-4B04-B587-CAC187C2B9A6}"/>
    <cellStyle name="Normal 5 5 2 2 3 2 2 2 2" xfId="13121" xr:uid="{391C32CF-E62E-4E80-BFD1-A34F30640C44}"/>
    <cellStyle name="Normal 5 5 2 2 3 2 2 2 2 2" xfId="26811" xr:uid="{87427096-3044-4AB3-A32E-7575546D06AE}"/>
    <cellStyle name="Normal 5 5 2 2 3 2 2 2 2 2 2" xfId="40503" xr:uid="{8EFA1593-316C-4390-9C09-2C8BFB669434}"/>
    <cellStyle name="Normal 5 5 2 2 3 2 2 2 2 2 3" xfId="55387" xr:uid="{C5A5DB28-0BED-41CA-8F25-A1998C5E1FA2}"/>
    <cellStyle name="Normal 5 5 2 2 3 2 2 2 2 3" xfId="19967" xr:uid="{A4A2BA38-120C-4B0C-998D-1F9841A9EA99}"/>
    <cellStyle name="Normal 5 5 2 2 3 2 2 2 2 4" xfId="33657" xr:uid="{7D96A405-D626-4675-B58A-98DD3F70B208}"/>
    <cellStyle name="Normal 5 5 2 2 3 2 2 2 2 5" xfId="48541" xr:uid="{C695D805-3B5C-4560-B10C-7580BABAE5F9}"/>
    <cellStyle name="Normal 5 5 2 2 3 2 2 2 3" xfId="23389" xr:uid="{15E3D2D5-514C-4E01-B696-1BBC1EF9645B}"/>
    <cellStyle name="Normal 5 5 2 2 3 2 2 2 3 2" xfId="37081" xr:uid="{4CDD3A97-2DE6-4DC8-B667-1D68F8666E5F}"/>
    <cellStyle name="Normal 5 5 2 2 3 2 2 2 3 3" xfId="51965" xr:uid="{F4C2FCFA-0717-4081-B7EC-BAA86885804B}"/>
    <cellStyle name="Normal 5 5 2 2 3 2 2 2 4" xfId="16545" xr:uid="{49D0C7D8-9E29-460F-873B-B2BA6AB9F40B}"/>
    <cellStyle name="Normal 5 5 2 2 3 2 2 2 5" xfId="30235" xr:uid="{B6294FD7-E63B-43C4-AB51-D5C55A66FCBD}"/>
    <cellStyle name="Normal 5 5 2 2 3 2 2 2 6" xfId="45119" xr:uid="{B785614D-E715-4160-9620-4911369B5475}"/>
    <cellStyle name="Normal 5 5 2 2 3 2 2 3" xfId="11409" xr:uid="{89B68D59-B564-4469-837C-C66A1E90C73D}"/>
    <cellStyle name="Normal 5 5 2 2 3 2 2 3 2" xfId="25099" xr:uid="{0202160A-6D98-4B1A-A0B5-F60446E5B578}"/>
    <cellStyle name="Normal 5 5 2 2 3 2 2 3 2 2" xfId="38791" xr:uid="{ACE5C1A1-63E1-407E-896E-B0ABC148DDA8}"/>
    <cellStyle name="Normal 5 5 2 2 3 2 2 3 2 3" xfId="53675" xr:uid="{6075D186-50CF-4C17-B485-877E35126BD2}"/>
    <cellStyle name="Normal 5 5 2 2 3 2 2 3 3" xfId="18255" xr:uid="{3CD62837-0F3D-4BD6-9A03-528827EE8C3D}"/>
    <cellStyle name="Normal 5 5 2 2 3 2 2 3 4" xfId="31945" xr:uid="{744F846A-1FD8-44CD-9AC5-2E3E059D19EF}"/>
    <cellStyle name="Normal 5 5 2 2 3 2 2 3 5" xfId="46829" xr:uid="{93F5433B-29E5-42B8-AF2A-3C919F43357B}"/>
    <cellStyle name="Normal 5 5 2 2 3 2 2 4" xfId="21677" xr:uid="{7FCBEE5E-6B21-44D0-9590-C16D8A8BD751}"/>
    <cellStyle name="Normal 5 5 2 2 3 2 2 4 2" xfId="35369" xr:uid="{B78868AA-7EFE-4CC0-8D6E-11DA97E3040D}"/>
    <cellStyle name="Normal 5 5 2 2 3 2 2 4 3" xfId="50253" xr:uid="{379A4496-C33C-43BA-813A-A4747B91619D}"/>
    <cellStyle name="Normal 5 5 2 2 3 2 2 5" xfId="14833" xr:uid="{C9125493-D287-440A-9C42-3690260D143B}"/>
    <cellStyle name="Normal 5 5 2 2 3 2 2 5 2" xfId="41023" xr:uid="{F4D4B8DA-EF04-43A7-B42E-1972EF82AFAB}"/>
    <cellStyle name="Normal 5 5 2 2 3 2 2 6" xfId="28523" xr:uid="{E808C389-0D92-45C4-BB91-1B553C298154}"/>
    <cellStyle name="Normal 5 5 2 2 3 2 2 7" xfId="43407" xr:uid="{3E9CA44B-0FBA-40A4-AE0C-91FE184DBFA5}"/>
    <cellStyle name="Normal 5 5 2 2 3 2 2 8" xfId="7987" xr:uid="{037F83D9-C1DF-407E-B1DC-616BA2969847}"/>
    <cellStyle name="Normal 5 5 2 2 3 2 3" xfId="2879" xr:uid="{A75E007F-BC04-4160-8FFC-B1340EBB018A}"/>
    <cellStyle name="Normal 5 5 2 2 3 2 3 2" xfId="13120" xr:uid="{269E027D-5A5C-4A0A-84B0-1BD0C4EF0CA9}"/>
    <cellStyle name="Normal 5 5 2 2 3 2 3 2 2" xfId="26810" xr:uid="{FEA4B0E4-4FD8-47C4-BD32-EF99F2D28911}"/>
    <cellStyle name="Normal 5 5 2 2 3 2 3 2 2 2" xfId="40502" xr:uid="{B6E13E11-A28C-4A99-9607-44FD16B916C4}"/>
    <cellStyle name="Normal 5 5 2 2 3 2 3 2 2 3" xfId="55386" xr:uid="{4FC30919-3374-4340-A217-6C510B2247AC}"/>
    <cellStyle name="Normal 5 5 2 2 3 2 3 2 3" xfId="19966" xr:uid="{346F0127-EC94-4A70-A7B5-81887A464B24}"/>
    <cellStyle name="Normal 5 5 2 2 3 2 3 2 4" xfId="33656" xr:uid="{0C6AD903-9B19-4E8F-BE8A-273386CCFD9A}"/>
    <cellStyle name="Normal 5 5 2 2 3 2 3 2 5" xfId="48540" xr:uid="{FDA2BE01-A277-4414-A86F-E2DCBEAA2078}"/>
    <cellStyle name="Normal 5 5 2 2 3 2 3 3" xfId="23388" xr:uid="{FC86F51B-CE53-4132-ACEF-82D3983E14C1}"/>
    <cellStyle name="Normal 5 5 2 2 3 2 3 3 2" xfId="37080" xr:uid="{8B8E18D0-CB65-4722-AA25-40020B116907}"/>
    <cellStyle name="Normal 5 5 2 2 3 2 3 3 3" xfId="51964" xr:uid="{7E4B7E80-B9F9-42DC-B899-933A42987955}"/>
    <cellStyle name="Normal 5 5 2 2 3 2 3 4" xfId="16544" xr:uid="{FD92E94F-827C-4D64-85A7-0722EB1452C7}"/>
    <cellStyle name="Normal 5 5 2 2 3 2 3 4 2" xfId="41155" xr:uid="{818B4DB6-4B85-4AFC-AB77-EAF3657441FA}"/>
    <cellStyle name="Normal 5 5 2 2 3 2 3 5" xfId="30234" xr:uid="{977A38CC-1B4B-4ED8-9F71-2597BB629386}"/>
    <cellStyle name="Normal 5 5 2 2 3 2 3 6" xfId="45118" xr:uid="{60D1EFD9-AB7C-4E3B-ACE5-22841F16A43A}"/>
    <cellStyle name="Normal 5 5 2 2 3 2 3 7" xfId="9698" xr:uid="{076B24A5-02CF-4C78-BEBF-D1E83DE63D23}"/>
    <cellStyle name="Normal 5 5 2 2 3 2 4" xfId="2880" xr:uid="{D124B8BA-5A30-4832-B042-658CA680A615}"/>
    <cellStyle name="Normal 5 5 2 2 3 2 4 2" xfId="25098" xr:uid="{8A2F4860-BCFC-4BB3-9412-273855E0253F}"/>
    <cellStyle name="Normal 5 5 2 2 3 2 4 2 2" xfId="38790" xr:uid="{74433EF6-F0B4-4889-940B-C34721344E29}"/>
    <cellStyle name="Normal 5 5 2 2 3 2 4 2 3" xfId="53674" xr:uid="{428A9326-49FA-4FDB-B3A4-A061997130A6}"/>
    <cellStyle name="Normal 5 5 2 2 3 2 4 3" xfId="18254" xr:uid="{E68796A5-6B00-4477-B202-1C76BB6A201C}"/>
    <cellStyle name="Normal 5 5 2 2 3 2 4 3 2" xfId="41156" xr:uid="{293BD230-1400-40E7-9C8B-1F60BD66C2BB}"/>
    <cellStyle name="Normal 5 5 2 2 3 2 4 4" xfId="31944" xr:uid="{C5E6CA05-A180-4DD6-9798-9CD30D3B8A32}"/>
    <cellStyle name="Normal 5 5 2 2 3 2 4 5" xfId="46828" xr:uid="{9505F53F-32A3-4B50-9699-84F903962E71}"/>
    <cellStyle name="Normal 5 5 2 2 3 2 4 6" xfId="11408" xr:uid="{EC64200C-37CF-4C1F-809D-5A030E2F8E11}"/>
    <cellStyle name="Normal 5 5 2 2 3 2 5" xfId="21676" xr:uid="{2E0E3E46-FC34-47E7-95DA-B4B0D983BBF2}"/>
    <cellStyle name="Normal 5 5 2 2 3 2 5 2" xfId="35368" xr:uid="{63BBD7B0-532D-4039-9D1C-49A287D6DF73}"/>
    <cellStyle name="Normal 5 5 2 2 3 2 5 3" xfId="50252" xr:uid="{84C53E65-0FCD-4E68-AD24-AC04504C8ADC}"/>
    <cellStyle name="Normal 5 5 2 2 3 2 6" xfId="14832" xr:uid="{CF920CDC-C789-4952-BF9B-27BB5403778C}"/>
    <cellStyle name="Normal 5 5 2 2 3 2 6 2" xfId="41022" xr:uid="{66C50100-9EE2-4B36-8373-18A59EE8789D}"/>
    <cellStyle name="Normal 5 5 2 2 3 2 7" xfId="28522" xr:uid="{34FC1D46-5CA8-4DE9-AD48-9BEEDD48F2A6}"/>
    <cellStyle name="Normal 5 5 2 2 3 2 8" xfId="43406" xr:uid="{3A0974B0-42EC-412F-A66A-EDF875F992B0}"/>
    <cellStyle name="Normal 5 5 2 2 3 2 9" xfId="7986" xr:uid="{70433AC9-7ADF-4905-A9E0-E9AA67642BBC}"/>
    <cellStyle name="Normal 5 5 2 2 3 3" xfId="1331" xr:uid="{05BB0692-546F-438B-9630-6CBA62FCF84A}"/>
    <cellStyle name="Normal 5 5 2 2 3 3 2" xfId="9700" xr:uid="{0374A5FD-A769-4F34-AB11-F81084EBBE51}"/>
    <cellStyle name="Normal 5 5 2 2 3 3 2 2" xfId="13122" xr:uid="{FCE770CD-B692-435F-BCEC-32F80C1ABEA9}"/>
    <cellStyle name="Normal 5 5 2 2 3 3 2 2 2" xfId="26812" xr:uid="{C66B861B-1106-4DA5-9186-768012A10EC3}"/>
    <cellStyle name="Normal 5 5 2 2 3 3 2 2 2 2" xfId="40504" xr:uid="{8D11FB79-3718-4E9A-AE1C-A34A81FF0DB7}"/>
    <cellStyle name="Normal 5 5 2 2 3 3 2 2 2 3" xfId="55388" xr:uid="{46BD81ED-BEF3-4698-B6A4-47DE19A3274B}"/>
    <cellStyle name="Normal 5 5 2 2 3 3 2 2 3" xfId="19968" xr:uid="{ECAD675B-EEE4-4B8C-B09B-5C03E7A382AA}"/>
    <cellStyle name="Normal 5 5 2 2 3 3 2 2 4" xfId="33658" xr:uid="{A8E304A4-01C1-4EC9-A96E-D29530092827}"/>
    <cellStyle name="Normal 5 5 2 2 3 3 2 2 5" xfId="48542" xr:uid="{873792E4-1B48-454F-ADDE-F36CB46E8A85}"/>
    <cellStyle name="Normal 5 5 2 2 3 3 2 3" xfId="23390" xr:uid="{9F6B4289-D169-496F-91D1-593667E3354E}"/>
    <cellStyle name="Normal 5 5 2 2 3 3 2 3 2" xfId="37082" xr:uid="{055CC2AE-0E13-4A3E-AF7F-92100D4F8A49}"/>
    <cellStyle name="Normal 5 5 2 2 3 3 2 3 3" xfId="51966" xr:uid="{2E08B20A-87DD-4D9F-88E9-F753224B82BE}"/>
    <cellStyle name="Normal 5 5 2 2 3 3 2 4" xfId="16546" xr:uid="{17ECA42B-313B-453F-BC40-18167DEFBDA8}"/>
    <cellStyle name="Normal 5 5 2 2 3 3 2 5" xfId="30236" xr:uid="{40CF296E-EE96-477F-9C0E-9D1E0E8A09B9}"/>
    <cellStyle name="Normal 5 5 2 2 3 3 2 6" xfId="45120" xr:uid="{28EA5F42-C349-4DBD-9305-C1628F666FD4}"/>
    <cellStyle name="Normal 5 5 2 2 3 3 3" xfId="11410" xr:uid="{604A7D6F-8B0D-41EB-84CC-D1E79E5A6495}"/>
    <cellStyle name="Normal 5 5 2 2 3 3 3 2" xfId="25100" xr:uid="{22DE6CE1-3F57-4434-808B-A24EA5F71827}"/>
    <cellStyle name="Normal 5 5 2 2 3 3 3 2 2" xfId="38792" xr:uid="{8CB596EE-40C5-4B33-8B8F-1A229F927F72}"/>
    <cellStyle name="Normal 5 5 2 2 3 3 3 2 3" xfId="53676" xr:uid="{376A5F8A-7992-47C5-A0B0-E468318CF585}"/>
    <cellStyle name="Normal 5 5 2 2 3 3 3 3" xfId="18256" xr:uid="{35D9A156-E155-4ACE-8682-D0145A26E4A7}"/>
    <cellStyle name="Normal 5 5 2 2 3 3 3 4" xfId="31946" xr:uid="{D5399DD8-77EA-48B2-A4E3-2B37BF8D94F5}"/>
    <cellStyle name="Normal 5 5 2 2 3 3 3 5" xfId="46830" xr:uid="{1960DE99-BAB1-45A7-8219-10D0787CDB1B}"/>
    <cellStyle name="Normal 5 5 2 2 3 3 4" xfId="21678" xr:uid="{CA59663B-486E-46FF-B6D6-82CEBC2F976D}"/>
    <cellStyle name="Normal 5 5 2 2 3 3 4 2" xfId="35370" xr:uid="{088326E5-C4A5-4EA4-9AFF-AA7BC352A576}"/>
    <cellStyle name="Normal 5 5 2 2 3 3 4 3" xfId="50254" xr:uid="{A8625CC1-A2B7-4833-9AE9-2EFFA53B66A0}"/>
    <cellStyle name="Normal 5 5 2 2 3 3 5" xfId="14834" xr:uid="{E2279DF4-1814-40CB-8CDA-E804EBFE655E}"/>
    <cellStyle name="Normal 5 5 2 2 3 3 5 2" xfId="41024" xr:uid="{13D67F0A-D7B9-4F32-8954-BB34F8168041}"/>
    <cellStyle name="Normal 5 5 2 2 3 3 6" xfId="28524" xr:uid="{6AC133F2-07DB-481C-965A-1189A8AF4D09}"/>
    <cellStyle name="Normal 5 5 2 2 3 3 7" xfId="43408" xr:uid="{678C2AC5-3C74-43FB-9AB5-CC1CDFD8BAE7}"/>
    <cellStyle name="Normal 5 5 2 2 3 3 8" xfId="7988" xr:uid="{B554700C-F332-4F06-A740-42275EA07F39}"/>
    <cellStyle name="Normal 5 5 2 2 3 4" xfId="2881" xr:uid="{EAC1B1F5-6DF7-4A82-AE32-739DABE82035}"/>
    <cellStyle name="Normal 5 5 2 2 3 4 2" xfId="9701" xr:uid="{08E50231-6CAD-4395-9EB4-22E10DED9F0B}"/>
    <cellStyle name="Normal 5 5 2 2 3 4 2 2" xfId="13123" xr:uid="{ECF5DB86-92CE-469E-8C95-1A5B93F6ABD8}"/>
    <cellStyle name="Normal 5 5 2 2 3 4 2 2 2" xfId="26813" xr:uid="{57910EF6-63D1-4D2E-948D-DD64AD7A181D}"/>
    <cellStyle name="Normal 5 5 2 2 3 4 2 2 2 2" xfId="40505" xr:uid="{8DA33655-377F-4E31-80CC-80DD6D6FC6C1}"/>
    <cellStyle name="Normal 5 5 2 2 3 4 2 2 2 3" xfId="55389" xr:uid="{A635626F-FC9C-49E0-99CC-10A3F0F6481C}"/>
    <cellStyle name="Normal 5 5 2 2 3 4 2 2 3" xfId="19969" xr:uid="{B206C85B-B25F-4083-90B8-2B1AEA7B5080}"/>
    <cellStyle name="Normal 5 5 2 2 3 4 2 2 4" xfId="33659" xr:uid="{B292E60C-600A-4468-91E6-F553DD3DDF3C}"/>
    <cellStyle name="Normal 5 5 2 2 3 4 2 2 5" xfId="48543" xr:uid="{3F5A9AE5-567C-48D6-8877-656C3DFB0213}"/>
    <cellStyle name="Normal 5 5 2 2 3 4 2 3" xfId="23391" xr:uid="{63C0864B-258E-41B2-8EA0-FCD8C23412FB}"/>
    <cellStyle name="Normal 5 5 2 2 3 4 2 3 2" xfId="37083" xr:uid="{22D236E7-D4A0-4AED-9B0A-1C2CF8071A99}"/>
    <cellStyle name="Normal 5 5 2 2 3 4 2 3 3" xfId="51967" xr:uid="{5735F09E-2B7D-47F5-9F87-8705F875E87E}"/>
    <cellStyle name="Normal 5 5 2 2 3 4 2 4" xfId="16547" xr:uid="{68754899-0FD2-4741-933E-60497E3F7F29}"/>
    <cellStyle name="Normal 5 5 2 2 3 4 2 5" xfId="30237" xr:uid="{D3B99C12-0A64-4207-B571-FE8DBA79746F}"/>
    <cellStyle name="Normal 5 5 2 2 3 4 2 6" xfId="45121" xr:uid="{9D57FCED-4105-4209-BE2C-840D169A96C1}"/>
    <cellStyle name="Normal 5 5 2 2 3 4 3" xfId="11411" xr:uid="{289DB78A-DCF9-4A09-B1F0-D90F29887E5B}"/>
    <cellStyle name="Normal 5 5 2 2 3 4 3 2" xfId="25101" xr:uid="{8A26CA10-4093-443C-A9E9-8C3893BD4830}"/>
    <cellStyle name="Normal 5 5 2 2 3 4 3 2 2" xfId="38793" xr:uid="{A2E6F5D1-D5A2-4FBB-868B-CAA1F26DE33A}"/>
    <cellStyle name="Normal 5 5 2 2 3 4 3 2 3" xfId="53677" xr:uid="{9C17AF6D-E4E6-4996-A8AA-334AA525976A}"/>
    <cellStyle name="Normal 5 5 2 2 3 4 3 3" xfId="18257" xr:uid="{0B5A4C57-93D5-49C0-8708-962F5FEAD1A7}"/>
    <cellStyle name="Normal 5 5 2 2 3 4 3 4" xfId="31947" xr:uid="{6E1AE9C1-BF4E-4EF0-906C-77CD88A2EA23}"/>
    <cellStyle name="Normal 5 5 2 2 3 4 3 5" xfId="46831" xr:uid="{8D359A9B-0713-4E46-8BC6-73C8AB12361B}"/>
    <cellStyle name="Normal 5 5 2 2 3 4 4" xfId="21679" xr:uid="{84E1E475-2961-4F5B-826A-9EFC1844EC25}"/>
    <cellStyle name="Normal 5 5 2 2 3 4 4 2" xfId="35371" xr:uid="{687118FF-8552-4336-BB24-D64622C21ADF}"/>
    <cellStyle name="Normal 5 5 2 2 3 4 4 3" xfId="50255" xr:uid="{7A872BF4-FDDF-4E86-8B51-C3BDB8EA1AB0}"/>
    <cellStyle name="Normal 5 5 2 2 3 4 5" xfId="14835" xr:uid="{1ED244D8-5C61-4978-931F-5E08EA2EBA30}"/>
    <cellStyle name="Normal 5 5 2 2 3 4 5 2" xfId="41157" xr:uid="{1E2CD53D-2447-4BAA-A760-ECF842B9BE7B}"/>
    <cellStyle name="Normal 5 5 2 2 3 4 6" xfId="28525" xr:uid="{C14563EE-683C-414A-8E94-A0B6A24EA0FC}"/>
    <cellStyle name="Normal 5 5 2 2 3 4 7" xfId="43409" xr:uid="{3BF1E485-CF7E-44C5-9004-CEBA60EF844D}"/>
    <cellStyle name="Normal 5 5 2 2 3 4 8" xfId="7989" xr:uid="{9BBA0F97-0C1E-4AAB-AC59-46668AB51E99}"/>
    <cellStyle name="Normal 5 5 2 2 3 5" xfId="2882" xr:uid="{965C1BCA-2913-48F7-ADCD-9DA0E3FB988C}"/>
    <cellStyle name="Normal 5 5 2 2 3 5 2" xfId="13119" xr:uid="{4A24FF87-FCC4-4A5B-8F6D-98326C46EDEF}"/>
    <cellStyle name="Normal 5 5 2 2 3 5 2 2" xfId="26809" xr:uid="{4250EC51-78A9-4533-9C0B-B960D511BC38}"/>
    <cellStyle name="Normal 5 5 2 2 3 5 2 2 2" xfId="40501" xr:uid="{F1CE7D93-B02D-4318-ACB8-74B14412EB13}"/>
    <cellStyle name="Normal 5 5 2 2 3 5 2 2 3" xfId="55385" xr:uid="{7590F096-5D56-43AF-ADA6-762A916C1FE2}"/>
    <cellStyle name="Normal 5 5 2 2 3 5 2 3" xfId="19965" xr:uid="{E7306E15-51EE-4A47-BFB1-59BEB59067F3}"/>
    <cellStyle name="Normal 5 5 2 2 3 5 2 4" xfId="33655" xr:uid="{46115B5A-18F9-4042-B1E6-66A2CC3FECC7}"/>
    <cellStyle name="Normal 5 5 2 2 3 5 2 5" xfId="48539" xr:uid="{602D6828-F2E0-45F0-8E87-227D247272C7}"/>
    <cellStyle name="Normal 5 5 2 2 3 5 3" xfId="23387" xr:uid="{A26F3B5D-38ED-4440-807F-4DFB95B90F95}"/>
    <cellStyle name="Normal 5 5 2 2 3 5 3 2" xfId="37079" xr:uid="{BEB10DA4-B5B5-489E-BD8B-6E3E4867D1F8}"/>
    <cellStyle name="Normal 5 5 2 2 3 5 3 3" xfId="51963" xr:uid="{3F320736-9E00-411C-BE12-100505796FFB}"/>
    <cellStyle name="Normal 5 5 2 2 3 5 4" xfId="16543" xr:uid="{9A0D4D16-FFB7-4B8F-81CD-D40AC3360830}"/>
    <cellStyle name="Normal 5 5 2 2 3 5 4 2" xfId="41158" xr:uid="{843E3229-CC5E-4F43-9F2D-CCD681602203}"/>
    <cellStyle name="Normal 5 5 2 2 3 5 5" xfId="30233" xr:uid="{2BE1947F-BE0D-4473-8FB9-CDFF62C989B6}"/>
    <cellStyle name="Normal 5 5 2 2 3 5 6" xfId="45117" xr:uid="{8A6FDE77-9105-4856-B378-887A58D99D43}"/>
    <cellStyle name="Normal 5 5 2 2 3 5 7" xfId="9697" xr:uid="{1829051B-21C7-4D43-88D1-BCFB19513D31}"/>
    <cellStyle name="Normal 5 5 2 2 3 6" xfId="11407" xr:uid="{F6387970-9E12-43F8-9CD7-2242961744CC}"/>
    <cellStyle name="Normal 5 5 2 2 3 6 2" xfId="25097" xr:uid="{B9A4B184-8E9E-4985-8006-0F28BF447CBD}"/>
    <cellStyle name="Normal 5 5 2 2 3 6 2 2" xfId="38789" xr:uid="{BD4F6AFD-C13A-406F-B8AA-3947030D6A88}"/>
    <cellStyle name="Normal 5 5 2 2 3 6 2 3" xfId="53673" xr:uid="{52BF08FA-8E8A-48C1-B8F4-2D27724A597E}"/>
    <cellStyle name="Normal 5 5 2 2 3 6 3" xfId="18253" xr:uid="{52094783-75CC-4BF0-A121-D051ACDA18A9}"/>
    <cellStyle name="Normal 5 5 2 2 3 6 4" xfId="31943" xr:uid="{3DA5D7DF-B214-44C0-B968-D66B0AF9BB0B}"/>
    <cellStyle name="Normal 5 5 2 2 3 6 5" xfId="46827" xr:uid="{B4D3B32F-2C63-406C-ABEB-660F5DE9036D}"/>
    <cellStyle name="Normal 5 5 2 2 3 7" xfId="21675" xr:uid="{53F72300-E8CA-43B6-9F78-1785A82A9B5C}"/>
    <cellStyle name="Normal 5 5 2 2 3 7 2" xfId="35367" xr:uid="{D617B679-7DAF-4158-BF41-83D82EC7335C}"/>
    <cellStyle name="Normal 5 5 2 2 3 7 3" xfId="50251" xr:uid="{9DDCC63D-8555-4C11-B47D-AC703D6D8679}"/>
    <cellStyle name="Normal 5 5 2 2 3 8" xfId="14831" xr:uid="{5711E36B-64A0-4EC5-A9BB-92AE9503A0BD}"/>
    <cellStyle name="Normal 5 5 2 2 3 8 2" xfId="40842" xr:uid="{FBE0E265-DF22-4480-9B40-E20DEA769384}"/>
    <cellStyle name="Normal 5 5 2 2 3 9" xfId="28521" xr:uid="{1FD98280-852D-473F-97D2-DE05DA483C2B}"/>
    <cellStyle name="Normal 5 5 2 2 4" xfId="1332" xr:uid="{F3FB0FC0-DDFF-4B6F-A776-852968EF32BE}"/>
    <cellStyle name="Normal 5 5 2 2 4 2" xfId="1333" xr:uid="{30A2EA93-1E13-420D-B8A4-411BE6D720C8}"/>
    <cellStyle name="Normal 5 5 2 2 4 2 2" xfId="9703" xr:uid="{96F0114A-FD56-4404-B0EC-ACCCEB50DDCD}"/>
    <cellStyle name="Normal 5 5 2 2 4 2 2 2" xfId="13125" xr:uid="{72087A66-61C2-4704-BE4C-666535B2C811}"/>
    <cellStyle name="Normal 5 5 2 2 4 2 2 2 2" xfId="26815" xr:uid="{CB913C82-C7E0-44E4-9F3F-7EF7B562163A}"/>
    <cellStyle name="Normal 5 5 2 2 4 2 2 2 2 2" xfId="40507" xr:uid="{ED9DD9C0-684A-49B1-B1F3-219CD5D09A78}"/>
    <cellStyle name="Normal 5 5 2 2 4 2 2 2 2 3" xfId="55391" xr:uid="{56AE6D4A-0E29-47C5-8C44-E5F17B126E06}"/>
    <cellStyle name="Normal 5 5 2 2 4 2 2 2 3" xfId="19971" xr:uid="{E8817329-E4B7-493E-91AB-062DCAC8B065}"/>
    <cellStyle name="Normal 5 5 2 2 4 2 2 2 4" xfId="33661" xr:uid="{E4E1F5EB-14E3-4E2F-BEE0-C50266B9D016}"/>
    <cellStyle name="Normal 5 5 2 2 4 2 2 2 5" xfId="48545" xr:uid="{B7B8705C-3A38-48F5-85EE-4E37802CBA79}"/>
    <cellStyle name="Normal 5 5 2 2 4 2 2 3" xfId="23393" xr:uid="{F603A4F9-5B8B-4239-B771-18B1CD28284B}"/>
    <cellStyle name="Normal 5 5 2 2 4 2 2 3 2" xfId="37085" xr:uid="{27B720D1-E8A8-4503-B544-C6A4FAC70FF7}"/>
    <cellStyle name="Normal 5 5 2 2 4 2 2 3 3" xfId="51969" xr:uid="{00DE6F04-6B45-487B-B00B-CF1E286119D2}"/>
    <cellStyle name="Normal 5 5 2 2 4 2 2 4" xfId="16549" xr:uid="{226B8921-1DAE-4259-8ABA-A974914B67DE}"/>
    <cellStyle name="Normal 5 5 2 2 4 2 2 5" xfId="30239" xr:uid="{2A7FC289-9CAE-4C3F-B111-82E4F4F9B1F6}"/>
    <cellStyle name="Normal 5 5 2 2 4 2 2 6" xfId="45123" xr:uid="{D5C863C4-E66B-41C4-8CC2-667577DD39C0}"/>
    <cellStyle name="Normal 5 5 2 2 4 2 3" xfId="11413" xr:uid="{3DD618CF-9DB2-4D67-8634-61F6EEAD4AB3}"/>
    <cellStyle name="Normal 5 5 2 2 4 2 3 2" xfId="25103" xr:uid="{54FC8F5E-9184-40A7-B957-AB13B47BC6B1}"/>
    <cellStyle name="Normal 5 5 2 2 4 2 3 2 2" xfId="38795" xr:uid="{057EE9A2-0982-46C4-B622-6D00AF1A7FE2}"/>
    <cellStyle name="Normal 5 5 2 2 4 2 3 2 3" xfId="53679" xr:uid="{2921FFE3-70EC-4B30-9147-26FDB8CDCA66}"/>
    <cellStyle name="Normal 5 5 2 2 4 2 3 3" xfId="18259" xr:uid="{45E5F50B-35DA-4B82-8E06-40B37615E837}"/>
    <cellStyle name="Normal 5 5 2 2 4 2 3 4" xfId="31949" xr:uid="{D2B117CC-6D85-4E6D-9995-4085A9003C67}"/>
    <cellStyle name="Normal 5 5 2 2 4 2 3 5" xfId="46833" xr:uid="{53647003-4811-4F34-BC4F-DBE4B94EA919}"/>
    <cellStyle name="Normal 5 5 2 2 4 2 4" xfId="21681" xr:uid="{9C5D1036-08E8-463B-BC02-A2F683111880}"/>
    <cellStyle name="Normal 5 5 2 2 4 2 4 2" xfId="35373" xr:uid="{3FA516D9-5A34-4EC0-9004-8BB3A43FECB9}"/>
    <cellStyle name="Normal 5 5 2 2 4 2 4 3" xfId="50257" xr:uid="{28F22B48-3A03-4ACF-BB62-195098477B08}"/>
    <cellStyle name="Normal 5 5 2 2 4 2 5" xfId="14837" xr:uid="{D59D696D-60DE-4A06-B22D-B7CB249C9F38}"/>
    <cellStyle name="Normal 5 5 2 2 4 2 5 2" xfId="41026" xr:uid="{BD4C2A6D-7DDA-46F8-8558-51BDC86205EA}"/>
    <cellStyle name="Normal 5 5 2 2 4 2 6" xfId="28527" xr:uid="{ACB6E273-5899-4533-AD1A-F5D1625BB3C6}"/>
    <cellStyle name="Normal 5 5 2 2 4 2 7" xfId="43411" xr:uid="{724E5719-8027-4A01-9871-4AA3E2EFA7A5}"/>
    <cellStyle name="Normal 5 5 2 2 4 2 8" xfId="7991" xr:uid="{20129FFA-80A1-43E2-9B83-07B8D65B1B02}"/>
    <cellStyle name="Normal 5 5 2 2 4 3" xfId="2883" xr:uid="{849BA3C2-3732-4C7E-A357-D79159C90198}"/>
    <cellStyle name="Normal 5 5 2 2 4 3 2" xfId="13124" xr:uid="{F9770115-F73D-4242-83B8-277C6DA2CC51}"/>
    <cellStyle name="Normal 5 5 2 2 4 3 2 2" xfId="26814" xr:uid="{65590AE5-2A18-4735-90B8-FE10AB3879B8}"/>
    <cellStyle name="Normal 5 5 2 2 4 3 2 2 2" xfId="40506" xr:uid="{87B8AAF5-1AE2-46A3-82A4-86215A7A656C}"/>
    <cellStyle name="Normal 5 5 2 2 4 3 2 2 3" xfId="55390" xr:uid="{CC0F082F-1E49-4669-831D-D544DA5179C5}"/>
    <cellStyle name="Normal 5 5 2 2 4 3 2 3" xfId="19970" xr:uid="{843C2B30-5EFD-43C0-BF5F-A68E6889CE5D}"/>
    <cellStyle name="Normal 5 5 2 2 4 3 2 4" xfId="33660" xr:uid="{499E9380-BCBA-40C8-BF9E-8AA1E826C3CB}"/>
    <cellStyle name="Normal 5 5 2 2 4 3 2 5" xfId="48544" xr:uid="{E9D2EAA6-8244-4F24-ACD2-7437AD694F37}"/>
    <cellStyle name="Normal 5 5 2 2 4 3 3" xfId="23392" xr:uid="{26E52101-FB8F-48BC-B3DE-9009F30A9155}"/>
    <cellStyle name="Normal 5 5 2 2 4 3 3 2" xfId="37084" xr:uid="{BED614F4-EA95-432D-A2B9-4582E92C3439}"/>
    <cellStyle name="Normal 5 5 2 2 4 3 3 3" xfId="51968" xr:uid="{1569732F-871F-4E1E-8C7D-FA956280B58E}"/>
    <cellStyle name="Normal 5 5 2 2 4 3 4" xfId="16548" xr:uid="{CE0BC247-1D84-42D2-9654-D6103C99E9FD}"/>
    <cellStyle name="Normal 5 5 2 2 4 3 4 2" xfId="41159" xr:uid="{93E88AA2-1575-4C1E-A96B-5EBD0414C29E}"/>
    <cellStyle name="Normal 5 5 2 2 4 3 5" xfId="30238" xr:uid="{15C59057-B1C4-4D02-B0F9-89BC04E56B1F}"/>
    <cellStyle name="Normal 5 5 2 2 4 3 6" xfId="45122" xr:uid="{DDE9AF73-59CD-4F09-BE10-0C680494A119}"/>
    <cellStyle name="Normal 5 5 2 2 4 3 7" xfId="9702" xr:uid="{6FC0AF30-FE15-4160-8453-51374D4EA8BC}"/>
    <cellStyle name="Normal 5 5 2 2 4 4" xfId="2884" xr:uid="{1AD59164-6ABC-4DCC-BEDF-822588A46659}"/>
    <cellStyle name="Normal 5 5 2 2 4 4 2" xfId="25102" xr:uid="{C916757B-5380-4D88-BAB0-3BBD9C08321B}"/>
    <cellStyle name="Normal 5 5 2 2 4 4 2 2" xfId="38794" xr:uid="{C1A0E2D9-A9C6-4D82-8FE8-40D6BF735941}"/>
    <cellStyle name="Normal 5 5 2 2 4 4 2 3" xfId="53678" xr:uid="{8B29C5DD-F22D-40BE-9A7D-253BC89A76EF}"/>
    <cellStyle name="Normal 5 5 2 2 4 4 3" xfId="18258" xr:uid="{4C01CA83-4E85-4046-B354-1DC24B356FCB}"/>
    <cellStyle name="Normal 5 5 2 2 4 4 3 2" xfId="41160" xr:uid="{8498D3E3-19C9-4EBD-B423-E4D357AD2110}"/>
    <cellStyle name="Normal 5 5 2 2 4 4 4" xfId="31948" xr:uid="{8B7ABD6D-AD5E-4EAF-A409-B95F23435DCF}"/>
    <cellStyle name="Normal 5 5 2 2 4 4 5" xfId="46832" xr:uid="{BC95F557-BC19-4B86-AD9D-FB442C60681F}"/>
    <cellStyle name="Normal 5 5 2 2 4 4 6" xfId="11412" xr:uid="{5DE697EA-7535-40AE-8CC3-67173997E795}"/>
    <cellStyle name="Normal 5 5 2 2 4 5" xfId="21680" xr:uid="{418CA3E0-0D6D-4480-8DC3-233232A37133}"/>
    <cellStyle name="Normal 5 5 2 2 4 5 2" xfId="35372" xr:uid="{461F6F6E-3B8A-4C05-82CF-8941CD7BB87D}"/>
    <cellStyle name="Normal 5 5 2 2 4 5 3" xfId="50256" xr:uid="{697BC010-5452-4AA3-9140-91CFEE2991CA}"/>
    <cellStyle name="Normal 5 5 2 2 4 6" xfId="14836" xr:uid="{C2425F7E-0425-475D-A343-2A98FAC07F19}"/>
    <cellStyle name="Normal 5 5 2 2 4 6 2" xfId="41025" xr:uid="{51B3D26A-249B-4961-8986-2D7DF70E9048}"/>
    <cellStyle name="Normal 5 5 2 2 4 7" xfId="28526" xr:uid="{2C297DDC-C05B-4A6A-8F58-E810B2D0EB43}"/>
    <cellStyle name="Normal 5 5 2 2 4 8" xfId="43410" xr:uid="{EF8A8543-5CDB-4027-91CF-A771187DF0C3}"/>
    <cellStyle name="Normal 5 5 2 2 4 9" xfId="7990" xr:uid="{6AA43228-5714-44D8-B18E-2A07749BB980}"/>
    <cellStyle name="Normal 5 5 2 2 5" xfId="1334" xr:uid="{FF89195C-D2E8-4D3F-AF8F-1BD6A9631DCC}"/>
    <cellStyle name="Normal 5 5 2 2 5 2" xfId="2885" xr:uid="{43C03CB4-0DC7-40A8-A0E2-46AD3676D7E8}"/>
    <cellStyle name="Normal 5 5 2 2 5 2 2" xfId="13126" xr:uid="{21FFC06D-7B92-4C3F-8CFF-9E673C3831FF}"/>
    <cellStyle name="Normal 5 5 2 2 5 2 2 2" xfId="26816" xr:uid="{7B1DFAE8-BA36-453B-B4B7-7F3B892F22F2}"/>
    <cellStyle name="Normal 5 5 2 2 5 2 2 2 2" xfId="40508" xr:uid="{9C8AAB20-E583-4D4F-B372-C42B8E8FBB25}"/>
    <cellStyle name="Normal 5 5 2 2 5 2 2 2 3" xfId="55392" xr:uid="{25318380-A45B-4791-84DB-4CCAFE63C4D2}"/>
    <cellStyle name="Normal 5 5 2 2 5 2 2 3" xfId="19972" xr:uid="{BA4E96AC-89DE-441E-8AD4-21A5B7BE6D2E}"/>
    <cellStyle name="Normal 5 5 2 2 5 2 2 4" xfId="33662" xr:uid="{9F1074C2-E0B1-4E2A-9DB0-E83CCCCFC48C}"/>
    <cellStyle name="Normal 5 5 2 2 5 2 2 5" xfId="48546" xr:uid="{5CBB307A-DC52-4349-BCBE-42AF8C615960}"/>
    <cellStyle name="Normal 5 5 2 2 5 2 3" xfId="23394" xr:uid="{476E1058-EA7D-43F5-8770-5E3ED3E85403}"/>
    <cellStyle name="Normal 5 5 2 2 5 2 3 2" xfId="37086" xr:uid="{104613C8-3D16-43B4-B2C7-CFC393742CD1}"/>
    <cellStyle name="Normal 5 5 2 2 5 2 3 3" xfId="51970" xr:uid="{EDC73128-0059-4F84-8A01-07B31E78EB74}"/>
    <cellStyle name="Normal 5 5 2 2 5 2 4" xfId="16550" xr:uid="{9AD24982-F861-4779-BB00-EFE7CBB8ACB9}"/>
    <cellStyle name="Normal 5 5 2 2 5 2 4 2" xfId="41161" xr:uid="{90CE0767-F726-4EA0-A236-26DA2A97DB88}"/>
    <cellStyle name="Normal 5 5 2 2 5 2 5" xfId="30240" xr:uid="{84B38E3E-3E59-415F-855C-D71CB8652E42}"/>
    <cellStyle name="Normal 5 5 2 2 5 2 6" xfId="45124" xr:uid="{EF7CB3E9-AC3D-4CBA-A6E7-8C8DF5BFE8DB}"/>
    <cellStyle name="Normal 5 5 2 2 5 2 7" xfId="9704" xr:uid="{C0BE45BF-DBC0-4C6E-B387-9B0D64EF7CCB}"/>
    <cellStyle name="Normal 5 5 2 2 5 3" xfId="2886" xr:uid="{1FE59533-FE65-4F31-928C-892926F7F84D}"/>
    <cellStyle name="Normal 5 5 2 2 5 3 2" xfId="25104" xr:uid="{ADED0EB6-05BF-4B64-8321-46FC9E02572C}"/>
    <cellStyle name="Normal 5 5 2 2 5 3 2 2" xfId="38796" xr:uid="{E7D35734-EC4D-4A67-A2DE-9B877A2026BB}"/>
    <cellStyle name="Normal 5 5 2 2 5 3 2 3" xfId="53680" xr:uid="{FFFF97BD-D648-4A84-B84D-0D0AB92BE08C}"/>
    <cellStyle name="Normal 5 5 2 2 5 3 3" xfId="18260" xr:uid="{46B2462B-C27D-4D95-9CDA-81240EC8FD27}"/>
    <cellStyle name="Normal 5 5 2 2 5 3 3 2" xfId="41162" xr:uid="{FC36D025-3559-4844-B1A0-D647BF03BED2}"/>
    <cellStyle name="Normal 5 5 2 2 5 3 4" xfId="31950" xr:uid="{B383A96C-A082-4C46-8789-6F363D8E16A2}"/>
    <cellStyle name="Normal 5 5 2 2 5 3 5" xfId="46834" xr:uid="{3168FED1-76C6-4A14-A843-7185F7F618C8}"/>
    <cellStyle name="Normal 5 5 2 2 5 3 6" xfId="11414" xr:uid="{DAC012EF-96EE-4B2F-98A8-82097DFC68B6}"/>
    <cellStyle name="Normal 5 5 2 2 5 4" xfId="2887" xr:uid="{A315099D-56FB-44BB-9B8B-F461478901DD}"/>
    <cellStyle name="Normal 5 5 2 2 5 4 2" xfId="41163" xr:uid="{E1AE4047-DB79-4219-B77C-D9DBB9030034}"/>
    <cellStyle name="Normal 5 5 2 2 5 4 3" xfId="35374" xr:uid="{0B5FD623-A39C-4C81-B1D4-947A8FEFFFBB}"/>
    <cellStyle name="Normal 5 5 2 2 5 4 4" xfId="50258" xr:uid="{44B8B4CD-8865-4E56-A9E7-B276410E5D43}"/>
    <cellStyle name="Normal 5 5 2 2 5 4 5" xfId="21682" xr:uid="{C5859151-30D5-4C9C-A723-5BFD56EE73C7}"/>
    <cellStyle name="Normal 5 5 2 2 5 5" xfId="14838" xr:uid="{4980D105-EC79-49FA-9B8A-BD0CE1678D62}"/>
    <cellStyle name="Normal 5 5 2 2 5 5 2" xfId="41027" xr:uid="{EA5F67A1-945E-44ED-8D44-133C5DF8D4A1}"/>
    <cellStyle name="Normal 5 5 2 2 5 6" xfId="28528" xr:uid="{56A9C11F-D6E8-42C3-9A70-31D75CE63045}"/>
    <cellStyle name="Normal 5 5 2 2 5 7" xfId="43412" xr:uid="{519EABA5-FBD6-409C-B362-836AA20C663E}"/>
    <cellStyle name="Normal 5 5 2 2 5 8" xfId="7992" xr:uid="{EE8E3C4E-C2B5-4A28-9B38-EFE4DCCE5E20}"/>
    <cellStyle name="Normal 5 5 2 2 6" xfId="2888" xr:uid="{34430C4D-9FCE-4D4C-ADCA-655579A4C3AE}"/>
    <cellStyle name="Normal 5 5 2 2 6 2" xfId="9705" xr:uid="{098911C4-F921-4261-8A7D-000A298EE71C}"/>
    <cellStyle name="Normal 5 5 2 2 6 2 2" xfId="13127" xr:uid="{372B0A7A-8551-4ADD-B0E5-4F6A349CA1F5}"/>
    <cellStyle name="Normal 5 5 2 2 6 2 2 2" xfId="26817" xr:uid="{B7A49493-7612-4265-A7F6-247B649F8D21}"/>
    <cellStyle name="Normal 5 5 2 2 6 2 2 2 2" xfId="40509" xr:uid="{E861051E-E3FF-4E95-AC4E-81775FF33874}"/>
    <cellStyle name="Normal 5 5 2 2 6 2 2 2 3" xfId="55393" xr:uid="{887E30E1-E692-45A5-A013-49C518AD4BD3}"/>
    <cellStyle name="Normal 5 5 2 2 6 2 2 3" xfId="19973" xr:uid="{CD20E9C3-1BAD-43C6-A96B-7829F68CA545}"/>
    <cellStyle name="Normal 5 5 2 2 6 2 2 4" xfId="33663" xr:uid="{E78925B0-D47C-4CE4-BD81-7974910C5698}"/>
    <cellStyle name="Normal 5 5 2 2 6 2 2 5" xfId="48547" xr:uid="{3A2F2F98-C77F-4175-917E-E334376BA84D}"/>
    <cellStyle name="Normal 5 5 2 2 6 2 3" xfId="23395" xr:uid="{A322C7FA-A293-42DA-8B36-4EF15DE4A4F4}"/>
    <cellStyle name="Normal 5 5 2 2 6 2 3 2" xfId="37087" xr:uid="{7ABC36DE-5372-4ECF-8717-665F32A17CA5}"/>
    <cellStyle name="Normal 5 5 2 2 6 2 3 3" xfId="51971" xr:uid="{C13C2F93-37B9-4A75-A7C0-CDB25646D88C}"/>
    <cellStyle name="Normal 5 5 2 2 6 2 4" xfId="16551" xr:uid="{FFD5FD75-7F3E-47C2-9EC4-DF86BF9EDE63}"/>
    <cellStyle name="Normal 5 5 2 2 6 2 5" xfId="30241" xr:uid="{33135763-06A1-46FD-AC9F-3320330EABD5}"/>
    <cellStyle name="Normal 5 5 2 2 6 2 6" xfId="45125" xr:uid="{0AD25172-D529-4C1E-9329-AB9D04961391}"/>
    <cellStyle name="Normal 5 5 2 2 6 3" xfId="11415" xr:uid="{DC095584-C857-4815-A889-EE9174A83540}"/>
    <cellStyle name="Normal 5 5 2 2 6 3 2" xfId="25105" xr:uid="{FE78D968-BF16-49D7-B2CA-B1C9A221949B}"/>
    <cellStyle name="Normal 5 5 2 2 6 3 2 2" xfId="38797" xr:uid="{383ED008-F20E-4F9E-96C3-8993FF9AC587}"/>
    <cellStyle name="Normal 5 5 2 2 6 3 2 3" xfId="53681" xr:uid="{2F39269A-53AD-4F94-B8DA-A182AB2F6A43}"/>
    <cellStyle name="Normal 5 5 2 2 6 3 3" xfId="18261" xr:uid="{3FEFBC9C-41E5-40AE-8FAE-B20A08EBB1FB}"/>
    <cellStyle name="Normal 5 5 2 2 6 3 4" xfId="31951" xr:uid="{39BF6034-60F5-4BBF-AE1F-59C8E3BA4209}"/>
    <cellStyle name="Normal 5 5 2 2 6 3 5" xfId="46835" xr:uid="{90DECC87-1A6D-45E2-8EE7-0DDEEDFB6CFD}"/>
    <cellStyle name="Normal 5 5 2 2 6 4" xfId="21683" xr:uid="{55E3CED7-238A-447D-8B48-82D3C8E336B9}"/>
    <cellStyle name="Normal 5 5 2 2 6 4 2" xfId="35375" xr:uid="{D21C01C7-A3F9-48FA-B1AE-0112AB085F44}"/>
    <cellStyle name="Normal 5 5 2 2 6 4 3" xfId="50259" xr:uid="{301AFE4B-3090-414F-8AAA-4261C893D8C9}"/>
    <cellStyle name="Normal 5 5 2 2 6 5" xfId="14839" xr:uid="{2D5E1F2B-79EF-473C-B29F-B9A588D9FA6B}"/>
    <cellStyle name="Normal 5 5 2 2 6 5 2" xfId="41164" xr:uid="{48408E81-C894-4AC9-AB51-C634CC815AA6}"/>
    <cellStyle name="Normal 5 5 2 2 6 6" xfId="28529" xr:uid="{861961A4-92EC-47A9-98E6-36781058580C}"/>
    <cellStyle name="Normal 5 5 2 2 6 7" xfId="43413" xr:uid="{F5EF8B18-A5A3-450E-8E3A-5A194643278B}"/>
    <cellStyle name="Normal 5 5 2 2 6 8" xfId="7993" xr:uid="{10318514-06A5-4618-A352-2ADC538CD83A}"/>
    <cellStyle name="Normal 5 5 2 2 7" xfId="2889" xr:uid="{B043EA14-C19E-4876-B66F-A98F23803DCF}"/>
    <cellStyle name="Normal 5 5 2 2 7 2" xfId="13113" xr:uid="{C25155B2-7EB2-4575-9CB9-EEC548092747}"/>
    <cellStyle name="Normal 5 5 2 2 7 2 2" xfId="26803" xr:uid="{8B5A8F65-22A0-4993-8727-A7672329D553}"/>
    <cellStyle name="Normal 5 5 2 2 7 2 2 2" xfId="40495" xr:uid="{28A8C2AE-CDFC-4AAB-A904-405026AF48D5}"/>
    <cellStyle name="Normal 5 5 2 2 7 2 2 3" xfId="55379" xr:uid="{55498B08-4179-4233-98A3-49D97D5FB788}"/>
    <cellStyle name="Normal 5 5 2 2 7 2 3" xfId="19959" xr:uid="{D4A9BD75-763C-486F-A39A-8304AC0BC1FC}"/>
    <cellStyle name="Normal 5 5 2 2 7 2 4" xfId="33649" xr:uid="{22CF5987-6D82-4C2B-9C26-9399D7AFE11E}"/>
    <cellStyle name="Normal 5 5 2 2 7 2 5" xfId="48533" xr:uid="{AD894893-C0B1-425C-80E1-983BF51F137D}"/>
    <cellStyle name="Normal 5 5 2 2 7 3" xfId="23381" xr:uid="{7213B6B3-345D-4543-9E08-25A4692E13FC}"/>
    <cellStyle name="Normal 5 5 2 2 7 3 2" xfId="37073" xr:uid="{52E2579F-7688-4A57-8C8D-07294BB19D18}"/>
    <cellStyle name="Normal 5 5 2 2 7 3 3" xfId="51957" xr:uid="{5F6133D0-B0FD-4C00-927A-E2C5D42E5301}"/>
    <cellStyle name="Normal 5 5 2 2 7 4" xfId="16537" xr:uid="{D62F96DA-DC7B-4395-8B95-63A9FDF3ABB4}"/>
    <cellStyle name="Normal 5 5 2 2 7 4 2" xfId="41165" xr:uid="{2FDA3ACF-89B6-4363-A6FE-CC87817B14C7}"/>
    <cellStyle name="Normal 5 5 2 2 7 5" xfId="30227" xr:uid="{76A00ABD-7D34-4479-ABF6-DD991C34F0BD}"/>
    <cellStyle name="Normal 5 5 2 2 7 6" xfId="45111" xr:uid="{474EF6CC-5984-4CAF-825B-05219B9AA7C0}"/>
    <cellStyle name="Normal 5 5 2 2 7 7" xfId="9691" xr:uid="{D67B1EE5-9A4B-4A6B-9CC3-47FE102456DA}"/>
    <cellStyle name="Normal 5 5 2 2 8" xfId="2890" xr:uid="{218F734E-23A8-4B08-A882-DD0A8E84B3E8}"/>
    <cellStyle name="Normal 5 5 2 2 8 2" xfId="25091" xr:uid="{FFAC8A2E-EB98-456E-8E9F-7AD0EB329D32}"/>
    <cellStyle name="Normal 5 5 2 2 8 2 2" xfId="38783" xr:uid="{8A80541F-54B8-4ED6-AF34-E425BFD61CB5}"/>
    <cellStyle name="Normal 5 5 2 2 8 2 3" xfId="53667" xr:uid="{87AB13D5-75BF-4C05-AC35-D23507701FB4}"/>
    <cellStyle name="Normal 5 5 2 2 8 3" xfId="18247" xr:uid="{C9B41F04-436E-48E9-9B09-313AF1765A79}"/>
    <cellStyle name="Normal 5 5 2 2 8 3 2" xfId="41166" xr:uid="{BF3A81EA-BBBC-4492-80B9-545C6B9B4DF6}"/>
    <cellStyle name="Normal 5 5 2 2 8 4" xfId="31937" xr:uid="{949C73FE-0FC0-4D90-9964-D6D4287E9A16}"/>
    <cellStyle name="Normal 5 5 2 2 8 5" xfId="46821" xr:uid="{DA1789CD-982F-4309-A350-D8CE83821399}"/>
    <cellStyle name="Normal 5 5 2 2 8 6" xfId="11401" xr:uid="{6FB0C1BE-58D9-463B-85E3-08D110709D86}"/>
    <cellStyle name="Normal 5 5 2 2 9" xfId="21669" xr:uid="{7EAB018A-0AF1-472C-B36C-98808FB3A4EE}"/>
    <cellStyle name="Normal 5 5 2 2 9 2" xfId="35361" xr:uid="{422A039A-9BA1-40D6-8DCD-4901DE114B53}"/>
    <cellStyle name="Normal 5 5 2 2 9 3" xfId="50245" xr:uid="{26462E35-CC4D-49EB-AC42-05EAEBDC08F6}"/>
    <cellStyle name="Normal 5 5 2 3" xfId="306" xr:uid="{1B803EF3-8A76-44A6-80CD-B0BA08E0D6ED}"/>
    <cellStyle name="Normal 5 5 2 3 10" xfId="43414" xr:uid="{3AD82A2B-4378-4110-8DF4-FB2035407036}"/>
    <cellStyle name="Normal 5 5 2 3 11" xfId="7994" xr:uid="{343599A4-AA33-4DD8-A751-CA48A48AA724}"/>
    <cellStyle name="Normal 5 5 2 3 2" xfId="566" xr:uid="{11A5D4B6-04DC-4268-831A-7CEA5FB1067A}"/>
    <cellStyle name="Normal 5 5 2 3 2 2" xfId="567" xr:uid="{0E88F7F1-595B-42ED-B87F-2CC502B33D46}"/>
    <cellStyle name="Normal 5 5 2 3 2 2 2" xfId="1335" xr:uid="{C8723244-C580-4900-95EA-2765A3DB7FD1}"/>
    <cellStyle name="Normal 5 5 2 3 2 2 2 2" xfId="1336" xr:uid="{04DFD8EF-008A-4A22-BE1A-00A57E0295A6}"/>
    <cellStyle name="Normal 5 5 2 3 2 2 2 2 2" xfId="26820" xr:uid="{FF7B7F42-E933-466F-8428-AD9DF19669B9}"/>
    <cellStyle name="Normal 5 5 2 3 2 2 2 2 2 2" xfId="40512" xr:uid="{D2017F36-2973-42F6-877D-3D5057A491C8}"/>
    <cellStyle name="Normal 5 5 2 3 2 2 2 2 2 3" xfId="55396" xr:uid="{CA64BB6B-5433-428E-B779-DC0236BBD096}"/>
    <cellStyle name="Normal 5 5 2 3 2 2 2 2 3" xfId="19976" xr:uid="{CCE0DAD4-8457-498D-826B-55982F0676CC}"/>
    <cellStyle name="Normal 5 5 2 3 2 2 2 2 3 2" xfId="41029" xr:uid="{65ADB4D8-ECA0-47EF-845E-D895FEFF2B92}"/>
    <cellStyle name="Normal 5 5 2 3 2 2 2 2 4" xfId="33666" xr:uid="{AA149A42-A359-40DC-8E6D-26D439882BE6}"/>
    <cellStyle name="Normal 5 5 2 3 2 2 2 2 5" xfId="48550" xr:uid="{9744706D-FBCA-4817-80D9-5AC940CAE3A0}"/>
    <cellStyle name="Normal 5 5 2 3 2 2 2 2 6" xfId="13130" xr:uid="{E785838A-61AB-4190-A41A-E3230F39A34F}"/>
    <cellStyle name="Normal 5 5 2 3 2 2 2 3" xfId="23398" xr:uid="{3873958E-A1AC-40C3-B722-509DD2A7E8DD}"/>
    <cellStyle name="Normal 5 5 2 3 2 2 2 3 2" xfId="37090" xr:uid="{A486F799-5A91-4C09-A320-BE2576B071EE}"/>
    <cellStyle name="Normal 5 5 2 3 2 2 2 3 3" xfId="51974" xr:uid="{35612E36-C2B7-4630-9493-ECE786BF4299}"/>
    <cellStyle name="Normal 5 5 2 3 2 2 2 4" xfId="16554" xr:uid="{3C0DE478-2FC0-4110-8765-44140CFC9BD8}"/>
    <cellStyle name="Normal 5 5 2 3 2 2 2 4 2" xfId="41028" xr:uid="{F7FA39A0-1DE8-47FE-B193-2AC0578BDD1E}"/>
    <cellStyle name="Normal 5 5 2 3 2 2 2 5" xfId="30244" xr:uid="{A289C9FD-5DFD-474B-A11C-E54D9DA03FF0}"/>
    <cellStyle name="Normal 5 5 2 3 2 2 2 6" xfId="45128" xr:uid="{2C5261D1-C1E2-4CC9-A17E-79552D64A682}"/>
    <cellStyle name="Normal 5 5 2 3 2 2 2 7" xfId="9708" xr:uid="{5A4BA973-3B52-4F54-8287-3642D0795C4D}"/>
    <cellStyle name="Normal 5 5 2 3 2 2 3" xfId="1337" xr:uid="{18D70AE3-BE58-4585-BD34-C61210683416}"/>
    <cellStyle name="Normal 5 5 2 3 2 2 3 2" xfId="25108" xr:uid="{CCE10B29-6F25-4724-8D84-9D760200A646}"/>
    <cellStyle name="Normal 5 5 2 3 2 2 3 2 2" xfId="38800" xr:uid="{788D8EB6-C435-4C97-BED3-B96B1B435730}"/>
    <cellStyle name="Normal 5 5 2 3 2 2 3 2 3" xfId="53684" xr:uid="{52B149F4-18A6-4255-A8C3-073E5585066A}"/>
    <cellStyle name="Normal 5 5 2 3 2 2 3 3" xfId="18264" xr:uid="{36584D0E-9FAA-4785-91A6-D6BE2F43F821}"/>
    <cellStyle name="Normal 5 5 2 3 2 2 3 3 2" xfId="41030" xr:uid="{91F05DC1-A50F-499D-87FD-CB8E2A18B4F5}"/>
    <cellStyle name="Normal 5 5 2 3 2 2 3 4" xfId="31954" xr:uid="{26A93E61-38B9-4093-BFD8-961F408E628C}"/>
    <cellStyle name="Normal 5 5 2 3 2 2 3 5" xfId="46838" xr:uid="{2FB16701-A86A-47FF-9A67-ED61EDEE3B4D}"/>
    <cellStyle name="Normal 5 5 2 3 2 2 3 6" xfId="11418" xr:uid="{FCF623A0-FDBF-46D0-9A7A-4EA6F15540BC}"/>
    <cellStyle name="Normal 5 5 2 3 2 2 4" xfId="21686" xr:uid="{40F616F9-FC43-4D54-A25E-9B7250D818B3}"/>
    <cellStyle name="Normal 5 5 2 3 2 2 4 2" xfId="35378" xr:uid="{7544A48F-ABEC-44B9-BD33-BAB27BAB3B1F}"/>
    <cellStyle name="Normal 5 5 2 3 2 2 4 3" xfId="50262" xr:uid="{8F343A03-70FB-46CF-A7C0-FF923254315A}"/>
    <cellStyle name="Normal 5 5 2 3 2 2 5" xfId="14842" xr:uid="{ECDE3262-C0E9-4148-B32F-71E8A8D52BC8}"/>
    <cellStyle name="Normal 5 5 2 3 2 2 5 2" xfId="40844" xr:uid="{E103247C-2362-470F-A013-327092FD4747}"/>
    <cellStyle name="Normal 5 5 2 3 2 2 6" xfId="28532" xr:uid="{7DC12C3D-62D4-45CD-AB7F-133095DE4B7A}"/>
    <cellStyle name="Normal 5 5 2 3 2 2 7" xfId="43416" xr:uid="{3536F56C-D2D8-4EA5-A795-914839C8081E}"/>
    <cellStyle name="Normal 5 5 2 3 2 2 8" xfId="7996" xr:uid="{F86C052C-0C66-4ACE-BF84-84CD7BE1A891}"/>
    <cellStyle name="Normal 5 5 2 3 2 3" xfId="1338" xr:uid="{D112FF0C-6DE7-4AEB-82B1-F327DC80A5C0}"/>
    <cellStyle name="Normal 5 5 2 3 2 3 2" xfId="1339" xr:uid="{AF4403FC-0775-4B0F-A03E-8EB2154FE52D}"/>
    <cellStyle name="Normal 5 5 2 3 2 3 2 2" xfId="26819" xr:uid="{F4C41BEF-7C60-41F5-A455-D83BF5875741}"/>
    <cellStyle name="Normal 5 5 2 3 2 3 2 2 2" xfId="40511" xr:uid="{44DC1CB1-74B6-49BF-846C-E367C4A8C3EC}"/>
    <cellStyle name="Normal 5 5 2 3 2 3 2 2 3" xfId="55395" xr:uid="{DD1A10C8-0E80-48AB-918D-55127DAF5BC3}"/>
    <cellStyle name="Normal 5 5 2 3 2 3 2 3" xfId="19975" xr:uid="{19188699-1AC1-4922-AD3C-C0D648C7C9B0}"/>
    <cellStyle name="Normal 5 5 2 3 2 3 2 3 2" xfId="41032" xr:uid="{3422A8B5-16E6-470A-A6B2-8DC751CA70E6}"/>
    <cellStyle name="Normal 5 5 2 3 2 3 2 4" xfId="33665" xr:uid="{5451FD8A-A398-4151-A3DA-8528EC105FC5}"/>
    <cellStyle name="Normal 5 5 2 3 2 3 2 5" xfId="48549" xr:uid="{9C30FC7D-AA31-46D0-8E05-E172E1DC0C64}"/>
    <cellStyle name="Normal 5 5 2 3 2 3 2 6" xfId="13129" xr:uid="{31962D47-A473-4137-B3CB-912B4994A0DC}"/>
    <cellStyle name="Normal 5 5 2 3 2 3 3" xfId="23397" xr:uid="{1D049D81-E9CF-4C1C-A53F-6F5F5F9A888A}"/>
    <cellStyle name="Normal 5 5 2 3 2 3 3 2" xfId="37089" xr:uid="{A04022EB-A55B-4CD1-8D6B-5F8FC70E9EA1}"/>
    <cellStyle name="Normal 5 5 2 3 2 3 3 3" xfId="51973" xr:uid="{DB023BF3-43D9-41A1-BB43-EDA46DBC59FB}"/>
    <cellStyle name="Normal 5 5 2 3 2 3 4" xfId="16553" xr:uid="{8A4C1114-EE30-4E35-BA86-96AEC6CE70E1}"/>
    <cellStyle name="Normal 5 5 2 3 2 3 4 2" xfId="41031" xr:uid="{B80F68F6-8FF3-4E46-B281-8FE8C1C812A1}"/>
    <cellStyle name="Normal 5 5 2 3 2 3 5" xfId="30243" xr:uid="{FAB26EB2-FCEB-44A5-8132-18529C340A23}"/>
    <cellStyle name="Normal 5 5 2 3 2 3 6" xfId="45127" xr:uid="{8F12D138-A653-4CE7-9405-4E315A669EDA}"/>
    <cellStyle name="Normal 5 5 2 3 2 3 7" xfId="9707" xr:uid="{E3E94477-FB17-459F-9980-A6CC2A1D46D3}"/>
    <cellStyle name="Normal 5 5 2 3 2 4" xfId="1340" xr:uid="{0195086D-EC94-4C74-BF56-07E24C7A89A1}"/>
    <cellStyle name="Normal 5 5 2 3 2 4 2" xfId="25107" xr:uid="{6FE7894C-12AC-4756-A696-DE8B0E42AED4}"/>
    <cellStyle name="Normal 5 5 2 3 2 4 2 2" xfId="38799" xr:uid="{861378A2-E405-4AC3-8F9A-D963B6FBFB51}"/>
    <cellStyle name="Normal 5 5 2 3 2 4 2 3" xfId="53683" xr:uid="{DE25F9B2-1750-417D-BDB1-B4ECA23509BD}"/>
    <cellStyle name="Normal 5 5 2 3 2 4 3" xfId="18263" xr:uid="{4D44D937-1D69-4044-892B-D3AB4119DA2A}"/>
    <cellStyle name="Normal 5 5 2 3 2 4 3 2" xfId="41033" xr:uid="{0D099118-3ABC-403E-828A-AEE0AC9DFCE1}"/>
    <cellStyle name="Normal 5 5 2 3 2 4 4" xfId="31953" xr:uid="{E340D15C-E735-41DB-9B52-420824EB95F3}"/>
    <cellStyle name="Normal 5 5 2 3 2 4 5" xfId="46837" xr:uid="{EF0B1AB2-58D4-448F-BCC4-1BD51B071C3B}"/>
    <cellStyle name="Normal 5 5 2 3 2 4 6" xfId="11417" xr:uid="{33D26401-12CD-45FF-8960-EE5B04FB098E}"/>
    <cellStyle name="Normal 5 5 2 3 2 5" xfId="21685" xr:uid="{734E1E90-E369-49F3-BAA4-7980269F737D}"/>
    <cellStyle name="Normal 5 5 2 3 2 5 2" xfId="35377" xr:uid="{F9A6D9D3-8E47-495E-9999-3E0C1665AFAC}"/>
    <cellStyle name="Normal 5 5 2 3 2 5 3" xfId="50261" xr:uid="{2385DBD6-907C-441B-83D2-0E31AAFE49C5}"/>
    <cellStyle name="Normal 5 5 2 3 2 6" xfId="14841" xr:uid="{A9BAAC94-3E95-40BE-BC04-12FA2899C51B}"/>
    <cellStyle name="Normal 5 5 2 3 2 6 2" xfId="40843" xr:uid="{CDAE900C-73E5-4DA0-8B98-C944A870CB0B}"/>
    <cellStyle name="Normal 5 5 2 3 2 7" xfId="28531" xr:uid="{DC9B1B0E-D9D9-4DFE-B8A1-28112309FA1D}"/>
    <cellStyle name="Normal 5 5 2 3 2 8" xfId="43415" xr:uid="{A3E2216D-7D7E-4A59-974C-7922EDC4F827}"/>
    <cellStyle name="Normal 5 5 2 3 2 9" xfId="7995" xr:uid="{453C0F48-F807-413F-ACFA-09CF868AFED5}"/>
    <cellStyle name="Normal 5 5 2 3 3" xfId="568" xr:uid="{936DCE1F-35FF-4D06-9C5C-4212825FE5BD}"/>
    <cellStyle name="Normal 5 5 2 3 3 2" xfId="1341" xr:uid="{C8F2377D-D7B2-4634-B7ED-9FB0B339E616}"/>
    <cellStyle name="Normal 5 5 2 3 3 2 2" xfId="1342" xr:uid="{33357690-361A-4D02-8104-05E1D288FD5A}"/>
    <cellStyle name="Normal 5 5 2 3 3 2 2 2" xfId="26821" xr:uid="{C67C2D3B-EF8C-4A12-9A37-37790432EB10}"/>
    <cellStyle name="Normal 5 5 2 3 3 2 2 2 2" xfId="40513" xr:uid="{B6EEA2B2-6E93-4A25-8FB5-CF43B8DDAE4E}"/>
    <cellStyle name="Normal 5 5 2 3 3 2 2 2 3" xfId="55397" xr:uid="{54C3515A-CCB3-40AE-A47F-AC6683186D50}"/>
    <cellStyle name="Normal 5 5 2 3 3 2 2 3" xfId="19977" xr:uid="{D8A578BA-C60E-44FA-9666-473B0EA60899}"/>
    <cellStyle name="Normal 5 5 2 3 3 2 2 3 2" xfId="41035" xr:uid="{D747F815-8721-4308-8A78-CF25C41A80BD}"/>
    <cellStyle name="Normal 5 5 2 3 3 2 2 4" xfId="33667" xr:uid="{4BF3258C-60EB-4F66-A9DD-02025AD182CC}"/>
    <cellStyle name="Normal 5 5 2 3 3 2 2 5" xfId="48551" xr:uid="{7461567D-4700-4D31-8D69-0B2B4C351FF9}"/>
    <cellStyle name="Normal 5 5 2 3 3 2 2 6" xfId="13131" xr:uid="{FB5ED0D2-EE71-4430-A1F4-6D0034AF3FD8}"/>
    <cellStyle name="Normal 5 5 2 3 3 2 3" xfId="23399" xr:uid="{24EBEBA6-96E3-4176-AC37-8E8F12B02E33}"/>
    <cellStyle name="Normal 5 5 2 3 3 2 3 2" xfId="37091" xr:uid="{A0D28990-048A-4570-8F8B-0288265B5087}"/>
    <cellStyle name="Normal 5 5 2 3 3 2 3 3" xfId="51975" xr:uid="{CB63A18E-477F-424D-B972-A5BA8B9DADCC}"/>
    <cellStyle name="Normal 5 5 2 3 3 2 4" xfId="16555" xr:uid="{8981BF6F-B39C-4267-BBD5-2CCF4D4E8C80}"/>
    <cellStyle name="Normal 5 5 2 3 3 2 4 2" xfId="41034" xr:uid="{28D2B48A-5959-461B-A2B3-63A6807349E4}"/>
    <cellStyle name="Normal 5 5 2 3 3 2 5" xfId="30245" xr:uid="{E44FFFD3-DB29-4B5F-A610-2592E0F57046}"/>
    <cellStyle name="Normal 5 5 2 3 3 2 6" xfId="45129" xr:uid="{63ABF211-5758-41FB-B722-188B1DFCF4F0}"/>
    <cellStyle name="Normal 5 5 2 3 3 2 7" xfId="9709" xr:uid="{49ED39D2-EFD1-41B4-A113-9AE1F705155B}"/>
    <cellStyle name="Normal 5 5 2 3 3 3" xfId="1343" xr:uid="{D07694BB-864B-415C-B23D-51D4E07E9AD6}"/>
    <cellStyle name="Normal 5 5 2 3 3 3 2" xfId="25109" xr:uid="{A1548EB5-ECA8-4D45-BC1E-AE78F4943C6E}"/>
    <cellStyle name="Normal 5 5 2 3 3 3 2 2" xfId="38801" xr:uid="{2D94A800-1490-4D4C-AE0D-E793A2CC125E}"/>
    <cellStyle name="Normal 5 5 2 3 3 3 2 3" xfId="53685" xr:uid="{5C497730-9BE1-48DB-8076-46C23C072CC1}"/>
    <cellStyle name="Normal 5 5 2 3 3 3 3" xfId="18265" xr:uid="{1774F727-633C-4A3D-BFF9-1D7584B5012B}"/>
    <cellStyle name="Normal 5 5 2 3 3 3 3 2" xfId="41036" xr:uid="{498C238F-2365-4870-A77E-D40267334045}"/>
    <cellStyle name="Normal 5 5 2 3 3 3 4" xfId="31955" xr:uid="{929D867A-5A2E-4561-94E0-6684B888C14B}"/>
    <cellStyle name="Normal 5 5 2 3 3 3 5" xfId="46839" xr:uid="{A8C2C246-B924-4E67-BB1D-0CD495D33DD7}"/>
    <cellStyle name="Normal 5 5 2 3 3 3 6" xfId="11419" xr:uid="{CE50B171-ECB7-4A03-A2AD-5A9266D4C251}"/>
    <cellStyle name="Normal 5 5 2 3 3 4" xfId="2891" xr:uid="{CCCD3EE8-93DF-47D1-A3B2-201EA28203C1}"/>
    <cellStyle name="Normal 5 5 2 3 3 4 2" xfId="41167" xr:uid="{A6FE29CC-856A-443D-8B6D-47CDDB3308E6}"/>
    <cellStyle name="Normal 5 5 2 3 3 4 3" xfId="35379" xr:uid="{5C61FC72-DDE8-4149-89D7-D3246A4EEF09}"/>
    <cellStyle name="Normal 5 5 2 3 3 4 4" xfId="50263" xr:uid="{4B63C9DF-38F2-4750-9862-9F1576F93737}"/>
    <cellStyle name="Normal 5 5 2 3 3 4 5" xfId="21687" xr:uid="{F12F15A7-D257-452F-A81A-C338E201739B}"/>
    <cellStyle name="Normal 5 5 2 3 3 5" xfId="14843" xr:uid="{8B4FE0E5-28C9-4CC1-ADDA-0619709E1D17}"/>
    <cellStyle name="Normal 5 5 2 3 3 5 2" xfId="40845" xr:uid="{119CBF92-673A-4C56-BAEB-9010508F834D}"/>
    <cellStyle name="Normal 5 5 2 3 3 6" xfId="28533" xr:uid="{62274253-FE51-4486-908C-521BD1B84DE4}"/>
    <cellStyle name="Normal 5 5 2 3 3 7" xfId="43417" xr:uid="{7345E7C7-3233-4ACB-A057-0DFE4D21D08A}"/>
    <cellStyle name="Normal 5 5 2 3 3 8" xfId="7997" xr:uid="{39EF9016-5DD3-4B79-9376-C92B89A73946}"/>
    <cellStyle name="Normal 5 5 2 3 4" xfId="1344" xr:uid="{958A5CD6-03E7-47CF-AB37-EF4483281CF0}"/>
    <cellStyle name="Normal 5 5 2 3 4 2" xfId="1345" xr:uid="{A6A4B382-0D35-48DD-8C21-642D1753FD39}"/>
    <cellStyle name="Normal 5 5 2 3 4 2 2" xfId="13132" xr:uid="{DC8975F9-8680-47B8-B8AF-9AF5CA373945}"/>
    <cellStyle name="Normal 5 5 2 3 4 2 2 2" xfId="26822" xr:uid="{42CB6181-4743-428E-9073-173166FBA172}"/>
    <cellStyle name="Normal 5 5 2 3 4 2 2 2 2" xfId="40514" xr:uid="{7AFA1580-C49D-4C0E-A1DD-C6FED6118059}"/>
    <cellStyle name="Normal 5 5 2 3 4 2 2 2 3" xfId="55398" xr:uid="{79E59092-7242-4F41-AB10-4DD0FC924009}"/>
    <cellStyle name="Normal 5 5 2 3 4 2 2 3" xfId="19978" xr:uid="{6F6C830C-FB06-4FA0-A6F2-C6E7704B4874}"/>
    <cellStyle name="Normal 5 5 2 3 4 2 2 4" xfId="33668" xr:uid="{1FFC8929-1AA7-4640-B8D4-A7A875F9640B}"/>
    <cellStyle name="Normal 5 5 2 3 4 2 2 5" xfId="48552" xr:uid="{068C75BA-5117-4399-ABB9-768147CCA1A8}"/>
    <cellStyle name="Normal 5 5 2 3 4 2 3" xfId="23400" xr:uid="{273BF5E5-616B-4924-BB0F-BB9BCB6F044B}"/>
    <cellStyle name="Normal 5 5 2 3 4 2 3 2" xfId="37092" xr:uid="{5C1D46AC-9FC5-42CE-A407-1977AF2080CA}"/>
    <cellStyle name="Normal 5 5 2 3 4 2 3 3" xfId="51976" xr:uid="{E5375F2D-185D-4086-B586-5C0281A86A72}"/>
    <cellStyle name="Normal 5 5 2 3 4 2 4" xfId="16556" xr:uid="{EFD6AA7D-52AE-4A97-A3C3-1A265F42EF62}"/>
    <cellStyle name="Normal 5 5 2 3 4 2 4 2" xfId="41038" xr:uid="{DBAD44E7-AF79-4FA0-8DB1-CD5D9225068F}"/>
    <cellStyle name="Normal 5 5 2 3 4 2 5" xfId="30246" xr:uid="{6C2E1BB6-16EB-457C-9FDA-3E42DCBA982D}"/>
    <cellStyle name="Normal 5 5 2 3 4 2 6" xfId="45130" xr:uid="{03D13176-B516-457B-8846-1A62067BF805}"/>
    <cellStyle name="Normal 5 5 2 3 4 2 7" xfId="9710" xr:uid="{B8E3C00B-EA1D-46F8-BEFC-E998545D318F}"/>
    <cellStyle name="Normal 5 5 2 3 4 3" xfId="11420" xr:uid="{DEB07A6B-1F36-4F3B-B12F-EF987A7A5195}"/>
    <cellStyle name="Normal 5 5 2 3 4 3 2" xfId="25110" xr:uid="{5A8E2998-0022-4098-BADB-927303418E94}"/>
    <cellStyle name="Normal 5 5 2 3 4 3 2 2" xfId="38802" xr:uid="{84211D44-0509-49BD-B70B-80E7DDBFF38C}"/>
    <cellStyle name="Normal 5 5 2 3 4 3 2 3" xfId="53686" xr:uid="{CACC6957-4D31-4C51-B7C6-8486EECE12C4}"/>
    <cellStyle name="Normal 5 5 2 3 4 3 3" xfId="18266" xr:uid="{95812723-E5BD-4A69-B88C-BE9D593E8B8D}"/>
    <cellStyle name="Normal 5 5 2 3 4 3 4" xfId="31956" xr:uid="{53E26323-AC10-4806-846B-303CCE03C4FB}"/>
    <cellStyle name="Normal 5 5 2 3 4 3 5" xfId="46840" xr:uid="{36FE2DB9-D94B-4996-8E11-DDD24F4588B7}"/>
    <cellStyle name="Normal 5 5 2 3 4 4" xfId="21688" xr:uid="{B793702F-1A64-4A1C-A798-359816879416}"/>
    <cellStyle name="Normal 5 5 2 3 4 4 2" xfId="35380" xr:uid="{ABC49E4C-5EEE-4A7F-B2DB-5F87D1AE62B2}"/>
    <cellStyle name="Normal 5 5 2 3 4 4 3" xfId="50264" xr:uid="{5157BA38-47D3-4879-8F78-8B6392183FAF}"/>
    <cellStyle name="Normal 5 5 2 3 4 5" xfId="14844" xr:uid="{55A5406A-5E21-4ED2-A473-7B43CF51A571}"/>
    <cellStyle name="Normal 5 5 2 3 4 5 2" xfId="41037" xr:uid="{1EF5DF37-1ED3-4457-984F-9660F78218B8}"/>
    <cellStyle name="Normal 5 5 2 3 4 6" xfId="28534" xr:uid="{33BA2B26-BD01-4E36-90A6-99A7F475B88E}"/>
    <cellStyle name="Normal 5 5 2 3 4 7" xfId="43418" xr:uid="{C899C448-BFB4-4433-B0F9-62C36F958C61}"/>
    <cellStyle name="Normal 5 5 2 3 4 8" xfId="7998" xr:uid="{72875F06-464C-4537-8BE4-3826FD8EAA4F}"/>
    <cellStyle name="Normal 5 5 2 3 5" xfId="1346" xr:uid="{18C9E31D-CF08-41E6-833A-1337BD8ADA60}"/>
    <cellStyle name="Normal 5 5 2 3 5 2" xfId="13128" xr:uid="{B51B312D-A91E-42A2-A0A6-9D00ADBB36E3}"/>
    <cellStyle name="Normal 5 5 2 3 5 2 2" xfId="26818" xr:uid="{049DDF40-31EE-433E-BB90-E082197B408C}"/>
    <cellStyle name="Normal 5 5 2 3 5 2 2 2" xfId="40510" xr:uid="{5E05BC12-3E89-4169-8BBD-1794581F3D73}"/>
    <cellStyle name="Normal 5 5 2 3 5 2 2 3" xfId="55394" xr:uid="{17B49B23-D686-4304-AC52-AD33257D1506}"/>
    <cellStyle name="Normal 5 5 2 3 5 2 3" xfId="19974" xr:uid="{6247E885-7422-4312-83CC-3DF3F4C3FD2C}"/>
    <cellStyle name="Normal 5 5 2 3 5 2 4" xfId="33664" xr:uid="{0EB05300-A1F2-4DF9-8FC9-3C3EAAC41FE5}"/>
    <cellStyle name="Normal 5 5 2 3 5 2 5" xfId="48548" xr:uid="{72FB9051-A557-4F08-A820-79F0110828B1}"/>
    <cellStyle name="Normal 5 5 2 3 5 3" xfId="23396" xr:uid="{A5D17BAD-5AF9-4B68-A361-826AA7E8359B}"/>
    <cellStyle name="Normal 5 5 2 3 5 3 2" xfId="37088" xr:uid="{A3E5209B-4774-4FBF-956C-F67C7E98B084}"/>
    <cellStyle name="Normal 5 5 2 3 5 3 3" xfId="51972" xr:uid="{7C4F90B7-DDD3-4905-9155-B1CC07AC8778}"/>
    <cellStyle name="Normal 5 5 2 3 5 4" xfId="16552" xr:uid="{2BF4900C-606E-4A12-8C27-44A63B6E5078}"/>
    <cellStyle name="Normal 5 5 2 3 5 4 2" xfId="41039" xr:uid="{8FBC380C-844F-4DFF-8FD6-ACA024CA60E1}"/>
    <cellStyle name="Normal 5 5 2 3 5 5" xfId="30242" xr:uid="{EC7BEFC4-E492-46DB-B449-25B18489E690}"/>
    <cellStyle name="Normal 5 5 2 3 5 6" xfId="45126" xr:uid="{56E2BCFA-08E0-47D2-BCCC-B5C3DD9CF351}"/>
    <cellStyle name="Normal 5 5 2 3 5 7" xfId="9706" xr:uid="{29120247-3AA5-4308-BAE6-FC9A06C0B656}"/>
    <cellStyle name="Normal 5 5 2 3 6" xfId="2892" xr:uid="{8291CC87-0B74-42AF-ACB7-A7CBD184ACE9}"/>
    <cellStyle name="Normal 5 5 2 3 6 2" xfId="25106" xr:uid="{B9A02F73-F0FB-4EA9-8277-B535E4B62787}"/>
    <cellStyle name="Normal 5 5 2 3 6 2 2" xfId="38798" xr:uid="{9BBDE5D7-15A2-475F-9788-E4E42CA8ADC3}"/>
    <cellStyle name="Normal 5 5 2 3 6 2 3" xfId="53682" xr:uid="{E8A51EC5-5247-4168-8990-EA8AB0741FBE}"/>
    <cellStyle name="Normal 5 5 2 3 6 3" xfId="18262" xr:uid="{4EFA363A-9AF2-4B20-905C-B41EE5C28A4D}"/>
    <cellStyle name="Normal 5 5 2 3 6 3 2" xfId="41168" xr:uid="{159A209E-497B-4315-894D-1D23404E4F4B}"/>
    <cellStyle name="Normal 5 5 2 3 6 4" xfId="31952" xr:uid="{DE03669D-F2D7-42A0-9868-5D13761E0C5A}"/>
    <cellStyle name="Normal 5 5 2 3 6 5" xfId="46836" xr:uid="{BE47F1E1-2A6E-4393-854B-8975B822B826}"/>
    <cellStyle name="Normal 5 5 2 3 6 6" xfId="11416" xr:uid="{70B79C82-3541-4BE2-BAAD-9CF4CA724298}"/>
    <cellStyle name="Normal 5 5 2 3 7" xfId="21684" xr:uid="{5B810E71-16E0-4C6B-AEA1-95B611B7D676}"/>
    <cellStyle name="Normal 5 5 2 3 7 2" xfId="35376" xr:uid="{1141CFB8-4AD8-4E2A-98D7-77A2A80189AE}"/>
    <cellStyle name="Normal 5 5 2 3 7 3" xfId="50260" xr:uid="{BF9167DE-5D6D-4641-BDA4-6AB851C53E5A}"/>
    <cellStyle name="Normal 5 5 2 3 8" xfId="14840" xr:uid="{2D36BAA9-74D6-4A06-ADD0-736750405B82}"/>
    <cellStyle name="Normal 5 5 2 3 8 2" xfId="40788" xr:uid="{5697DA14-2456-414E-A07F-7B1814BEA265}"/>
    <cellStyle name="Normal 5 5 2 3 9" xfId="28530" xr:uid="{F829DA1E-AB71-4056-9B04-A6F609717B9A}"/>
    <cellStyle name="Normal 5 5 2 4" xfId="307" xr:uid="{049743AE-47EE-4700-9FFC-7C1E5019E411}"/>
    <cellStyle name="Normal 5 5 2 4 10" xfId="43419" xr:uid="{0142BDB2-4D8E-4393-B629-A2DAA1BE90E8}"/>
    <cellStyle name="Normal 5 5 2 4 11" xfId="7999" xr:uid="{C43174D3-B576-4729-A9A1-7097FD5038EB}"/>
    <cellStyle name="Normal 5 5 2 4 2" xfId="569" xr:uid="{4B0B8400-B12E-4CDF-8825-C701FA4107E5}"/>
    <cellStyle name="Normal 5 5 2 4 2 2" xfId="1347" xr:uid="{95DAA744-35D5-422F-936B-0D544C25437F}"/>
    <cellStyle name="Normal 5 5 2 4 2 2 2" xfId="1348" xr:uid="{D984FE4C-C873-43FC-A85F-5ABC0049DC52}"/>
    <cellStyle name="Normal 5 5 2 4 2 2 2 2" xfId="13135" xr:uid="{ADE3C21A-A136-4359-A5D5-40D85E6B794C}"/>
    <cellStyle name="Normal 5 5 2 4 2 2 2 2 2" xfId="26825" xr:uid="{20A8C12E-EA21-4C0A-B14A-EA3150A19FC7}"/>
    <cellStyle name="Normal 5 5 2 4 2 2 2 2 2 2" xfId="40517" xr:uid="{E7FF94BB-FDC9-4D64-B14C-BCBC527E11B8}"/>
    <cellStyle name="Normal 5 5 2 4 2 2 2 2 2 3" xfId="55401" xr:uid="{8A0A9E39-4473-44F9-A77F-B3D3D4047C56}"/>
    <cellStyle name="Normal 5 5 2 4 2 2 2 2 3" xfId="19981" xr:uid="{6F0B5D05-A197-4F45-844F-68086B910E22}"/>
    <cellStyle name="Normal 5 5 2 4 2 2 2 2 4" xfId="33671" xr:uid="{540EAEAF-24CE-4A5F-83AC-E9701A0FEC2B}"/>
    <cellStyle name="Normal 5 5 2 4 2 2 2 2 5" xfId="48555" xr:uid="{59DFC015-D582-40BA-B03D-8CF765689DB1}"/>
    <cellStyle name="Normal 5 5 2 4 2 2 2 3" xfId="23403" xr:uid="{B68EFD5A-8539-4D52-8342-86CBF3E343B9}"/>
    <cellStyle name="Normal 5 5 2 4 2 2 2 3 2" xfId="37095" xr:uid="{D0A1C3A7-A28F-4D86-8EBB-00EDCD36B43C}"/>
    <cellStyle name="Normal 5 5 2 4 2 2 2 3 3" xfId="51979" xr:uid="{04ACA037-1384-482B-B663-817CA4E8AAFD}"/>
    <cellStyle name="Normal 5 5 2 4 2 2 2 4" xfId="16559" xr:uid="{1203D234-EB90-4588-A0F8-CA7B6B1F0CBB}"/>
    <cellStyle name="Normal 5 5 2 4 2 2 2 4 2" xfId="41041" xr:uid="{5BE995A0-E14D-49C7-A3E5-752E2A8674F2}"/>
    <cellStyle name="Normal 5 5 2 4 2 2 2 5" xfId="30249" xr:uid="{1A079F4D-9DB8-40A4-9442-0C785EA56620}"/>
    <cellStyle name="Normal 5 5 2 4 2 2 2 6" xfId="45133" xr:uid="{F3EF63C8-4595-41AD-B29B-A82F4DD92C9E}"/>
    <cellStyle name="Normal 5 5 2 4 2 2 2 7" xfId="9713" xr:uid="{13CC39E5-CA16-423E-8BA4-936D500FF0E2}"/>
    <cellStyle name="Normal 5 5 2 4 2 2 3" xfId="11423" xr:uid="{377AB59B-9DAF-4C52-A31B-6C7FC733BF6D}"/>
    <cellStyle name="Normal 5 5 2 4 2 2 3 2" xfId="25113" xr:uid="{52E6F9EA-6FB7-40B5-B244-E9E6AE72CBF2}"/>
    <cellStyle name="Normal 5 5 2 4 2 2 3 2 2" xfId="38805" xr:uid="{CB8F2FFA-2EA3-47C2-B1FD-1D31786C0B72}"/>
    <cellStyle name="Normal 5 5 2 4 2 2 3 2 3" xfId="53689" xr:uid="{914DE029-47BF-4D67-8CCE-2E98A72820B8}"/>
    <cellStyle name="Normal 5 5 2 4 2 2 3 3" xfId="18269" xr:uid="{5EBBFF66-91F2-48AF-BE4D-A35D6F560D03}"/>
    <cellStyle name="Normal 5 5 2 4 2 2 3 4" xfId="31959" xr:uid="{FDFD5562-4792-4B21-9595-CA2EEE82EF27}"/>
    <cellStyle name="Normal 5 5 2 4 2 2 3 5" xfId="46843" xr:uid="{15D512EB-62CD-4D71-B632-8749A34A81EF}"/>
    <cellStyle name="Normal 5 5 2 4 2 2 4" xfId="21691" xr:uid="{A6181394-6284-4901-B7EE-43FBA5EBA767}"/>
    <cellStyle name="Normal 5 5 2 4 2 2 4 2" xfId="35383" xr:uid="{48431030-48D8-4CA5-9A90-964487ABED21}"/>
    <cellStyle name="Normal 5 5 2 4 2 2 4 3" xfId="50267" xr:uid="{4BD68BAB-C998-4156-AB7C-72DCA84101A5}"/>
    <cellStyle name="Normal 5 5 2 4 2 2 5" xfId="14847" xr:uid="{E04A247F-89F4-4CD9-93C9-B1E9CE1BB17C}"/>
    <cellStyle name="Normal 5 5 2 4 2 2 5 2" xfId="41040" xr:uid="{FBD49A92-9151-46C7-9D87-8347FC180266}"/>
    <cellStyle name="Normal 5 5 2 4 2 2 6" xfId="28537" xr:uid="{9C0F58E2-5FC0-4B7A-817A-E1F8A7AB523E}"/>
    <cellStyle name="Normal 5 5 2 4 2 2 7" xfId="43421" xr:uid="{099A3944-2311-45BB-9D69-E5B98B86D845}"/>
    <cellStyle name="Normal 5 5 2 4 2 2 8" xfId="8001" xr:uid="{16CF3EAD-51B5-4349-9326-759ACD32A093}"/>
    <cellStyle name="Normal 5 5 2 4 2 3" xfId="1349" xr:uid="{058752A0-6407-4EE4-9CF3-7EC20A2A76F2}"/>
    <cellStyle name="Normal 5 5 2 4 2 3 2" xfId="13134" xr:uid="{4F336972-329D-450E-B072-9E7A84C6EA95}"/>
    <cellStyle name="Normal 5 5 2 4 2 3 2 2" xfId="26824" xr:uid="{333CF8DB-E1D1-4794-9D81-8E927EE03B5E}"/>
    <cellStyle name="Normal 5 5 2 4 2 3 2 2 2" xfId="40516" xr:uid="{EBC8B152-F8C9-431A-AE9E-7C126DF23F9F}"/>
    <cellStyle name="Normal 5 5 2 4 2 3 2 2 3" xfId="55400" xr:uid="{85C7D783-F57A-44DD-966E-2C6E2F7E81DD}"/>
    <cellStyle name="Normal 5 5 2 4 2 3 2 3" xfId="19980" xr:uid="{907AC4E3-DD51-4630-9B66-0D0ADCF24CD7}"/>
    <cellStyle name="Normal 5 5 2 4 2 3 2 4" xfId="33670" xr:uid="{7595349E-FDA8-4943-98F6-2C365789678D}"/>
    <cellStyle name="Normal 5 5 2 4 2 3 2 5" xfId="48554" xr:uid="{5667C133-1404-4D85-8A87-9FB899855059}"/>
    <cellStyle name="Normal 5 5 2 4 2 3 3" xfId="23402" xr:uid="{85380FE6-43BD-4418-86ED-82C9DE97B00F}"/>
    <cellStyle name="Normal 5 5 2 4 2 3 3 2" xfId="37094" xr:uid="{BC00658A-8CF5-4EC9-9E00-771F17E03AF4}"/>
    <cellStyle name="Normal 5 5 2 4 2 3 3 3" xfId="51978" xr:uid="{EDDF8600-21AD-4F28-B82E-E7EE16563371}"/>
    <cellStyle name="Normal 5 5 2 4 2 3 4" xfId="16558" xr:uid="{6407732A-43D8-4083-A4AB-27B2A328600B}"/>
    <cellStyle name="Normal 5 5 2 4 2 3 4 2" xfId="41042" xr:uid="{A6B087D2-F35E-4D17-9EC3-6FEDA8C2CFD1}"/>
    <cellStyle name="Normal 5 5 2 4 2 3 5" xfId="30248" xr:uid="{F876E731-0A25-4735-8CFC-0EE7A32D375D}"/>
    <cellStyle name="Normal 5 5 2 4 2 3 6" xfId="45132" xr:uid="{9ABE3D8E-FF3D-496C-88C8-485DD36E771B}"/>
    <cellStyle name="Normal 5 5 2 4 2 3 7" xfId="9712" xr:uid="{A8EFCF6F-6D7B-4472-8EDE-C39ADD04FE0D}"/>
    <cellStyle name="Normal 5 5 2 4 2 4" xfId="2893" xr:uid="{8771C5A0-2A26-4808-B884-95FCF73EEEE3}"/>
    <cellStyle name="Normal 5 5 2 4 2 4 2" xfId="25112" xr:uid="{3DF02BF6-F732-4711-8898-5E84734BB25D}"/>
    <cellStyle name="Normal 5 5 2 4 2 4 2 2" xfId="38804" xr:uid="{28465C1E-1D3F-4B0E-831A-37E8E0E7F960}"/>
    <cellStyle name="Normal 5 5 2 4 2 4 2 3" xfId="53688" xr:uid="{B2186D84-8D78-4C67-AA5D-841692B0DECE}"/>
    <cellStyle name="Normal 5 5 2 4 2 4 3" xfId="18268" xr:uid="{E0459900-67C0-458A-9FE0-FCD38FD043D7}"/>
    <cellStyle name="Normal 5 5 2 4 2 4 3 2" xfId="41169" xr:uid="{A3A7B2B7-0D73-45B7-A44E-0337CE5A3EC6}"/>
    <cellStyle name="Normal 5 5 2 4 2 4 4" xfId="31958" xr:uid="{2F254062-412E-47ED-9940-19F2B97F5520}"/>
    <cellStyle name="Normal 5 5 2 4 2 4 5" xfId="46842" xr:uid="{11A87CE7-3281-420C-ABF0-650CC3637ADB}"/>
    <cellStyle name="Normal 5 5 2 4 2 4 6" xfId="11422" xr:uid="{0B0577AC-D0B2-435B-8113-43018DDF7D64}"/>
    <cellStyle name="Normal 5 5 2 4 2 5" xfId="21690" xr:uid="{B81D83A1-39DD-4E25-8E0B-81B512F9892B}"/>
    <cellStyle name="Normal 5 5 2 4 2 5 2" xfId="35382" xr:uid="{5DD820D8-687D-4962-9F71-248DF753E8A3}"/>
    <cellStyle name="Normal 5 5 2 4 2 5 3" xfId="50266" xr:uid="{E0D4D313-1A38-4E98-B3CC-F3CF066502EF}"/>
    <cellStyle name="Normal 5 5 2 4 2 6" xfId="14846" xr:uid="{0EE4DECC-F316-4D24-B535-06C383C20D76}"/>
    <cellStyle name="Normal 5 5 2 4 2 6 2" xfId="40846" xr:uid="{B6064D1E-A880-42C7-B7B8-E1F809C4DC49}"/>
    <cellStyle name="Normal 5 5 2 4 2 7" xfId="28536" xr:uid="{C3268960-C98E-44F0-9CEE-4FCBBAFEABDC}"/>
    <cellStyle name="Normal 5 5 2 4 2 8" xfId="43420" xr:uid="{BB674E34-FA15-482D-8D75-E4DDAC163085}"/>
    <cellStyle name="Normal 5 5 2 4 2 9" xfId="8000" xr:uid="{5B50805E-C138-4EA4-9BFB-9A503B44A63F}"/>
    <cellStyle name="Normal 5 5 2 4 3" xfId="1350" xr:uid="{EC56A370-C781-4521-A44D-5DA1B382CAD6}"/>
    <cellStyle name="Normal 5 5 2 4 3 2" xfId="1351" xr:uid="{CBBEF138-B6C8-4144-BAEB-D5A4AF2F58D1}"/>
    <cellStyle name="Normal 5 5 2 4 3 2 2" xfId="13136" xr:uid="{76CEFDDF-9037-4C50-A3C6-34F61B6B428D}"/>
    <cellStyle name="Normal 5 5 2 4 3 2 2 2" xfId="26826" xr:uid="{989F737E-A2C9-4F83-86EF-9A87108A34D8}"/>
    <cellStyle name="Normal 5 5 2 4 3 2 2 2 2" xfId="40518" xr:uid="{3246F5B3-21D3-46DC-84AE-EA27711A511D}"/>
    <cellStyle name="Normal 5 5 2 4 3 2 2 2 3" xfId="55402" xr:uid="{7845B24E-2554-4C0C-9611-8C57103C8A8D}"/>
    <cellStyle name="Normal 5 5 2 4 3 2 2 3" xfId="19982" xr:uid="{0657DDCE-2D3E-469B-8BFB-424BB25F5E00}"/>
    <cellStyle name="Normal 5 5 2 4 3 2 2 4" xfId="33672" xr:uid="{41DA8862-E7A1-4288-AF8B-43380D3CECCB}"/>
    <cellStyle name="Normal 5 5 2 4 3 2 2 5" xfId="48556" xr:uid="{E3F40A2F-1020-46D1-B462-A9BBE7B8DC99}"/>
    <cellStyle name="Normal 5 5 2 4 3 2 3" xfId="23404" xr:uid="{67498F9E-BD60-45F9-91BB-026FE23EE02A}"/>
    <cellStyle name="Normal 5 5 2 4 3 2 3 2" xfId="37096" xr:uid="{2221423A-23C0-4644-A57A-38EF538A4F83}"/>
    <cellStyle name="Normal 5 5 2 4 3 2 3 3" xfId="51980" xr:uid="{74D9C2A3-54F2-44E9-A71F-91A1EEF5A171}"/>
    <cellStyle name="Normal 5 5 2 4 3 2 4" xfId="16560" xr:uid="{99210D3B-1EB7-442D-AE88-324B33BC38BE}"/>
    <cellStyle name="Normal 5 5 2 4 3 2 4 2" xfId="41044" xr:uid="{575977BC-B683-440F-8BFB-5E25B748AB4A}"/>
    <cellStyle name="Normal 5 5 2 4 3 2 5" xfId="30250" xr:uid="{726AEB9E-74AF-4850-9317-39EC4FD42342}"/>
    <cellStyle name="Normal 5 5 2 4 3 2 6" xfId="45134" xr:uid="{961E5D99-15E1-4934-8F0C-85F02F7DEAD2}"/>
    <cellStyle name="Normal 5 5 2 4 3 2 7" xfId="9714" xr:uid="{3F30E16D-ADF5-4C77-B048-BC760118F542}"/>
    <cellStyle name="Normal 5 5 2 4 3 3" xfId="11424" xr:uid="{E7444625-4071-4300-8219-07AA79127A57}"/>
    <cellStyle name="Normal 5 5 2 4 3 3 2" xfId="25114" xr:uid="{0C9400EE-83F4-4AE0-A968-210676F14199}"/>
    <cellStyle name="Normal 5 5 2 4 3 3 2 2" xfId="38806" xr:uid="{DFC99842-00E5-4AED-B785-37111913D573}"/>
    <cellStyle name="Normal 5 5 2 4 3 3 2 3" xfId="53690" xr:uid="{32A7F66D-963C-45AB-806A-733809152BBF}"/>
    <cellStyle name="Normal 5 5 2 4 3 3 3" xfId="18270" xr:uid="{DCB85230-1D94-4D36-9F1F-98B825098C67}"/>
    <cellStyle name="Normal 5 5 2 4 3 3 4" xfId="31960" xr:uid="{C31DD6DC-AF6F-49FF-8026-89E9E19C3787}"/>
    <cellStyle name="Normal 5 5 2 4 3 3 5" xfId="46844" xr:uid="{98775A20-0001-4F04-B0A1-CC5DE0AB41F4}"/>
    <cellStyle name="Normal 5 5 2 4 3 4" xfId="21692" xr:uid="{BA9A88BA-CB5B-42F2-B6B1-9DBFC13A2521}"/>
    <cellStyle name="Normal 5 5 2 4 3 4 2" xfId="35384" xr:uid="{6E6B1524-0822-4926-A0B0-D2C2798A418D}"/>
    <cellStyle name="Normal 5 5 2 4 3 4 3" xfId="50268" xr:uid="{3065EF69-D388-49C2-9775-51A4DF5A36EC}"/>
    <cellStyle name="Normal 5 5 2 4 3 5" xfId="14848" xr:uid="{22F2AF44-CCD1-49E6-B3AC-00354EDB4CAD}"/>
    <cellStyle name="Normal 5 5 2 4 3 5 2" xfId="41043" xr:uid="{3E4771BE-6962-4EAF-BBAB-F13A60672127}"/>
    <cellStyle name="Normal 5 5 2 4 3 6" xfId="28538" xr:uid="{BC1B61FD-4803-437F-BAED-0D05FA60CD35}"/>
    <cellStyle name="Normal 5 5 2 4 3 7" xfId="43422" xr:uid="{ED2811D9-4A8F-4F98-8F48-3552C143F500}"/>
    <cellStyle name="Normal 5 5 2 4 3 8" xfId="8002" xr:uid="{7FD78D45-9AE2-4041-A2A6-578A2D8AFD8B}"/>
    <cellStyle name="Normal 5 5 2 4 4" xfId="1352" xr:uid="{5999074D-B047-4581-BDC9-F03FFCB1EE5A}"/>
    <cellStyle name="Normal 5 5 2 4 4 2" xfId="9715" xr:uid="{BF0ED415-A132-4C37-868C-CC8C2424D9B8}"/>
    <cellStyle name="Normal 5 5 2 4 4 2 2" xfId="13137" xr:uid="{0CBC1695-F604-49C3-9348-138CD98E7260}"/>
    <cellStyle name="Normal 5 5 2 4 4 2 2 2" xfId="26827" xr:uid="{A019BA60-B5EA-45E0-9473-709461FFE3B3}"/>
    <cellStyle name="Normal 5 5 2 4 4 2 2 2 2" xfId="40519" xr:uid="{BB2A2D2F-3E58-4A3F-8A62-7852B9885E47}"/>
    <cellStyle name="Normal 5 5 2 4 4 2 2 2 3" xfId="55403" xr:uid="{AC4B56D4-0CAB-49AD-A019-0C04A39A3200}"/>
    <cellStyle name="Normal 5 5 2 4 4 2 2 3" xfId="19983" xr:uid="{691EDB5D-1346-4F55-9E8F-EB523E9768BB}"/>
    <cellStyle name="Normal 5 5 2 4 4 2 2 4" xfId="33673" xr:uid="{21BF86CC-B603-4026-B402-E1760720B615}"/>
    <cellStyle name="Normal 5 5 2 4 4 2 2 5" xfId="48557" xr:uid="{6095A369-73A2-4E8A-8BE5-956DC4A7B7C6}"/>
    <cellStyle name="Normal 5 5 2 4 4 2 3" xfId="23405" xr:uid="{1745228F-B2CC-49C3-8DE2-B8DE82E966D8}"/>
    <cellStyle name="Normal 5 5 2 4 4 2 3 2" xfId="37097" xr:uid="{D0EFBB76-10BB-4747-AA8F-DEA8AD63BBFF}"/>
    <cellStyle name="Normal 5 5 2 4 4 2 3 3" xfId="51981" xr:uid="{D1E382BE-C44A-42F7-88C9-4B3372DEFCE3}"/>
    <cellStyle name="Normal 5 5 2 4 4 2 4" xfId="16561" xr:uid="{F3CCCB63-871B-42D4-8B23-EC2D53A13525}"/>
    <cellStyle name="Normal 5 5 2 4 4 2 5" xfId="30251" xr:uid="{7791E232-6A61-4033-B83C-7053FBECB010}"/>
    <cellStyle name="Normal 5 5 2 4 4 2 6" xfId="45135" xr:uid="{B51D90A8-986D-451A-B239-ABA161106CDF}"/>
    <cellStyle name="Normal 5 5 2 4 4 3" xfId="11425" xr:uid="{E426BD43-567C-4A14-8E8E-227ACB35751F}"/>
    <cellStyle name="Normal 5 5 2 4 4 3 2" xfId="25115" xr:uid="{9D56CA3E-874E-47AC-AA24-BBF12B927B41}"/>
    <cellStyle name="Normal 5 5 2 4 4 3 2 2" xfId="38807" xr:uid="{655DD522-F99B-44C6-8CAD-0D6E1D652795}"/>
    <cellStyle name="Normal 5 5 2 4 4 3 2 3" xfId="53691" xr:uid="{9543BA3F-0759-4D78-8CBF-9FC8641F44D0}"/>
    <cellStyle name="Normal 5 5 2 4 4 3 3" xfId="18271" xr:uid="{BBD947B7-ECEA-4BEB-8ED2-C9D73E1D2A13}"/>
    <cellStyle name="Normal 5 5 2 4 4 3 4" xfId="31961" xr:uid="{A5B6597C-3CF6-4ADA-827E-22EA957895EE}"/>
    <cellStyle name="Normal 5 5 2 4 4 3 5" xfId="46845" xr:uid="{8E16BEC4-3A6E-4D7A-9083-00B2040FDB5D}"/>
    <cellStyle name="Normal 5 5 2 4 4 4" xfId="21693" xr:uid="{60FF1439-DE5F-4AB3-90B0-62753C19755A}"/>
    <cellStyle name="Normal 5 5 2 4 4 4 2" xfId="35385" xr:uid="{72D2EF5D-3DE4-4B86-B3C9-D4F4883B0C23}"/>
    <cellStyle name="Normal 5 5 2 4 4 4 3" xfId="50269" xr:uid="{3E167D5D-51D4-4FFB-BF8B-BA2DD87F4F2B}"/>
    <cellStyle name="Normal 5 5 2 4 4 5" xfId="14849" xr:uid="{C5A9BC9A-B621-4474-902B-59AD06637B72}"/>
    <cellStyle name="Normal 5 5 2 4 4 5 2" xfId="41045" xr:uid="{2654999A-D625-40B2-89D6-8F3A7795BEF0}"/>
    <cellStyle name="Normal 5 5 2 4 4 6" xfId="28539" xr:uid="{F469942C-7A1E-4DF0-95E0-F44D7C50D27D}"/>
    <cellStyle name="Normal 5 5 2 4 4 7" xfId="43423" xr:uid="{7D9A91FA-E23E-43C8-8418-22B1E141AD5C}"/>
    <cellStyle name="Normal 5 5 2 4 4 8" xfId="8003" xr:uid="{8960F6D0-601E-4E43-9DE7-429589DBE848}"/>
    <cellStyle name="Normal 5 5 2 4 5" xfId="2894" xr:uid="{58665427-AE41-4859-BABE-B64451DA69C1}"/>
    <cellStyle name="Normal 5 5 2 4 5 2" xfId="13133" xr:uid="{282D3201-ACCE-4B5E-AD59-6C709D55959F}"/>
    <cellStyle name="Normal 5 5 2 4 5 2 2" xfId="26823" xr:uid="{15328992-8D27-4B75-A6BA-D4EF513897B5}"/>
    <cellStyle name="Normal 5 5 2 4 5 2 2 2" xfId="40515" xr:uid="{04A332E4-A85B-4621-AA57-635781FB511A}"/>
    <cellStyle name="Normal 5 5 2 4 5 2 2 3" xfId="55399" xr:uid="{21402851-01B1-4A75-A63C-EC2D6656FFA7}"/>
    <cellStyle name="Normal 5 5 2 4 5 2 3" xfId="19979" xr:uid="{32438D88-F25B-4395-A23C-E78CD7004350}"/>
    <cellStyle name="Normal 5 5 2 4 5 2 4" xfId="33669" xr:uid="{6BC2868E-B237-4131-818F-36E280F71FCD}"/>
    <cellStyle name="Normal 5 5 2 4 5 2 5" xfId="48553" xr:uid="{AAE90583-00A7-460F-8179-B63412763382}"/>
    <cellStyle name="Normal 5 5 2 4 5 3" xfId="23401" xr:uid="{C4890924-EF1C-4EAB-BE00-2CCA9B34A1CF}"/>
    <cellStyle name="Normal 5 5 2 4 5 3 2" xfId="37093" xr:uid="{05A39F65-9EA3-4C26-AA2D-765CA7DD945B}"/>
    <cellStyle name="Normal 5 5 2 4 5 3 3" xfId="51977" xr:uid="{F8E937B1-A455-43EC-9886-616931501D07}"/>
    <cellStyle name="Normal 5 5 2 4 5 4" xfId="16557" xr:uid="{9082C9EC-FA25-46FD-B94B-FC50982DEA09}"/>
    <cellStyle name="Normal 5 5 2 4 5 4 2" xfId="41170" xr:uid="{7989B873-916A-4B1B-8B55-A92BF048079F}"/>
    <cellStyle name="Normal 5 5 2 4 5 5" xfId="30247" xr:uid="{DCDFFF6E-D4B1-41F0-A786-62B5030879DD}"/>
    <cellStyle name="Normal 5 5 2 4 5 6" xfId="45131" xr:uid="{6FDE65B2-9334-4796-9D15-47441118C2AD}"/>
    <cellStyle name="Normal 5 5 2 4 5 7" xfId="9711" xr:uid="{716B632F-8BAD-46E0-8966-AECA9744F345}"/>
    <cellStyle name="Normal 5 5 2 4 6" xfId="11421" xr:uid="{B9F70118-2373-424C-BFDD-BF4DCAD98FC7}"/>
    <cellStyle name="Normal 5 5 2 4 6 2" xfId="25111" xr:uid="{3EB0BDDD-BB05-4C59-B8F0-AFCFC9C5280E}"/>
    <cellStyle name="Normal 5 5 2 4 6 2 2" xfId="38803" xr:uid="{67F40AEC-9F7B-4E09-A87F-56BDA37A51BB}"/>
    <cellStyle name="Normal 5 5 2 4 6 2 3" xfId="53687" xr:uid="{F0A0AF0A-E639-44FE-AF7E-7D7A110C66BE}"/>
    <cellStyle name="Normal 5 5 2 4 6 3" xfId="18267" xr:uid="{02E78924-D9B0-4369-8A13-3735572A90B4}"/>
    <cellStyle name="Normal 5 5 2 4 6 4" xfId="31957" xr:uid="{C83C296D-8487-4571-8BAB-BB7FC05DFFF8}"/>
    <cellStyle name="Normal 5 5 2 4 6 5" xfId="46841" xr:uid="{EE8DFBF4-745D-49B7-AA26-446B891F9241}"/>
    <cellStyle name="Normal 5 5 2 4 7" xfId="21689" xr:uid="{77286218-CDAB-4551-B4CE-5C9EC6556DBF}"/>
    <cellStyle name="Normal 5 5 2 4 7 2" xfId="35381" xr:uid="{E8AC4A24-E2F2-4476-B7F6-0F81EB466F5B}"/>
    <cellStyle name="Normal 5 5 2 4 7 3" xfId="50265" xr:uid="{1A0CAEC7-B204-4548-AF23-A00411FC729A}"/>
    <cellStyle name="Normal 5 5 2 4 8" xfId="14845" xr:uid="{E66B55BD-D7E4-45EC-B5A4-C42A473C1534}"/>
    <cellStyle name="Normal 5 5 2 4 8 2" xfId="40789" xr:uid="{29DC8044-9EFC-4C1B-A3F6-0C6F526AEB55}"/>
    <cellStyle name="Normal 5 5 2 4 9" xfId="28535" xr:uid="{8094A8C4-2422-4B5F-8B93-89765D73D912}"/>
    <cellStyle name="Normal 5 5 2 5" xfId="308" xr:uid="{399EC9DF-D4F2-4EF6-845C-9C32E1BB3203}"/>
    <cellStyle name="Normal 5 5 2 5 2" xfId="1353" xr:uid="{5C52F136-FA29-4A2A-AEA6-30F5FBA7D3F9}"/>
    <cellStyle name="Normal 5 5 2 5 2 2" xfId="1354" xr:uid="{D3E76A88-0CD5-4794-AB1D-C4F216932345}"/>
    <cellStyle name="Normal 5 5 2 5 2 2 2" xfId="13139" xr:uid="{3B2896DC-C870-436B-BD07-8FA898633E52}"/>
    <cellStyle name="Normal 5 5 2 5 2 2 2 2" xfId="26829" xr:uid="{7F4B716C-9814-438A-89E2-B0E3DA06E8AF}"/>
    <cellStyle name="Normal 5 5 2 5 2 2 2 2 2" xfId="40521" xr:uid="{ACD36382-435D-43F6-9478-28EE108C8C7B}"/>
    <cellStyle name="Normal 5 5 2 5 2 2 2 2 3" xfId="55405" xr:uid="{B4F1847E-E7EA-4378-BBB8-988395C42717}"/>
    <cellStyle name="Normal 5 5 2 5 2 2 2 3" xfId="19985" xr:uid="{2CA961E0-4987-4D63-BB8C-5FFCFA994CF8}"/>
    <cellStyle name="Normal 5 5 2 5 2 2 2 4" xfId="33675" xr:uid="{72E91834-43FC-44F2-8A01-C77C709AD3A1}"/>
    <cellStyle name="Normal 5 5 2 5 2 2 2 5" xfId="48559" xr:uid="{868E0487-67AB-4352-94FC-ED74A878CC9D}"/>
    <cellStyle name="Normal 5 5 2 5 2 2 3" xfId="23407" xr:uid="{4BBE3D98-11AB-450D-BA1C-CD1A318439BA}"/>
    <cellStyle name="Normal 5 5 2 5 2 2 3 2" xfId="37099" xr:uid="{E7CD3CCC-9E96-47D9-930C-EC8CFC1B4D94}"/>
    <cellStyle name="Normal 5 5 2 5 2 2 3 3" xfId="51983" xr:uid="{2741E59D-1CBD-42E7-904D-893C9E2B958C}"/>
    <cellStyle name="Normal 5 5 2 5 2 2 4" xfId="16563" xr:uid="{B9310288-C6AE-4B42-A989-A44678523FD3}"/>
    <cellStyle name="Normal 5 5 2 5 2 2 4 2" xfId="41047" xr:uid="{5D4CFA19-FF1A-4F04-87B0-CE1412D1229A}"/>
    <cellStyle name="Normal 5 5 2 5 2 2 5" xfId="30253" xr:uid="{DBADE97B-163E-4B41-AE8D-1C44F5A49E83}"/>
    <cellStyle name="Normal 5 5 2 5 2 2 6" xfId="45137" xr:uid="{22A76A28-FEFD-43FC-BF76-FC1327FC355D}"/>
    <cellStyle name="Normal 5 5 2 5 2 2 7" xfId="9717" xr:uid="{1C1B0CC9-5D49-4243-A3A4-FE3A2808968E}"/>
    <cellStyle name="Normal 5 5 2 5 2 3" xfId="11427" xr:uid="{9A4D56E4-4F78-4575-B8F1-953344613E18}"/>
    <cellStyle name="Normal 5 5 2 5 2 3 2" xfId="25117" xr:uid="{B9BC52DB-263A-44D6-AB94-79716B90DF1B}"/>
    <cellStyle name="Normal 5 5 2 5 2 3 2 2" xfId="38809" xr:uid="{1F87B3C1-0ACE-499B-854B-DCAAA84FEAA0}"/>
    <cellStyle name="Normal 5 5 2 5 2 3 2 3" xfId="53693" xr:uid="{9AC4F2F4-53A9-4074-94CC-0F3E3366734D}"/>
    <cellStyle name="Normal 5 5 2 5 2 3 3" xfId="18273" xr:uid="{8AF3C509-D3DE-4760-AD4A-2EF8360E144A}"/>
    <cellStyle name="Normal 5 5 2 5 2 3 4" xfId="31963" xr:uid="{52B8C540-0CD5-4376-92AB-4B8D908C9017}"/>
    <cellStyle name="Normal 5 5 2 5 2 3 5" xfId="46847" xr:uid="{296C92FF-5F4F-4B2D-AC44-3C3BAE736699}"/>
    <cellStyle name="Normal 5 5 2 5 2 4" xfId="21695" xr:uid="{8C8ED47C-D76A-4AD0-8E91-F5E0CE3EF64A}"/>
    <cellStyle name="Normal 5 5 2 5 2 4 2" xfId="35387" xr:uid="{0E11BC24-5479-41C3-A0BE-933FA52B5FD2}"/>
    <cellStyle name="Normal 5 5 2 5 2 4 3" xfId="50271" xr:uid="{F3925016-6218-46F6-B768-78C972B2C190}"/>
    <cellStyle name="Normal 5 5 2 5 2 5" xfId="14851" xr:uid="{4091D163-3793-46E2-996F-BF70EF0ADA3E}"/>
    <cellStyle name="Normal 5 5 2 5 2 5 2" xfId="41046" xr:uid="{D9F7873A-40B2-4E97-910A-FEBC69B3F361}"/>
    <cellStyle name="Normal 5 5 2 5 2 6" xfId="28541" xr:uid="{331D5582-9993-4A7F-88FC-B8341ECCE8B4}"/>
    <cellStyle name="Normal 5 5 2 5 2 7" xfId="43425" xr:uid="{EE82D564-7069-4507-8ADD-09D028C9A9E4}"/>
    <cellStyle name="Normal 5 5 2 5 2 8" xfId="8005" xr:uid="{7923EFE3-620B-4947-8779-5B78CDCA36BE}"/>
    <cellStyle name="Normal 5 5 2 5 3" xfId="1355" xr:uid="{89B2FB24-101C-41A8-8A24-7071451DBAE0}"/>
    <cellStyle name="Normal 5 5 2 5 3 2" xfId="13138" xr:uid="{8DF901A5-290C-412F-841A-B5E17823FCA6}"/>
    <cellStyle name="Normal 5 5 2 5 3 2 2" xfId="26828" xr:uid="{5D0B1A2F-61ED-4F95-BA8A-7ECCC56C8DEF}"/>
    <cellStyle name="Normal 5 5 2 5 3 2 2 2" xfId="40520" xr:uid="{24A757FB-6FD0-4E09-84CE-3C24D3E64931}"/>
    <cellStyle name="Normal 5 5 2 5 3 2 2 3" xfId="55404" xr:uid="{F4809805-43A3-42A6-8846-2EF4330F2D7E}"/>
    <cellStyle name="Normal 5 5 2 5 3 2 3" xfId="19984" xr:uid="{EF10347C-C9B8-4958-A4F2-E269745A1DD0}"/>
    <cellStyle name="Normal 5 5 2 5 3 2 4" xfId="33674" xr:uid="{71ACA7FC-6F1A-408C-8E71-1395B2F85E1A}"/>
    <cellStyle name="Normal 5 5 2 5 3 2 5" xfId="48558" xr:uid="{F84ADF21-57D9-47A5-81C4-5AC61CD99368}"/>
    <cellStyle name="Normal 5 5 2 5 3 3" xfId="23406" xr:uid="{A1E540E0-2ECF-47C4-A99E-0C4B6C2A16FD}"/>
    <cellStyle name="Normal 5 5 2 5 3 3 2" xfId="37098" xr:uid="{D21C324E-57EA-4F20-A746-5316CAF29DA2}"/>
    <cellStyle name="Normal 5 5 2 5 3 3 3" xfId="51982" xr:uid="{EE4DD112-9AC2-47DE-B74E-C68A4D3DA7AF}"/>
    <cellStyle name="Normal 5 5 2 5 3 4" xfId="16562" xr:uid="{56A3D1BA-0F2D-42EB-8E54-38BB29222B05}"/>
    <cellStyle name="Normal 5 5 2 5 3 4 2" xfId="41048" xr:uid="{34952394-152B-49D9-B873-F0CBF7E21345}"/>
    <cellStyle name="Normal 5 5 2 5 3 5" xfId="30252" xr:uid="{DC2055A7-BCFC-4716-BC25-704960D6C3CB}"/>
    <cellStyle name="Normal 5 5 2 5 3 6" xfId="45136" xr:uid="{688A0CDB-6692-4C84-8D02-C889FB734FB8}"/>
    <cellStyle name="Normal 5 5 2 5 3 7" xfId="9716" xr:uid="{ABD99660-E312-4EE9-998A-4EF57BB72B21}"/>
    <cellStyle name="Normal 5 5 2 5 4" xfId="2895" xr:uid="{E976F3EB-8524-463E-9E93-8CFBD9704C40}"/>
    <cellStyle name="Normal 5 5 2 5 4 2" xfId="25116" xr:uid="{D87D60ED-98A8-43F7-94D6-24FF51A8F81D}"/>
    <cellStyle name="Normal 5 5 2 5 4 2 2" xfId="38808" xr:uid="{9A99485F-A79D-49EE-B6EF-1642997A9979}"/>
    <cellStyle name="Normal 5 5 2 5 4 2 3" xfId="53692" xr:uid="{595CA843-03D8-43E6-BD97-D832CCD1D61A}"/>
    <cellStyle name="Normal 5 5 2 5 4 3" xfId="18272" xr:uid="{1A251F73-EED7-442F-A219-0C08CBF77BB0}"/>
    <cellStyle name="Normal 5 5 2 5 4 3 2" xfId="41171" xr:uid="{F1C813D4-B570-4271-8E2C-28916A13886C}"/>
    <cellStyle name="Normal 5 5 2 5 4 4" xfId="31962" xr:uid="{3B3E6953-452D-43B1-A4B7-52DD7DEBB64C}"/>
    <cellStyle name="Normal 5 5 2 5 4 5" xfId="46846" xr:uid="{F0B1C967-4323-49A2-97E9-06A86D77120E}"/>
    <cellStyle name="Normal 5 5 2 5 4 6" xfId="11426" xr:uid="{011601FB-2D4E-4302-A191-F5BC879FE06B}"/>
    <cellStyle name="Normal 5 5 2 5 5" xfId="21694" xr:uid="{85BC34C6-326E-474B-9980-E96519040655}"/>
    <cellStyle name="Normal 5 5 2 5 5 2" xfId="35386" xr:uid="{D4A61EC5-8F56-47CE-A9C2-5573195D6DA3}"/>
    <cellStyle name="Normal 5 5 2 5 5 3" xfId="50270" xr:uid="{17C7407C-B8D5-4758-B1A4-13724C39AB2E}"/>
    <cellStyle name="Normal 5 5 2 5 6" xfId="14850" xr:uid="{46A7CF78-3BF9-4EAD-8CEB-984A1ACD30B3}"/>
    <cellStyle name="Normal 5 5 2 5 6 2" xfId="40790" xr:uid="{DE5D65A5-5596-4ED6-9197-26987BB3EB2E}"/>
    <cellStyle name="Normal 5 5 2 5 7" xfId="28540" xr:uid="{F249EAEB-77AB-425D-87C3-F86CDFF7D9A3}"/>
    <cellStyle name="Normal 5 5 2 5 8" xfId="43424" xr:uid="{FDB9F516-8B17-4283-B492-5E145AFE25CC}"/>
    <cellStyle name="Normal 5 5 2 5 9" xfId="8004" xr:uid="{E54ACF30-8DC3-4148-B9AE-0745B1541512}"/>
    <cellStyle name="Normal 5 5 2 6" xfId="1356" xr:uid="{F58FDEDA-A0BB-4B7B-9013-F159883635AD}"/>
    <cellStyle name="Normal 5 5 2 6 2" xfId="1357" xr:uid="{4A327D5C-C46E-46EC-9B77-E9FDBC81996D}"/>
    <cellStyle name="Normal 5 5 2 6 2 2" xfId="13140" xr:uid="{33F12525-C38D-4BD3-AF72-9D7894E2AA93}"/>
    <cellStyle name="Normal 5 5 2 6 2 2 2" xfId="26830" xr:uid="{AC523F05-B5A5-43D7-8D08-277CC8A631DC}"/>
    <cellStyle name="Normal 5 5 2 6 2 2 2 2" xfId="40522" xr:uid="{B26EF28F-7D78-48EB-8C33-4C4167539D79}"/>
    <cellStyle name="Normal 5 5 2 6 2 2 2 3" xfId="55406" xr:uid="{F0FB6CEE-21A8-4E2A-80A3-2F18DCEAE9BE}"/>
    <cellStyle name="Normal 5 5 2 6 2 2 3" xfId="19986" xr:uid="{2C175154-8023-48BD-9FE4-752A64DE06B1}"/>
    <cellStyle name="Normal 5 5 2 6 2 2 4" xfId="33676" xr:uid="{78074C2D-1557-40D6-9C02-3E23ADB63565}"/>
    <cellStyle name="Normal 5 5 2 6 2 2 5" xfId="48560" xr:uid="{144246E2-9B35-43AB-AF73-B5F0C3FD3FBD}"/>
    <cellStyle name="Normal 5 5 2 6 2 3" xfId="23408" xr:uid="{90592DD8-AEE6-4070-909B-6E9E68CF296A}"/>
    <cellStyle name="Normal 5 5 2 6 2 3 2" xfId="37100" xr:uid="{4EABD5BB-0C5F-4A8A-9B2C-497E2A7E86B2}"/>
    <cellStyle name="Normal 5 5 2 6 2 3 3" xfId="51984" xr:uid="{75FCB911-2AD2-4851-A985-17E21DD868A4}"/>
    <cellStyle name="Normal 5 5 2 6 2 4" xfId="16564" xr:uid="{986A3C4B-0A25-44C8-BACB-75EB1B78F1B3}"/>
    <cellStyle name="Normal 5 5 2 6 2 4 2" xfId="41050" xr:uid="{9108F1B5-24BA-49A9-A0A3-919611579758}"/>
    <cellStyle name="Normal 5 5 2 6 2 5" xfId="30254" xr:uid="{A9545D92-79D3-494B-AD36-62152037A1A7}"/>
    <cellStyle name="Normal 5 5 2 6 2 6" xfId="45138" xr:uid="{2A19A333-0C57-4AC2-92AF-C8A18985CD0C}"/>
    <cellStyle name="Normal 5 5 2 6 2 7" xfId="9718" xr:uid="{53A55244-F17F-41DA-B309-535068907975}"/>
    <cellStyle name="Normal 5 5 2 6 3" xfId="2896" xr:uid="{C734AB53-64DF-44A9-ADEA-3932DFD2E618}"/>
    <cellStyle name="Normal 5 5 2 6 3 2" xfId="25118" xr:uid="{49152A2A-855D-4A24-8EEE-91FE0C8BF881}"/>
    <cellStyle name="Normal 5 5 2 6 3 2 2" xfId="38810" xr:uid="{9252D800-0B4C-4F4B-9533-9062B84D9B87}"/>
    <cellStyle name="Normal 5 5 2 6 3 2 3" xfId="53694" xr:uid="{61FDF414-C577-45B7-8B1E-3A9F291CA34E}"/>
    <cellStyle name="Normal 5 5 2 6 3 3" xfId="18274" xr:uid="{44092CC7-C9CD-47CF-AE14-3D71256ECD7A}"/>
    <cellStyle name="Normal 5 5 2 6 3 3 2" xfId="41172" xr:uid="{B96FA096-8AB8-4628-81D4-FAA2126031FF}"/>
    <cellStyle name="Normal 5 5 2 6 3 4" xfId="31964" xr:uid="{CDC465E1-EBDA-47E9-9BD8-E76EFB72D569}"/>
    <cellStyle name="Normal 5 5 2 6 3 5" xfId="46848" xr:uid="{F70000C8-3474-4AB4-B66E-3B6A11E1811D}"/>
    <cellStyle name="Normal 5 5 2 6 3 6" xfId="11428" xr:uid="{6A3CE968-C7BE-47B7-9878-DA8388A69702}"/>
    <cellStyle name="Normal 5 5 2 6 4" xfId="2897" xr:uid="{6349CE72-D61F-43E7-A78C-8267C9E885F1}"/>
    <cellStyle name="Normal 5 5 2 6 4 2" xfId="41173" xr:uid="{8964F347-5D54-4218-84B6-963BE5818F73}"/>
    <cellStyle name="Normal 5 5 2 6 4 3" xfId="35388" xr:uid="{C0743908-424B-4E4E-8383-4DFF050DD11C}"/>
    <cellStyle name="Normal 5 5 2 6 4 4" xfId="50272" xr:uid="{12A0D8A4-AD27-4EB5-9934-5CF55A8C0596}"/>
    <cellStyle name="Normal 5 5 2 6 4 5" xfId="21696" xr:uid="{5DCCCB2F-D927-4DFE-B2AD-6B13102DB6C3}"/>
    <cellStyle name="Normal 5 5 2 6 5" xfId="14852" xr:uid="{6612C7C8-A73C-40A0-8E77-04B7DC70EB5D}"/>
    <cellStyle name="Normal 5 5 2 6 5 2" xfId="41049" xr:uid="{29DF052D-67CF-4080-AB5E-3C384535E3CC}"/>
    <cellStyle name="Normal 5 5 2 6 6" xfId="28542" xr:uid="{DC8F6406-FF86-4451-8630-5C931020B036}"/>
    <cellStyle name="Normal 5 5 2 6 7" xfId="43426" xr:uid="{BB3025BD-5F56-461D-A596-753EA95C401C}"/>
    <cellStyle name="Normal 5 5 2 6 8" xfId="8006" xr:uid="{14368A25-96BF-47B3-8812-5E607F7C5E67}"/>
    <cellStyle name="Normal 5 5 2 7" xfId="1358" xr:uid="{B3BCE725-554D-4BE2-913E-F3505B44A2AE}"/>
    <cellStyle name="Normal 5 5 2 7 2" xfId="9719" xr:uid="{67F4551C-957C-43D8-814B-AB9D314A0F0D}"/>
    <cellStyle name="Normal 5 5 2 7 2 2" xfId="13141" xr:uid="{EB51E85D-31AF-4B40-A7FA-24371F31A7F5}"/>
    <cellStyle name="Normal 5 5 2 7 2 2 2" xfId="26831" xr:uid="{EAD678F4-C188-4356-AA35-E2AB79A7BFFA}"/>
    <cellStyle name="Normal 5 5 2 7 2 2 2 2" xfId="40523" xr:uid="{16C6E30B-2C0F-4B29-82B9-FF7EC242C8BB}"/>
    <cellStyle name="Normal 5 5 2 7 2 2 2 3" xfId="55407" xr:uid="{94F1B53C-C744-4D5E-8CBC-2E728EA03DD1}"/>
    <cellStyle name="Normal 5 5 2 7 2 2 3" xfId="19987" xr:uid="{FB7480B4-CCC8-42CD-A468-A3345BE428E5}"/>
    <cellStyle name="Normal 5 5 2 7 2 2 4" xfId="33677" xr:uid="{F48F1697-53B1-4DB3-8E9A-F28669B05096}"/>
    <cellStyle name="Normal 5 5 2 7 2 2 5" xfId="48561" xr:uid="{4A46D090-D924-438D-ACF9-D00D89138AC5}"/>
    <cellStyle name="Normal 5 5 2 7 2 3" xfId="23409" xr:uid="{86059705-8EF0-4419-B170-C51C42C53862}"/>
    <cellStyle name="Normal 5 5 2 7 2 3 2" xfId="37101" xr:uid="{1DACD8ED-570B-40F1-90F2-516B8C3ED239}"/>
    <cellStyle name="Normal 5 5 2 7 2 3 3" xfId="51985" xr:uid="{3BFE3621-29F7-4ABE-9BA9-15DE7F24B394}"/>
    <cellStyle name="Normal 5 5 2 7 2 4" xfId="16565" xr:uid="{73AB5912-88CE-4A05-9340-B406E6C9EDF9}"/>
    <cellStyle name="Normal 5 5 2 7 2 5" xfId="30255" xr:uid="{70530D54-2730-4212-A1FB-48742D4794A4}"/>
    <cellStyle name="Normal 5 5 2 7 2 6" xfId="45139" xr:uid="{6B9DCC23-03CC-43D4-A327-66ECB94B8F63}"/>
    <cellStyle name="Normal 5 5 2 7 3" xfId="11429" xr:uid="{B6E53636-6710-4CF9-B7D4-266801C352B4}"/>
    <cellStyle name="Normal 5 5 2 7 3 2" xfId="25119" xr:uid="{2479BD05-52FD-461F-AB00-DFE400737009}"/>
    <cellStyle name="Normal 5 5 2 7 3 2 2" xfId="38811" xr:uid="{22125B5D-917C-4C52-B998-177762F471F1}"/>
    <cellStyle name="Normal 5 5 2 7 3 2 3" xfId="53695" xr:uid="{957FB1CE-2D5B-462A-BD7E-8DB5A5653F67}"/>
    <cellStyle name="Normal 5 5 2 7 3 3" xfId="18275" xr:uid="{880F4F90-DB39-4927-9AAD-992D65429CE4}"/>
    <cellStyle name="Normal 5 5 2 7 3 4" xfId="31965" xr:uid="{9A8ABEB8-7226-4F66-B69A-B8D21CF4FC7B}"/>
    <cellStyle name="Normal 5 5 2 7 3 5" xfId="46849" xr:uid="{E412400F-BCED-4A52-88C5-F3F226863C63}"/>
    <cellStyle name="Normal 5 5 2 7 4" xfId="21697" xr:uid="{5E7AA547-F07A-47C5-AFCD-AC520468436F}"/>
    <cellStyle name="Normal 5 5 2 7 4 2" xfId="35389" xr:uid="{DF657F49-B1CB-41A5-AABA-5B4BBE790C17}"/>
    <cellStyle name="Normal 5 5 2 7 4 3" xfId="50273" xr:uid="{B99074AE-311A-4A09-81FA-8D8D4C7FA24C}"/>
    <cellStyle name="Normal 5 5 2 7 5" xfId="14853" xr:uid="{2B397311-81C9-4F00-BDF0-3EB9486C0A5F}"/>
    <cellStyle name="Normal 5 5 2 7 5 2" xfId="41051" xr:uid="{EDE06DB1-80CF-4515-A990-1FC930A102EF}"/>
    <cellStyle name="Normal 5 5 2 7 6" xfId="28543" xr:uid="{C6F2EFD6-8987-4AB5-9CCC-3097D6406649}"/>
    <cellStyle name="Normal 5 5 2 7 7" xfId="43427" xr:uid="{A4F754C8-DEE5-4E3A-8ECF-31B3C727C8D1}"/>
    <cellStyle name="Normal 5 5 2 7 8" xfId="8007" xr:uid="{F76C03FC-B374-4B22-88FA-98B6CC0C2C48}"/>
    <cellStyle name="Normal 5 5 2 8" xfId="2898" xr:uid="{C1DB2A8A-3182-442A-AA14-8D43A8F13E15}"/>
    <cellStyle name="Normal 5 5 2 8 2" xfId="13112" xr:uid="{03B9EE49-DA95-4044-9E7C-E8D0D3B2EB0E}"/>
    <cellStyle name="Normal 5 5 2 8 2 2" xfId="26802" xr:uid="{685C8606-4A4D-4238-B149-5F1A7BEC177E}"/>
    <cellStyle name="Normal 5 5 2 8 2 2 2" xfId="40494" xr:uid="{A2DC2E86-E836-4032-8AFE-E39D67FB1396}"/>
    <cellStyle name="Normal 5 5 2 8 2 2 3" xfId="55378" xr:uid="{4AC21D76-DBCA-4E6D-BFE3-984F29E058C6}"/>
    <cellStyle name="Normal 5 5 2 8 2 3" xfId="19958" xr:uid="{CDF044AA-BD2E-48A0-9D28-0A7A46CF4CE1}"/>
    <cellStyle name="Normal 5 5 2 8 2 4" xfId="33648" xr:uid="{286E4FF5-F2CC-4753-BE94-F2BBF17F4DB1}"/>
    <cellStyle name="Normal 5 5 2 8 2 5" xfId="48532" xr:uid="{134106F5-515B-431B-9188-80482AB5062F}"/>
    <cellStyle name="Normal 5 5 2 8 3" xfId="23380" xr:uid="{C537C5B6-30A0-4818-9148-A39D0F447B7B}"/>
    <cellStyle name="Normal 5 5 2 8 3 2" xfId="37072" xr:uid="{19336368-9BA2-402A-9D3D-E28AD558066A}"/>
    <cellStyle name="Normal 5 5 2 8 3 3" xfId="51956" xr:uid="{FCCCCA91-7BCA-4F98-92CA-2230152C98DB}"/>
    <cellStyle name="Normal 5 5 2 8 4" xfId="16536" xr:uid="{FE1EC374-C3C0-4FC5-A99A-A9093020BF5C}"/>
    <cellStyle name="Normal 5 5 2 8 4 2" xfId="41174" xr:uid="{121C41D0-7E34-4A7C-A80E-5142AF518ABB}"/>
    <cellStyle name="Normal 5 5 2 8 5" xfId="30226" xr:uid="{9CC16B18-D53D-4C45-8275-FBAEBECBA848}"/>
    <cellStyle name="Normal 5 5 2 8 6" xfId="45110" xr:uid="{A850B93D-3BC0-4B3F-8894-DAE10B5767C6}"/>
    <cellStyle name="Normal 5 5 2 8 7" xfId="9690" xr:uid="{D702BC31-5EC8-4DB8-8BA4-FF388D8CD70C}"/>
    <cellStyle name="Normal 5 5 2 9" xfId="2899" xr:uid="{8D508B19-D06B-41D3-A42F-5A1887C2F15A}"/>
    <cellStyle name="Normal 5 5 2 9 2" xfId="25090" xr:uid="{7B172645-9BA3-413F-92F5-7D214EF894CC}"/>
    <cellStyle name="Normal 5 5 2 9 2 2" xfId="38782" xr:uid="{2605F9B5-FE62-434B-B8F8-A8951F625A09}"/>
    <cellStyle name="Normal 5 5 2 9 2 3" xfId="53666" xr:uid="{87261FC5-FF58-4809-8B87-F7416C15A5A7}"/>
    <cellStyle name="Normal 5 5 2 9 3" xfId="18246" xr:uid="{EDA36E5A-03F4-4EEC-9653-ED338BEC3830}"/>
    <cellStyle name="Normal 5 5 2 9 3 2" xfId="41175" xr:uid="{D766E32F-0FA8-4EB9-94CD-EDF2A46F291E}"/>
    <cellStyle name="Normal 5 5 2 9 4" xfId="31936" xr:uid="{185C538E-6A61-4197-BE0D-500FBBEE3403}"/>
    <cellStyle name="Normal 5 5 2 9 5" xfId="46820" xr:uid="{D01C5747-8D5F-427C-ADDF-2738B1B9AD43}"/>
    <cellStyle name="Normal 5 5 2 9 6" xfId="11400" xr:uid="{7ECD5DF6-4789-414A-9D7C-CA6E0BF447BD}"/>
    <cellStyle name="Normal 5 5 3" xfId="103" xr:uid="{9CF65120-DC29-4463-A6A7-B481DE085626}"/>
    <cellStyle name="Normal 5 5 3 10" xfId="14854" xr:uid="{C84A66CA-D0A7-440E-848E-B8C1309B2872}"/>
    <cellStyle name="Normal 5 5 3 10 2" xfId="40769" xr:uid="{C9E50DDA-AF8C-40A7-ACE5-3D7F70056825}"/>
    <cellStyle name="Normal 5 5 3 11" xfId="28544" xr:uid="{3FA84EF6-263E-4207-9E76-E1C9BC24AE5A}"/>
    <cellStyle name="Normal 5 5 3 12" xfId="43428" xr:uid="{C430E801-8B77-4C65-8920-0C157748DA0A}"/>
    <cellStyle name="Normal 5 5 3 13" xfId="8008" xr:uid="{E61C383E-EE91-4E6D-845F-6223AA922785}"/>
    <cellStyle name="Normal 5 5 3 2" xfId="104" xr:uid="{58006027-6B09-4719-BA5B-499A69B4D0C8}"/>
    <cellStyle name="Normal 5 5 3 2 10" xfId="43429" xr:uid="{E0D292AB-D9E1-4D0B-8348-9A20961DB4CB}"/>
    <cellStyle name="Normal 5 5 3 2 11" xfId="8009" xr:uid="{26085BDD-CCDF-44AF-B5DC-B80A36939F54}"/>
    <cellStyle name="Normal 5 5 3 2 2" xfId="570" xr:uid="{737039F5-844B-45FE-86D8-AD7365C796F3}"/>
    <cellStyle name="Normal 5 5 3 2 2 2" xfId="1359" xr:uid="{77BFF1FD-FCC9-48C3-A95E-6D4670C167CD}"/>
    <cellStyle name="Normal 5 5 3 2 2 2 2" xfId="1360" xr:uid="{06F99F86-F4F9-4A42-975E-05696E8CBC52}"/>
    <cellStyle name="Normal 5 5 3 2 2 2 2 2" xfId="4470" xr:uid="{CDECFA3B-97D2-4D93-B048-894D8D642CA2}"/>
    <cellStyle name="Normal 5 5 3 2 2 2 2 2 2" xfId="26835" xr:uid="{7E075388-6267-42AE-A70D-B5D474583D56}"/>
    <cellStyle name="Normal 5 5 3 2 2 2 2 2 2 2" xfId="40527" xr:uid="{1ED462F4-F4CF-40A2-8EE3-9D8B93D0FF82}"/>
    <cellStyle name="Normal 5 5 3 2 2 2 2 2 2 3" xfId="55411" xr:uid="{E994407C-AF45-4393-998C-5BCF624732EA}"/>
    <cellStyle name="Normal 5 5 3 2 2 2 2 2 3" xfId="19991" xr:uid="{7E64B6ED-598D-4773-AA87-B5C804402C7A}"/>
    <cellStyle name="Normal 5 5 3 2 2 2 2 2 3 2" xfId="41347" xr:uid="{0253EDC9-8FFC-42DE-8071-7C54165BF365}"/>
    <cellStyle name="Normal 5 5 3 2 2 2 2 2 4" xfId="33681" xr:uid="{CB731B6E-6D28-46B2-90A8-294CFBDBA1CC}"/>
    <cellStyle name="Normal 5 5 3 2 2 2 2 2 5" xfId="48565" xr:uid="{D7378D84-D891-4A62-A036-81CA7A3F9102}"/>
    <cellStyle name="Normal 5 5 3 2 2 2 2 2 6" xfId="13145" xr:uid="{EB0B1579-F9DD-498A-ACCB-8D5DA711767A}"/>
    <cellStyle name="Normal 5 5 3 2 2 2 2 3" xfId="23413" xr:uid="{34307048-AEC6-4A37-BE46-1BC5CC70CEAB}"/>
    <cellStyle name="Normal 5 5 3 2 2 2 2 3 2" xfId="37105" xr:uid="{FD5D7896-D922-4F94-897D-4C5C28BC3B10}"/>
    <cellStyle name="Normal 5 5 3 2 2 2 2 3 3" xfId="51989" xr:uid="{ED6B5E8D-107F-4D5C-BD06-044910B62B0E}"/>
    <cellStyle name="Normal 5 5 3 2 2 2 2 4" xfId="16569" xr:uid="{FA85A2FC-3B13-4436-80B1-AFC948E725EA}"/>
    <cellStyle name="Normal 5 5 3 2 2 2 2 4 2" xfId="41053" xr:uid="{B5AFE2DF-5018-4D20-9BEB-5F5FDC6228C7}"/>
    <cellStyle name="Normal 5 5 3 2 2 2 2 5" xfId="30259" xr:uid="{48FF0642-F975-40B4-B55F-CC05020C2ECD}"/>
    <cellStyle name="Normal 5 5 3 2 2 2 2 6" xfId="45143" xr:uid="{DA93241B-71E6-483D-8788-E41FAFA93AD7}"/>
    <cellStyle name="Normal 5 5 3 2 2 2 2 7" xfId="9723" xr:uid="{E849A7BE-8CC3-429D-BBDD-75A893C6FB10}"/>
    <cellStyle name="Normal 5 5 3 2 2 2 3" xfId="4471" xr:uid="{2B7D6C53-6472-4884-9946-0DA23D59A9F1}"/>
    <cellStyle name="Normal 5 5 3 2 2 2 3 2" xfId="25123" xr:uid="{D009E9C1-7F8F-4336-BA7A-A87FAB1E73F4}"/>
    <cellStyle name="Normal 5 5 3 2 2 2 3 2 2" xfId="38815" xr:uid="{8543F0A8-630D-4DA3-8F69-328DFD286F1D}"/>
    <cellStyle name="Normal 5 5 3 2 2 2 3 2 3" xfId="53699" xr:uid="{EEA90B69-BDAC-462C-AECC-3CB1AF95B3A0}"/>
    <cellStyle name="Normal 5 5 3 2 2 2 3 3" xfId="18279" xr:uid="{6BA0F941-70C2-46E6-9A61-6041ABB34317}"/>
    <cellStyle name="Normal 5 5 3 2 2 2 3 3 2" xfId="41348" xr:uid="{675938C9-CBFB-437A-8831-921ABB5976A5}"/>
    <cellStyle name="Normal 5 5 3 2 2 2 3 4" xfId="31969" xr:uid="{52323D08-3E8B-4DC5-A208-AC5E6AE75A6A}"/>
    <cellStyle name="Normal 5 5 3 2 2 2 3 5" xfId="46853" xr:uid="{15327338-C898-4B9E-869C-8852DED20DC0}"/>
    <cellStyle name="Normal 5 5 3 2 2 2 3 6" xfId="11433" xr:uid="{1A59A51C-F521-49CC-94CC-07B27BD933C5}"/>
    <cellStyle name="Normal 5 5 3 2 2 2 4" xfId="21701" xr:uid="{7C84C1E7-7FC7-4B76-974A-1877E43C16E4}"/>
    <cellStyle name="Normal 5 5 3 2 2 2 4 2" xfId="35393" xr:uid="{9C510ABB-B9B9-4567-AD4A-B58F46301F79}"/>
    <cellStyle name="Normal 5 5 3 2 2 2 4 3" xfId="50277" xr:uid="{32C98DFE-836F-485B-90D0-79BCB9335FEF}"/>
    <cellStyle name="Normal 5 5 3 2 2 2 5" xfId="14857" xr:uid="{BBD007A7-0334-4D9D-AFD9-F75097EBCE3F}"/>
    <cellStyle name="Normal 5 5 3 2 2 2 5 2" xfId="41052" xr:uid="{6DD04C0F-7EB3-492B-A30D-9ABDCF1DA62E}"/>
    <cellStyle name="Normal 5 5 3 2 2 2 6" xfId="28547" xr:uid="{902B0F1C-78C0-4545-917C-68FBE14D3008}"/>
    <cellStyle name="Normal 5 5 3 2 2 2 7" xfId="43431" xr:uid="{C645403A-86B8-4588-9717-F8F89536E352}"/>
    <cellStyle name="Normal 5 5 3 2 2 2 8" xfId="8011" xr:uid="{A2C5CA16-4BCD-4FD8-A99E-05A6F0B961E4}"/>
    <cellStyle name="Normal 5 5 3 2 2 3" xfId="1361" xr:uid="{BFA93AC0-647B-4267-8578-44D33110BC64}"/>
    <cellStyle name="Normal 5 5 3 2 2 3 2" xfId="4472" xr:uid="{EDA116EB-3609-4DAD-A412-F3A55CF8AF33}"/>
    <cellStyle name="Normal 5 5 3 2 2 3 2 2" xfId="26834" xr:uid="{48CA26E4-6167-470A-BF66-54DC2D6F730F}"/>
    <cellStyle name="Normal 5 5 3 2 2 3 2 2 2" xfId="40526" xr:uid="{4577B2D6-9DA6-46A7-A830-650ADAF4A8EC}"/>
    <cellStyle name="Normal 5 5 3 2 2 3 2 2 3" xfId="55410" xr:uid="{080F307D-F54A-4FC0-ACC4-18BB85ABB9F7}"/>
    <cellStyle name="Normal 5 5 3 2 2 3 2 3" xfId="19990" xr:uid="{E7D3B092-5482-41FF-B55B-AB22EFB9956C}"/>
    <cellStyle name="Normal 5 5 3 2 2 3 2 3 2" xfId="41349" xr:uid="{E66D7995-DB9D-4303-9A1F-702A1346FE3E}"/>
    <cellStyle name="Normal 5 5 3 2 2 3 2 4" xfId="33680" xr:uid="{534DB954-816B-47A3-A24F-646AC09B3852}"/>
    <cellStyle name="Normal 5 5 3 2 2 3 2 5" xfId="48564" xr:uid="{777AF8EB-43C5-4B5E-94AD-6E9DF1ABCC1A}"/>
    <cellStyle name="Normal 5 5 3 2 2 3 2 6" xfId="13144" xr:uid="{F0A9E340-36E0-47E3-B6E4-5F3AE2451731}"/>
    <cellStyle name="Normal 5 5 3 2 2 3 3" xfId="23412" xr:uid="{5E32E7AF-9CEA-426F-9DAC-2381BCE07D3E}"/>
    <cellStyle name="Normal 5 5 3 2 2 3 3 2" xfId="37104" xr:uid="{98DC4C68-0A19-4354-BBF8-367D174C001A}"/>
    <cellStyle name="Normal 5 5 3 2 2 3 3 3" xfId="51988" xr:uid="{27125252-6CED-46C5-BA61-20002EAEF664}"/>
    <cellStyle name="Normal 5 5 3 2 2 3 4" xfId="16568" xr:uid="{C805EBA9-E011-4904-8E3F-C7EE5290F09A}"/>
    <cellStyle name="Normal 5 5 3 2 2 3 4 2" xfId="41054" xr:uid="{550581F0-36B2-429E-9054-BDAE8940C100}"/>
    <cellStyle name="Normal 5 5 3 2 2 3 5" xfId="30258" xr:uid="{87BE85D8-B2EE-4FE5-8A34-BAA9DF4B19FB}"/>
    <cellStyle name="Normal 5 5 3 2 2 3 6" xfId="45142" xr:uid="{861E220C-476D-441C-BA45-BA8EA8448F98}"/>
    <cellStyle name="Normal 5 5 3 2 2 3 7" xfId="9722" xr:uid="{A20B7326-947F-477F-9C3F-82DB3465BE88}"/>
    <cellStyle name="Normal 5 5 3 2 2 4" xfId="2900" xr:uid="{23559403-6522-4FE8-8CE0-A5FB7D03534B}"/>
    <cellStyle name="Normal 5 5 3 2 2 4 2" xfId="25122" xr:uid="{E0874138-00FE-477A-BD97-D2DF760F0FA4}"/>
    <cellStyle name="Normal 5 5 3 2 2 4 2 2" xfId="38814" xr:uid="{68028BDA-A5D7-46F5-8FDF-CF30AB3DBC52}"/>
    <cellStyle name="Normal 5 5 3 2 2 4 2 3" xfId="53698" xr:uid="{5D706642-4D71-4CAF-8B50-F5BC954EB763}"/>
    <cellStyle name="Normal 5 5 3 2 2 4 3" xfId="18278" xr:uid="{32B3DCA3-C15C-476E-B62B-6727B742FA79}"/>
    <cellStyle name="Normal 5 5 3 2 2 4 3 2" xfId="41176" xr:uid="{FBE3964D-C69C-4425-8AD8-BB94E59FE4BB}"/>
    <cellStyle name="Normal 5 5 3 2 2 4 4" xfId="31968" xr:uid="{27D7B891-48D5-461A-8F1C-8F70A111B7EC}"/>
    <cellStyle name="Normal 5 5 3 2 2 4 5" xfId="46852" xr:uid="{64494C01-9F9C-455C-9D30-1DE0BC7C4455}"/>
    <cellStyle name="Normal 5 5 3 2 2 4 6" xfId="11432" xr:uid="{1E6010B0-E67D-4350-BCD3-D1A88CCAD85E}"/>
    <cellStyle name="Normal 5 5 3 2 2 5" xfId="21700" xr:uid="{3A6B7138-53BB-49A9-8FB8-2367E1654A0A}"/>
    <cellStyle name="Normal 5 5 3 2 2 5 2" xfId="35392" xr:uid="{C7E3EAB3-9CE6-47A8-8E50-1C97BAEB12A3}"/>
    <cellStyle name="Normal 5 5 3 2 2 5 3" xfId="50276" xr:uid="{6257DD6D-B244-4DC7-A3A8-C1161233B68C}"/>
    <cellStyle name="Normal 5 5 3 2 2 6" xfId="14856" xr:uid="{7038B7BB-0B14-4C0A-90F5-8E7B4B29DF1E}"/>
    <cellStyle name="Normal 5 5 3 2 2 6 2" xfId="40847" xr:uid="{DE4AD537-494C-4592-9D14-FC0704CCF301}"/>
    <cellStyle name="Normal 5 5 3 2 2 7" xfId="28546" xr:uid="{9C01EF17-E5FF-4BA9-BC4B-B0E67AE6FB33}"/>
    <cellStyle name="Normal 5 5 3 2 2 8" xfId="43430" xr:uid="{E9A2DF99-0EFE-4F96-A419-3A67A28A7EEE}"/>
    <cellStyle name="Normal 5 5 3 2 2 9" xfId="8010" xr:uid="{0441925B-E03F-45E9-9AB3-C527861245E8}"/>
    <cellStyle name="Normal 5 5 3 2 3" xfId="1362" xr:uid="{3CF45950-FED9-4036-9BAE-DBE70201F49F}"/>
    <cellStyle name="Normal 5 5 3 2 3 2" xfId="1363" xr:uid="{9D044EFB-5375-4C61-8BCD-BAB8C1DE5C6E}"/>
    <cellStyle name="Normal 5 5 3 2 3 2 2" xfId="4473" xr:uid="{CD07A82B-051E-4B24-B568-9BA64937115D}"/>
    <cellStyle name="Normal 5 5 3 2 3 2 2 2" xfId="26836" xr:uid="{067BE119-095E-4950-AAB7-EFCD9344C5E0}"/>
    <cellStyle name="Normal 5 5 3 2 3 2 2 2 2" xfId="40528" xr:uid="{4A12BE53-99CF-4BE2-91C4-2AEFA3875E38}"/>
    <cellStyle name="Normal 5 5 3 2 3 2 2 2 3" xfId="55412" xr:uid="{51F03F68-271A-42FB-9528-514AFB627854}"/>
    <cellStyle name="Normal 5 5 3 2 3 2 2 3" xfId="19992" xr:uid="{1FFB16B9-6FF0-49AB-AE79-BEA562A3BC7B}"/>
    <cellStyle name="Normal 5 5 3 2 3 2 2 3 2" xfId="41350" xr:uid="{C9162139-C343-48C4-BAD6-AF705E06F221}"/>
    <cellStyle name="Normal 5 5 3 2 3 2 2 4" xfId="33682" xr:uid="{614DC161-2098-4AFD-B9F0-014C9F50A947}"/>
    <cellStyle name="Normal 5 5 3 2 3 2 2 5" xfId="48566" xr:uid="{FB205555-0D1A-4D0C-984A-92C576AF4E62}"/>
    <cellStyle name="Normal 5 5 3 2 3 2 2 6" xfId="13146" xr:uid="{A03A16FF-4B51-4829-AEE3-F9C81B142B42}"/>
    <cellStyle name="Normal 5 5 3 2 3 2 3" xfId="23414" xr:uid="{71B5C876-809A-4827-B676-D389BFCD0BB2}"/>
    <cellStyle name="Normal 5 5 3 2 3 2 3 2" xfId="37106" xr:uid="{AE29624D-2AC3-4113-8177-1EBD76933D89}"/>
    <cellStyle name="Normal 5 5 3 2 3 2 3 3" xfId="51990" xr:uid="{41BF8849-5D75-4BF0-9F31-9833C3D2B4CC}"/>
    <cellStyle name="Normal 5 5 3 2 3 2 4" xfId="16570" xr:uid="{10822C69-C1C2-4DE2-B3F6-4A02A2A0DC1D}"/>
    <cellStyle name="Normal 5 5 3 2 3 2 4 2" xfId="41056" xr:uid="{EC69E279-0CBA-4AFE-B65D-DA79ADAEF19D}"/>
    <cellStyle name="Normal 5 5 3 2 3 2 5" xfId="30260" xr:uid="{E766CECB-41E1-4812-8B75-4101152BD8A3}"/>
    <cellStyle name="Normal 5 5 3 2 3 2 6" xfId="45144" xr:uid="{F75EB28F-3838-4BC5-AC9E-E47671433D55}"/>
    <cellStyle name="Normal 5 5 3 2 3 2 7" xfId="9724" xr:uid="{1878E296-57F0-4837-9B96-D43BD0843855}"/>
    <cellStyle name="Normal 5 5 3 2 3 3" xfId="2901" xr:uid="{14F257B5-DB2E-410B-A9D3-F621295BE549}"/>
    <cellStyle name="Normal 5 5 3 2 3 3 2" xfId="25124" xr:uid="{11124318-CEA8-4C64-8CBB-01707821831B}"/>
    <cellStyle name="Normal 5 5 3 2 3 3 2 2" xfId="38816" xr:uid="{45D914FE-5BB8-4D3A-B5D6-D3B70D97FB63}"/>
    <cellStyle name="Normal 5 5 3 2 3 3 2 3" xfId="53700" xr:uid="{6180F2A4-36DA-4BA7-A688-18FE4200D65D}"/>
    <cellStyle name="Normal 5 5 3 2 3 3 3" xfId="18280" xr:uid="{CA581DDA-A3E1-468B-B18B-DA8F825A1DF6}"/>
    <cellStyle name="Normal 5 5 3 2 3 3 3 2" xfId="41177" xr:uid="{AF145952-C7A5-4F01-A2AA-CA041AA4EBF4}"/>
    <cellStyle name="Normal 5 5 3 2 3 3 4" xfId="31970" xr:uid="{FD486EFF-B0A1-496C-ABA0-049B85D4C012}"/>
    <cellStyle name="Normal 5 5 3 2 3 3 5" xfId="46854" xr:uid="{F3647765-9C12-40DE-9917-3E55D47FDA33}"/>
    <cellStyle name="Normal 5 5 3 2 3 3 6" xfId="11434" xr:uid="{51AE6CB8-9951-4BCC-8F8F-779E06F307C1}"/>
    <cellStyle name="Normal 5 5 3 2 3 4" xfId="2902" xr:uid="{ECF2D5EE-A2F6-4C1B-BA5E-D7FFF3F02A47}"/>
    <cellStyle name="Normal 5 5 3 2 3 4 2" xfId="41178" xr:uid="{454A20F6-8FEC-4732-92AD-71E1F4902AE3}"/>
    <cellStyle name="Normal 5 5 3 2 3 4 3" xfId="35394" xr:uid="{15C23C49-C59B-4941-B9FB-6C2AAB1DE14F}"/>
    <cellStyle name="Normal 5 5 3 2 3 4 4" xfId="50278" xr:uid="{DF4C42EF-E84B-4E9C-97F6-DC3287384B5B}"/>
    <cellStyle name="Normal 5 5 3 2 3 4 5" xfId="21702" xr:uid="{2F3CF56B-896A-405D-9B72-18D0BC42AC6A}"/>
    <cellStyle name="Normal 5 5 3 2 3 5" xfId="14858" xr:uid="{97EC9956-CE0B-4483-ADCE-942AFD6BB84C}"/>
    <cellStyle name="Normal 5 5 3 2 3 5 2" xfId="41055" xr:uid="{FFF3C8B4-757F-44C4-90DA-EA7996B87EDC}"/>
    <cellStyle name="Normal 5 5 3 2 3 6" xfId="28548" xr:uid="{CA5E17B4-D16D-4104-806E-8BCFE78291C7}"/>
    <cellStyle name="Normal 5 5 3 2 3 7" xfId="43432" xr:uid="{3991F523-B1B1-49F4-AACB-57893A2A1CB0}"/>
    <cellStyle name="Normal 5 5 3 2 3 8" xfId="8012" xr:uid="{3B2ADF44-45C4-4FD3-8FA5-C45E45252BD8}"/>
    <cellStyle name="Normal 5 5 3 2 4" xfId="1364" xr:uid="{C41A2D2D-94A0-4EC2-B59A-F9A8923F89A4}"/>
    <cellStyle name="Normal 5 5 3 2 4 2" xfId="4474" xr:uid="{234EAA4C-EE84-43E8-B8FA-F4576E9038A6}"/>
    <cellStyle name="Normal 5 5 3 2 4 2 2" xfId="13147" xr:uid="{8CF23FD8-2870-4E5F-B19F-02F93350DCFB}"/>
    <cellStyle name="Normal 5 5 3 2 4 2 2 2" xfId="26837" xr:uid="{29ED690D-10D0-47D2-A6D6-4FD20AC1C111}"/>
    <cellStyle name="Normal 5 5 3 2 4 2 2 2 2" xfId="40529" xr:uid="{17083478-A72A-4D3F-89B0-7C757398F5EF}"/>
    <cellStyle name="Normal 5 5 3 2 4 2 2 2 3" xfId="55413" xr:uid="{0A8C99FA-73D7-4149-A701-080CB26C7D54}"/>
    <cellStyle name="Normal 5 5 3 2 4 2 2 3" xfId="19993" xr:uid="{C6B40DF5-99F2-4492-A412-0434CA5647EA}"/>
    <cellStyle name="Normal 5 5 3 2 4 2 2 4" xfId="33683" xr:uid="{28E003EB-4E3A-4204-B629-8461DCC182CD}"/>
    <cellStyle name="Normal 5 5 3 2 4 2 2 5" xfId="48567" xr:uid="{5B4F62BB-7F3F-4FA3-8564-88AB00179B4C}"/>
    <cellStyle name="Normal 5 5 3 2 4 2 3" xfId="23415" xr:uid="{7B07A064-A019-49A6-81B1-659859B556C5}"/>
    <cellStyle name="Normal 5 5 3 2 4 2 3 2" xfId="37107" xr:uid="{B3A413B9-A699-4696-AF1F-CB4F47CF543C}"/>
    <cellStyle name="Normal 5 5 3 2 4 2 3 3" xfId="51991" xr:uid="{6187D730-5E39-4FB4-BD9F-263A2682E2B0}"/>
    <cellStyle name="Normal 5 5 3 2 4 2 4" xfId="16571" xr:uid="{7AB11B8D-8470-4271-878C-79899E76AE1D}"/>
    <cellStyle name="Normal 5 5 3 2 4 2 4 2" xfId="41351" xr:uid="{C8332BAF-E648-406D-AFF6-48BA0F89560C}"/>
    <cellStyle name="Normal 5 5 3 2 4 2 5" xfId="30261" xr:uid="{002B1E2F-B38A-47A5-AF77-6D105DA007FD}"/>
    <cellStyle name="Normal 5 5 3 2 4 2 6" xfId="45145" xr:uid="{7ACC5576-D866-4937-8CD1-93E360C34F3F}"/>
    <cellStyle name="Normal 5 5 3 2 4 2 7" xfId="9725" xr:uid="{1B940352-EE27-4F01-B845-87F2DAEF9B2E}"/>
    <cellStyle name="Normal 5 5 3 2 4 3" xfId="11435" xr:uid="{D365100A-0315-4577-ABDC-6E23375E57E3}"/>
    <cellStyle name="Normal 5 5 3 2 4 3 2" xfId="25125" xr:uid="{C6A949D2-B5F8-4D5A-9C88-7031AEDD7F5C}"/>
    <cellStyle name="Normal 5 5 3 2 4 3 2 2" xfId="38817" xr:uid="{2F5E2C2B-795F-4712-A562-0A6EA171AAFD}"/>
    <cellStyle name="Normal 5 5 3 2 4 3 2 3" xfId="53701" xr:uid="{292791C7-E76C-4EB5-B8D5-696B096CF100}"/>
    <cellStyle name="Normal 5 5 3 2 4 3 3" xfId="18281" xr:uid="{86815FBA-A761-4BEF-AD94-3C676D15F0FD}"/>
    <cellStyle name="Normal 5 5 3 2 4 3 4" xfId="31971" xr:uid="{2B3F6A37-D152-4ABE-AE4E-266887CFA31B}"/>
    <cellStyle name="Normal 5 5 3 2 4 3 5" xfId="46855" xr:uid="{99E08378-742A-4F0B-B1C0-CAE06593A3F2}"/>
    <cellStyle name="Normal 5 5 3 2 4 4" xfId="21703" xr:uid="{04C52A10-96C5-4DD2-823E-1FC317C40A80}"/>
    <cellStyle name="Normal 5 5 3 2 4 4 2" xfId="35395" xr:uid="{2D6A4131-7DF0-4B80-BC59-E7E236170815}"/>
    <cellStyle name="Normal 5 5 3 2 4 4 3" xfId="50279" xr:uid="{0B49FE3A-C66E-4556-964D-D3A3B8A8DFB4}"/>
    <cellStyle name="Normal 5 5 3 2 4 5" xfId="14859" xr:uid="{D755331A-4550-47DD-8F26-28E8041D9C1D}"/>
    <cellStyle name="Normal 5 5 3 2 4 5 2" xfId="41057" xr:uid="{99113FCD-A1D7-4461-A5C8-D8E1DFCAE677}"/>
    <cellStyle name="Normal 5 5 3 2 4 6" xfId="28549" xr:uid="{5E810CD8-E13A-48DA-B1CD-615F616D7FF4}"/>
    <cellStyle name="Normal 5 5 3 2 4 7" xfId="43433" xr:uid="{B00A2D6C-CE5B-47AE-B855-96FDAF51E05F}"/>
    <cellStyle name="Normal 5 5 3 2 4 8" xfId="8013" xr:uid="{B7873027-173E-4988-87DE-80DDB2212F2A}"/>
    <cellStyle name="Normal 5 5 3 2 5" xfId="2903" xr:uid="{77A6B332-D02D-484A-8CF1-BEA6D5DFA47C}"/>
    <cellStyle name="Normal 5 5 3 2 5 2" xfId="13143" xr:uid="{ED9F0F81-165F-455F-BC49-FF6046F1013D}"/>
    <cellStyle name="Normal 5 5 3 2 5 2 2" xfId="26833" xr:uid="{54801A56-4E95-4AA3-940E-8B16A3DBEEF2}"/>
    <cellStyle name="Normal 5 5 3 2 5 2 2 2" xfId="40525" xr:uid="{6C5E7104-63CA-4FF4-8933-835D4B1331D4}"/>
    <cellStyle name="Normal 5 5 3 2 5 2 2 3" xfId="55409" xr:uid="{94DB9DBA-E1E7-4BE3-9126-30BD5E13FBFB}"/>
    <cellStyle name="Normal 5 5 3 2 5 2 3" xfId="19989" xr:uid="{A22875C2-F92B-458B-967E-851664C9EC4C}"/>
    <cellStyle name="Normal 5 5 3 2 5 2 4" xfId="33679" xr:uid="{9321657C-32EF-4F55-89F3-25F2306625A5}"/>
    <cellStyle name="Normal 5 5 3 2 5 2 5" xfId="48563" xr:uid="{19146F0F-5E37-43F1-870D-25B29333F73B}"/>
    <cellStyle name="Normal 5 5 3 2 5 3" xfId="23411" xr:uid="{5F3F8DD4-04F2-4C71-98F8-0991C946B404}"/>
    <cellStyle name="Normal 5 5 3 2 5 3 2" xfId="37103" xr:uid="{BD51A378-CFF7-485D-8FE1-0B5DCF6CB143}"/>
    <cellStyle name="Normal 5 5 3 2 5 3 3" xfId="51987" xr:uid="{C789AC8D-BACD-4C7D-B470-9025B4FF118A}"/>
    <cellStyle name="Normal 5 5 3 2 5 4" xfId="16567" xr:uid="{C7DEE3A2-22D4-4909-B304-DCF844489DC6}"/>
    <cellStyle name="Normal 5 5 3 2 5 4 2" xfId="41179" xr:uid="{A46F0962-D3DB-493F-9398-13DBA816EB9D}"/>
    <cellStyle name="Normal 5 5 3 2 5 5" xfId="30257" xr:uid="{C7EB91BD-79BA-4F9C-8E62-99EE296DAF68}"/>
    <cellStyle name="Normal 5 5 3 2 5 6" xfId="45141" xr:uid="{C7333EEB-80E8-4100-A5E8-146A3A212369}"/>
    <cellStyle name="Normal 5 5 3 2 5 7" xfId="9721" xr:uid="{F3DBA15E-E7F6-4846-9813-35AA08C046C6}"/>
    <cellStyle name="Normal 5 5 3 2 6" xfId="2904" xr:uid="{FDD5417C-8C20-464F-8294-A19747B4A059}"/>
    <cellStyle name="Normal 5 5 3 2 6 2" xfId="25121" xr:uid="{B3C1B9F7-4255-4372-8AE4-F50C7BBB01D3}"/>
    <cellStyle name="Normal 5 5 3 2 6 2 2" xfId="38813" xr:uid="{40AB83DF-583C-4A36-9352-C53EEC11BD3D}"/>
    <cellStyle name="Normal 5 5 3 2 6 2 3" xfId="53697" xr:uid="{19ABFE3F-77E9-4A00-BBA2-68FC96CC6C73}"/>
    <cellStyle name="Normal 5 5 3 2 6 3" xfId="18277" xr:uid="{0354FB26-6592-4DA1-859B-FBE456035B2A}"/>
    <cellStyle name="Normal 5 5 3 2 6 3 2" xfId="41180" xr:uid="{64EC1EB5-A1D7-4094-B5A7-D60C98118121}"/>
    <cellStyle name="Normal 5 5 3 2 6 4" xfId="31967" xr:uid="{B8DBAAEA-20A7-4A96-95B0-86BF68D25BB3}"/>
    <cellStyle name="Normal 5 5 3 2 6 5" xfId="46851" xr:uid="{DD0BB037-52E8-4C68-9B93-F956F73C796B}"/>
    <cellStyle name="Normal 5 5 3 2 6 6" xfId="11431" xr:uid="{1A7364AD-A74F-4130-911B-346B632A61C1}"/>
    <cellStyle name="Normal 5 5 3 2 7" xfId="21699" xr:uid="{E44A8F49-A0A0-4B96-BE45-9BBF0B6A7F4F}"/>
    <cellStyle name="Normal 5 5 3 2 7 2" xfId="35391" xr:uid="{32529840-20EB-4F8A-8BCB-3BB68CB19344}"/>
    <cellStyle name="Normal 5 5 3 2 7 3" xfId="50275" xr:uid="{A527A8B9-19F8-456B-B4DC-01B2A937A7F0}"/>
    <cellStyle name="Normal 5 5 3 2 8" xfId="14855" xr:uid="{77A05DD7-49E9-4226-90CA-A6B8A65579E9}"/>
    <cellStyle name="Normal 5 5 3 2 8 2" xfId="40770" xr:uid="{350003B9-316C-4460-BD7A-D40F9534DED9}"/>
    <cellStyle name="Normal 5 5 3 2 9" xfId="28545" xr:uid="{70343B15-EA7F-4E3D-8268-7A52D34705CD}"/>
    <cellStyle name="Normal 5 5 3 3" xfId="309" xr:uid="{5FD61E1F-FBA1-4D59-8E41-A33DE73FB83A}"/>
    <cellStyle name="Normal 5 5 3 3 10" xfId="43434" xr:uid="{D6B785B6-2889-432C-9DB8-9E706C0D0F9E}"/>
    <cellStyle name="Normal 5 5 3 3 11" xfId="8014" xr:uid="{5E6FBEB1-1131-41FC-B00C-881A62530402}"/>
    <cellStyle name="Normal 5 5 3 3 2" xfId="1365" xr:uid="{6ADD6FD8-9297-44FD-8753-DFE17BCD8C8B}"/>
    <cellStyle name="Normal 5 5 3 3 2 2" xfId="1366" xr:uid="{891D6768-AC23-41A3-B31B-2C1A1D4EDAE5}"/>
    <cellStyle name="Normal 5 5 3 3 2 2 2" xfId="4475" xr:uid="{802D2923-F101-4206-B79D-948DBF8EDE3A}"/>
    <cellStyle name="Normal 5 5 3 3 2 2 2 2" xfId="13150" xr:uid="{AB5E4CD6-BC2D-4A55-94B3-A88906D83435}"/>
    <cellStyle name="Normal 5 5 3 3 2 2 2 2 2" xfId="26840" xr:uid="{E518C0BE-EE02-438A-A486-D9463615AF5B}"/>
    <cellStyle name="Normal 5 5 3 3 2 2 2 2 2 2" xfId="40532" xr:uid="{4C320A24-D5CD-45B5-BF81-5F4D246A8C2F}"/>
    <cellStyle name="Normal 5 5 3 3 2 2 2 2 2 3" xfId="55416" xr:uid="{28C47322-6E6E-4679-8165-297F2090BBCF}"/>
    <cellStyle name="Normal 5 5 3 3 2 2 2 2 3" xfId="19996" xr:uid="{0E53CC15-C03F-48A7-9327-6B53A52F1221}"/>
    <cellStyle name="Normal 5 5 3 3 2 2 2 2 4" xfId="33686" xr:uid="{DDF2884F-7BD5-4C48-8297-E1174F9C6882}"/>
    <cellStyle name="Normal 5 5 3 3 2 2 2 2 5" xfId="48570" xr:uid="{FAEACAEF-5EEF-40C9-9195-210DCDBBD8CA}"/>
    <cellStyle name="Normal 5 5 3 3 2 2 2 3" xfId="23418" xr:uid="{28A3D7E0-EF65-4988-9F38-D98CF1DCBA06}"/>
    <cellStyle name="Normal 5 5 3 3 2 2 2 3 2" xfId="37110" xr:uid="{0B1E4101-91CC-474C-B715-D91D5CDB5937}"/>
    <cellStyle name="Normal 5 5 3 3 2 2 2 3 3" xfId="51994" xr:uid="{BF825A23-F3B3-4C6B-B754-E0205F16DFE1}"/>
    <cellStyle name="Normal 5 5 3 3 2 2 2 4" xfId="16574" xr:uid="{38BCE79C-1191-4D3C-A80F-DCEC3D17A98A}"/>
    <cellStyle name="Normal 5 5 3 3 2 2 2 4 2" xfId="41352" xr:uid="{5C283812-CE29-43FA-B7B8-03C6A37E8418}"/>
    <cellStyle name="Normal 5 5 3 3 2 2 2 5" xfId="30264" xr:uid="{C09FBF7C-D1EB-4231-B05F-136E333468DC}"/>
    <cellStyle name="Normal 5 5 3 3 2 2 2 6" xfId="45148" xr:uid="{906EF65E-14DE-4B9F-82DC-980865F72424}"/>
    <cellStyle name="Normal 5 5 3 3 2 2 2 7" xfId="9728" xr:uid="{3A984736-B77B-48E3-9E71-E1D17DA69DFA}"/>
    <cellStyle name="Normal 5 5 3 3 2 2 3" xfId="11438" xr:uid="{AF1E1773-F98D-425B-966C-80847B033DFA}"/>
    <cellStyle name="Normal 5 5 3 3 2 2 3 2" xfId="25128" xr:uid="{895CBC5E-53F4-4D2D-B6C2-31CB90AA538F}"/>
    <cellStyle name="Normal 5 5 3 3 2 2 3 2 2" xfId="38820" xr:uid="{268B2276-11A7-42AB-943F-E6019442D4CC}"/>
    <cellStyle name="Normal 5 5 3 3 2 2 3 2 3" xfId="53704" xr:uid="{2E9BFB85-3CD4-4926-A82E-4D1B845410E0}"/>
    <cellStyle name="Normal 5 5 3 3 2 2 3 3" xfId="18284" xr:uid="{5857DC0C-4E38-456C-8E74-CD963F4F8550}"/>
    <cellStyle name="Normal 5 5 3 3 2 2 3 4" xfId="31974" xr:uid="{7298A070-049F-4877-83DC-5292EDA2DC45}"/>
    <cellStyle name="Normal 5 5 3 3 2 2 3 5" xfId="46858" xr:uid="{B0676209-DB03-455F-BB90-877A1C091D09}"/>
    <cellStyle name="Normal 5 5 3 3 2 2 4" xfId="21706" xr:uid="{77A6710A-6880-4C8A-AFB6-0CE726475A26}"/>
    <cellStyle name="Normal 5 5 3 3 2 2 4 2" xfId="35398" xr:uid="{65F72921-59F5-415C-B268-D809D8F60210}"/>
    <cellStyle name="Normal 5 5 3 3 2 2 4 3" xfId="50282" xr:uid="{18013BEF-5724-4391-952E-987564767B3B}"/>
    <cellStyle name="Normal 5 5 3 3 2 2 5" xfId="14862" xr:uid="{EED35E94-4CFB-449E-AF95-75B9783BEFCA}"/>
    <cellStyle name="Normal 5 5 3 3 2 2 5 2" xfId="41059" xr:uid="{5670CD3F-8361-435C-8D6A-66445BAD4882}"/>
    <cellStyle name="Normal 5 5 3 3 2 2 6" xfId="28552" xr:uid="{F11C186D-5749-4E74-AA5E-0434E16F7576}"/>
    <cellStyle name="Normal 5 5 3 3 2 2 7" xfId="43436" xr:uid="{CAE9D9BB-10B9-402F-B535-5E7E9AEBA41F}"/>
    <cellStyle name="Normal 5 5 3 3 2 2 8" xfId="8016" xr:uid="{03D4169F-94FA-4580-A9AF-2C3F144EC9AE}"/>
    <cellStyle name="Normal 5 5 3 3 2 3" xfId="2905" xr:uid="{E65CBECE-7F2B-405A-B42B-C29F934D2C0E}"/>
    <cellStyle name="Normal 5 5 3 3 2 3 2" xfId="13149" xr:uid="{681634F5-E262-421E-88B3-CDE2F60AEB02}"/>
    <cellStyle name="Normal 5 5 3 3 2 3 2 2" xfId="26839" xr:uid="{C23BF24A-5AE5-41EB-9DF6-AFAFF432607C}"/>
    <cellStyle name="Normal 5 5 3 3 2 3 2 2 2" xfId="40531" xr:uid="{DE4174E6-620A-4352-96A5-B96E44150EF0}"/>
    <cellStyle name="Normal 5 5 3 3 2 3 2 2 3" xfId="55415" xr:uid="{6FA4EEC6-1400-424E-8F98-62A24DC782CA}"/>
    <cellStyle name="Normal 5 5 3 3 2 3 2 3" xfId="19995" xr:uid="{6F4FA310-1F56-4128-B362-3B0AFCEC04BF}"/>
    <cellStyle name="Normal 5 5 3 3 2 3 2 4" xfId="33685" xr:uid="{E8C5F968-BBCC-470A-96F2-F867E65CF8AD}"/>
    <cellStyle name="Normal 5 5 3 3 2 3 2 5" xfId="48569" xr:uid="{C45E2565-6428-47D5-8595-C8A7BF895291}"/>
    <cellStyle name="Normal 5 5 3 3 2 3 3" xfId="23417" xr:uid="{C24C34E3-52B8-4537-AE6D-24FF9F69799B}"/>
    <cellStyle name="Normal 5 5 3 3 2 3 3 2" xfId="37109" xr:uid="{D23725C9-E062-45F1-8BF5-ECEED83C5F6C}"/>
    <cellStyle name="Normal 5 5 3 3 2 3 3 3" xfId="51993" xr:uid="{6992D58B-5344-4BB7-ADA4-622A42EC6C35}"/>
    <cellStyle name="Normal 5 5 3 3 2 3 4" xfId="16573" xr:uid="{E47EC2AA-E18E-4FBC-87D3-6D7A97D2ABE7}"/>
    <cellStyle name="Normal 5 5 3 3 2 3 4 2" xfId="41181" xr:uid="{F66FD5E5-817B-4E48-923D-4DAF1EA4084B}"/>
    <cellStyle name="Normal 5 5 3 3 2 3 5" xfId="30263" xr:uid="{6AD82A4A-D127-4FE1-8AB1-E52D8A0DC708}"/>
    <cellStyle name="Normal 5 5 3 3 2 3 6" xfId="45147" xr:uid="{B5960DF0-6FA0-4020-AA5D-2FC2BDDDF351}"/>
    <cellStyle name="Normal 5 5 3 3 2 3 7" xfId="9727" xr:uid="{42237435-AE10-4F89-95C0-30CEB6825B2A}"/>
    <cellStyle name="Normal 5 5 3 3 2 4" xfId="2906" xr:uid="{BABF759D-AC37-4E38-A047-0DF910FF325F}"/>
    <cellStyle name="Normal 5 5 3 3 2 4 2" xfId="25127" xr:uid="{F2C3FC3F-A225-45D0-A7F3-7B54A23EA239}"/>
    <cellStyle name="Normal 5 5 3 3 2 4 2 2" xfId="38819" xr:uid="{412E44DB-8062-4343-A5AF-CA2808700D25}"/>
    <cellStyle name="Normal 5 5 3 3 2 4 2 3" xfId="53703" xr:uid="{BA5FF4B2-AC48-49CE-8153-41536FD57D3B}"/>
    <cellStyle name="Normal 5 5 3 3 2 4 3" xfId="18283" xr:uid="{CF30D0B9-BF82-4B0B-848F-7D5CEBF61B50}"/>
    <cellStyle name="Normal 5 5 3 3 2 4 3 2" xfId="41182" xr:uid="{E55D5149-67D2-4AF7-A8D9-208972FCF00F}"/>
    <cellStyle name="Normal 5 5 3 3 2 4 4" xfId="31973" xr:uid="{6F168684-5683-4631-80E6-266D7DBEBB45}"/>
    <cellStyle name="Normal 5 5 3 3 2 4 5" xfId="46857" xr:uid="{3223B94B-6A51-4504-A13F-D09050FD70FC}"/>
    <cellStyle name="Normal 5 5 3 3 2 4 6" xfId="11437" xr:uid="{9B20173D-C1B0-4FEB-9E5A-192D9DA271E5}"/>
    <cellStyle name="Normal 5 5 3 3 2 5" xfId="21705" xr:uid="{F671DF09-E0C6-465E-B64B-77DB786A55E1}"/>
    <cellStyle name="Normal 5 5 3 3 2 5 2" xfId="35397" xr:uid="{3B3330CE-7326-469F-8534-0BA8688799C9}"/>
    <cellStyle name="Normal 5 5 3 3 2 5 3" xfId="50281" xr:uid="{4E6FFC0F-5C66-4972-9866-F36065DA34D5}"/>
    <cellStyle name="Normal 5 5 3 3 2 6" xfId="14861" xr:uid="{CB541AE9-C302-44F0-B899-90315F88E634}"/>
    <cellStyle name="Normal 5 5 3 3 2 6 2" xfId="41058" xr:uid="{66BE9533-A63C-482C-AC8C-1B5C29D72B27}"/>
    <cellStyle name="Normal 5 5 3 3 2 7" xfId="28551" xr:uid="{9980EA52-A1D0-428B-8DA2-E76BD831F809}"/>
    <cellStyle name="Normal 5 5 3 3 2 8" xfId="43435" xr:uid="{5308ED2E-58AE-4889-A032-E41443346E52}"/>
    <cellStyle name="Normal 5 5 3 3 2 9" xfId="8015" xr:uid="{6DEA5AC1-FA9E-4BED-AD36-B322502E64B2}"/>
    <cellStyle name="Normal 5 5 3 3 3" xfId="1367" xr:uid="{6DD4C6B4-905F-46CD-8948-130FA89F40CF}"/>
    <cellStyle name="Normal 5 5 3 3 3 2" xfId="4476" xr:uid="{DC0E88CC-9110-421E-AD87-4ADBE72D0B47}"/>
    <cellStyle name="Normal 5 5 3 3 3 2 2" xfId="13151" xr:uid="{304987BD-2CC1-4AE8-B011-E737D67FFFED}"/>
    <cellStyle name="Normal 5 5 3 3 3 2 2 2" xfId="26841" xr:uid="{D8E01DFC-59BA-4A89-BD56-AF63CEA563CA}"/>
    <cellStyle name="Normal 5 5 3 3 3 2 2 2 2" xfId="40533" xr:uid="{04D4FDFA-2F63-4BB0-9243-F89A2A2F7D9C}"/>
    <cellStyle name="Normal 5 5 3 3 3 2 2 2 3" xfId="55417" xr:uid="{4F666749-1A5B-4D12-A556-C5AE375C5D5B}"/>
    <cellStyle name="Normal 5 5 3 3 3 2 2 3" xfId="19997" xr:uid="{562A4ECE-2BAF-4D89-9D45-99C65DFDB31D}"/>
    <cellStyle name="Normal 5 5 3 3 3 2 2 4" xfId="33687" xr:uid="{633D3211-7456-414D-BC17-B26F1E88020C}"/>
    <cellStyle name="Normal 5 5 3 3 3 2 2 5" xfId="48571" xr:uid="{14CA14DD-18C2-4284-987E-60F9C3D92659}"/>
    <cellStyle name="Normal 5 5 3 3 3 2 3" xfId="23419" xr:uid="{7AD51CC8-5263-4239-8509-08FF70783327}"/>
    <cellStyle name="Normal 5 5 3 3 3 2 3 2" xfId="37111" xr:uid="{233729E8-21CE-4DF2-A390-0DAD6E30BEB5}"/>
    <cellStyle name="Normal 5 5 3 3 3 2 3 3" xfId="51995" xr:uid="{0A9D07A4-0FA8-47E0-B441-BDF3F9927BDE}"/>
    <cellStyle name="Normal 5 5 3 3 3 2 4" xfId="16575" xr:uid="{EAC99280-037A-446C-BFBF-269872092D0A}"/>
    <cellStyle name="Normal 5 5 3 3 3 2 4 2" xfId="41353" xr:uid="{3E7AF6A0-EF22-4EC7-B934-E908D2E84182}"/>
    <cellStyle name="Normal 5 5 3 3 3 2 5" xfId="30265" xr:uid="{EA3462B6-ACD1-4104-8F43-ABEE5A552404}"/>
    <cellStyle name="Normal 5 5 3 3 3 2 6" xfId="45149" xr:uid="{507FB317-1E2E-4B74-957E-A37F28882DC9}"/>
    <cellStyle name="Normal 5 5 3 3 3 2 7" xfId="9729" xr:uid="{9742EFF6-1F22-498D-9D3F-6C4D03E70ACE}"/>
    <cellStyle name="Normal 5 5 3 3 3 3" xfId="11439" xr:uid="{683B6C4C-0FC4-4043-B975-6BCAF4B21D19}"/>
    <cellStyle name="Normal 5 5 3 3 3 3 2" xfId="25129" xr:uid="{A241D471-B8F6-4657-979E-6C88D8942852}"/>
    <cellStyle name="Normal 5 5 3 3 3 3 2 2" xfId="38821" xr:uid="{FEA2D232-A136-4B10-92E5-23C5E8659825}"/>
    <cellStyle name="Normal 5 5 3 3 3 3 2 3" xfId="53705" xr:uid="{50914E9A-B807-4114-9409-755AA64DB5FB}"/>
    <cellStyle name="Normal 5 5 3 3 3 3 3" xfId="18285" xr:uid="{8CD87171-511E-4D39-B0D0-41AC42DE9A73}"/>
    <cellStyle name="Normal 5 5 3 3 3 3 4" xfId="31975" xr:uid="{2780E2BC-ED58-4F89-A3E3-04CBB23A7579}"/>
    <cellStyle name="Normal 5 5 3 3 3 3 5" xfId="46859" xr:uid="{DD60F84D-0DEC-4807-A29F-1EC6D8D6B917}"/>
    <cellStyle name="Normal 5 5 3 3 3 4" xfId="21707" xr:uid="{BCEA0FAF-AE1A-4FEB-9CF4-7CACE09D7B39}"/>
    <cellStyle name="Normal 5 5 3 3 3 4 2" xfId="35399" xr:uid="{08C77D22-19E9-4523-ACF3-711E38899118}"/>
    <cellStyle name="Normal 5 5 3 3 3 4 3" xfId="50283" xr:uid="{292E3618-10DE-4708-B1B0-003835317CD3}"/>
    <cellStyle name="Normal 5 5 3 3 3 5" xfId="14863" xr:uid="{9D20FB36-0594-47EE-8DDA-36898FDEEFBC}"/>
    <cellStyle name="Normal 5 5 3 3 3 5 2" xfId="41060" xr:uid="{4A58ACB5-0559-45B9-A8AB-B8648FCABA95}"/>
    <cellStyle name="Normal 5 5 3 3 3 6" xfId="28553" xr:uid="{C182746B-4A6B-42BF-BDA5-6DE4384D813F}"/>
    <cellStyle name="Normal 5 5 3 3 3 7" xfId="43437" xr:uid="{2B1251DA-3647-465C-ABF6-4D865BA974F6}"/>
    <cellStyle name="Normal 5 5 3 3 3 8" xfId="8017" xr:uid="{CE8F9EEA-2DF7-401B-BD1B-5FD90AFB64CB}"/>
    <cellStyle name="Normal 5 5 3 3 4" xfId="2907" xr:uid="{E4E8422B-4D7B-4352-AE75-CE19BFE3DB35}"/>
    <cellStyle name="Normal 5 5 3 3 4 2" xfId="9730" xr:uid="{15147D73-B09F-4D38-8875-6207029F2EC2}"/>
    <cellStyle name="Normal 5 5 3 3 4 2 2" xfId="13152" xr:uid="{59475BE3-76FD-4F2C-94FC-96C66DFFF0F1}"/>
    <cellStyle name="Normal 5 5 3 3 4 2 2 2" xfId="26842" xr:uid="{11FD5C68-1884-4FA9-9099-F910E55A5A49}"/>
    <cellStyle name="Normal 5 5 3 3 4 2 2 2 2" xfId="40534" xr:uid="{CA71ECD8-5B6C-40E5-BCDB-5B06288995B3}"/>
    <cellStyle name="Normal 5 5 3 3 4 2 2 2 3" xfId="55418" xr:uid="{D7CC117D-61C2-4083-AC39-B771071304F6}"/>
    <cellStyle name="Normal 5 5 3 3 4 2 2 3" xfId="19998" xr:uid="{8432EDD1-D879-4FA1-BA6B-ACB2BC654385}"/>
    <cellStyle name="Normal 5 5 3 3 4 2 2 4" xfId="33688" xr:uid="{784B99BA-3EDB-428E-99A3-96817BC1828E}"/>
    <cellStyle name="Normal 5 5 3 3 4 2 2 5" xfId="48572" xr:uid="{E6BA783A-9085-490F-8F71-8F5C02750C87}"/>
    <cellStyle name="Normal 5 5 3 3 4 2 3" xfId="23420" xr:uid="{FFE19144-E46E-41EE-9966-3DB1F5433FBF}"/>
    <cellStyle name="Normal 5 5 3 3 4 2 3 2" xfId="37112" xr:uid="{91DF596E-B505-4E7C-A05E-86C1F52D3D73}"/>
    <cellStyle name="Normal 5 5 3 3 4 2 3 3" xfId="51996" xr:uid="{A74D8EF4-D7A7-42D8-AA80-B2C0EE5F9D90}"/>
    <cellStyle name="Normal 5 5 3 3 4 2 4" xfId="16576" xr:uid="{F8A5BC51-AF79-4FCC-969B-524FF744B597}"/>
    <cellStyle name="Normal 5 5 3 3 4 2 5" xfId="30266" xr:uid="{459B766B-1C98-49AA-8E8F-A7872425900A}"/>
    <cellStyle name="Normal 5 5 3 3 4 2 6" xfId="45150" xr:uid="{D5085831-FFF2-4070-A930-B80DCC7F6788}"/>
    <cellStyle name="Normal 5 5 3 3 4 3" xfId="11440" xr:uid="{C331591C-3A43-4144-BC67-40E6F2E20A77}"/>
    <cellStyle name="Normal 5 5 3 3 4 3 2" xfId="25130" xr:uid="{F8DFB004-3F7C-4F56-AA62-518A0F2A05E8}"/>
    <cellStyle name="Normal 5 5 3 3 4 3 2 2" xfId="38822" xr:uid="{47764C96-FA88-42A3-80F4-6BF2F3B01255}"/>
    <cellStyle name="Normal 5 5 3 3 4 3 2 3" xfId="53706" xr:uid="{90DBB088-1F77-41BB-9D65-6FDA20BA990C}"/>
    <cellStyle name="Normal 5 5 3 3 4 3 3" xfId="18286" xr:uid="{5A2E8035-63B1-48C1-812C-A9D7B1E28E40}"/>
    <cellStyle name="Normal 5 5 3 3 4 3 4" xfId="31976" xr:uid="{41889A43-47BE-4B48-9B6B-4496DA0E7C72}"/>
    <cellStyle name="Normal 5 5 3 3 4 3 5" xfId="46860" xr:uid="{074E36CA-4B0A-4481-979D-9B07A1093B80}"/>
    <cellStyle name="Normal 5 5 3 3 4 4" xfId="21708" xr:uid="{1094B9BA-C287-4389-AF17-0017F05D41CD}"/>
    <cellStyle name="Normal 5 5 3 3 4 4 2" xfId="35400" xr:uid="{C41EF87E-1962-4737-B47A-CE46B05B6888}"/>
    <cellStyle name="Normal 5 5 3 3 4 4 3" xfId="50284" xr:uid="{AE65C675-12F5-426B-9C40-89C86CA7D76A}"/>
    <cellStyle name="Normal 5 5 3 3 4 5" xfId="14864" xr:uid="{97BB332B-6DE4-4B6D-85B7-462B318FB90C}"/>
    <cellStyle name="Normal 5 5 3 3 4 5 2" xfId="41183" xr:uid="{34AA1D1A-2777-4F84-A7F9-956CF9C24E54}"/>
    <cellStyle name="Normal 5 5 3 3 4 6" xfId="28554" xr:uid="{B6C8B3EB-96C2-427D-B317-B6AD1A5AC2D4}"/>
    <cellStyle name="Normal 5 5 3 3 4 7" xfId="43438" xr:uid="{0670C214-4065-4CBB-94E4-CD847F10CE2C}"/>
    <cellStyle name="Normal 5 5 3 3 4 8" xfId="8018" xr:uid="{D555F74C-1C96-425F-8395-A6103F6ABF18}"/>
    <cellStyle name="Normal 5 5 3 3 5" xfId="2908" xr:uid="{F2BC7DD2-A201-4155-92D6-37B15C572334}"/>
    <cellStyle name="Normal 5 5 3 3 5 2" xfId="13148" xr:uid="{82C1BC06-9753-4043-9C1A-8073386C1B5D}"/>
    <cellStyle name="Normal 5 5 3 3 5 2 2" xfId="26838" xr:uid="{DB10EC53-6BE4-470F-AFB5-E1360ECE67DA}"/>
    <cellStyle name="Normal 5 5 3 3 5 2 2 2" xfId="40530" xr:uid="{0161D142-9094-4120-9216-FE1276BB3480}"/>
    <cellStyle name="Normal 5 5 3 3 5 2 2 3" xfId="55414" xr:uid="{436C0B56-83C1-4F56-A43F-3AD3043B4DDB}"/>
    <cellStyle name="Normal 5 5 3 3 5 2 3" xfId="19994" xr:uid="{FEE50373-59D0-461A-8DEE-6A3F9FA89F23}"/>
    <cellStyle name="Normal 5 5 3 3 5 2 4" xfId="33684" xr:uid="{ACE6DB83-89AD-4D72-AFF8-D3C4C63494E6}"/>
    <cellStyle name="Normal 5 5 3 3 5 2 5" xfId="48568" xr:uid="{C5ED4A63-4F74-4954-9E27-6636200E533B}"/>
    <cellStyle name="Normal 5 5 3 3 5 3" xfId="23416" xr:uid="{B1E25B1D-18BA-4F6E-A334-585E11FACDD9}"/>
    <cellStyle name="Normal 5 5 3 3 5 3 2" xfId="37108" xr:uid="{080CC1C7-4B60-4203-B07A-5012139D93F8}"/>
    <cellStyle name="Normal 5 5 3 3 5 3 3" xfId="51992" xr:uid="{01327590-2D9F-4E26-AAFD-E85AA52DE2E3}"/>
    <cellStyle name="Normal 5 5 3 3 5 4" xfId="16572" xr:uid="{E42B89E6-85EE-4507-AFBE-FF9E25E2F30E}"/>
    <cellStyle name="Normal 5 5 3 3 5 4 2" xfId="41184" xr:uid="{EA7C0D88-3AAD-4730-8FA9-6206CCD211D4}"/>
    <cellStyle name="Normal 5 5 3 3 5 5" xfId="30262" xr:uid="{93D329FE-B547-43F2-9E96-2B992AC13349}"/>
    <cellStyle name="Normal 5 5 3 3 5 6" xfId="45146" xr:uid="{86D63DC9-6C54-4940-9D38-B8A387CCF6F0}"/>
    <cellStyle name="Normal 5 5 3 3 5 7" xfId="9726" xr:uid="{F8179EAB-2F87-43DF-B39F-833F814F4B16}"/>
    <cellStyle name="Normal 5 5 3 3 6" xfId="11436" xr:uid="{5EC53A2E-86A9-4812-92EE-952805FB79B3}"/>
    <cellStyle name="Normal 5 5 3 3 6 2" xfId="25126" xr:uid="{A99DC4E2-DC9A-406F-A5D3-F7525E478005}"/>
    <cellStyle name="Normal 5 5 3 3 6 2 2" xfId="38818" xr:uid="{7DAA7941-F230-4DD0-A927-2C6712CED871}"/>
    <cellStyle name="Normal 5 5 3 3 6 2 3" xfId="53702" xr:uid="{3A8744A2-2B92-4067-8128-2A3CA4305671}"/>
    <cellStyle name="Normal 5 5 3 3 6 3" xfId="18282" xr:uid="{75F30986-43D5-433C-B10E-45B9F9B5DCC3}"/>
    <cellStyle name="Normal 5 5 3 3 6 4" xfId="31972" xr:uid="{4D978D26-0478-48D8-ADEF-55247088184C}"/>
    <cellStyle name="Normal 5 5 3 3 6 5" xfId="46856" xr:uid="{1163AA2F-AF82-4F05-B1CE-1D7363603345}"/>
    <cellStyle name="Normal 5 5 3 3 7" xfId="21704" xr:uid="{DB13D509-4E54-4CDA-A980-815CC0A8818E}"/>
    <cellStyle name="Normal 5 5 3 3 7 2" xfId="35396" xr:uid="{AAE6DAA7-2241-47D8-BA2B-D02ADCC630B9}"/>
    <cellStyle name="Normal 5 5 3 3 7 3" xfId="50280" xr:uid="{B12C015B-90AD-4A0A-B5BD-6B0929199B50}"/>
    <cellStyle name="Normal 5 5 3 3 8" xfId="14860" xr:uid="{0D29FA20-9D67-4D4D-99AE-570C7800F208}"/>
    <cellStyle name="Normal 5 5 3 3 8 2" xfId="40791" xr:uid="{42EE341F-DA1C-4C15-AAEB-93528232B3C3}"/>
    <cellStyle name="Normal 5 5 3 3 9" xfId="28550" xr:uid="{EB1E96FD-D4C4-46A3-A9BE-0469BFF759E3}"/>
    <cellStyle name="Normal 5 5 3 4" xfId="1368" xr:uid="{FAC8AB9B-294B-4818-97B5-A458D865634C}"/>
    <cellStyle name="Normal 5 5 3 4 2" xfId="1369" xr:uid="{770CAA90-45CB-4185-ACA5-6EFC56D1C786}"/>
    <cellStyle name="Normal 5 5 3 4 2 2" xfId="4477" xr:uid="{28D2414E-49A0-42B4-9D44-5F8BACE07B4C}"/>
    <cellStyle name="Normal 5 5 3 4 2 2 2" xfId="13154" xr:uid="{5BDF6E31-BE57-4452-9B36-E4E0BE3F5DA7}"/>
    <cellStyle name="Normal 5 5 3 4 2 2 2 2" xfId="26844" xr:uid="{74448F92-2F82-48DA-8E1F-FB425B613127}"/>
    <cellStyle name="Normal 5 5 3 4 2 2 2 2 2" xfId="40536" xr:uid="{375F570E-C3E4-4BE6-BAD3-0C6D2C567288}"/>
    <cellStyle name="Normal 5 5 3 4 2 2 2 2 3" xfId="55420" xr:uid="{D752438D-5E45-45FD-883B-CBBAEFF932B0}"/>
    <cellStyle name="Normal 5 5 3 4 2 2 2 3" xfId="20000" xr:uid="{C69E1B59-4E33-4981-A0DD-2C2830D4CED4}"/>
    <cellStyle name="Normal 5 5 3 4 2 2 2 4" xfId="33690" xr:uid="{28242950-3641-4B3D-A83D-FC98AF7DF927}"/>
    <cellStyle name="Normal 5 5 3 4 2 2 2 5" xfId="48574" xr:uid="{0956B531-DFF3-4A1B-A8CD-61745A7D1618}"/>
    <cellStyle name="Normal 5 5 3 4 2 2 3" xfId="23422" xr:uid="{8CB0ED99-4455-4D52-9952-EB61F67F7D73}"/>
    <cellStyle name="Normal 5 5 3 4 2 2 3 2" xfId="37114" xr:uid="{3BBF623B-CD51-447B-957B-68AF78840203}"/>
    <cellStyle name="Normal 5 5 3 4 2 2 3 3" xfId="51998" xr:uid="{FA58DC98-9ECA-4BD6-9952-7258C84526C9}"/>
    <cellStyle name="Normal 5 5 3 4 2 2 4" xfId="16578" xr:uid="{129E8F20-D59A-41BC-B4C7-7C4A83119C69}"/>
    <cellStyle name="Normal 5 5 3 4 2 2 4 2" xfId="41354" xr:uid="{B44C147F-4BA6-4413-BE5F-0ECC105A7CB9}"/>
    <cellStyle name="Normal 5 5 3 4 2 2 5" xfId="30268" xr:uid="{7F410EDC-332D-42AD-88F8-A05EB0CFA6F2}"/>
    <cellStyle name="Normal 5 5 3 4 2 2 6" xfId="45152" xr:uid="{B7D3A04A-E291-467E-8A9B-2273AA954EE4}"/>
    <cellStyle name="Normal 5 5 3 4 2 2 7" xfId="9732" xr:uid="{B3ED32FB-A8D4-4ACF-98AD-F7E808C0E3CF}"/>
    <cellStyle name="Normal 5 5 3 4 2 3" xfId="11442" xr:uid="{7279F453-A5A5-4BF5-A621-AD640D5149EE}"/>
    <cellStyle name="Normal 5 5 3 4 2 3 2" xfId="25132" xr:uid="{6E95160D-0335-4F71-8A67-90D2160CEC44}"/>
    <cellStyle name="Normal 5 5 3 4 2 3 2 2" xfId="38824" xr:uid="{1D69ECEF-2FE9-4438-A556-BA3DDCF06D69}"/>
    <cellStyle name="Normal 5 5 3 4 2 3 2 3" xfId="53708" xr:uid="{7B98DD4E-B353-4C17-A72C-D4ADC2B68B7F}"/>
    <cellStyle name="Normal 5 5 3 4 2 3 3" xfId="18288" xr:uid="{99E4716C-5584-4152-BFCF-C4DE6BC410E3}"/>
    <cellStyle name="Normal 5 5 3 4 2 3 4" xfId="31978" xr:uid="{E1F6993A-69F3-464B-8306-84F9DC247B09}"/>
    <cellStyle name="Normal 5 5 3 4 2 3 5" xfId="46862" xr:uid="{5BF771BB-4D1D-4251-90EF-835AC5028B5E}"/>
    <cellStyle name="Normal 5 5 3 4 2 4" xfId="21710" xr:uid="{9D0B658F-39AF-4429-9693-B7CA839D6BF2}"/>
    <cellStyle name="Normal 5 5 3 4 2 4 2" xfId="35402" xr:uid="{BDEA0761-B741-49CD-AE14-E5223427E2BB}"/>
    <cellStyle name="Normal 5 5 3 4 2 4 3" xfId="50286" xr:uid="{04EB8B33-A27F-4C8A-A391-021E22D333F9}"/>
    <cellStyle name="Normal 5 5 3 4 2 5" xfId="14866" xr:uid="{933B133D-1F0E-42A3-8488-CE29C2E71BE6}"/>
    <cellStyle name="Normal 5 5 3 4 2 5 2" xfId="41062" xr:uid="{61E8A701-6F13-4395-B0AD-B2D67CDA8090}"/>
    <cellStyle name="Normal 5 5 3 4 2 6" xfId="28556" xr:uid="{015AA126-CACC-434C-AF9B-354E1E541C93}"/>
    <cellStyle name="Normal 5 5 3 4 2 7" xfId="43440" xr:uid="{F35B3176-717E-4C9A-B7DD-71239D623C92}"/>
    <cellStyle name="Normal 5 5 3 4 2 8" xfId="8020" xr:uid="{59A8F589-AC79-4453-A4E5-E893A72DDEB1}"/>
    <cellStyle name="Normal 5 5 3 4 3" xfId="2909" xr:uid="{011A4D7B-E8EC-4F25-BB08-7AAADB197287}"/>
    <cellStyle name="Normal 5 5 3 4 3 2" xfId="13153" xr:uid="{DBC55F56-1D08-45D7-A16A-49907810E279}"/>
    <cellStyle name="Normal 5 5 3 4 3 2 2" xfId="26843" xr:uid="{BCA6C650-3FBA-4BF0-B669-DED96AB0C533}"/>
    <cellStyle name="Normal 5 5 3 4 3 2 2 2" xfId="40535" xr:uid="{9980920F-6341-4B00-BFE5-04CDB75C4F1E}"/>
    <cellStyle name="Normal 5 5 3 4 3 2 2 3" xfId="55419" xr:uid="{A6934868-167A-4674-8E47-064EC2D2FE9D}"/>
    <cellStyle name="Normal 5 5 3 4 3 2 3" xfId="19999" xr:uid="{6EA4A339-954C-425D-9F90-F973E4017CAA}"/>
    <cellStyle name="Normal 5 5 3 4 3 2 4" xfId="33689" xr:uid="{0FC99811-4CA1-4DEE-A526-0AC509B541F6}"/>
    <cellStyle name="Normal 5 5 3 4 3 2 5" xfId="48573" xr:uid="{03C97014-F7B4-4164-B3C6-18FE60A3A9EB}"/>
    <cellStyle name="Normal 5 5 3 4 3 3" xfId="23421" xr:uid="{781EC4A9-3003-4893-9A5E-A7D554B712F0}"/>
    <cellStyle name="Normal 5 5 3 4 3 3 2" xfId="37113" xr:uid="{2223DC8C-EB7C-41AF-B776-2D2879228A36}"/>
    <cellStyle name="Normal 5 5 3 4 3 3 3" xfId="51997" xr:uid="{BB05D375-528B-4DE3-8A9E-1FB94FE7C616}"/>
    <cellStyle name="Normal 5 5 3 4 3 4" xfId="16577" xr:uid="{6551CFA2-63E3-4193-8BA8-443ACCF3CF4D}"/>
    <cellStyle name="Normal 5 5 3 4 3 4 2" xfId="41185" xr:uid="{4D30030F-8FDC-4673-A3E1-7AC7347DC9A3}"/>
    <cellStyle name="Normal 5 5 3 4 3 5" xfId="30267" xr:uid="{409C7CEB-133C-4C18-8739-968D2731D308}"/>
    <cellStyle name="Normal 5 5 3 4 3 6" xfId="45151" xr:uid="{B128B92C-A0C8-4738-BA1B-FC2821F560FE}"/>
    <cellStyle name="Normal 5 5 3 4 3 7" xfId="9731" xr:uid="{5DA294E7-4BC3-4226-B227-80B3A8277DE2}"/>
    <cellStyle name="Normal 5 5 3 4 4" xfId="2910" xr:uid="{E295E3D5-B430-467A-A74E-9E80C9323BDC}"/>
    <cellStyle name="Normal 5 5 3 4 4 2" xfId="25131" xr:uid="{2BBCA77E-0372-4A79-8E68-2684AE2605CC}"/>
    <cellStyle name="Normal 5 5 3 4 4 2 2" xfId="38823" xr:uid="{3C417083-5071-4D88-8F34-2F82024BB5EA}"/>
    <cellStyle name="Normal 5 5 3 4 4 2 3" xfId="53707" xr:uid="{6BBC02AB-2E41-4FFC-ACCE-805D0CB46CB6}"/>
    <cellStyle name="Normal 5 5 3 4 4 3" xfId="18287" xr:uid="{54FADF97-6886-442F-849F-C0F141DAABE2}"/>
    <cellStyle name="Normal 5 5 3 4 4 3 2" xfId="41186" xr:uid="{5956E521-FC70-4348-95DD-CD1FEA924CB8}"/>
    <cellStyle name="Normal 5 5 3 4 4 4" xfId="31977" xr:uid="{E29FD46B-62B1-439B-AFB0-D55E2F911594}"/>
    <cellStyle name="Normal 5 5 3 4 4 5" xfId="46861" xr:uid="{3FB7FF23-63A4-4810-8B81-4C15C105704E}"/>
    <cellStyle name="Normal 5 5 3 4 4 6" xfId="11441" xr:uid="{E556F6A9-0183-4A91-BEF8-EF051D7628F8}"/>
    <cellStyle name="Normal 5 5 3 4 5" xfId="21709" xr:uid="{837EAC1A-9CEB-48D6-BE0F-213AA026DE78}"/>
    <cellStyle name="Normal 5 5 3 4 5 2" xfId="35401" xr:uid="{B84E5364-3ED3-4E9E-BC43-6CC70545642F}"/>
    <cellStyle name="Normal 5 5 3 4 5 3" xfId="50285" xr:uid="{FBCA9876-071E-43D3-8706-19D0C8BD8D8F}"/>
    <cellStyle name="Normal 5 5 3 4 6" xfId="14865" xr:uid="{F0C93427-BFFB-4CA4-9C88-C8E30BF30932}"/>
    <cellStyle name="Normal 5 5 3 4 6 2" xfId="41061" xr:uid="{44AA7CE1-6389-403E-973C-CE96441629D1}"/>
    <cellStyle name="Normal 5 5 3 4 7" xfId="28555" xr:uid="{51DEBE3F-CA1A-4BD8-BAC5-9E5CA05BB641}"/>
    <cellStyle name="Normal 5 5 3 4 8" xfId="43439" xr:uid="{A463850C-1771-4632-93F4-0BB54E266CE0}"/>
    <cellStyle name="Normal 5 5 3 4 9" xfId="8019" xr:uid="{2226EFE7-0A25-457B-BD45-E27A212BBAF7}"/>
    <cellStyle name="Normal 5 5 3 5" xfId="1370" xr:uid="{2F5C81C0-A9CC-4803-A6BB-0F355D33EE38}"/>
    <cellStyle name="Normal 5 5 3 5 2" xfId="2911" xr:uid="{92A211B7-A1FC-436E-903A-4F3202B9D6D3}"/>
    <cellStyle name="Normal 5 5 3 5 2 2" xfId="13155" xr:uid="{A08DE345-E55C-4219-A51A-C35A973E2742}"/>
    <cellStyle name="Normal 5 5 3 5 2 2 2" xfId="26845" xr:uid="{5067F456-9947-42B0-B10F-EE0117BC41E0}"/>
    <cellStyle name="Normal 5 5 3 5 2 2 2 2" xfId="40537" xr:uid="{4450DA43-0B1A-4D92-9D60-735B6A76E806}"/>
    <cellStyle name="Normal 5 5 3 5 2 2 2 3" xfId="55421" xr:uid="{F0B74F3C-F8BF-41BE-9826-D1D6929C8A60}"/>
    <cellStyle name="Normal 5 5 3 5 2 2 3" xfId="20001" xr:uid="{6A495D0A-A238-4949-9C9A-AE6AF3138D64}"/>
    <cellStyle name="Normal 5 5 3 5 2 2 4" xfId="33691" xr:uid="{93A895D5-ADD6-459A-B0C9-E25BD90CCBDB}"/>
    <cellStyle name="Normal 5 5 3 5 2 2 5" xfId="48575" xr:uid="{52714373-4939-4676-A69D-C5DBA859899F}"/>
    <cellStyle name="Normal 5 5 3 5 2 3" xfId="23423" xr:uid="{BA335F43-7463-473C-8E0C-5147E477DC76}"/>
    <cellStyle name="Normal 5 5 3 5 2 3 2" xfId="37115" xr:uid="{04D76505-CF18-44A0-9098-D413B14E68A8}"/>
    <cellStyle name="Normal 5 5 3 5 2 3 3" xfId="51999" xr:uid="{D39D1C9F-F760-4D3B-A5EE-A624324E2EDA}"/>
    <cellStyle name="Normal 5 5 3 5 2 4" xfId="16579" xr:uid="{A14950CD-2B40-42AC-8D54-A5FA368ED438}"/>
    <cellStyle name="Normal 5 5 3 5 2 4 2" xfId="41187" xr:uid="{90D00117-2A9D-495E-825C-734909611EAB}"/>
    <cellStyle name="Normal 5 5 3 5 2 5" xfId="30269" xr:uid="{29EBDB9E-6C13-4554-8F68-9D9222082363}"/>
    <cellStyle name="Normal 5 5 3 5 2 6" xfId="45153" xr:uid="{5836B711-FAAD-4927-9A76-F310C2D55A34}"/>
    <cellStyle name="Normal 5 5 3 5 2 7" xfId="9733" xr:uid="{7A43A0F2-1500-43C6-8D9E-9CD71C19DA85}"/>
    <cellStyle name="Normal 5 5 3 5 3" xfId="2912" xr:uid="{300AF2A9-60F8-4755-81B7-CD509632B236}"/>
    <cellStyle name="Normal 5 5 3 5 3 2" xfId="25133" xr:uid="{07DBAB61-2F62-4F8F-8D3C-09E0E1AF8AF1}"/>
    <cellStyle name="Normal 5 5 3 5 3 2 2" xfId="38825" xr:uid="{28E2C09D-A000-44FF-AF48-D944771D77F6}"/>
    <cellStyle name="Normal 5 5 3 5 3 2 3" xfId="53709" xr:uid="{D40DBFB3-6825-4F04-8D6A-B9FCD9FDE1CC}"/>
    <cellStyle name="Normal 5 5 3 5 3 3" xfId="18289" xr:uid="{AB3ACC40-762C-481E-8D26-1C3D68EE5B95}"/>
    <cellStyle name="Normal 5 5 3 5 3 3 2" xfId="41188" xr:uid="{A8F768FA-8634-4470-BCF6-A2142D50B091}"/>
    <cellStyle name="Normal 5 5 3 5 3 4" xfId="31979" xr:uid="{6386C27B-2DBB-425F-AC17-A7B7534B7D9A}"/>
    <cellStyle name="Normal 5 5 3 5 3 5" xfId="46863" xr:uid="{C22E9936-67F3-42A6-AEBF-B6447157B266}"/>
    <cellStyle name="Normal 5 5 3 5 3 6" xfId="11443" xr:uid="{DF68B1BC-01A8-4DE4-A678-E88C871496D1}"/>
    <cellStyle name="Normal 5 5 3 5 4" xfId="2913" xr:uid="{66ED931E-4DC3-4D64-8C38-0514B910880D}"/>
    <cellStyle name="Normal 5 5 3 5 4 2" xfId="41189" xr:uid="{33A45A34-1BDD-4D63-80A1-93AC11171BBC}"/>
    <cellStyle name="Normal 5 5 3 5 4 3" xfId="35403" xr:uid="{23341D24-7C8D-4467-B27E-FECA50DADF9B}"/>
    <cellStyle name="Normal 5 5 3 5 4 4" xfId="50287" xr:uid="{3D8CB0B9-29D9-4F8B-849B-F12772CB6535}"/>
    <cellStyle name="Normal 5 5 3 5 4 5" xfId="21711" xr:uid="{3BFEC741-4054-4ADD-A062-C09A0FD4EE25}"/>
    <cellStyle name="Normal 5 5 3 5 5" xfId="14867" xr:uid="{1DCF4E75-CBEB-47A4-9A82-85EA5729698D}"/>
    <cellStyle name="Normal 5 5 3 5 5 2" xfId="41063" xr:uid="{77A8CD24-604A-453C-924D-754FBD5E6AFC}"/>
    <cellStyle name="Normal 5 5 3 5 6" xfId="28557" xr:uid="{989FFE6E-528C-4C80-8F87-C9A128E653BB}"/>
    <cellStyle name="Normal 5 5 3 5 7" xfId="43441" xr:uid="{FB204007-23BC-4F72-91B8-7224E5C39E7D}"/>
    <cellStyle name="Normal 5 5 3 5 8" xfId="8021" xr:uid="{EF8C4B68-4F89-46FB-AB5C-D83D6A24D290}"/>
    <cellStyle name="Normal 5 5 3 6" xfId="2914" xr:uid="{55AED426-4267-4EA0-A4A4-F343DC17794D}"/>
    <cellStyle name="Normal 5 5 3 6 2" xfId="9734" xr:uid="{B90EA7AF-30A0-4413-9BB1-5469CCEDAFCB}"/>
    <cellStyle name="Normal 5 5 3 6 2 2" xfId="13156" xr:uid="{77982DD5-D9B4-43D8-8EA4-944DF03C2BD9}"/>
    <cellStyle name="Normal 5 5 3 6 2 2 2" xfId="26846" xr:uid="{B3CBFBF3-5124-4F24-84EA-DE403EEBB3C8}"/>
    <cellStyle name="Normal 5 5 3 6 2 2 2 2" xfId="40538" xr:uid="{E5DB69BE-0B61-4762-9807-B4F28CEB281F}"/>
    <cellStyle name="Normal 5 5 3 6 2 2 2 3" xfId="55422" xr:uid="{CAFB5064-1BA7-46B8-8F22-928F3CA4BA88}"/>
    <cellStyle name="Normal 5 5 3 6 2 2 3" xfId="20002" xr:uid="{DD9381CA-BFA4-4240-A2AE-19A867CDF47C}"/>
    <cellStyle name="Normal 5 5 3 6 2 2 4" xfId="33692" xr:uid="{5857D7AB-ABD7-49F8-AC3E-B78E0B9BEED8}"/>
    <cellStyle name="Normal 5 5 3 6 2 2 5" xfId="48576" xr:uid="{2B88FFCA-C69B-428F-9D06-E8B5B17685F6}"/>
    <cellStyle name="Normal 5 5 3 6 2 3" xfId="23424" xr:uid="{6F3F69FB-81F5-4446-8CD1-338ECD7A920C}"/>
    <cellStyle name="Normal 5 5 3 6 2 3 2" xfId="37116" xr:uid="{6FC1E388-1E49-431D-9472-7818E2772B01}"/>
    <cellStyle name="Normal 5 5 3 6 2 3 3" xfId="52000" xr:uid="{3AEF27BA-B433-4D05-B345-DAA5B7ACF609}"/>
    <cellStyle name="Normal 5 5 3 6 2 4" xfId="16580" xr:uid="{C64DA70D-A2F4-4366-AE33-3D8FC45D6747}"/>
    <cellStyle name="Normal 5 5 3 6 2 5" xfId="30270" xr:uid="{ED04B2B0-A707-4733-96A3-A883A69AE476}"/>
    <cellStyle name="Normal 5 5 3 6 2 6" xfId="45154" xr:uid="{91FA894C-58DB-4388-8883-BD87C68E31A4}"/>
    <cellStyle name="Normal 5 5 3 6 3" xfId="11444" xr:uid="{3B67A86E-C47F-4FE7-A711-46D354F50F90}"/>
    <cellStyle name="Normal 5 5 3 6 3 2" xfId="25134" xr:uid="{BEAEEFA8-A979-488B-A150-B2B9A8248DAE}"/>
    <cellStyle name="Normal 5 5 3 6 3 2 2" xfId="38826" xr:uid="{08AAE187-9005-46CB-9F97-B6E3FDF66FF6}"/>
    <cellStyle name="Normal 5 5 3 6 3 2 3" xfId="53710" xr:uid="{8BBDADC4-BF69-4ABA-B2CB-5364DED3966F}"/>
    <cellStyle name="Normal 5 5 3 6 3 3" xfId="18290" xr:uid="{B383271E-0F0D-4822-944F-1332A2CA4EB3}"/>
    <cellStyle name="Normal 5 5 3 6 3 4" xfId="31980" xr:uid="{6B40E2BD-1C0A-4C1C-809D-ABF7FE70DEE3}"/>
    <cellStyle name="Normal 5 5 3 6 3 5" xfId="46864" xr:uid="{140CC07D-F3A7-43D0-B2A9-F1FE4E489E4D}"/>
    <cellStyle name="Normal 5 5 3 6 4" xfId="21712" xr:uid="{1C5A140B-7884-42D9-8EFB-AE6827A5045F}"/>
    <cellStyle name="Normal 5 5 3 6 4 2" xfId="35404" xr:uid="{E6720598-88BA-4C75-AAB2-BDBC34A2D379}"/>
    <cellStyle name="Normal 5 5 3 6 4 3" xfId="50288" xr:uid="{FB655226-B4E7-48AC-BD0B-989018AC4CF0}"/>
    <cellStyle name="Normal 5 5 3 6 5" xfId="14868" xr:uid="{48AA9E38-5498-416B-AA3A-BEF02CBCBFE9}"/>
    <cellStyle name="Normal 5 5 3 6 5 2" xfId="41190" xr:uid="{B49E108D-2DA7-4340-A601-11C802D2C461}"/>
    <cellStyle name="Normal 5 5 3 6 6" xfId="28558" xr:uid="{453138FD-B54A-41F8-A540-BE307E671077}"/>
    <cellStyle name="Normal 5 5 3 6 7" xfId="43442" xr:uid="{B642898E-20AB-4CB6-A411-5C8FC1EE2944}"/>
    <cellStyle name="Normal 5 5 3 6 8" xfId="8022" xr:uid="{FC6CC6BC-1A6A-4846-B64F-075285FF8236}"/>
    <cellStyle name="Normal 5 5 3 7" xfId="2915" xr:uid="{173FBF75-6FB7-4FF0-954D-543165F27D38}"/>
    <cellStyle name="Normal 5 5 3 7 2" xfId="13142" xr:uid="{59EDFF20-C904-4838-B93F-20C1541C38F2}"/>
    <cellStyle name="Normal 5 5 3 7 2 2" xfId="26832" xr:uid="{DA79DB87-0271-4B63-8269-2FD91B4900E2}"/>
    <cellStyle name="Normal 5 5 3 7 2 2 2" xfId="40524" xr:uid="{EDC9E1F6-664C-4590-8A29-AF3CF01FA57B}"/>
    <cellStyle name="Normal 5 5 3 7 2 2 3" xfId="55408" xr:uid="{94BB85D5-3216-4697-B5EF-BC197C2E4642}"/>
    <cellStyle name="Normal 5 5 3 7 2 3" xfId="19988" xr:uid="{6046E111-9F52-4D5D-9535-3A6C1793F7E6}"/>
    <cellStyle name="Normal 5 5 3 7 2 4" xfId="33678" xr:uid="{35AA8BAC-4DEB-42F3-BAFE-F04DF0CD37F3}"/>
    <cellStyle name="Normal 5 5 3 7 2 5" xfId="48562" xr:uid="{2C628A00-CD45-4B29-BAC3-338919C42E1C}"/>
    <cellStyle name="Normal 5 5 3 7 3" xfId="23410" xr:uid="{40E231B3-D850-4C30-8CE7-D900B2DAE599}"/>
    <cellStyle name="Normal 5 5 3 7 3 2" xfId="37102" xr:uid="{952FCCE7-7351-46A3-92ED-A0AA45437524}"/>
    <cellStyle name="Normal 5 5 3 7 3 3" xfId="51986" xr:uid="{88E96B37-6E7D-40E5-9C13-59F0D0519B25}"/>
    <cellStyle name="Normal 5 5 3 7 4" xfId="16566" xr:uid="{7E97EAD1-24CE-4E09-82DB-E3248548B285}"/>
    <cellStyle name="Normal 5 5 3 7 4 2" xfId="41191" xr:uid="{F3DC69D7-46C6-43F7-84AC-4E4FF4F2D6B7}"/>
    <cellStyle name="Normal 5 5 3 7 5" xfId="30256" xr:uid="{7B1818ED-9E8D-41D5-9763-053BF91838AE}"/>
    <cellStyle name="Normal 5 5 3 7 6" xfId="45140" xr:uid="{F2FEC5A6-6ECD-4C50-87B9-148339830C1A}"/>
    <cellStyle name="Normal 5 5 3 7 7" xfId="9720" xr:uid="{EA621CA1-18A4-4CF6-9DF4-55E7788AA546}"/>
    <cellStyle name="Normal 5 5 3 8" xfId="2916" xr:uid="{FFCA07B1-E0C9-49AB-B2F6-BD2B816D2B7F}"/>
    <cellStyle name="Normal 5 5 3 8 2" xfId="25120" xr:uid="{4F521873-FAC7-42FE-A38D-1D85A7EDCF11}"/>
    <cellStyle name="Normal 5 5 3 8 2 2" xfId="38812" xr:uid="{7632DE6A-3FE1-424A-A2B8-4B5FC4659B39}"/>
    <cellStyle name="Normal 5 5 3 8 2 3" xfId="53696" xr:uid="{39C480D3-E84B-45A1-83BE-FB340F9BF11F}"/>
    <cellStyle name="Normal 5 5 3 8 3" xfId="18276" xr:uid="{9DA4F0DD-0ED4-4DA4-A17A-2F690C898D14}"/>
    <cellStyle name="Normal 5 5 3 8 3 2" xfId="41192" xr:uid="{6E94C1B8-C988-4CAB-8D26-24204B2487E4}"/>
    <cellStyle name="Normal 5 5 3 8 4" xfId="31966" xr:uid="{F4E6A5CC-C471-46F9-B60C-D9DCA3E2BC66}"/>
    <cellStyle name="Normal 5 5 3 8 5" xfId="46850" xr:uid="{0924452B-DBC7-4145-84C6-47B64077B86F}"/>
    <cellStyle name="Normal 5 5 3 8 6" xfId="11430" xr:uid="{94C2A69E-D392-4A71-84BB-4AC19A01438D}"/>
    <cellStyle name="Normal 5 5 3 9" xfId="21698" xr:uid="{98BCF32B-CB68-4421-BF6B-85F2C245FC99}"/>
    <cellStyle name="Normal 5 5 3 9 2" xfId="35390" xr:uid="{C5B2CB46-1C15-4F6A-8583-1D23B153573B}"/>
    <cellStyle name="Normal 5 5 3 9 3" xfId="50274" xr:uid="{8595C7F4-87F1-466A-85E5-3AB0A370207B}"/>
    <cellStyle name="Normal 5 5 4" xfId="105" xr:uid="{88AA3089-0296-4469-B46E-8258587CFEEA}"/>
    <cellStyle name="Normal 5 5 4 10" xfId="14869" xr:uid="{AC15EFE4-3662-47EE-B5E2-1F169B7E06F7}"/>
    <cellStyle name="Normal 5 5 4 10 2" xfId="40771" xr:uid="{BC594AF3-5242-4CED-B991-DECE360C291A}"/>
    <cellStyle name="Normal 5 5 4 11" xfId="28559" xr:uid="{3A004D2B-C525-4D87-B8EB-DF2E97031011}"/>
    <cellStyle name="Normal 5 5 4 12" xfId="43443" xr:uid="{4E5307DE-17FB-4961-8365-303CF9EB2666}"/>
    <cellStyle name="Normal 5 5 4 13" xfId="8023" xr:uid="{22641577-3A40-400B-A8D7-CF3E72E8FF8D}"/>
    <cellStyle name="Normal 5 5 4 2" xfId="571" xr:uid="{22DE210F-EDDE-4776-93FC-C00CDED86336}"/>
    <cellStyle name="Normal 5 5 4 2 10" xfId="43444" xr:uid="{823733EE-2A79-4D9C-AA7D-103C482E18B3}"/>
    <cellStyle name="Normal 5 5 4 2 11" xfId="8024" xr:uid="{254190BC-7724-4F8F-AF63-1D03D49E5D82}"/>
    <cellStyle name="Normal 5 5 4 2 2" xfId="572" xr:uid="{8A199E2B-FE63-4EA1-A37E-57FB9FEE3DAB}"/>
    <cellStyle name="Normal 5 5 4 2 2 2" xfId="1371" xr:uid="{1D210374-E6DF-4C1A-85AF-8262DFB17D89}"/>
    <cellStyle name="Normal 5 5 4 2 2 2 2" xfId="1372" xr:uid="{FDCBD8D1-4D0B-48F2-AEE3-4B130EEE1211}"/>
    <cellStyle name="Normal 5 5 4 2 2 2 2 2" xfId="13160" xr:uid="{C7D21593-67E2-4EC2-8626-6A3866A257A9}"/>
    <cellStyle name="Normal 5 5 4 2 2 2 2 2 2" xfId="26850" xr:uid="{44447DF6-840C-4B9D-B5A7-DE3BAF0E61A6}"/>
    <cellStyle name="Normal 5 5 4 2 2 2 2 2 2 2" xfId="40542" xr:uid="{BC339352-4A1C-45C1-9310-AFF4F3D7EDDC}"/>
    <cellStyle name="Normal 5 5 4 2 2 2 2 2 2 3" xfId="55426" xr:uid="{F9EAD6B0-A0FD-4141-B743-29750B2B2059}"/>
    <cellStyle name="Normal 5 5 4 2 2 2 2 2 3" xfId="20006" xr:uid="{31F90AC0-100C-4D79-BC32-22AB59E33ABA}"/>
    <cellStyle name="Normal 5 5 4 2 2 2 2 2 4" xfId="33696" xr:uid="{161283D7-58A7-4202-8009-01D09949DF6A}"/>
    <cellStyle name="Normal 5 5 4 2 2 2 2 2 5" xfId="48580" xr:uid="{2EE7AB5E-56F2-41E1-AFA8-55B0B5F94AD0}"/>
    <cellStyle name="Normal 5 5 4 2 2 2 2 3" xfId="23428" xr:uid="{C9F79C2D-767A-48B9-9F47-4140D2F002DA}"/>
    <cellStyle name="Normal 5 5 4 2 2 2 2 3 2" xfId="37120" xr:uid="{FDB303F4-42AA-41F4-A3DE-EC319DCA2197}"/>
    <cellStyle name="Normal 5 5 4 2 2 2 2 3 3" xfId="52004" xr:uid="{18D4F532-E39D-4EE2-AF65-D6ECA0B7FC9D}"/>
    <cellStyle name="Normal 5 5 4 2 2 2 2 4" xfId="16584" xr:uid="{700E856E-6318-4889-82E7-FCBB57253A69}"/>
    <cellStyle name="Normal 5 5 4 2 2 2 2 4 2" xfId="41065" xr:uid="{F595120E-A1B9-477D-B74B-92699FEE904D}"/>
    <cellStyle name="Normal 5 5 4 2 2 2 2 5" xfId="30274" xr:uid="{3FFCF822-208D-4259-ADEB-7E510BF87FC9}"/>
    <cellStyle name="Normal 5 5 4 2 2 2 2 6" xfId="45158" xr:uid="{20FCF304-8769-4002-B71E-2E871F0F35A2}"/>
    <cellStyle name="Normal 5 5 4 2 2 2 2 7" xfId="9738" xr:uid="{A609A9BF-466C-4DA4-A318-6E399F43CFC4}"/>
    <cellStyle name="Normal 5 5 4 2 2 2 3" xfId="11448" xr:uid="{417490B3-E09C-4EF7-A915-9443B3C435FE}"/>
    <cellStyle name="Normal 5 5 4 2 2 2 3 2" xfId="25138" xr:uid="{2E946558-E3F0-472F-A82A-295945760399}"/>
    <cellStyle name="Normal 5 5 4 2 2 2 3 2 2" xfId="38830" xr:uid="{569AA0AC-4ABA-47F3-B32F-24416EF9D3A7}"/>
    <cellStyle name="Normal 5 5 4 2 2 2 3 2 3" xfId="53714" xr:uid="{4D782F21-6D83-4DBE-8F26-39BB2F156D8C}"/>
    <cellStyle name="Normal 5 5 4 2 2 2 3 3" xfId="18294" xr:uid="{072498DC-563F-4F9A-A972-6D6F1203BCCC}"/>
    <cellStyle name="Normal 5 5 4 2 2 2 3 4" xfId="31984" xr:uid="{9F13415F-FD63-442F-BA75-63CE0798483D}"/>
    <cellStyle name="Normal 5 5 4 2 2 2 3 5" xfId="46868" xr:uid="{8971684B-00FA-42A1-9E97-C762D89DA611}"/>
    <cellStyle name="Normal 5 5 4 2 2 2 4" xfId="21716" xr:uid="{1B7D637E-DA5F-475E-BB30-103B6551BAF5}"/>
    <cellStyle name="Normal 5 5 4 2 2 2 4 2" xfId="35408" xr:uid="{AC08E748-3793-4AF1-A6AB-3E4FDD44E45B}"/>
    <cellStyle name="Normal 5 5 4 2 2 2 4 3" xfId="50292" xr:uid="{8DEF3941-C12A-4092-9DA7-541FE6430A7C}"/>
    <cellStyle name="Normal 5 5 4 2 2 2 5" xfId="14872" xr:uid="{C2737AF3-189D-41ED-9CCE-32DEEBD2AF97}"/>
    <cellStyle name="Normal 5 5 4 2 2 2 5 2" xfId="41064" xr:uid="{66983AD4-0DE8-4A94-B681-0258A109FB12}"/>
    <cellStyle name="Normal 5 5 4 2 2 2 6" xfId="28562" xr:uid="{95CEFE19-772D-412B-8C66-EB71CBFA5091}"/>
    <cellStyle name="Normal 5 5 4 2 2 2 7" xfId="43446" xr:uid="{371B0606-BFBD-4CAB-A7BC-7AC4EADF7436}"/>
    <cellStyle name="Normal 5 5 4 2 2 2 8" xfId="8026" xr:uid="{DF6211C2-F614-4A78-A734-2A9C94161FE4}"/>
    <cellStyle name="Normal 5 5 4 2 2 3" xfId="1373" xr:uid="{F1A4DA0F-7B20-4DD4-ACD9-199E61FC1799}"/>
    <cellStyle name="Normal 5 5 4 2 2 3 2" xfId="13159" xr:uid="{D70D3914-88B1-4FD2-9E45-7D8E60FF21E8}"/>
    <cellStyle name="Normal 5 5 4 2 2 3 2 2" xfId="26849" xr:uid="{1FB6FBD0-9204-4144-B237-C097421E4F15}"/>
    <cellStyle name="Normal 5 5 4 2 2 3 2 2 2" xfId="40541" xr:uid="{472A589C-A49D-4405-BE99-A8428150B4F2}"/>
    <cellStyle name="Normal 5 5 4 2 2 3 2 2 3" xfId="55425" xr:uid="{07E83E4E-3D92-482D-B9C4-885DDFBA59CB}"/>
    <cellStyle name="Normal 5 5 4 2 2 3 2 3" xfId="20005" xr:uid="{600C0DFE-0FD9-4AEF-83C5-C1FA8C5ED7F8}"/>
    <cellStyle name="Normal 5 5 4 2 2 3 2 4" xfId="33695" xr:uid="{00F6E554-3363-4A7C-94F2-B214A82DB3EF}"/>
    <cellStyle name="Normal 5 5 4 2 2 3 2 5" xfId="48579" xr:uid="{5D2B1957-0BE9-48E2-AA95-909BAD3ECABF}"/>
    <cellStyle name="Normal 5 5 4 2 2 3 3" xfId="23427" xr:uid="{0DCED7C6-4EEE-4A09-A081-D92BF9E7A080}"/>
    <cellStyle name="Normal 5 5 4 2 2 3 3 2" xfId="37119" xr:uid="{3061F1F0-4ECB-4F18-9525-17464E3317BA}"/>
    <cellStyle name="Normal 5 5 4 2 2 3 3 3" xfId="52003" xr:uid="{A126B113-8AAB-4BB9-A48F-D7BAB1D97FAC}"/>
    <cellStyle name="Normal 5 5 4 2 2 3 4" xfId="16583" xr:uid="{FCBBA582-D1D3-478B-8955-C5307E8D73E6}"/>
    <cellStyle name="Normal 5 5 4 2 2 3 4 2" xfId="41066" xr:uid="{99A48858-D7D1-4220-9700-90DA8EF62D8D}"/>
    <cellStyle name="Normal 5 5 4 2 2 3 5" xfId="30273" xr:uid="{AA61EE2C-FA7A-4D9E-97E1-DA0A86DE9FB1}"/>
    <cellStyle name="Normal 5 5 4 2 2 3 6" xfId="45157" xr:uid="{C1B09C68-9126-4BD5-A698-4013CEED965C}"/>
    <cellStyle name="Normal 5 5 4 2 2 3 7" xfId="9737" xr:uid="{11EA187E-4CB0-4634-9FF5-B13BFC870DFA}"/>
    <cellStyle name="Normal 5 5 4 2 2 4" xfId="2917" xr:uid="{97ED11B7-86F1-429B-8C03-FB4C0F422A76}"/>
    <cellStyle name="Normal 5 5 4 2 2 4 2" xfId="25137" xr:uid="{9C1132F5-755E-421F-94D2-38B535E7A39C}"/>
    <cellStyle name="Normal 5 5 4 2 2 4 2 2" xfId="38829" xr:uid="{8ECC2603-8960-4201-83E2-C8A9DA957BAC}"/>
    <cellStyle name="Normal 5 5 4 2 2 4 2 3" xfId="53713" xr:uid="{3265DA8C-A0BD-43B5-9A5B-A4A5EFC378B9}"/>
    <cellStyle name="Normal 5 5 4 2 2 4 3" xfId="18293" xr:uid="{845A28FC-CD51-4C5C-850C-0ADD96306524}"/>
    <cellStyle name="Normal 5 5 4 2 2 4 3 2" xfId="41193" xr:uid="{A1A91945-85D6-434C-A6D7-AD13364F6419}"/>
    <cellStyle name="Normal 5 5 4 2 2 4 4" xfId="31983" xr:uid="{B5F3BCCC-CC5D-439D-A4F4-5230FEAA38AE}"/>
    <cellStyle name="Normal 5 5 4 2 2 4 5" xfId="46867" xr:uid="{70F7A395-56B6-4022-86B7-4A21D4ABE0AE}"/>
    <cellStyle name="Normal 5 5 4 2 2 4 6" xfId="11447" xr:uid="{ACB6D07C-896A-48B5-A21C-61E9E566DFE5}"/>
    <cellStyle name="Normal 5 5 4 2 2 5" xfId="21715" xr:uid="{9273C2DF-A03E-4F03-9C6B-740FAD620C2E}"/>
    <cellStyle name="Normal 5 5 4 2 2 5 2" xfId="35407" xr:uid="{F0FEDBB0-FDA9-4F37-BFBC-79285B35B392}"/>
    <cellStyle name="Normal 5 5 4 2 2 5 3" xfId="50291" xr:uid="{1552D842-81B2-47E0-8870-38CE6EBF8D32}"/>
    <cellStyle name="Normal 5 5 4 2 2 6" xfId="14871" xr:uid="{EF45FBFE-3F52-425D-9CBC-BF90D384BE8F}"/>
    <cellStyle name="Normal 5 5 4 2 2 6 2" xfId="40849" xr:uid="{C8F51377-05BD-4BAF-A974-14A9EECD01A8}"/>
    <cellStyle name="Normal 5 5 4 2 2 7" xfId="28561" xr:uid="{3638007B-05FC-46B9-A729-0FEBD27FE4D2}"/>
    <cellStyle name="Normal 5 5 4 2 2 8" xfId="43445" xr:uid="{2016EF7D-2FBB-4F6F-9FE8-D85E39443E01}"/>
    <cellStyle name="Normal 5 5 4 2 2 9" xfId="8025" xr:uid="{DB562580-DFE7-4B79-8897-394FEB8C5A0E}"/>
    <cellStyle name="Normal 5 5 4 2 3" xfId="1374" xr:uid="{81065EC9-9683-4597-8D77-A74690096D3E}"/>
    <cellStyle name="Normal 5 5 4 2 3 2" xfId="1375" xr:uid="{3D15EC9D-F1D6-4479-B613-078E40019B00}"/>
    <cellStyle name="Normal 5 5 4 2 3 2 2" xfId="13161" xr:uid="{1A298FDD-B50B-45A6-BFF0-7F92510B8D0D}"/>
    <cellStyle name="Normal 5 5 4 2 3 2 2 2" xfId="26851" xr:uid="{26023647-F651-4742-88D7-748ABDC5C436}"/>
    <cellStyle name="Normal 5 5 4 2 3 2 2 2 2" xfId="40543" xr:uid="{C9729789-115A-4C68-B8D5-E0B805245E25}"/>
    <cellStyle name="Normal 5 5 4 2 3 2 2 2 3" xfId="55427" xr:uid="{B33A7401-A65D-413A-9692-23AF9806327D}"/>
    <cellStyle name="Normal 5 5 4 2 3 2 2 3" xfId="20007" xr:uid="{5CBB8A12-B13F-4B42-980A-8DFDED86749F}"/>
    <cellStyle name="Normal 5 5 4 2 3 2 2 4" xfId="33697" xr:uid="{B0995CA1-AAC4-4E75-9262-9C8331E1F5EF}"/>
    <cellStyle name="Normal 5 5 4 2 3 2 2 5" xfId="48581" xr:uid="{9B38C83E-25E8-4C9D-92CD-7EAE20E1CCEF}"/>
    <cellStyle name="Normal 5 5 4 2 3 2 3" xfId="23429" xr:uid="{1EDB464A-7FB1-4F13-A0A5-CC017CF18455}"/>
    <cellStyle name="Normal 5 5 4 2 3 2 3 2" xfId="37121" xr:uid="{D37004B8-6182-4730-B4AE-D91C3050ABE4}"/>
    <cellStyle name="Normal 5 5 4 2 3 2 3 3" xfId="52005" xr:uid="{38A5E81F-92BE-4CEA-A8ED-097C8FC19B26}"/>
    <cellStyle name="Normal 5 5 4 2 3 2 4" xfId="16585" xr:uid="{19379C69-F6D6-408A-A622-66D2022E2BEC}"/>
    <cellStyle name="Normal 5 5 4 2 3 2 4 2" xfId="41068" xr:uid="{3ABDA312-9C91-4B81-A1A2-1BA472428FD6}"/>
    <cellStyle name="Normal 5 5 4 2 3 2 5" xfId="30275" xr:uid="{A2CBF942-7FEE-4FEB-8B00-4B63C8C9705F}"/>
    <cellStyle name="Normal 5 5 4 2 3 2 6" xfId="45159" xr:uid="{A7D2DE6E-DA1A-45F4-ACEE-80BD53EC3811}"/>
    <cellStyle name="Normal 5 5 4 2 3 2 7" xfId="9739" xr:uid="{55D357C6-6A0B-4622-8680-848A10587184}"/>
    <cellStyle name="Normal 5 5 4 2 3 3" xfId="11449" xr:uid="{74D52064-4C5A-4404-9F11-134DC566093D}"/>
    <cellStyle name="Normal 5 5 4 2 3 3 2" xfId="25139" xr:uid="{2B8CD72B-1910-4B2C-A375-4178778865C3}"/>
    <cellStyle name="Normal 5 5 4 2 3 3 2 2" xfId="38831" xr:uid="{C7987D89-7D4F-4196-85FD-5379C43E9FF7}"/>
    <cellStyle name="Normal 5 5 4 2 3 3 2 3" xfId="53715" xr:uid="{E8252713-131D-46C4-959E-F2B6661753C1}"/>
    <cellStyle name="Normal 5 5 4 2 3 3 3" xfId="18295" xr:uid="{3A23FD45-D438-42F7-BCDB-A0C466AD7782}"/>
    <cellStyle name="Normal 5 5 4 2 3 3 4" xfId="31985" xr:uid="{F8408381-A18C-4612-9D1D-4FAF6AFDE488}"/>
    <cellStyle name="Normal 5 5 4 2 3 3 5" xfId="46869" xr:uid="{9C905357-843C-4370-9389-B3061897033E}"/>
    <cellStyle name="Normal 5 5 4 2 3 4" xfId="21717" xr:uid="{4BF801B0-27F2-4A2E-AD6B-36634D38A531}"/>
    <cellStyle name="Normal 5 5 4 2 3 4 2" xfId="35409" xr:uid="{E19AA0EE-8BB9-412E-B1B0-9B6B95F4F553}"/>
    <cellStyle name="Normal 5 5 4 2 3 4 3" xfId="50293" xr:uid="{9262A5F6-A5C1-491A-8E90-47EFBAF1B2FD}"/>
    <cellStyle name="Normal 5 5 4 2 3 5" xfId="14873" xr:uid="{7D45CD98-9905-4201-A3E2-91EDF8340B41}"/>
    <cellStyle name="Normal 5 5 4 2 3 5 2" xfId="41067" xr:uid="{CFE37174-DE34-429F-84EB-0DCD3D4B0F03}"/>
    <cellStyle name="Normal 5 5 4 2 3 6" xfId="28563" xr:uid="{5B6400CE-50D6-4086-A523-641EC991841E}"/>
    <cellStyle name="Normal 5 5 4 2 3 7" xfId="43447" xr:uid="{A5A1D508-0CF1-404F-A182-DEFFCF1DF96B}"/>
    <cellStyle name="Normal 5 5 4 2 3 8" xfId="8027" xr:uid="{ABEE845D-B7F6-44F5-85AB-F98E73691284}"/>
    <cellStyle name="Normal 5 5 4 2 4" xfId="1376" xr:uid="{70F18F47-4EA0-4EC1-AF66-A51032195C69}"/>
    <cellStyle name="Normal 5 5 4 2 4 2" xfId="9740" xr:uid="{168D2344-636D-43F6-B4EB-1828F3B96867}"/>
    <cellStyle name="Normal 5 5 4 2 4 2 2" xfId="13162" xr:uid="{230429B3-F133-4972-984F-0466E4B68786}"/>
    <cellStyle name="Normal 5 5 4 2 4 2 2 2" xfId="26852" xr:uid="{A5C6DD0B-3674-47BD-B2D3-830CEAD32A12}"/>
    <cellStyle name="Normal 5 5 4 2 4 2 2 2 2" xfId="40544" xr:uid="{C11575C3-E8B9-4F28-BCA3-92EC21C0D9DE}"/>
    <cellStyle name="Normal 5 5 4 2 4 2 2 2 3" xfId="55428" xr:uid="{E5F789AF-C99B-4810-99E5-A394F134B011}"/>
    <cellStyle name="Normal 5 5 4 2 4 2 2 3" xfId="20008" xr:uid="{1568B5A6-AE44-47D9-9DF2-50F2318D6560}"/>
    <cellStyle name="Normal 5 5 4 2 4 2 2 4" xfId="33698" xr:uid="{CA2A0310-A7E3-476C-872C-CB1C9CD82E11}"/>
    <cellStyle name="Normal 5 5 4 2 4 2 2 5" xfId="48582" xr:uid="{38F90541-2A4B-4BF7-AED1-440CA2421D69}"/>
    <cellStyle name="Normal 5 5 4 2 4 2 3" xfId="23430" xr:uid="{9A5E1D9B-A43C-43BD-A132-D54A202965CF}"/>
    <cellStyle name="Normal 5 5 4 2 4 2 3 2" xfId="37122" xr:uid="{2274D00E-8584-422D-AF13-011998674BAE}"/>
    <cellStyle name="Normal 5 5 4 2 4 2 3 3" xfId="52006" xr:uid="{A5CD4E75-231F-4F34-A890-062EA5BA84EC}"/>
    <cellStyle name="Normal 5 5 4 2 4 2 4" xfId="16586" xr:uid="{39B4A776-8EC8-46E5-ACBB-6ECC40E5A53F}"/>
    <cellStyle name="Normal 5 5 4 2 4 2 5" xfId="30276" xr:uid="{4579F22E-BAA2-43A6-B477-354D8472FBE7}"/>
    <cellStyle name="Normal 5 5 4 2 4 2 6" xfId="45160" xr:uid="{E6AA952C-1407-4A82-B53D-A7FC50BC9025}"/>
    <cellStyle name="Normal 5 5 4 2 4 3" xfId="11450" xr:uid="{FDAF0026-9A37-49E4-97C4-D31E5F1FDD73}"/>
    <cellStyle name="Normal 5 5 4 2 4 3 2" xfId="25140" xr:uid="{AA487A1A-5075-4810-8FC5-22326EB4743E}"/>
    <cellStyle name="Normal 5 5 4 2 4 3 2 2" xfId="38832" xr:uid="{4DF20A2C-89A8-4D53-A557-8C4303B3D95D}"/>
    <cellStyle name="Normal 5 5 4 2 4 3 2 3" xfId="53716" xr:uid="{11D2CD1F-570E-48E5-8502-0D31E3922AF8}"/>
    <cellStyle name="Normal 5 5 4 2 4 3 3" xfId="18296" xr:uid="{A2D0C4B9-DC62-49D5-8738-DB7D402CFB30}"/>
    <cellStyle name="Normal 5 5 4 2 4 3 4" xfId="31986" xr:uid="{8DB50650-F951-4F89-9C44-CE5E2449643F}"/>
    <cellStyle name="Normal 5 5 4 2 4 3 5" xfId="46870" xr:uid="{0C5EE9DB-EB50-4BFD-B98B-8C3BA1A5165D}"/>
    <cellStyle name="Normal 5 5 4 2 4 4" xfId="21718" xr:uid="{E9414924-BECF-454D-BBB5-08CF05824A99}"/>
    <cellStyle name="Normal 5 5 4 2 4 4 2" xfId="35410" xr:uid="{5DF534D2-55EC-4780-A425-1083B5700B5E}"/>
    <cellStyle name="Normal 5 5 4 2 4 4 3" xfId="50294" xr:uid="{F3FAF6D5-7971-4006-98E5-27F2872A0018}"/>
    <cellStyle name="Normal 5 5 4 2 4 5" xfId="14874" xr:uid="{4200E757-BFA3-4BA7-88CE-5AC24C8336E6}"/>
    <cellStyle name="Normal 5 5 4 2 4 5 2" xfId="41069" xr:uid="{927F7073-1F50-44BF-B4C3-EED5978D835B}"/>
    <cellStyle name="Normal 5 5 4 2 4 6" xfId="28564" xr:uid="{939ABB85-EA5F-4DFC-BC8B-D4ECC7500A1A}"/>
    <cellStyle name="Normal 5 5 4 2 4 7" xfId="43448" xr:uid="{D87F809B-092E-40A7-AF19-C3FEEDB38EE0}"/>
    <cellStyle name="Normal 5 5 4 2 4 8" xfId="8028" xr:uid="{AF47E690-B04A-4324-B390-2E058805121A}"/>
    <cellStyle name="Normal 5 5 4 2 5" xfId="2918" xr:uid="{896A3E05-9C5C-41CA-984D-07887E35B37D}"/>
    <cellStyle name="Normal 5 5 4 2 5 2" xfId="13158" xr:uid="{7E08FCE6-561A-4A78-BC7F-4FB7BF70453F}"/>
    <cellStyle name="Normal 5 5 4 2 5 2 2" xfId="26848" xr:uid="{52F950AC-CC6E-414C-BF43-B956F792EAC5}"/>
    <cellStyle name="Normal 5 5 4 2 5 2 2 2" xfId="40540" xr:uid="{E945D981-7237-4FDB-A3E5-5F6BF9867728}"/>
    <cellStyle name="Normal 5 5 4 2 5 2 2 3" xfId="55424" xr:uid="{08B5C661-ABF5-4E35-90B4-787083C4775E}"/>
    <cellStyle name="Normal 5 5 4 2 5 2 3" xfId="20004" xr:uid="{9CC9F4EC-98F7-40D9-8515-7F27AC423CB2}"/>
    <cellStyle name="Normal 5 5 4 2 5 2 4" xfId="33694" xr:uid="{358C5C39-EF75-45F5-8B82-FBD77D4AB703}"/>
    <cellStyle name="Normal 5 5 4 2 5 2 5" xfId="48578" xr:uid="{F457F745-6024-42C9-B44F-9C7315F2B98B}"/>
    <cellStyle name="Normal 5 5 4 2 5 3" xfId="23426" xr:uid="{40BDDE67-8954-43E9-8076-A237D5A684F9}"/>
    <cellStyle name="Normal 5 5 4 2 5 3 2" xfId="37118" xr:uid="{D9CEB881-095E-464B-9520-B4C549D67216}"/>
    <cellStyle name="Normal 5 5 4 2 5 3 3" xfId="52002" xr:uid="{0FA0A498-ADC4-4D35-9FD5-21C864535A30}"/>
    <cellStyle name="Normal 5 5 4 2 5 4" xfId="16582" xr:uid="{F9BB5361-5E58-4CB2-8CBD-A37CC9B0DD82}"/>
    <cellStyle name="Normal 5 5 4 2 5 4 2" xfId="41194" xr:uid="{4C900C94-0C91-4B81-9989-B1CC73A96EBD}"/>
    <cellStyle name="Normal 5 5 4 2 5 5" xfId="30272" xr:uid="{51BD1E9B-65B0-40D6-84C7-6C3D24141371}"/>
    <cellStyle name="Normal 5 5 4 2 5 6" xfId="45156" xr:uid="{EEEF4593-82C7-4A97-A4C7-2FAD6AA72DE8}"/>
    <cellStyle name="Normal 5 5 4 2 5 7" xfId="9736" xr:uid="{69E56760-7191-488F-BFCD-BFFB04C05B3F}"/>
    <cellStyle name="Normal 5 5 4 2 6" xfId="11446" xr:uid="{C74A4977-E866-43D7-B4C8-D62F0B467882}"/>
    <cellStyle name="Normal 5 5 4 2 6 2" xfId="25136" xr:uid="{85EB380A-9643-4EE3-B41C-51CD75C1497F}"/>
    <cellStyle name="Normal 5 5 4 2 6 2 2" xfId="38828" xr:uid="{55E5A97F-D2F4-43E3-B733-38298715AB6F}"/>
    <cellStyle name="Normal 5 5 4 2 6 2 3" xfId="53712" xr:uid="{44E76180-672D-4DE6-9700-A31DE240A9E8}"/>
    <cellStyle name="Normal 5 5 4 2 6 3" xfId="18292" xr:uid="{AD256818-53FF-4899-9286-372D0B3AFE9F}"/>
    <cellStyle name="Normal 5 5 4 2 6 4" xfId="31982" xr:uid="{92644949-36D1-4DE4-8E07-7B0A28BEF85B}"/>
    <cellStyle name="Normal 5 5 4 2 6 5" xfId="46866" xr:uid="{009AB02C-5CA3-4A72-9653-5E5D05765333}"/>
    <cellStyle name="Normal 5 5 4 2 7" xfId="21714" xr:uid="{DE32BF17-DF7D-4CBE-AA81-07CA87CA68E7}"/>
    <cellStyle name="Normal 5 5 4 2 7 2" xfId="35406" xr:uid="{92AD2382-0134-4AFB-AE83-474339883E2D}"/>
    <cellStyle name="Normal 5 5 4 2 7 3" xfId="50290" xr:uid="{D34D4EE8-9C5D-4000-9FFB-C947C8749708}"/>
    <cellStyle name="Normal 5 5 4 2 8" xfId="14870" xr:uid="{6EA455CE-2DB0-4D10-B348-9DE22386766B}"/>
    <cellStyle name="Normal 5 5 4 2 8 2" xfId="40848" xr:uid="{2A762C4B-CCE0-4B2E-9ADC-B386B279BC55}"/>
    <cellStyle name="Normal 5 5 4 2 9" xfId="28560" xr:uid="{E3506B3D-04B5-4206-B3C7-07D1DAB75A42}"/>
    <cellStyle name="Normal 5 5 4 3" xfId="573" xr:uid="{BC7596F4-08B4-4864-99C4-5E0537BDA257}"/>
    <cellStyle name="Normal 5 5 4 3 10" xfId="43449" xr:uid="{2616C920-A219-488F-9B45-F05346362BF6}"/>
    <cellStyle name="Normal 5 5 4 3 11" xfId="8029" xr:uid="{DD680167-BC90-47A8-8F9D-782DB98FE60D}"/>
    <cellStyle name="Normal 5 5 4 3 2" xfId="1377" xr:uid="{396BB52E-1C9C-4D18-87AF-8FFE7AEC8938}"/>
    <cellStyle name="Normal 5 5 4 3 2 2" xfId="1378" xr:uid="{1B78CE0A-47C2-488C-95F1-1FAEF6BC6E10}"/>
    <cellStyle name="Normal 5 5 4 3 2 2 2" xfId="9743" xr:uid="{CED8DC49-D232-49B8-802C-7FD310F7D6AC}"/>
    <cellStyle name="Normal 5 5 4 3 2 2 2 2" xfId="13165" xr:uid="{D88B9292-7B09-4096-8A4B-A94CD6016799}"/>
    <cellStyle name="Normal 5 5 4 3 2 2 2 2 2" xfId="26855" xr:uid="{0EC2AF1A-22D7-4879-B9D3-659C365C3B9B}"/>
    <cellStyle name="Normal 5 5 4 3 2 2 2 2 2 2" xfId="40547" xr:uid="{94BA7CA9-D93F-4AEC-B547-A09307784E70}"/>
    <cellStyle name="Normal 5 5 4 3 2 2 2 2 2 3" xfId="55431" xr:uid="{8545095D-5BF7-417B-884A-5A83C301B5E9}"/>
    <cellStyle name="Normal 5 5 4 3 2 2 2 2 3" xfId="20011" xr:uid="{BA771B4B-3B6A-42C5-BA21-5E4B2B707161}"/>
    <cellStyle name="Normal 5 5 4 3 2 2 2 2 4" xfId="33701" xr:uid="{87AC98E4-C267-4547-9308-C6F772BEED8E}"/>
    <cellStyle name="Normal 5 5 4 3 2 2 2 2 5" xfId="48585" xr:uid="{F0683586-E9AE-4423-BEEE-F671442FEBB5}"/>
    <cellStyle name="Normal 5 5 4 3 2 2 2 3" xfId="23433" xr:uid="{FC06D440-9484-4770-B3AF-F6AF8795FED8}"/>
    <cellStyle name="Normal 5 5 4 3 2 2 2 3 2" xfId="37125" xr:uid="{5E9BA545-7D0D-494E-88CB-E835E3C0E4FF}"/>
    <cellStyle name="Normal 5 5 4 3 2 2 2 3 3" xfId="52009" xr:uid="{5FA2E3AB-1C1A-40C1-A968-E9D39EB0C81C}"/>
    <cellStyle name="Normal 5 5 4 3 2 2 2 4" xfId="16589" xr:uid="{BCDCBAB2-CD89-45F4-A183-F6270432D08C}"/>
    <cellStyle name="Normal 5 5 4 3 2 2 2 5" xfId="30279" xr:uid="{57E7A939-27BF-4D96-90CA-A2E71C89B026}"/>
    <cellStyle name="Normal 5 5 4 3 2 2 2 6" xfId="45163" xr:uid="{70F78DBB-6CB5-4632-8A99-1A44202BC76B}"/>
    <cellStyle name="Normal 5 5 4 3 2 2 3" xfId="11453" xr:uid="{17311022-FB6B-4D80-8E05-BA55342E6136}"/>
    <cellStyle name="Normal 5 5 4 3 2 2 3 2" xfId="25143" xr:uid="{B16B380F-87A0-4E60-A520-1B2344BC5F04}"/>
    <cellStyle name="Normal 5 5 4 3 2 2 3 2 2" xfId="38835" xr:uid="{F01D15C8-1A75-4E96-90B7-0CFC8D1162C8}"/>
    <cellStyle name="Normal 5 5 4 3 2 2 3 2 3" xfId="53719" xr:uid="{3BB0726B-3909-4A58-B77E-6A46B7E76078}"/>
    <cellStyle name="Normal 5 5 4 3 2 2 3 3" xfId="18299" xr:uid="{CE4B5CCB-C165-4021-A08F-62BC3DDE609E}"/>
    <cellStyle name="Normal 5 5 4 3 2 2 3 4" xfId="31989" xr:uid="{6F87A153-C03A-4FDA-A7F2-9506B1E6342E}"/>
    <cellStyle name="Normal 5 5 4 3 2 2 3 5" xfId="46873" xr:uid="{B4AADA11-C4D6-48AD-853B-097DFC86711D}"/>
    <cellStyle name="Normal 5 5 4 3 2 2 4" xfId="21721" xr:uid="{FE8CB841-565B-4340-8770-12C4E1D912E8}"/>
    <cellStyle name="Normal 5 5 4 3 2 2 4 2" xfId="35413" xr:uid="{58A2EFBC-2059-4718-891D-16F74C4F9763}"/>
    <cellStyle name="Normal 5 5 4 3 2 2 4 3" xfId="50297" xr:uid="{2F0F2E03-0520-4342-B6E3-6FF7B15610E2}"/>
    <cellStyle name="Normal 5 5 4 3 2 2 5" xfId="14877" xr:uid="{F14D38C6-4A70-42FA-8448-F4BBA144D978}"/>
    <cellStyle name="Normal 5 5 4 3 2 2 5 2" xfId="41071" xr:uid="{24B3A3B8-C94A-4119-894E-786BD9729F09}"/>
    <cellStyle name="Normal 5 5 4 3 2 2 6" xfId="28567" xr:uid="{1D087B49-E93E-448D-95A6-0C071E8BE1CA}"/>
    <cellStyle name="Normal 5 5 4 3 2 2 7" xfId="43451" xr:uid="{ADEF4596-BF1C-4C89-A224-B696F11E3887}"/>
    <cellStyle name="Normal 5 5 4 3 2 2 8" xfId="8031" xr:uid="{231D08E6-3A72-48FD-9F26-6FF07F380D0E}"/>
    <cellStyle name="Normal 5 5 4 3 2 3" xfId="9742" xr:uid="{95FDFC7D-F91F-46B1-A1C4-71E92EED7DDD}"/>
    <cellStyle name="Normal 5 5 4 3 2 3 2" xfId="13164" xr:uid="{C2B2449D-B596-481A-91F6-CA53DC664403}"/>
    <cellStyle name="Normal 5 5 4 3 2 3 2 2" xfId="26854" xr:uid="{BC57742C-DA28-4AD7-A263-2BB26133A64E}"/>
    <cellStyle name="Normal 5 5 4 3 2 3 2 2 2" xfId="40546" xr:uid="{C33AA5F0-EF69-43CF-AF99-AE372136C2A3}"/>
    <cellStyle name="Normal 5 5 4 3 2 3 2 2 3" xfId="55430" xr:uid="{764C8B61-9B01-45B8-B82E-3AC8CE8416B9}"/>
    <cellStyle name="Normal 5 5 4 3 2 3 2 3" xfId="20010" xr:uid="{5CD95889-5E34-43EA-867F-1362331A71ED}"/>
    <cellStyle name="Normal 5 5 4 3 2 3 2 4" xfId="33700" xr:uid="{E8010952-C5AD-42B7-A505-C164D8FB27EE}"/>
    <cellStyle name="Normal 5 5 4 3 2 3 2 5" xfId="48584" xr:uid="{53F84493-B4AF-4636-825F-9C37F982DA4B}"/>
    <cellStyle name="Normal 5 5 4 3 2 3 3" xfId="23432" xr:uid="{A29E6D88-2262-4245-9A82-2F4B50F14C5D}"/>
    <cellStyle name="Normal 5 5 4 3 2 3 3 2" xfId="37124" xr:uid="{1AE0A358-5DBE-4ADC-A074-2ACED93FDB1B}"/>
    <cellStyle name="Normal 5 5 4 3 2 3 3 3" xfId="52008" xr:uid="{A8648EA7-546D-422D-9417-C934E0E50B49}"/>
    <cellStyle name="Normal 5 5 4 3 2 3 4" xfId="16588" xr:uid="{2C38AAFB-FC7E-4A2D-8202-C87CB8F5764D}"/>
    <cellStyle name="Normal 5 5 4 3 2 3 5" xfId="30278" xr:uid="{F757A4AA-10A8-4E71-AC31-D111A54F6B33}"/>
    <cellStyle name="Normal 5 5 4 3 2 3 6" xfId="45162" xr:uid="{83FF3038-0935-4EDD-B835-C67D4F57C506}"/>
    <cellStyle name="Normal 5 5 4 3 2 4" xfId="11452" xr:uid="{62483FCD-BCA3-4CBE-AB84-F17F34CFD8B2}"/>
    <cellStyle name="Normal 5 5 4 3 2 4 2" xfId="25142" xr:uid="{8150EBCB-FC36-4455-BD0D-73B4C56C5300}"/>
    <cellStyle name="Normal 5 5 4 3 2 4 2 2" xfId="38834" xr:uid="{C7696DD0-1636-4390-980F-8E2177E7EA57}"/>
    <cellStyle name="Normal 5 5 4 3 2 4 2 3" xfId="53718" xr:uid="{6F01FCDC-9FDE-4988-A705-1198BBCAA493}"/>
    <cellStyle name="Normal 5 5 4 3 2 4 3" xfId="18298" xr:uid="{EF34808D-0E8F-4989-9359-438F046027CD}"/>
    <cellStyle name="Normal 5 5 4 3 2 4 4" xfId="31988" xr:uid="{AC3AAC6E-C949-42D8-922D-1D7FA9C18251}"/>
    <cellStyle name="Normal 5 5 4 3 2 4 5" xfId="46872" xr:uid="{3DBDE78C-6BA4-4BAE-B275-A8B7295EFC03}"/>
    <cellStyle name="Normal 5 5 4 3 2 5" xfId="21720" xr:uid="{A329BFAE-32B2-42F3-AF2A-C7B1CEA5EA48}"/>
    <cellStyle name="Normal 5 5 4 3 2 5 2" xfId="35412" xr:uid="{3E66EDA4-1132-4CF2-9FA8-4C0A628453E1}"/>
    <cellStyle name="Normal 5 5 4 3 2 5 3" xfId="50296" xr:uid="{51B7C4A4-D9A4-45CD-BB5B-37C9C90A259D}"/>
    <cellStyle name="Normal 5 5 4 3 2 6" xfId="14876" xr:uid="{2251D1D9-968C-4877-95EB-7620114777FB}"/>
    <cellStyle name="Normal 5 5 4 3 2 6 2" xfId="41070" xr:uid="{01BB2634-112E-4566-A327-23D703109C47}"/>
    <cellStyle name="Normal 5 5 4 3 2 7" xfId="28566" xr:uid="{E3ACAC88-2BA3-4BE0-B307-6E19ECEE040A}"/>
    <cellStyle name="Normal 5 5 4 3 2 8" xfId="43450" xr:uid="{25530818-4867-41BB-8E0B-FEF46064A373}"/>
    <cellStyle name="Normal 5 5 4 3 2 9" xfId="8030" xr:uid="{B342EFF9-7450-4FC2-A98D-488FC1C0CB9F}"/>
    <cellStyle name="Normal 5 5 4 3 3" xfId="1379" xr:uid="{7A5105C6-1AFD-4FFC-82D9-5C427E9509F9}"/>
    <cellStyle name="Normal 5 5 4 3 3 2" xfId="9744" xr:uid="{D3EEDA98-846E-4BEB-89E8-1CF642B21071}"/>
    <cellStyle name="Normal 5 5 4 3 3 2 2" xfId="13166" xr:uid="{599A6DE5-6D4F-4A8C-8733-45F53F67C3E4}"/>
    <cellStyle name="Normal 5 5 4 3 3 2 2 2" xfId="26856" xr:uid="{D131FCF5-3056-4B55-809D-892E1D40A15D}"/>
    <cellStyle name="Normal 5 5 4 3 3 2 2 2 2" xfId="40548" xr:uid="{494EC44F-DBB5-489D-BAF8-BD3E787CAF76}"/>
    <cellStyle name="Normal 5 5 4 3 3 2 2 2 3" xfId="55432" xr:uid="{A0012367-6BA8-4A7E-8BDC-A5B96C2AB6D9}"/>
    <cellStyle name="Normal 5 5 4 3 3 2 2 3" xfId="20012" xr:uid="{A65DD929-8463-46FA-8B16-1E34859A5F17}"/>
    <cellStyle name="Normal 5 5 4 3 3 2 2 4" xfId="33702" xr:uid="{99E6999B-D0FD-4DDE-BCF5-5F2E46159CB0}"/>
    <cellStyle name="Normal 5 5 4 3 3 2 2 5" xfId="48586" xr:uid="{18122CF4-D8E0-4579-B08D-C30A16ADC4D4}"/>
    <cellStyle name="Normal 5 5 4 3 3 2 3" xfId="23434" xr:uid="{E5C45155-E617-44D2-8C0E-EC8F7B36E696}"/>
    <cellStyle name="Normal 5 5 4 3 3 2 3 2" xfId="37126" xr:uid="{F25FA4D5-115D-459F-83D7-1C80A2904E07}"/>
    <cellStyle name="Normal 5 5 4 3 3 2 3 3" xfId="52010" xr:uid="{27F6CD75-6582-4DA3-8208-92F6EBF012AE}"/>
    <cellStyle name="Normal 5 5 4 3 3 2 4" xfId="16590" xr:uid="{7856DFF2-96A9-4C06-B1E2-7C3E031AB09D}"/>
    <cellStyle name="Normal 5 5 4 3 3 2 5" xfId="30280" xr:uid="{3FAF69F3-48AE-4E7A-BB10-680025CA208A}"/>
    <cellStyle name="Normal 5 5 4 3 3 2 6" xfId="45164" xr:uid="{8EA009C0-7827-484A-94F2-2909EE92A2C1}"/>
    <cellStyle name="Normal 5 5 4 3 3 3" xfId="11454" xr:uid="{3EDB7208-29C4-452E-B668-AA3DEEA140AB}"/>
    <cellStyle name="Normal 5 5 4 3 3 3 2" xfId="25144" xr:uid="{35A2CB8E-F427-4B78-A7F6-6C54C1C50745}"/>
    <cellStyle name="Normal 5 5 4 3 3 3 2 2" xfId="38836" xr:uid="{ACF1B42D-EF97-409C-ABEC-9033A2BC7DD9}"/>
    <cellStyle name="Normal 5 5 4 3 3 3 2 3" xfId="53720" xr:uid="{521DC325-9D87-4F83-9903-8CB9002C9C79}"/>
    <cellStyle name="Normal 5 5 4 3 3 3 3" xfId="18300" xr:uid="{9DADF883-8A33-44D0-AA5C-F6CC3FEC99B7}"/>
    <cellStyle name="Normal 5 5 4 3 3 3 4" xfId="31990" xr:uid="{46713BBC-ECBF-4CFC-A016-BB9DF31DBC4F}"/>
    <cellStyle name="Normal 5 5 4 3 3 3 5" xfId="46874" xr:uid="{98986806-EAF3-45D0-8A2D-17EC44D562A6}"/>
    <cellStyle name="Normal 5 5 4 3 3 4" xfId="21722" xr:uid="{7F91A50C-EDD3-49B5-8CF3-663801061C62}"/>
    <cellStyle name="Normal 5 5 4 3 3 4 2" xfId="35414" xr:uid="{8E485715-F17E-4268-AF72-B9757A9DC0CC}"/>
    <cellStyle name="Normal 5 5 4 3 3 4 3" xfId="50298" xr:uid="{30B4B2E7-89C1-4ED4-8488-847ACCFAD621}"/>
    <cellStyle name="Normal 5 5 4 3 3 5" xfId="14878" xr:uid="{13C954D0-5795-46B9-9991-F9E41FE51887}"/>
    <cellStyle name="Normal 5 5 4 3 3 5 2" xfId="41072" xr:uid="{84003168-63FA-4DB9-9A98-65690F65CE85}"/>
    <cellStyle name="Normal 5 5 4 3 3 6" xfId="28568" xr:uid="{89F2FDDD-F6E0-4E02-8FF2-59CC5F4D7408}"/>
    <cellStyle name="Normal 5 5 4 3 3 7" xfId="43452" xr:uid="{49AF0908-99D4-42E5-A8C0-D8C5E9381FD7}"/>
    <cellStyle name="Normal 5 5 4 3 3 8" xfId="8032" xr:uid="{B4337228-3128-4089-AA76-D2A086BBF826}"/>
    <cellStyle name="Normal 5 5 4 3 4" xfId="2919" xr:uid="{C500EFEA-85BD-4BFE-BF94-BCE1E3056D03}"/>
    <cellStyle name="Normal 5 5 4 3 4 2" xfId="9745" xr:uid="{686618DA-D20A-43DE-A7A6-6FA87BB8345C}"/>
    <cellStyle name="Normal 5 5 4 3 4 2 2" xfId="13167" xr:uid="{659B13EE-9DF7-458E-8DF5-715EE0F329B1}"/>
    <cellStyle name="Normal 5 5 4 3 4 2 2 2" xfId="26857" xr:uid="{32812FE3-0CD8-4120-A78A-FD49CC4E2B68}"/>
    <cellStyle name="Normal 5 5 4 3 4 2 2 2 2" xfId="40549" xr:uid="{8A6C0A16-80A7-4A8E-BAAF-0AB8C351F6CA}"/>
    <cellStyle name="Normal 5 5 4 3 4 2 2 2 3" xfId="55433" xr:uid="{FC0BDED4-DA20-4EEC-A071-F72AA9E38C5B}"/>
    <cellStyle name="Normal 5 5 4 3 4 2 2 3" xfId="20013" xr:uid="{E83CEA8B-FADD-4735-931E-1523AED8194D}"/>
    <cellStyle name="Normal 5 5 4 3 4 2 2 4" xfId="33703" xr:uid="{09946EE4-E7F6-4BC3-A5E7-7BB3E82E6169}"/>
    <cellStyle name="Normal 5 5 4 3 4 2 2 5" xfId="48587" xr:uid="{A71FAB48-1DC6-4D0D-A709-D715ED8CF38D}"/>
    <cellStyle name="Normal 5 5 4 3 4 2 3" xfId="23435" xr:uid="{B39F3B08-6D5A-4E17-8FE4-AEE4BDC9FFE5}"/>
    <cellStyle name="Normal 5 5 4 3 4 2 3 2" xfId="37127" xr:uid="{5BD60764-A996-4672-96AB-0CCE511AD5C7}"/>
    <cellStyle name="Normal 5 5 4 3 4 2 3 3" xfId="52011" xr:uid="{47D41ACE-B5DB-4915-993C-F38BEBB52E73}"/>
    <cellStyle name="Normal 5 5 4 3 4 2 4" xfId="16591" xr:uid="{1B71B51F-A000-4650-BE24-E343D7B5BAD1}"/>
    <cellStyle name="Normal 5 5 4 3 4 2 5" xfId="30281" xr:uid="{0D65641F-BDF5-4B3F-994F-F8918D10352B}"/>
    <cellStyle name="Normal 5 5 4 3 4 2 6" xfId="45165" xr:uid="{9B9B393B-911E-442F-8B4E-F5E51569C393}"/>
    <cellStyle name="Normal 5 5 4 3 4 3" xfId="11455" xr:uid="{F8CE4B69-7C32-4B0A-BE78-C9A005F2F6BE}"/>
    <cellStyle name="Normal 5 5 4 3 4 3 2" xfId="25145" xr:uid="{11CA65B1-CC36-4DAD-9938-8741A81134F1}"/>
    <cellStyle name="Normal 5 5 4 3 4 3 2 2" xfId="38837" xr:uid="{EEC11D56-80BF-46DA-8543-6D44299A1F8B}"/>
    <cellStyle name="Normal 5 5 4 3 4 3 2 3" xfId="53721" xr:uid="{09FF9F5B-70EF-408B-AF8C-BA34261EE3E3}"/>
    <cellStyle name="Normal 5 5 4 3 4 3 3" xfId="18301" xr:uid="{E4E8C3CD-3A1B-435D-A39D-080B57FC7B1A}"/>
    <cellStyle name="Normal 5 5 4 3 4 3 4" xfId="31991" xr:uid="{56A116FD-82D5-4A77-B0A2-8F5C6D7BF648}"/>
    <cellStyle name="Normal 5 5 4 3 4 3 5" xfId="46875" xr:uid="{D3730F43-C975-4CB7-A682-5BECCBBB680D}"/>
    <cellStyle name="Normal 5 5 4 3 4 4" xfId="21723" xr:uid="{0332EBBC-2323-45B5-8AFB-B6A6846C10FD}"/>
    <cellStyle name="Normal 5 5 4 3 4 4 2" xfId="35415" xr:uid="{9CFB339D-3D13-45B8-B253-A364A0A1A6F6}"/>
    <cellStyle name="Normal 5 5 4 3 4 4 3" xfId="50299" xr:uid="{3F2B09A9-6AE8-4994-BAEE-ED9D0827125B}"/>
    <cellStyle name="Normal 5 5 4 3 4 5" xfId="14879" xr:uid="{DAF80F0A-F158-4B51-BD85-0CA972A0A7E3}"/>
    <cellStyle name="Normal 5 5 4 3 4 5 2" xfId="41195" xr:uid="{5A2BBAE6-06E8-4F32-B73F-4802C0E088FE}"/>
    <cellStyle name="Normal 5 5 4 3 4 6" xfId="28569" xr:uid="{153CAE9F-4C85-4763-8029-4BE1A2F5B2A5}"/>
    <cellStyle name="Normal 5 5 4 3 4 7" xfId="43453" xr:uid="{0FDEA016-20ED-400A-9D6B-2F1E9761337C}"/>
    <cellStyle name="Normal 5 5 4 3 4 8" xfId="8033" xr:uid="{CCE8CC0E-E2CE-414F-9306-C7F708365ABC}"/>
    <cellStyle name="Normal 5 5 4 3 5" xfId="9741" xr:uid="{73D23A68-FAD4-49AD-A5A1-F3E71B908E8F}"/>
    <cellStyle name="Normal 5 5 4 3 5 2" xfId="13163" xr:uid="{C0EB11D6-440D-4970-BAAA-47B775F67F71}"/>
    <cellStyle name="Normal 5 5 4 3 5 2 2" xfId="26853" xr:uid="{F4D57D62-9B71-49E0-B246-F046D569EC67}"/>
    <cellStyle name="Normal 5 5 4 3 5 2 2 2" xfId="40545" xr:uid="{BC84A995-E500-4CC2-B30B-A292205B9F43}"/>
    <cellStyle name="Normal 5 5 4 3 5 2 2 3" xfId="55429" xr:uid="{86E470EF-C62C-461B-A875-2DE5F7ED8392}"/>
    <cellStyle name="Normal 5 5 4 3 5 2 3" xfId="20009" xr:uid="{158C266E-6BFB-4C02-8074-5E1C67D5AB45}"/>
    <cellStyle name="Normal 5 5 4 3 5 2 4" xfId="33699" xr:uid="{81E42605-1302-4F08-909E-40DB768A525E}"/>
    <cellStyle name="Normal 5 5 4 3 5 2 5" xfId="48583" xr:uid="{BA2E3A23-79E2-487F-9943-A8F81B15A752}"/>
    <cellStyle name="Normal 5 5 4 3 5 3" xfId="23431" xr:uid="{E3ABD37A-2414-45B8-BEB2-AD8FC9775B3D}"/>
    <cellStyle name="Normal 5 5 4 3 5 3 2" xfId="37123" xr:uid="{C41A11B7-16F8-471C-A793-C73EDAF9B085}"/>
    <cellStyle name="Normal 5 5 4 3 5 3 3" xfId="52007" xr:uid="{F0FAE8FD-AA2F-4458-A9D9-CBEB793D40DD}"/>
    <cellStyle name="Normal 5 5 4 3 5 4" xfId="16587" xr:uid="{661976AF-1D41-4BFE-9496-0FAE8379ECEB}"/>
    <cellStyle name="Normal 5 5 4 3 5 5" xfId="30277" xr:uid="{BE63F52E-4AE8-4454-A127-A35BB003DA54}"/>
    <cellStyle name="Normal 5 5 4 3 5 6" xfId="45161" xr:uid="{4C4C57BD-C7F9-429D-99EB-2D843654126B}"/>
    <cellStyle name="Normal 5 5 4 3 6" xfId="11451" xr:uid="{18D29D71-84E2-4C9F-B1B2-7794EDE55A30}"/>
    <cellStyle name="Normal 5 5 4 3 6 2" xfId="25141" xr:uid="{498C9B82-A99D-429A-AD1E-5E8EB59BC8F4}"/>
    <cellStyle name="Normal 5 5 4 3 6 2 2" xfId="38833" xr:uid="{1649ADA2-6BBE-488F-AD66-40F121064EA7}"/>
    <cellStyle name="Normal 5 5 4 3 6 2 3" xfId="53717" xr:uid="{44152FE0-1584-417E-86B2-B9858F4ADB32}"/>
    <cellStyle name="Normal 5 5 4 3 6 3" xfId="18297" xr:uid="{96C71D3C-DB39-4C1F-B942-6A6F4328F7C1}"/>
    <cellStyle name="Normal 5 5 4 3 6 4" xfId="31987" xr:uid="{42471D14-C98A-46F4-8FD5-102872DA4471}"/>
    <cellStyle name="Normal 5 5 4 3 6 5" xfId="46871" xr:uid="{41414D60-4959-4006-885E-D020014ECA6B}"/>
    <cellStyle name="Normal 5 5 4 3 7" xfId="21719" xr:uid="{761F8EE6-823D-46F6-9C03-53F34F82A532}"/>
    <cellStyle name="Normal 5 5 4 3 7 2" xfId="35411" xr:uid="{78848D6F-33F6-47AD-BCCA-2A7BC8049DDA}"/>
    <cellStyle name="Normal 5 5 4 3 7 3" xfId="50295" xr:uid="{562B9842-A5AC-476B-AABC-E468B1B5408E}"/>
    <cellStyle name="Normal 5 5 4 3 8" xfId="14875" xr:uid="{AA9A9198-F5A6-419F-8D5A-C030F1067DFC}"/>
    <cellStyle name="Normal 5 5 4 3 8 2" xfId="40850" xr:uid="{B50D333B-3EA8-406B-98F4-1C9422680285}"/>
    <cellStyle name="Normal 5 5 4 3 9" xfId="28565" xr:uid="{53146D6B-A091-4C7F-AE43-48F8F456D142}"/>
    <cellStyle name="Normal 5 5 4 4" xfId="1380" xr:uid="{DAFA2C16-7CEF-4F4D-B76E-9E0ECD9D28D6}"/>
    <cellStyle name="Normal 5 5 4 4 2" xfId="1381" xr:uid="{15BFE022-6DFF-44DD-9FFE-EB664EB324E6}"/>
    <cellStyle name="Normal 5 5 4 4 2 2" xfId="9747" xr:uid="{221B3F13-EA57-40AD-94F7-1AD69BCE2351}"/>
    <cellStyle name="Normal 5 5 4 4 2 2 2" xfId="13169" xr:uid="{276DAA8F-5AE0-4A02-82E0-B8FC6AD08761}"/>
    <cellStyle name="Normal 5 5 4 4 2 2 2 2" xfId="26859" xr:uid="{31EC0497-3A6F-454B-9B73-6078C808998F}"/>
    <cellStyle name="Normal 5 5 4 4 2 2 2 2 2" xfId="40551" xr:uid="{98DF6045-6E13-4491-ACA0-9A54A3117CD4}"/>
    <cellStyle name="Normal 5 5 4 4 2 2 2 2 3" xfId="55435" xr:uid="{8549F8F6-604C-44FE-880C-D6CDF26571AC}"/>
    <cellStyle name="Normal 5 5 4 4 2 2 2 3" xfId="20015" xr:uid="{FA4F5D64-C929-4750-9052-6D036F756219}"/>
    <cellStyle name="Normal 5 5 4 4 2 2 2 4" xfId="33705" xr:uid="{28E72DD4-53A0-4D27-A449-312A762B5E3C}"/>
    <cellStyle name="Normal 5 5 4 4 2 2 2 5" xfId="48589" xr:uid="{84F59B4E-659B-4E4E-8679-7142696E9576}"/>
    <cellStyle name="Normal 5 5 4 4 2 2 3" xfId="23437" xr:uid="{F98FA7B3-B0E0-4E37-9B9F-5E7D5DD6A9D1}"/>
    <cellStyle name="Normal 5 5 4 4 2 2 3 2" xfId="37129" xr:uid="{57FBC8FD-3B66-46DD-AF0F-EA5066535C44}"/>
    <cellStyle name="Normal 5 5 4 4 2 2 3 3" xfId="52013" xr:uid="{6D798D65-BE1A-4437-92F9-A2C90AB6471A}"/>
    <cellStyle name="Normal 5 5 4 4 2 2 4" xfId="16593" xr:uid="{28EBF159-E914-495D-B4AE-586099277170}"/>
    <cellStyle name="Normal 5 5 4 4 2 2 5" xfId="30283" xr:uid="{58501EA8-CD30-4384-B089-D7193C33EEE8}"/>
    <cellStyle name="Normal 5 5 4 4 2 2 6" xfId="45167" xr:uid="{FE5273B6-5B24-4F16-A15C-BA78DCF1FB18}"/>
    <cellStyle name="Normal 5 5 4 4 2 3" xfId="11457" xr:uid="{BB7FB6C6-075D-4D98-AC41-316789DA7CAB}"/>
    <cellStyle name="Normal 5 5 4 4 2 3 2" xfId="25147" xr:uid="{477F16B3-03EF-44C4-A2BF-789449C0CDFD}"/>
    <cellStyle name="Normal 5 5 4 4 2 3 2 2" xfId="38839" xr:uid="{29EA2203-5F5F-4DD3-8985-A6BD1784A8F1}"/>
    <cellStyle name="Normal 5 5 4 4 2 3 2 3" xfId="53723" xr:uid="{0AC743B6-E3C0-459E-8CD9-ADA56C696033}"/>
    <cellStyle name="Normal 5 5 4 4 2 3 3" xfId="18303" xr:uid="{676EFA25-F352-4F7E-98E2-1C520B86B2B5}"/>
    <cellStyle name="Normal 5 5 4 4 2 3 4" xfId="31993" xr:uid="{86686CED-BF90-4C35-AE03-D0D3FD8431A6}"/>
    <cellStyle name="Normal 5 5 4 4 2 3 5" xfId="46877" xr:uid="{871D9599-1CD8-4005-8883-472B998DCBCF}"/>
    <cellStyle name="Normal 5 5 4 4 2 4" xfId="21725" xr:uid="{B9AAA333-7B02-409E-959C-2E4862415FD1}"/>
    <cellStyle name="Normal 5 5 4 4 2 4 2" xfId="35417" xr:uid="{006A7D55-96C1-4DA0-8B75-70BD65943C59}"/>
    <cellStyle name="Normal 5 5 4 4 2 4 3" xfId="50301" xr:uid="{72B669C7-1C14-49F0-97EC-FD1E34B6DBEF}"/>
    <cellStyle name="Normal 5 5 4 4 2 5" xfId="14881" xr:uid="{14967013-EEF8-4885-8145-E84A8EF33A61}"/>
    <cellStyle name="Normal 5 5 4 4 2 5 2" xfId="41074" xr:uid="{5B209697-FDEF-4951-B763-1FA5767D5A97}"/>
    <cellStyle name="Normal 5 5 4 4 2 6" xfId="28571" xr:uid="{B0608559-7ADE-467D-B598-0D43CD870BAB}"/>
    <cellStyle name="Normal 5 5 4 4 2 7" xfId="43455" xr:uid="{0FC41E73-ECE9-47E8-8AA4-519843673977}"/>
    <cellStyle name="Normal 5 5 4 4 2 8" xfId="8035" xr:uid="{AB9179DD-98BF-4C50-AA42-67B38FF45C8C}"/>
    <cellStyle name="Normal 5 5 4 4 3" xfId="2920" xr:uid="{B0A97715-B589-4602-B405-6E67D21572C8}"/>
    <cellStyle name="Normal 5 5 4 4 3 2" xfId="13168" xr:uid="{E98F24D6-8CD1-4CF1-975B-F2DEDEAB6E69}"/>
    <cellStyle name="Normal 5 5 4 4 3 2 2" xfId="26858" xr:uid="{7E758557-6D8B-4C74-BCF8-2C8951798FB8}"/>
    <cellStyle name="Normal 5 5 4 4 3 2 2 2" xfId="40550" xr:uid="{396A0589-2209-4391-A18C-8C1FCB6FF0F2}"/>
    <cellStyle name="Normal 5 5 4 4 3 2 2 3" xfId="55434" xr:uid="{EECF56A6-BECF-4712-A81C-44C57E754A9D}"/>
    <cellStyle name="Normal 5 5 4 4 3 2 3" xfId="20014" xr:uid="{9B7D0072-BCDA-4B33-BC87-346071EA6FAC}"/>
    <cellStyle name="Normal 5 5 4 4 3 2 4" xfId="33704" xr:uid="{403DE0B4-3393-45D5-A0BD-641A60A8B5CE}"/>
    <cellStyle name="Normal 5 5 4 4 3 2 5" xfId="48588" xr:uid="{93F8477B-55CC-4204-B5C1-92BBC9BB4001}"/>
    <cellStyle name="Normal 5 5 4 4 3 3" xfId="23436" xr:uid="{A8D85179-1E81-4AFC-8567-001BA22332A9}"/>
    <cellStyle name="Normal 5 5 4 4 3 3 2" xfId="37128" xr:uid="{CC9384F5-9F4B-4BEE-AC4E-DB00DAF84F4E}"/>
    <cellStyle name="Normal 5 5 4 4 3 3 3" xfId="52012" xr:uid="{3AE5E35A-CCAB-4345-9F12-715191227CB7}"/>
    <cellStyle name="Normal 5 5 4 4 3 4" xfId="16592" xr:uid="{9BAEAECD-CD5F-4C74-9618-434F40E30CCF}"/>
    <cellStyle name="Normal 5 5 4 4 3 4 2" xfId="41196" xr:uid="{BC6E9802-0A0B-4EDA-B281-75B788BA0260}"/>
    <cellStyle name="Normal 5 5 4 4 3 5" xfId="30282" xr:uid="{6343BCEF-BC72-4E3E-929B-4CF1EEBFFAF5}"/>
    <cellStyle name="Normal 5 5 4 4 3 6" xfId="45166" xr:uid="{F750756E-DC48-4A74-9726-73400A1C157C}"/>
    <cellStyle name="Normal 5 5 4 4 3 7" xfId="9746" xr:uid="{9712A1C5-B8F3-4841-A2B5-49D220A1291E}"/>
    <cellStyle name="Normal 5 5 4 4 4" xfId="2921" xr:uid="{05DB4666-0C6B-484F-B291-6A61080669EE}"/>
    <cellStyle name="Normal 5 5 4 4 4 2" xfId="25146" xr:uid="{BED97207-1329-49FC-AECC-579E2B3F780A}"/>
    <cellStyle name="Normal 5 5 4 4 4 2 2" xfId="38838" xr:uid="{BB4B2082-527F-4C9F-8AFA-9EA42C67E610}"/>
    <cellStyle name="Normal 5 5 4 4 4 2 3" xfId="53722" xr:uid="{B73CCCF8-5D84-4F1A-8995-49A6F9F4CD49}"/>
    <cellStyle name="Normal 5 5 4 4 4 3" xfId="18302" xr:uid="{5D828DBF-8B81-42BD-870F-A6EDE971118C}"/>
    <cellStyle name="Normal 5 5 4 4 4 3 2" xfId="41197" xr:uid="{78597D77-2E7C-4486-B35C-5415F260F649}"/>
    <cellStyle name="Normal 5 5 4 4 4 4" xfId="31992" xr:uid="{418F3496-8A90-4547-A7D7-9207D74CE108}"/>
    <cellStyle name="Normal 5 5 4 4 4 5" xfId="46876" xr:uid="{0B1955BB-19E8-424B-9074-89A6C873C3AA}"/>
    <cellStyle name="Normal 5 5 4 4 4 6" xfId="11456" xr:uid="{9DBF2361-E607-44C0-830E-58356ECC0573}"/>
    <cellStyle name="Normal 5 5 4 4 5" xfId="21724" xr:uid="{A60A4EC8-81D9-4F25-9E85-E5631F643530}"/>
    <cellStyle name="Normal 5 5 4 4 5 2" xfId="35416" xr:uid="{D7EACDB3-C5F0-4DB4-8821-765D212B4849}"/>
    <cellStyle name="Normal 5 5 4 4 5 3" xfId="50300" xr:uid="{E211D101-12BB-4CC1-B907-F85C7235C61F}"/>
    <cellStyle name="Normal 5 5 4 4 6" xfId="14880" xr:uid="{37F5F325-6030-40F7-9EB8-EB0F3DB5A42D}"/>
    <cellStyle name="Normal 5 5 4 4 6 2" xfId="41073" xr:uid="{2201183C-8744-4F92-9692-DC0DE5264587}"/>
    <cellStyle name="Normal 5 5 4 4 7" xfId="28570" xr:uid="{E591ECD6-3365-4A3B-A6E6-F0C00145C168}"/>
    <cellStyle name="Normal 5 5 4 4 8" xfId="43454" xr:uid="{E5E75E56-CEFA-496F-80B6-38DC00D4344C}"/>
    <cellStyle name="Normal 5 5 4 4 9" xfId="8034" xr:uid="{992B44B1-2E0E-4A4A-A514-27C0FF562FC7}"/>
    <cellStyle name="Normal 5 5 4 5" xfId="1382" xr:uid="{3FFF7633-BB59-43D1-BF51-CB1E811357F7}"/>
    <cellStyle name="Normal 5 5 4 5 2" xfId="9748" xr:uid="{62D17C4C-8257-4327-889E-E666D90F223F}"/>
    <cellStyle name="Normal 5 5 4 5 2 2" xfId="13170" xr:uid="{15BBBD97-484A-4475-9E49-74CE2425FA42}"/>
    <cellStyle name="Normal 5 5 4 5 2 2 2" xfId="26860" xr:uid="{3A1DF38F-1BA1-4F71-BDCB-8EC5EE5AE848}"/>
    <cellStyle name="Normal 5 5 4 5 2 2 2 2" xfId="40552" xr:uid="{ADDD30D0-3805-4F40-BB9A-6793B0858E7D}"/>
    <cellStyle name="Normal 5 5 4 5 2 2 2 3" xfId="55436" xr:uid="{9DC61AC2-4DBD-417A-9D9D-EFFF2990F45D}"/>
    <cellStyle name="Normal 5 5 4 5 2 2 3" xfId="20016" xr:uid="{A6755F03-39D9-4BD8-8955-5FF5FEA5773C}"/>
    <cellStyle name="Normal 5 5 4 5 2 2 4" xfId="33706" xr:uid="{24534EFA-7909-4D77-A820-1193500945BC}"/>
    <cellStyle name="Normal 5 5 4 5 2 2 5" xfId="48590" xr:uid="{91CE36D0-FF80-41A0-B45F-D6389678380A}"/>
    <cellStyle name="Normal 5 5 4 5 2 3" xfId="23438" xr:uid="{BF95B9D2-3BEE-497B-AA4E-BBB8C9F46BEC}"/>
    <cellStyle name="Normal 5 5 4 5 2 3 2" xfId="37130" xr:uid="{9D594F80-CDFC-40D0-8C59-E2BAF7E566DF}"/>
    <cellStyle name="Normal 5 5 4 5 2 3 3" xfId="52014" xr:uid="{CF2419DB-7A9E-4DE3-A39B-F6FB05AB7511}"/>
    <cellStyle name="Normal 5 5 4 5 2 4" xfId="16594" xr:uid="{5B128F30-3C6E-49CE-AA07-44FFEB5212E7}"/>
    <cellStyle name="Normal 5 5 4 5 2 5" xfId="30284" xr:uid="{CEB6CFD7-214D-4DA5-A77C-CC2528AC8CF1}"/>
    <cellStyle name="Normal 5 5 4 5 2 6" xfId="45168" xr:uid="{C5209FA9-D451-4186-88EF-9DF3510B2DD2}"/>
    <cellStyle name="Normal 5 5 4 5 3" xfId="11458" xr:uid="{F31877D2-4306-497E-BD80-7D926DB832B9}"/>
    <cellStyle name="Normal 5 5 4 5 3 2" xfId="25148" xr:uid="{740A6920-1025-44A9-A7C1-B04CBBFFE0AB}"/>
    <cellStyle name="Normal 5 5 4 5 3 2 2" xfId="38840" xr:uid="{32BE08F0-84D0-4C01-92FF-A79A48FAE429}"/>
    <cellStyle name="Normal 5 5 4 5 3 2 3" xfId="53724" xr:uid="{00A055B9-2971-4547-B65B-9D615B25DF4A}"/>
    <cellStyle name="Normal 5 5 4 5 3 3" xfId="18304" xr:uid="{70CBD8C0-C247-4368-B760-ED3C4BA5B45A}"/>
    <cellStyle name="Normal 5 5 4 5 3 4" xfId="31994" xr:uid="{2410D8D6-9399-4942-A7E7-15AA4BF6C358}"/>
    <cellStyle name="Normal 5 5 4 5 3 5" xfId="46878" xr:uid="{99DF6576-FDAF-47EC-A31A-31B81F0E1505}"/>
    <cellStyle name="Normal 5 5 4 5 4" xfId="21726" xr:uid="{4A814BA3-A8CC-456D-9891-E20A06D266D3}"/>
    <cellStyle name="Normal 5 5 4 5 4 2" xfId="35418" xr:uid="{C5B7E7BE-0610-4B0D-A727-F5D97E91FB54}"/>
    <cellStyle name="Normal 5 5 4 5 4 3" xfId="50302" xr:uid="{4563CCBB-F59C-4A87-950C-D632404F4E19}"/>
    <cellStyle name="Normal 5 5 4 5 5" xfId="14882" xr:uid="{B5D84D52-4277-434C-9D43-5007784E85EF}"/>
    <cellStyle name="Normal 5 5 4 5 5 2" xfId="41075" xr:uid="{A1695F92-D27E-489E-852D-C7D6FF356DEE}"/>
    <cellStyle name="Normal 5 5 4 5 6" xfId="28572" xr:uid="{91D07C9E-6AF2-403C-884E-0D64C695CA4C}"/>
    <cellStyle name="Normal 5 5 4 5 7" xfId="43456" xr:uid="{9068A029-0E2C-4118-9EBB-17A77B8070A9}"/>
    <cellStyle name="Normal 5 5 4 5 8" xfId="8036" xr:uid="{7E8985A0-C5C2-4088-8F4A-2AB5B429FCA4}"/>
    <cellStyle name="Normal 5 5 4 6" xfId="2922" xr:uid="{1B7FD447-10B7-4388-9246-B98B5D3652C1}"/>
    <cellStyle name="Normal 5 5 4 6 2" xfId="9749" xr:uid="{F2CF72A2-E1B7-4A3F-A09E-1D2B8B80D0D8}"/>
    <cellStyle name="Normal 5 5 4 6 2 2" xfId="13171" xr:uid="{A4D29091-1FCE-4AA5-A801-608E830B215E}"/>
    <cellStyle name="Normal 5 5 4 6 2 2 2" xfId="26861" xr:uid="{8F6235D3-C6ED-4FE9-B999-CCB5688CD3E0}"/>
    <cellStyle name="Normal 5 5 4 6 2 2 2 2" xfId="40553" xr:uid="{889102A7-9F12-48EF-86F2-0D5D5C5F84CF}"/>
    <cellStyle name="Normal 5 5 4 6 2 2 2 3" xfId="55437" xr:uid="{6DA2ED66-3254-4A7D-8242-72FA2268F9FF}"/>
    <cellStyle name="Normal 5 5 4 6 2 2 3" xfId="20017" xr:uid="{257DBB32-AE09-492E-BE61-CA45CAB18E75}"/>
    <cellStyle name="Normal 5 5 4 6 2 2 4" xfId="33707" xr:uid="{DD323E4F-2F92-47F0-9B48-2C7DFE77B0CB}"/>
    <cellStyle name="Normal 5 5 4 6 2 2 5" xfId="48591" xr:uid="{78F35DE9-F612-4483-AD4A-3C1F765DF9B7}"/>
    <cellStyle name="Normal 5 5 4 6 2 3" xfId="23439" xr:uid="{71865890-6BB2-4652-8EEA-6EBAA68449C6}"/>
    <cellStyle name="Normal 5 5 4 6 2 3 2" xfId="37131" xr:uid="{9D90449C-CDCE-49CB-854A-F5280CEDB467}"/>
    <cellStyle name="Normal 5 5 4 6 2 3 3" xfId="52015" xr:uid="{343B1FD7-2958-4546-8F2B-17C59951490B}"/>
    <cellStyle name="Normal 5 5 4 6 2 4" xfId="16595" xr:uid="{C78878BA-D66D-47AD-9635-684A6A439DA9}"/>
    <cellStyle name="Normal 5 5 4 6 2 5" xfId="30285" xr:uid="{5275B0E9-E024-4975-8D15-27C6E176F57F}"/>
    <cellStyle name="Normal 5 5 4 6 2 6" xfId="45169" xr:uid="{C14C7095-FD1F-4219-9934-5EB1AC536DA8}"/>
    <cellStyle name="Normal 5 5 4 6 3" xfId="11459" xr:uid="{25014944-A964-406F-8E95-C35D56FE7CE9}"/>
    <cellStyle name="Normal 5 5 4 6 3 2" xfId="25149" xr:uid="{6B2A9DFC-ACC8-43B6-8C7C-359FA7FEB0AA}"/>
    <cellStyle name="Normal 5 5 4 6 3 2 2" xfId="38841" xr:uid="{F6139F4C-3904-405C-ACA9-E0DB214FF558}"/>
    <cellStyle name="Normal 5 5 4 6 3 2 3" xfId="53725" xr:uid="{4FFCCB95-1B44-4770-A850-4AB2F4225C7B}"/>
    <cellStyle name="Normal 5 5 4 6 3 3" xfId="18305" xr:uid="{B8DAD852-992C-4D8A-8CC7-85062F67C2F2}"/>
    <cellStyle name="Normal 5 5 4 6 3 4" xfId="31995" xr:uid="{9F924640-B6E9-416B-A819-79FCBAF8423B}"/>
    <cellStyle name="Normal 5 5 4 6 3 5" xfId="46879" xr:uid="{B76F7A70-D3D3-4AB1-BFFB-78F69F565955}"/>
    <cellStyle name="Normal 5 5 4 6 4" xfId="21727" xr:uid="{F60AA5FA-5B41-426A-A702-6BA4BCCE7550}"/>
    <cellStyle name="Normal 5 5 4 6 4 2" xfId="35419" xr:uid="{D9837E27-DBDE-411C-AF94-D2C5922AD86E}"/>
    <cellStyle name="Normal 5 5 4 6 4 3" xfId="50303" xr:uid="{27566FF7-E727-4DC5-ADB5-E56C26E3F2E6}"/>
    <cellStyle name="Normal 5 5 4 6 5" xfId="14883" xr:uid="{85F877D5-5BEB-4E51-9505-FF021126CB32}"/>
    <cellStyle name="Normal 5 5 4 6 5 2" xfId="41198" xr:uid="{BB1C91A7-63F4-40C2-9768-FFBE86C2434D}"/>
    <cellStyle name="Normal 5 5 4 6 6" xfId="28573" xr:uid="{91FC243B-9EF9-4553-AF18-654F9D2ACF9F}"/>
    <cellStyle name="Normal 5 5 4 6 7" xfId="43457" xr:uid="{167BAD4B-7BEC-4FCF-BFD1-38C5F3644C75}"/>
    <cellStyle name="Normal 5 5 4 6 8" xfId="8037" xr:uid="{44960632-80DA-45EE-8D95-03B4A189C8A7}"/>
    <cellStyle name="Normal 5 5 4 7" xfId="2923" xr:uid="{B1B1863E-550A-4DFB-8C1F-CEAE2E38C8D8}"/>
    <cellStyle name="Normal 5 5 4 7 2" xfId="13157" xr:uid="{18787B37-3709-4723-BC20-20B461E8DD0F}"/>
    <cellStyle name="Normal 5 5 4 7 2 2" xfId="26847" xr:uid="{4DAA4273-89CE-45EF-BD0E-E393938636B2}"/>
    <cellStyle name="Normal 5 5 4 7 2 2 2" xfId="40539" xr:uid="{2A36CB93-5401-4A39-82A6-E9E725B04A5A}"/>
    <cellStyle name="Normal 5 5 4 7 2 2 3" xfId="55423" xr:uid="{9A4F1A3D-CC94-4AD5-817A-02C5C243EBDB}"/>
    <cellStyle name="Normal 5 5 4 7 2 3" xfId="20003" xr:uid="{C27969CE-CC74-4372-8BF9-718CEA9A096C}"/>
    <cellStyle name="Normal 5 5 4 7 2 4" xfId="33693" xr:uid="{8B1DC462-AA2A-43AF-8997-5FE6AC402756}"/>
    <cellStyle name="Normal 5 5 4 7 2 5" xfId="48577" xr:uid="{8FEDBE0B-35CD-4120-96D2-8C55DF5634B7}"/>
    <cellStyle name="Normal 5 5 4 7 3" xfId="23425" xr:uid="{942BFAD8-B029-4274-8F31-A059248B10CA}"/>
    <cellStyle name="Normal 5 5 4 7 3 2" xfId="37117" xr:uid="{3054A985-487B-4727-9FF6-328E80AA8C06}"/>
    <cellStyle name="Normal 5 5 4 7 3 3" xfId="52001" xr:uid="{5A3D8B38-C088-41B9-A4DB-CA7EC2A5CBAC}"/>
    <cellStyle name="Normal 5 5 4 7 4" xfId="16581" xr:uid="{ABD6F4E8-EA2C-4B95-AE18-AFDF7268B055}"/>
    <cellStyle name="Normal 5 5 4 7 4 2" xfId="41199" xr:uid="{3A4A1B69-0A9C-4864-A0A2-907924DD05D7}"/>
    <cellStyle name="Normal 5 5 4 7 5" xfId="30271" xr:uid="{C57FC0B1-6B2A-415E-A346-FB46F2B9929A}"/>
    <cellStyle name="Normal 5 5 4 7 6" xfId="45155" xr:uid="{790062FA-6561-4A46-B661-56C711D213F0}"/>
    <cellStyle name="Normal 5 5 4 7 7" xfId="9735" xr:uid="{7F9AF965-9153-4F05-8BC3-A26D70C927E3}"/>
    <cellStyle name="Normal 5 5 4 8" xfId="11445" xr:uid="{B60C397F-72DC-47C1-B228-EDE0C7D012C7}"/>
    <cellStyle name="Normal 5 5 4 8 2" xfId="25135" xr:uid="{4C97F6E6-C464-41D3-9E22-D73748901237}"/>
    <cellStyle name="Normal 5 5 4 8 2 2" xfId="38827" xr:uid="{F82E3F57-0730-43B9-A86A-1C92CA4D7377}"/>
    <cellStyle name="Normal 5 5 4 8 2 3" xfId="53711" xr:uid="{E394AA74-0DB0-4F98-8EB9-520C5EA41B71}"/>
    <cellStyle name="Normal 5 5 4 8 3" xfId="18291" xr:uid="{95A496E0-5B34-4235-AB65-7F0C708E389D}"/>
    <cellStyle name="Normal 5 5 4 8 4" xfId="31981" xr:uid="{209CCC5A-D0F5-4ADB-BD06-92CA260A6835}"/>
    <cellStyle name="Normal 5 5 4 8 5" xfId="46865" xr:uid="{42AD098B-3088-47E8-BF12-A6C036EBD3D7}"/>
    <cellStyle name="Normal 5 5 4 9" xfId="21713" xr:uid="{1031D074-E496-4041-82B7-28201DB37147}"/>
    <cellStyle name="Normal 5 5 4 9 2" xfId="35405" xr:uid="{A311A35E-8703-4A19-8693-64497529A94F}"/>
    <cellStyle name="Normal 5 5 4 9 3" xfId="50289" xr:uid="{CF62D826-5F42-4A98-A2D1-25C4CA6BF5DF}"/>
    <cellStyle name="Normal 5 5 5" xfId="310" xr:uid="{98F69CC3-1DFF-4071-8BBB-3B6FAD8C1929}"/>
    <cellStyle name="Normal 5 5 5 10" xfId="43458" xr:uid="{DB572E7C-779D-4458-8D38-7946C51E48B0}"/>
    <cellStyle name="Normal 5 5 5 11" xfId="8038" xr:uid="{FF2E69A1-6901-4812-A20C-434F981E05FF}"/>
    <cellStyle name="Normal 5 5 5 2" xfId="574" xr:uid="{DF6709A5-512C-4425-AEC9-5012FF964079}"/>
    <cellStyle name="Normal 5 5 5 2 2" xfId="1383" xr:uid="{DD52C1AE-F873-4D16-91AD-AC62E52500DC}"/>
    <cellStyle name="Normal 5 5 5 2 2 2" xfId="1384" xr:uid="{2356395F-4013-4092-B77F-4FD2E0D565C9}"/>
    <cellStyle name="Normal 5 5 5 2 2 2 2" xfId="13174" xr:uid="{77180374-2104-4821-A486-5111242338C3}"/>
    <cellStyle name="Normal 5 5 5 2 2 2 2 2" xfId="26864" xr:uid="{478B7552-1320-49E1-9CE8-B02FCE41FFC6}"/>
    <cellStyle name="Normal 5 5 5 2 2 2 2 2 2" xfId="40556" xr:uid="{530BBE8C-3A68-432E-8665-5EECBD67076D}"/>
    <cellStyle name="Normal 5 5 5 2 2 2 2 2 3" xfId="55440" xr:uid="{DA79995F-6C49-482D-BCE7-4628542E6AAB}"/>
    <cellStyle name="Normal 5 5 5 2 2 2 2 3" xfId="20020" xr:uid="{169113A6-5B25-4FD4-960D-19B07F01DD90}"/>
    <cellStyle name="Normal 5 5 5 2 2 2 2 4" xfId="33710" xr:uid="{002B5BF7-B121-4DEC-B7EB-C5F36F4219B8}"/>
    <cellStyle name="Normal 5 5 5 2 2 2 2 5" xfId="48594" xr:uid="{7869FBA3-512C-4059-ADFB-029CAF044EFB}"/>
    <cellStyle name="Normal 5 5 5 2 2 2 3" xfId="23442" xr:uid="{B66508C4-7C24-47D9-9CC5-69F44ECBFA28}"/>
    <cellStyle name="Normal 5 5 5 2 2 2 3 2" xfId="37134" xr:uid="{3C53CE5C-E8EE-4CCA-943E-536644E6E346}"/>
    <cellStyle name="Normal 5 5 5 2 2 2 3 3" xfId="52018" xr:uid="{26F8878E-7653-4EFF-ABF7-080D3A7AF057}"/>
    <cellStyle name="Normal 5 5 5 2 2 2 4" xfId="16598" xr:uid="{DA8759DF-8C61-4D7F-920C-2E7ED4951525}"/>
    <cellStyle name="Normal 5 5 5 2 2 2 4 2" xfId="41077" xr:uid="{F986F058-9BB9-4DF1-BA95-404113FD6C95}"/>
    <cellStyle name="Normal 5 5 5 2 2 2 5" xfId="30288" xr:uid="{CE8B11A6-2AB6-4A11-927F-AE6A41A18B53}"/>
    <cellStyle name="Normal 5 5 5 2 2 2 6" xfId="45172" xr:uid="{DF03C14C-E428-4B40-9F76-987AC3098D3D}"/>
    <cellStyle name="Normal 5 5 5 2 2 2 7" xfId="9752" xr:uid="{1F6B68FB-4806-4E5D-BD23-1A4F0135A7D3}"/>
    <cellStyle name="Normal 5 5 5 2 2 3" xfId="11462" xr:uid="{13F60A61-39C4-47E8-A8CB-23EFA6CDF552}"/>
    <cellStyle name="Normal 5 5 5 2 2 3 2" xfId="25152" xr:uid="{294748A3-A763-4BAD-AF24-E35EC2490C5B}"/>
    <cellStyle name="Normal 5 5 5 2 2 3 2 2" xfId="38844" xr:uid="{C84DA3D3-BB75-4422-979F-2E898C19FAF7}"/>
    <cellStyle name="Normal 5 5 5 2 2 3 2 3" xfId="53728" xr:uid="{2DF13848-F33F-4FA4-8791-B0490CDC6E11}"/>
    <cellStyle name="Normal 5 5 5 2 2 3 3" xfId="18308" xr:uid="{941AFBE2-6D0F-4348-B838-BAFB24E64612}"/>
    <cellStyle name="Normal 5 5 5 2 2 3 4" xfId="31998" xr:uid="{74D3788B-8E0B-4E4B-A542-0A7DDB0E4A55}"/>
    <cellStyle name="Normal 5 5 5 2 2 3 5" xfId="46882" xr:uid="{8CD99175-3A19-4275-B203-97AC74DEC909}"/>
    <cellStyle name="Normal 5 5 5 2 2 4" xfId="21730" xr:uid="{C522203A-0AF4-45E2-8A16-32F7901D3271}"/>
    <cellStyle name="Normal 5 5 5 2 2 4 2" xfId="35422" xr:uid="{406E77A6-0C52-47A6-8290-C3A39770480E}"/>
    <cellStyle name="Normal 5 5 5 2 2 4 3" xfId="50306" xr:uid="{AE1E2251-C20A-421F-8CB0-A0271AD26E78}"/>
    <cellStyle name="Normal 5 5 5 2 2 5" xfId="14886" xr:uid="{7E56CB05-C10D-4972-8A6E-DF5E2B944485}"/>
    <cellStyle name="Normal 5 5 5 2 2 5 2" xfId="41076" xr:uid="{ACE62619-D707-4715-97FD-F35F514E83D9}"/>
    <cellStyle name="Normal 5 5 5 2 2 6" xfId="28576" xr:uid="{2818DE73-7E49-4608-8864-5249D677ECF6}"/>
    <cellStyle name="Normal 5 5 5 2 2 7" xfId="43460" xr:uid="{DE64F418-3355-4407-9DED-33F812E5D7D1}"/>
    <cellStyle name="Normal 5 5 5 2 2 8" xfId="8040" xr:uid="{DFC07C2C-5BBC-4946-AEBD-9131182F3DB4}"/>
    <cellStyle name="Normal 5 5 5 2 3" xfId="1385" xr:uid="{C66ADE62-AB2E-48C9-A658-7852DEC2BBC8}"/>
    <cellStyle name="Normal 5 5 5 2 3 2" xfId="13173" xr:uid="{B141B768-794B-4697-A7C1-C835A1D3553F}"/>
    <cellStyle name="Normal 5 5 5 2 3 2 2" xfId="26863" xr:uid="{00CB7DD0-E36E-4DA4-B7EF-FDEAB6536069}"/>
    <cellStyle name="Normal 5 5 5 2 3 2 2 2" xfId="40555" xr:uid="{330A58E1-F0AC-4A45-B132-348188F269B4}"/>
    <cellStyle name="Normal 5 5 5 2 3 2 2 3" xfId="55439" xr:uid="{D90BD398-C8B5-4900-BC31-F2D5848F77FF}"/>
    <cellStyle name="Normal 5 5 5 2 3 2 3" xfId="20019" xr:uid="{647935FC-5284-42AD-B11F-0A373C1E5AF6}"/>
    <cellStyle name="Normal 5 5 5 2 3 2 4" xfId="33709" xr:uid="{EBBD6AAA-3EF9-48B1-9DB6-855F2871F451}"/>
    <cellStyle name="Normal 5 5 5 2 3 2 5" xfId="48593" xr:uid="{001A3F95-9CFE-4468-A661-3C16C20B6F95}"/>
    <cellStyle name="Normal 5 5 5 2 3 3" xfId="23441" xr:uid="{5CD11C6E-C0A7-4C53-8F0D-44ABB675F25D}"/>
    <cellStyle name="Normal 5 5 5 2 3 3 2" xfId="37133" xr:uid="{A346B696-FCF7-4D2D-8C8F-271CB4BF4CCB}"/>
    <cellStyle name="Normal 5 5 5 2 3 3 3" xfId="52017" xr:uid="{1184125D-08FA-4083-B5E5-2A4F4026EF87}"/>
    <cellStyle name="Normal 5 5 5 2 3 4" xfId="16597" xr:uid="{471D5C5B-814F-4C0F-A771-414F2D81199E}"/>
    <cellStyle name="Normal 5 5 5 2 3 4 2" xfId="41078" xr:uid="{A177F139-7312-4859-9D60-B3AC6FC0FA69}"/>
    <cellStyle name="Normal 5 5 5 2 3 5" xfId="30287" xr:uid="{8D91CFFB-C715-46C0-8DBB-E026B6D0C556}"/>
    <cellStyle name="Normal 5 5 5 2 3 6" xfId="45171" xr:uid="{F53D0D99-426E-446B-BF39-0FAB852CC221}"/>
    <cellStyle name="Normal 5 5 5 2 3 7" xfId="9751" xr:uid="{702DB253-12CE-4873-A088-A7ABE5D2B163}"/>
    <cellStyle name="Normal 5 5 5 2 4" xfId="2924" xr:uid="{69C8D1CB-CE31-49B0-BEFF-C569A81D13BB}"/>
    <cellStyle name="Normal 5 5 5 2 4 2" xfId="25151" xr:uid="{E59C8E68-2B07-4B05-BACF-24D2244EAE52}"/>
    <cellStyle name="Normal 5 5 5 2 4 2 2" xfId="38843" xr:uid="{BA948318-B651-48AD-ACDA-ED0CA77D46C2}"/>
    <cellStyle name="Normal 5 5 5 2 4 2 3" xfId="53727" xr:uid="{291F3E45-91F6-4330-9374-B3D54B766718}"/>
    <cellStyle name="Normal 5 5 5 2 4 3" xfId="18307" xr:uid="{58657783-D262-479A-AEF6-8F62D294B2E7}"/>
    <cellStyle name="Normal 5 5 5 2 4 3 2" xfId="41200" xr:uid="{697C0381-4926-477A-A3B1-F69F0EDA7146}"/>
    <cellStyle name="Normal 5 5 5 2 4 4" xfId="31997" xr:uid="{B8D95950-D74B-481B-A533-75FEE11AD11B}"/>
    <cellStyle name="Normal 5 5 5 2 4 5" xfId="46881" xr:uid="{1BA53B62-7F01-4C67-88A8-65EE692155C8}"/>
    <cellStyle name="Normal 5 5 5 2 4 6" xfId="11461" xr:uid="{C56C5FDC-2C8E-414D-A2C9-1F7D4EA4BC76}"/>
    <cellStyle name="Normal 5 5 5 2 5" xfId="21729" xr:uid="{854203AA-2003-4309-BB72-48239150A196}"/>
    <cellStyle name="Normal 5 5 5 2 5 2" xfId="35421" xr:uid="{A3EEEFE9-7466-4FC8-B3C9-8CFED97B29DE}"/>
    <cellStyle name="Normal 5 5 5 2 5 3" xfId="50305" xr:uid="{C5629D32-320B-4469-BD77-86951474F7C7}"/>
    <cellStyle name="Normal 5 5 5 2 6" xfId="14885" xr:uid="{A802EA71-6B62-4E01-A2F4-3F847FF7A805}"/>
    <cellStyle name="Normal 5 5 5 2 6 2" xfId="40851" xr:uid="{840399C1-FC0F-46B2-93C5-29478058E4E4}"/>
    <cellStyle name="Normal 5 5 5 2 7" xfId="28575" xr:uid="{5C22566C-3E52-4871-9173-9391FD10D85E}"/>
    <cellStyle name="Normal 5 5 5 2 8" xfId="43459" xr:uid="{126159F1-A365-4829-AA93-08ABBF3731B8}"/>
    <cellStyle name="Normal 5 5 5 2 9" xfId="8039" xr:uid="{316FCD28-E01F-4047-8896-F74B661473DE}"/>
    <cellStyle name="Normal 5 5 5 3" xfId="1386" xr:uid="{544F1E0B-606B-4623-9B2C-39FB59696F2A}"/>
    <cellStyle name="Normal 5 5 5 3 2" xfId="1387" xr:uid="{26A9B27B-C8BB-4B24-BF75-C4D5D1AD23FA}"/>
    <cellStyle name="Normal 5 5 5 3 2 2" xfId="13175" xr:uid="{4EB4842D-4197-4062-90E8-D3CF411F43C1}"/>
    <cellStyle name="Normal 5 5 5 3 2 2 2" xfId="26865" xr:uid="{6CED3401-E17E-484D-91FE-A021B7680B30}"/>
    <cellStyle name="Normal 5 5 5 3 2 2 2 2" xfId="40557" xr:uid="{B05BF1E7-B98B-424E-A0F1-DA7D89FC8ABA}"/>
    <cellStyle name="Normal 5 5 5 3 2 2 2 3" xfId="55441" xr:uid="{98A2858B-20F9-47FC-AE17-DA2C84469CF9}"/>
    <cellStyle name="Normal 5 5 5 3 2 2 3" xfId="20021" xr:uid="{245D54C0-79D4-4F21-B783-6FF19C6C86D1}"/>
    <cellStyle name="Normal 5 5 5 3 2 2 4" xfId="33711" xr:uid="{6B120FE8-5F92-4A9D-9DA9-5EEAE22AFD14}"/>
    <cellStyle name="Normal 5 5 5 3 2 2 5" xfId="48595" xr:uid="{C9C36C9E-DC3F-4DC6-AC16-A5D7BB744792}"/>
    <cellStyle name="Normal 5 5 5 3 2 3" xfId="23443" xr:uid="{3A338DDF-3A6B-4F0A-8EE7-EC54E35792E3}"/>
    <cellStyle name="Normal 5 5 5 3 2 3 2" xfId="37135" xr:uid="{2F883BE5-122C-480D-A264-85FF29298767}"/>
    <cellStyle name="Normal 5 5 5 3 2 3 3" xfId="52019" xr:uid="{70D291A4-7B9F-488A-A220-C9304760C731}"/>
    <cellStyle name="Normal 5 5 5 3 2 4" xfId="16599" xr:uid="{391F2F6D-AF32-4BC3-9DC9-E1AAB12CA156}"/>
    <cellStyle name="Normal 5 5 5 3 2 4 2" xfId="41080" xr:uid="{644EBEC0-C117-483B-B336-6F9593915323}"/>
    <cellStyle name="Normal 5 5 5 3 2 5" xfId="30289" xr:uid="{BA4C7E0F-62C4-4454-9B98-D053483510FA}"/>
    <cellStyle name="Normal 5 5 5 3 2 6" xfId="45173" xr:uid="{22243FC2-D434-44C6-A449-DCF21F520A02}"/>
    <cellStyle name="Normal 5 5 5 3 2 7" xfId="9753" xr:uid="{B9093F73-9E45-4B33-B663-EFEBFA3EA982}"/>
    <cellStyle name="Normal 5 5 5 3 3" xfId="2925" xr:uid="{515C102A-DA53-4428-BDA5-F47E07C9BF72}"/>
    <cellStyle name="Normal 5 5 5 3 3 2" xfId="25153" xr:uid="{8B9F8E08-6364-42A3-BDEB-332115EA3B1C}"/>
    <cellStyle name="Normal 5 5 5 3 3 2 2" xfId="38845" xr:uid="{AB784016-F63F-44CB-B1E7-F994F1EF4C5A}"/>
    <cellStyle name="Normal 5 5 5 3 3 2 3" xfId="53729" xr:uid="{A8C949EB-F9B3-4D10-9D77-2FB7096E1E13}"/>
    <cellStyle name="Normal 5 5 5 3 3 3" xfId="18309" xr:uid="{0A3E1EEA-4988-46DB-8E27-C09A273CF4DF}"/>
    <cellStyle name="Normal 5 5 5 3 3 3 2" xfId="41201" xr:uid="{00840546-2163-4B8A-B74E-31BB4DB6FDE0}"/>
    <cellStyle name="Normal 5 5 5 3 3 4" xfId="31999" xr:uid="{594AD4C3-CB1B-41F7-949C-ADEF1A5181B9}"/>
    <cellStyle name="Normal 5 5 5 3 3 5" xfId="46883" xr:uid="{DFB381D6-DFAD-41CF-8BCB-128CA47F7179}"/>
    <cellStyle name="Normal 5 5 5 3 3 6" xfId="11463" xr:uid="{46157979-4879-481C-BEAE-7A52A0921F63}"/>
    <cellStyle name="Normal 5 5 5 3 4" xfId="2926" xr:uid="{8043481C-6B5E-4FE9-8554-BB91C83270A5}"/>
    <cellStyle name="Normal 5 5 5 3 4 2" xfId="41202" xr:uid="{C2311382-2450-4DFC-B334-ABA6B8B73CA8}"/>
    <cellStyle name="Normal 5 5 5 3 4 3" xfId="35423" xr:uid="{00FACE99-F679-455A-84E8-33264D077C97}"/>
    <cellStyle name="Normal 5 5 5 3 4 4" xfId="50307" xr:uid="{9EA3FBA2-B443-4544-BFFD-7C3BFBC28981}"/>
    <cellStyle name="Normal 5 5 5 3 4 5" xfId="21731" xr:uid="{C2BD8B73-B5FD-48D3-89AC-79BD35724054}"/>
    <cellStyle name="Normal 5 5 5 3 5" xfId="14887" xr:uid="{DD2ECB6A-75B6-4BE9-8E76-B876B05D6DD4}"/>
    <cellStyle name="Normal 5 5 5 3 5 2" xfId="41079" xr:uid="{A3AB48FD-D40D-4CE7-B001-D0D5A26597E6}"/>
    <cellStyle name="Normal 5 5 5 3 6" xfId="28577" xr:uid="{328542BD-EFED-4803-8FFD-986B8E39824A}"/>
    <cellStyle name="Normal 5 5 5 3 7" xfId="43461" xr:uid="{7A1E8D66-CC30-4802-9280-261841FEFA7D}"/>
    <cellStyle name="Normal 5 5 5 3 8" xfId="8041" xr:uid="{9724CC92-AD25-4EA1-BDB7-40219DA79899}"/>
    <cellStyle name="Normal 5 5 5 4" xfId="1388" xr:uid="{9307E222-6A79-430E-81D2-38D2958239E0}"/>
    <cellStyle name="Normal 5 5 5 4 2" xfId="9754" xr:uid="{A6B0B780-6D9F-48BA-BDAC-10D62890ACB3}"/>
    <cellStyle name="Normal 5 5 5 4 2 2" xfId="13176" xr:uid="{461C345A-D654-4367-BC4C-75B68047CFD3}"/>
    <cellStyle name="Normal 5 5 5 4 2 2 2" xfId="26866" xr:uid="{E461E978-5F74-4C32-9527-D29EC29EB0E8}"/>
    <cellStyle name="Normal 5 5 5 4 2 2 2 2" xfId="40558" xr:uid="{5C9B99E0-7E7C-4B73-B1E3-9C0DBEF4587F}"/>
    <cellStyle name="Normal 5 5 5 4 2 2 2 3" xfId="55442" xr:uid="{3C899B9E-3181-4695-93DB-48554B33A59C}"/>
    <cellStyle name="Normal 5 5 5 4 2 2 3" xfId="20022" xr:uid="{F331188A-F29D-4323-B81A-43C956173FCF}"/>
    <cellStyle name="Normal 5 5 5 4 2 2 4" xfId="33712" xr:uid="{43836F37-A74B-4586-AAA9-295803746BA0}"/>
    <cellStyle name="Normal 5 5 5 4 2 2 5" xfId="48596" xr:uid="{85790478-15FA-4C0D-AE30-91B232F87E9F}"/>
    <cellStyle name="Normal 5 5 5 4 2 3" xfId="23444" xr:uid="{B2693A8B-CAA0-4875-9799-A02EC1EE696F}"/>
    <cellStyle name="Normal 5 5 5 4 2 3 2" xfId="37136" xr:uid="{1487048E-77B5-410D-90C1-136B6A930ACA}"/>
    <cellStyle name="Normal 5 5 5 4 2 3 3" xfId="52020" xr:uid="{ADA77B42-6EC4-490D-B319-39172794D3D9}"/>
    <cellStyle name="Normal 5 5 5 4 2 4" xfId="16600" xr:uid="{AE3BDB94-9C61-4333-B627-1785957E116F}"/>
    <cellStyle name="Normal 5 5 5 4 2 5" xfId="30290" xr:uid="{85096E1F-F34A-4B78-A9F1-5D456FCFE0C8}"/>
    <cellStyle name="Normal 5 5 5 4 2 6" xfId="45174" xr:uid="{10FB7610-17BA-40B6-B709-85D2E510BFF6}"/>
    <cellStyle name="Normal 5 5 5 4 3" xfId="11464" xr:uid="{BE4655CB-2DDF-43F0-96D9-8BA69AAE2754}"/>
    <cellStyle name="Normal 5 5 5 4 3 2" xfId="25154" xr:uid="{A523FD10-733D-4441-B842-A5A2B55BBA8E}"/>
    <cellStyle name="Normal 5 5 5 4 3 2 2" xfId="38846" xr:uid="{73FF44D3-3DDF-46D4-97D2-185EB339CA98}"/>
    <cellStyle name="Normal 5 5 5 4 3 2 3" xfId="53730" xr:uid="{5277BC7A-8166-440F-831C-C533AE0A6D3B}"/>
    <cellStyle name="Normal 5 5 5 4 3 3" xfId="18310" xr:uid="{F4CEF115-C28B-4459-B3D5-B0BC46069B61}"/>
    <cellStyle name="Normal 5 5 5 4 3 4" xfId="32000" xr:uid="{D0740A35-99AB-420C-8D8D-226360486FF8}"/>
    <cellStyle name="Normal 5 5 5 4 3 5" xfId="46884" xr:uid="{DFB724BF-B530-43D2-B3E7-A8C5300B1E7E}"/>
    <cellStyle name="Normal 5 5 5 4 4" xfId="21732" xr:uid="{0B1274FC-0032-408D-986E-06910E4D9D12}"/>
    <cellStyle name="Normal 5 5 5 4 4 2" xfId="35424" xr:uid="{903BBC31-F857-49F5-B3D2-7C038AF52BA7}"/>
    <cellStyle name="Normal 5 5 5 4 4 3" xfId="50308" xr:uid="{E830F657-ED57-402F-846F-B28CF1109DBD}"/>
    <cellStyle name="Normal 5 5 5 4 5" xfId="14888" xr:uid="{11F0EDF8-F64D-485B-A64E-CD520E34829F}"/>
    <cellStyle name="Normal 5 5 5 4 5 2" xfId="41081" xr:uid="{458B5626-9B0B-4E19-B751-6BF8995D9E55}"/>
    <cellStyle name="Normal 5 5 5 4 6" xfId="28578" xr:uid="{01EF6809-DFCF-4237-8F16-D8702251BDE0}"/>
    <cellStyle name="Normal 5 5 5 4 7" xfId="43462" xr:uid="{A46335EC-C086-4AEC-B917-490BA54A22D2}"/>
    <cellStyle name="Normal 5 5 5 4 8" xfId="8042" xr:uid="{7CA8CB7A-685D-4765-AAF6-971C127EAEAB}"/>
    <cellStyle name="Normal 5 5 5 5" xfId="2927" xr:uid="{D72F7D98-6C90-486C-B398-40DDFB9B8858}"/>
    <cellStyle name="Normal 5 5 5 5 2" xfId="13172" xr:uid="{29EE7716-523C-424B-A33C-20D46ACDA5B2}"/>
    <cellStyle name="Normal 5 5 5 5 2 2" xfId="26862" xr:uid="{8A51598F-6C71-4D6C-95D5-F488EA60C6C0}"/>
    <cellStyle name="Normal 5 5 5 5 2 2 2" xfId="40554" xr:uid="{6D4B0C0D-CC40-4279-AED5-A54A892A8BD9}"/>
    <cellStyle name="Normal 5 5 5 5 2 2 3" xfId="55438" xr:uid="{B4C5F00B-F11B-4BA6-9CBA-EEFE4B5E946C}"/>
    <cellStyle name="Normal 5 5 5 5 2 3" xfId="20018" xr:uid="{564216A1-F928-4949-98C2-08064745075E}"/>
    <cellStyle name="Normal 5 5 5 5 2 4" xfId="33708" xr:uid="{4523479F-2B6E-4877-996C-4EFB9F76F958}"/>
    <cellStyle name="Normal 5 5 5 5 2 5" xfId="48592" xr:uid="{54A9FD33-C007-4C8E-A8D4-031ED79149D0}"/>
    <cellStyle name="Normal 5 5 5 5 3" xfId="23440" xr:uid="{D6AD84B7-3D0F-4F1C-B86A-A6D59CBAF705}"/>
    <cellStyle name="Normal 5 5 5 5 3 2" xfId="37132" xr:uid="{A8D00E52-2AC6-464D-8FF8-F24904A9007E}"/>
    <cellStyle name="Normal 5 5 5 5 3 3" xfId="52016" xr:uid="{728565ED-F719-4829-8012-A350FA0C367E}"/>
    <cellStyle name="Normal 5 5 5 5 4" xfId="16596" xr:uid="{DC532F59-17E6-45C1-A316-F1ED9FE35572}"/>
    <cellStyle name="Normal 5 5 5 5 4 2" xfId="41203" xr:uid="{23FAEBA5-77E0-4F17-A33E-55D147229164}"/>
    <cellStyle name="Normal 5 5 5 5 5" xfId="30286" xr:uid="{CC9E92EC-EA49-43DB-BC1F-08A27B564AA1}"/>
    <cellStyle name="Normal 5 5 5 5 6" xfId="45170" xr:uid="{556E19F4-9E5C-4A5C-A4B1-7D98B0A9C559}"/>
    <cellStyle name="Normal 5 5 5 5 7" xfId="9750" xr:uid="{42834147-257B-46E1-BBB0-074FA5FE5C16}"/>
    <cellStyle name="Normal 5 5 5 6" xfId="2928" xr:uid="{29DF06F9-763B-4FCC-A607-FE15E9B72673}"/>
    <cellStyle name="Normal 5 5 5 6 2" xfId="25150" xr:uid="{0DE2555C-0920-4C66-BD27-25ECAC2FCD92}"/>
    <cellStyle name="Normal 5 5 5 6 2 2" xfId="38842" xr:uid="{E8E224DC-1D6B-42BC-859E-A49FED4D1FE7}"/>
    <cellStyle name="Normal 5 5 5 6 2 3" xfId="53726" xr:uid="{36F7CAF6-4DCA-4878-86C2-A15937408BF7}"/>
    <cellStyle name="Normal 5 5 5 6 3" xfId="18306" xr:uid="{C8D24273-E8AC-46F9-8557-F856C2DD06B6}"/>
    <cellStyle name="Normal 5 5 5 6 3 2" xfId="41204" xr:uid="{CBA2FE35-F0F7-408C-9268-8AF9B9C134B4}"/>
    <cellStyle name="Normal 5 5 5 6 4" xfId="31996" xr:uid="{1CA4741B-9CF2-48DD-820D-AC3514CED180}"/>
    <cellStyle name="Normal 5 5 5 6 5" xfId="46880" xr:uid="{41010D5C-B49A-4038-A052-DEA059CC4548}"/>
    <cellStyle name="Normal 5 5 5 6 6" xfId="11460" xr:uid="{69B3107C-F5C1-48F5-856A-FA6607DE3554}"/>
    <cellStyle name="Normal 5 5 5 7" xfId="21728" xr:uid="{42909631-B0E3-4A1B-A0CE-250A5ED10403}"/>
    <cellStyle name="Normal 5 5 5 7 2" xfId="35420" xr:uid="{DDCBAB44-1A04-46B6-BF6D-7AAE17105610}"/>
    <cellStyle name="Normal 5 5 5 7 3" xfId="50304" xr:uid="{C2D3F185-156C-415F-85EC-E65C39BF436D}"/>
    <cellStyle name="Normal 5 5 5 8" xfId="14884" xr:uid="{735DCD6F-B8D1-4F88-9056-874FAA761979}"/>
    <cellStyle name="Normal 5 5 5 8 2" xfId="40792" xr:uid="{6AD74511-63FF-4A90-871B-A245D0E2FCBB}"/>
    <cellStyle name="Normal 5 5 5 9" xfId="28574" xr:uid="{C11B9BF2-3832-48D4-B952-87E61E3A6C19}"/>
    <cellStyle name="Normal 5 5 6" xfId="311" xr:uid="{177851C6-B291-45D0-8B15-BA69F3DA0F29}"/>
    <cellStyle name="Normal 5 5 6 10" xfId="43463" xr:uid="{D7F7CB3B-C3D1-4B8F-A4FE-6700F9FF1F39}"/>
    <cellStyle name="Normal 5 5 6 11" xfId="8043" xr:uid="{98C21410-69A7-47F2-B337-6BAF89090493}"/>
    <cellStyle name="Normal 5 5 6 2" xfId="1389" xr:uid="{39CF79EB-5284-4164-ADCD-48EB7F9BF40A}"/>
    <cellStyle name="Normal 5 5 6 2 2" xfId="1390" xr:uid="{EC25FEBA-AE9D-4C8B-82B2-E1BAB38B842B}"/>
    <cellStyle name="Normal 5 5 6 2 2 2" xfId="9757" xr:uid="{6058E21E-F20F-44E8-8BCB-B018EACCCE6E}"/>
    <cellStyle name="Normal 5 5 6 2 2 2 2" xfId="13179" xr:uid="{0243EDB4-827C-4B22-9845-04B11CB54806}"/>
    <cellStyle name="Normal 5 5 6 2 2 2 2 2" xfId="26869" xr:uid="{5420906D-F43B-43AC-A3C7-619B8799D481}"/>
    <cellStyle name="Normal 5 5 6 2 2 2 2 2 2" xfId="40561" xr:uid="{1D63095B-549C-4B38-85BE-4B67EB4007C7}"/>
    <cellStyle name="Normal 5 5 6 2 2 2 2 2 3" xfId="55445" xr:uid="{14344E38-BEDC-4010-9703-E1D9FC27FE07}"/>
    <cellStyle name="Normal 5 5 6 2 2 2 2 3" xfId="20025" xr:uid="{A0D53D75-EE04-4910-A179-8C626C72D43D}"/>
    <cellStyle name="Normal 5 5 6 2 2 2 2 4" xfId="33715" xr:uid="{465745C9-CDD5-4376-9C89-BFD0472F676B}"/>
    <cellStyle name="Normal 5 5 6 2 2 2 2 5" xfId="48599" xr:uid="{381837D0-7EAD-49F1-BCDF-8D1366D4B5E0}"/>
    <cellStyle name="Normal 5 5 6 2 2 2 3" xfId="23447" xr:uid="{AEC5BF64-DAE4-4DC2-A9FB-4DD575924234}"/>
    <cellStyle name="Normal 5 5 6 2 2 2 3 2" xfId="37139" xr:uid="{5B79EFAC-8D3B-437F-9390-A24EF44591A0}"/>
    <cellStyle name="Normal 5 5 6 2 2 2 3 3" xfId="52023" xr:uid="{4FE39193-9DC3-4EB2-B274-AB2179B8613C}"/>
    <cellStyle name="Normal 5 5 6 2 2 2 4" xfId="16603" xr:uid="{DEDB7BD6-C3CE-4F22-9429-9E7D1D5BE585}"/>
    <cellStyle name="Normal 5 5 6 2 2 2 5" xfId="30293" xr:uid="{355DB422-E4F4-45CD-87E8-753660A6F93F}"/>
    <cellStyle name="Normal 5 5 6 2 2 2 6" xfId="45177" xr:uid="{5B996606-18EF-4CE9-8A85-4ADE009F5F7F}"/>
    <cellStyle name="Normal 5 5 6 2 2 3" xfId="11467" xr:uid="{BFF7E863-89E0-46FA-8AFA-EB5A0A5B7DA5}"/>
    <cellStyle name="Normal 5 5 6 2 2 3 2" xfId="25157" xr:uid="{CFBBD9BF-C652-42F5-BA24-C978EC6D2F45}"/>
    <cellStyle name="Normal 5 5 6 2 2 3 2 2" xfId="38849" xr:uid="{FD5FD3C6-F9EB-4263-A45D-0DB93A7C8695}"/>
    <cellStyle name="Normal 5 5 6 2 2 3 2 3" xfId="53733" xr:uid="{C6FD1444-9BCA-4D8B-B908-5B39CD06E7D4}"/>
    <cellStyle name="Normal 5 5 6 2 2 3 3" xfId="18313" xr:uid="{539DFCE5-9427-4566-B1F1-2845CB7B16BE}"/>
    <cellStyle name="Normal 5 5 6 2 2 3 4" xfId="32003" xr:uid="{735EE185-B53C-43E8-8BE8-B082D1B0345F}"/>
    <cellStyle name="Normal 5 5 6 2 2 3 5" xfId="46887" xr:uid="{0AEE862C-21DF-4331-B029-6E49B513AF24}"/>
    <cellStyle name="Normal 5 5 6 2 2 4" xfId="21735" xr:uid="{055A6AAB-B6C9-42F5-BDC5-0286AFC1BAC7}"/>
    <cellStyle name="Normal 5 5 6 2 2 4 2" xfId="35427" xr:uid="{83E5E50E-07A5-42CD-AD97-AE6E4343A941}"/>
    <cellStyle name="Normal 5 5 6 2 2 4 3" xfId="50311" xr:uid="{F84B9583-008D-4E4C-A094-444B0BD05297}"/>
    <cellStyle name="Normal 5 5 6 2 2 5" xfId="14891" xr:uid="{120E10AB-106F-4224-8513-6BAA8BBBBD4D}"/>
    <cellStyle name="Normal 5 5 6 2 2 5 2" xfId="41083" xr:uid="{6D4D0843-9869-4D70-9447-63316E2FA16D}"/>
    <cellStyle name="Normal 5 5 6 2 2 6" xfId="28581" xr:uid="{E589E37B-55C3-4A3C-89CD-401AA83FD24F}"/>
    <cellStyle name="Normal 5 5 6 2 2 7" xfId="43465" xr:uid="{A126CD7A-14D2-45F2-B3D2-012D3CFF07C3}"/>
    <cellStyle name="Normal 5 5 6 2 2 8" xfId="8045" xr:uid="{D374E260-7401-461A-BDCE-B27E07FC4FBA}"/>
    <cellStyle name="Normal 5 5 6 2 3" xfId="2929" xr:uid="{8115A248-EEDB-4B60-A754-C3D48145CE03}"/>
    <cellStyle name="Normal 5 5 6 2 3 2" xfId="13178" xr:uid="{704EBAA4-7C3B-491D-85A2-50ABE18F49C9}"/>
    <cellStyle name="Normal 5 5 6 2 3 2 2" xfId="26868" xr:uid="{4D685D4F-1896-43F1-8C6B-43A183C7F6C6}"/>
    <cellStyle name="Normal 5 5 6 2 3 2 2 2" xfId="40560" xr:uid="{B44A06C7-BA70-4EC2-A809-A468D0A31C80}"/>
    <cellStyle name="Normal 5 5 6 2 3 2 2 3" xfId="55444" xr:uid="{685858F0-8124-4D65-AF2F-8FAF63B95CC6}"/>
    <cellStyle name="Normal 5 5 6 2 3 2 3" xfId="20024" xr:uid="{E9A3AE85-1EDD-4944-84C2-4D0231C8E6BF}"/>
    <cellStyle name="Normal 5 5 6 2 3 2 4" xfId="33714" xr:uid="{2102FFE0-1985-41EE-98B5-895F8BB0167E}"/>
    <cellStyle name="Normal 5 5 6 2 3 2 5" xfId="48598" xr:uid="{FE7D56BB-4C28-4C94-A650-A22288D12548}"/>
    <cellStyle name="Normal 5 5 6 2 3 3" xfId="23446" xr:uid="{025F48AC-060D-42A1-8F24-031B5BDF1BDC}"/>
    <cellStyle name="Normal 5 5 6 2 3 3 2" xfId="37138" xr:uid="{5DD5822E-2440-4004-ACB0-A413CCFC84F4}"/>
    <cellStyle name="Normal 5 5 6 2 3 3 3" xfId="52022" xr:uid="{6A869030-0FAF-4DA7-BB09-56F58746B492}"/>
    <cellStyle name="Normal 5 5 6 2 3 4" xfId="16602" xr:uid="{5A8794BE-70E9-428C-AF86-E22E28F831E0}"/>
    <cellStyle name="Normal 5 5 6 2 3 4 2" xfId="41205" xr:uid="{BA0480DF-7D73-4335-8384-13E3A0E77D35}"/>
    <cellStyle name="Normal 5 5 6 2 3 5" xfId="30292" xr:uid="{B365B16F-0AE6-44DE-A341-6BCD885181A7}"/>
    <cellStyle name="Normal 5 5 6 2 3 6" xfId="45176" xr:uid="{2F97E137-3859-4275-A5B3-6A47B3083D41}"/>
    <cellStyle name="Normal 5 5 6 2 3 7" xfId="9756" xr:uid="{2B7B1EBB-7AEC-4FD9-85F5-D2EA695262D3}"/>
    <cellStyle name="Normal 5 5 6 2 4" xfId="2930" xr:uid="{BFEC24DC-B540-4248-9127-60F5701F6FB3}"/>
    <cellStyle name="Normal 5 5 6 2 4 2" xfId="25156" xr:uid="{97FECC18-536B-40BC-9C5E-00215E1366DD}"/>
    <cellStyle name="Normal 5 5 6 2 4 2 2" xfId="38848" xr:uid="{B425FBF4-388C-4766-AB45-7C9DDBED0E8D}"/>
    <cellStyle name="Normal 5 5 6 2 4 2 3" xfId="53732" xr:uid="{54A820A5-1D41-45BF-B4B5-5D6614DF878B}"/>
    <cellStyle name="Normal 5 5 6 2 4 3" xfId="18312" xr:uid="{664ADEF5-25F0-4190-9D75-C4029A24F905}"/>
    <cellStyle name="Normal 5 5 6 2 4 3 2" xfId="41206" xr:uid="{93689376-6100-42AE-B732-AA5CF2853094}"/>
    <cellStyle name="Normal 5 5 6 2 4 4" xfId="32002" xr:uid="{EF9CF4F9-EDC7-46A4-AA38-CDC633AAD937}"/>
    <cellStyle name="Normal 5 5 6 2 4 5" xfId="46886" xr:uid="{CA6B445B-5E8F-434F-AC71-582E6000DBD6}"/>
    <cellStyle name="Normal 5 5 6 2 4 6" xfId="11466" xr:uid="{054B97FD-598F-498E-BEB9-AF2D1FEEDEE6}"/>
    <cellStyle name="Normal 5 5 6 2 5" xfId="21734" xr:uid="{2CBB2222-2569-460F-9B2A-EF12D1A1527A}"/>
    <cellStyle name="Normal 5 5 6 2 5 2" xfId="35426" xr:uid="{774AC08C-CF15-41EE-9C53-33D989DC420A}"/>
    <cellStyle name="Normal 5 5 6 2 5 3" xfId="50310" xr:uid="{3A23265F-EE4C-4AD5-8282-085BE07ED339}"/>
    <cellStyle name="Normal 5 5 6 2 6" xfId="14890" xr:uid="{9D5B13D7-B51A-4DE0-8ECD-EDD5FBAA4EF6}"/>
    <cellStyle name="Normal 5 5 6 2 6 2" xfId="41082" xr:uid="{6B6E1F94-11D3-4B52-AF4A-5D9919C89BAC}"/>
    <cellStyle name="Normal 5 5 6 2 7" xfId="28580" xr:uid="{2197DA45-CD06-469C-A93D-265B7229340C}"/>
    <cellStyle name="Normal 5 5 6 2 8" xfId="43464" xr:uid="{91E8D065-A241-4883-92D7-EFB162902436}"/>
    <cellStyle name="Normal 5 5 6 2 9" xfId="8044" xr:uid="{FAB317FD-09AF-4C81-8006-EDF1F4299C4F}"/>
    <cellStyle name="Normal 5 5 6 3" xfId="1391" xr:uid="{7DA86B73-F918-4795-A5CE-5C5B42FAD30E}"/>
    <cellStyle name="Normal 5 5 6 3 2" xfId="9758" xr:uid="{830F830A-6A36-4AE9-8996-E0382AE9516D}"/>
    <cellStyle name="Normal 5 5 6 3 2 2" xfId="13180" xr:uid="{8D00F67B-1AD3-4658-9A31-041AE81F3119}"/>
    <cellStyle name="Normal 5 5 6 3 2 2 2" xfId="26870" xr:uid="{E7924771-8D95-4305-AA75-751B28BB2FB2}"/>
    <cellStyle name="Normal 5 5 6 3 2 2 2 2" xfId="40562" xr:uid="{C1C3DDE4-E4C3-4B3B-9AAE-580F43D138DD}"/>
    <cellStyle name="Normal 5 5 6 3 2 2 2 3" xfId="55446" xr:uid="{E6486976-2BBF-4384-92BB-A9C2D702E310}"/>
    <cellStyle name="Normal 5 5 6 3 2 2 3" xfId="20026" xr:uid="{E099C688-80A4-49D9-A004-242CC914003C}"/>
    <cellStyle name="Normal 5 5 6 3 2 2 4" xfId="33716" xr:uid="{9472416E-681A-4D0D-BA5F-EC37657380E7}"/>
    <cellStyle name="Normal 5 5 6 3 2 2 5" xfId="48600" xr:uid="{F5F021D2-5677-48DA-8DB0-E99AD3C3BE96}"/>
    <cellStyle name="Normal 5 5 6 3 2 3" xfId="23448" xr:uid="{EC107F8C-B77E-4FE5-9302-A3A207255134}"/>
    <cellStyle name="Normal 5 5 6 3 2 3 2" xfId="37140" xr:uid="{34D908C8-9716-47C4-B8A2-BAEF8B742657}"/>
    <cellStyle name="Normal 5 5 6 3 2 3 3" xfId="52024" xr:uid="{6B6A0037-8851-43B9-86DD-F197EAA6830E}"/>
    <cellStyle name="Normal 5 5 6 3 2 4" xfId="16604" xr:uid="{52EC37D2-E596-43E1-BC2A-A84DE5DAF2F4}"/>
    <cellStyle name="Normal 5 5 6 3 2 5" xfId="30294" xr:uid="{FF2AA8DB-D421-443B-9836-159BF36AF768}"/>
    <cellStyle name="Normal 5 5 6 3 2 6" xfId="45178" xr:uid="{8826F562-F364-4EA1-B7B9-89F01846A87B}"/>
    <cellStyle name="Normal 5 5 6 3 3" xfId="11468" xr:uid="{65EFF728-2546-45BD-B03F-6EAD546BD125}"/>
    <cellStyle name="Normal 5 5 6 3 3 2" xfId="25158" xr:uid="{E9C4AF0C-4296-4EF9-9723-8F42E64E9029}"/>
    <cellStyle name="Normal 5 5 6 3 3 2 2" xfId="38850" xr:uid="{01566569-80E3-4176-91E2-D2AC237DC775}"/>
    <cellStyle name="Normal 5 5 6 3 3 2 3" xfId="53734" xr:uid="{7D3EE126-AB85-4D79-8F70-715902019081}"/>
    <cellStyle name="Normal 5 5 6 3 3 3" xfId="18314" xr:uid="{819515F3-F413-4652-8249-DA6434249728}"/>
    <cellStyle name="Normal 5 5 6 3 3 4" xfId="32004" xr:uid="{F6F3652B-82C2-46C6-B3F3-838FB70DC84C}"/>
    <cellStyle name="Normal 5 5 6 3 3 5" xfId="46888" xr:uid="{A9724B43-5F16-40C0-8748-8ACF7CFDB76C}"/>
    <cellStyle name="Normal 5 5 6 3 4" xfId="21736" xr:uid="{83A5ADC8-2BAA-4181-9FBF-3765381881FF}"/>
    <cellStyle name="Normal 5 5 6 3 4 2" xfId="35428" xr:uid="{E3BDFA01-58FD-4E03-A1B2-F8316CFB0BF8}"/>
    <cellStyle name="Normal 5 5 6 3 4 3" xfId="50312" xr:uid="{BA3CE2E3-36BE-4D49-A7E3-F6AE3E0A9294}"/>
    <cellStyle name="Normal 5 5 6 3 5" xfId="14892" xr:uid="{35BD0B4E-81AC-4A51-9380-2C62C0FB5C59}"/>
    <cellStyle name="Normal 5 5 6 3 5 2" xfId="41084" xr:uid="{82976B69-F47E-403F-8815-A379466A1C32}"/>
    <cellStyle name="Normal 5 5 6 3 6" xfId="28582" xr:uid="{13066EC0-FD3C-46BD-B170-D7562CBA1E80}"/>
    <cellStyle name="Normal 5 5 6 3 7" xfId="43466" xr:uid="{0374EDB8-8514-43F1-8496-AD58675D056F}"/>
    <cellStyle name="Normal 5 5 6 3 8" xfId="8046" xr:uid="{CA40BD35-F1FA-4595-A8C0-D0BE45CFFC3D}"/>
    <cellStyle name="Normal 5 5 6 4" xfId="2931" xr:uid="{C4B7C9AC-5ED1-45C0-BCBF-8DA072E53ECF}"/>
    <cellStyle name="Normal 5 5 6 4 2" xfId="9759" xr:uid="{F8175142-39B7-400E-B774-43CF011D0CCC}"/>
    <cellStyle name="Normal 5 5 6 4 2 2" xfId="13181" xr:uid="{F8E47AB8-F0A5-435B-90FA-BD172A379004}"/>
    <cellStyle name="Normal 5 5 6 4 2 2 2" xfId="26871" xr:uid="{672F43B7-B477-4136-9338-AA7B3F7A9A6F}"/>
    <cellStyle name="Normal 5 5 6 4 2 2 2 2" xfId="40563" xr:uid="{861BFDEF-654B-4A4F-9FC0-4C24C46023F7}"/>
    <cellStyle name="Normal 5 5 6 4 2 2 2 3" xfId="55447" xr:uid="{7EDAB909-44DD-4B58-BE50-75F018A65521}"/>
    <cellStyle name="Normal 5 5 6 4 2 2 3" xfId="20027" xr:uid="{AD01732A-51D4-4548-AED6-1BC63E113F35}"/>
    <cellStyle name="Normal 5 5 6 4 2 2 4" xfId="33717" xr:uid="{17C00A02-BA13-4F78-88DD-2760674AA5A0}"/>
    <cellStyle name="Normal 5 5 6 4 2 2 5" xfId="48601" xr:uid="{67B40B73-B13E-41CC-B081-1FCD84832910}"/>
    <cellStyle name="Normal 5 5 6 4 2 3" xfId="23449" xr:uid="{B024BC70-7180-4FD1-9F84-1089C902D8D8}"/>
    <cellStyle name="Normal 5 5 6 4 2 3 2" xfId="37141" xr:uid="{A4DF6F6B-B057-481B-B96D-EE2C01CFE16F}"/>
    <cellStyle name="Normal 5 5 6 4 2 3 3" xfId="52025" xr:uid="{DAE9B496-0140-4914-82FF-2202798291AA}"/>
    <cellStyle name="Normal 5 5 6 4 2 4" xfId="16605" xr:uid="{BA2CD7C3-C695-4756-A4B9-A926FDAF9883}"/>
    <cellStyle name="Normal 5 5 6 4 2 5" xfId="30295" xr:uid="{C48D4DAF-DB68-446A-BC6A-E6449D7A483B}"/>
    <cellStyle name="Normal 5 5 6 4 2 6" xfId="45179" xr:uid="{6FE1C811-B9A5-459A-BC70-9D522271A316}"/>
    <cellStyle name="Normal 5 5 6 4 3" xfId="11469" xr:uid="{3F5645B9-2F28-410F-BD9D-36CC22163FD5}"/>
    <cellStyle name="Normal 5 5 6 4 3 2" xfId="25159" xr:uid="{34EB11A7-CF93-49B8-A6A7-1E608992C312}"/>
    <cellStyle name="Normal 5 5 6 4 3 2 2" xfId="38851" xr:uid="{66F467BF-B9B6-478B-92C6-4F7981F90C38}"/>
    <cellStyle name="Normal 5 5 6 4 3 2 3" xfId="53735" xr:uid="{B336EAEF-7B1F-419E-80B4-C75E35ADB92D}"/>
    <cellStyle name="Normal 5 5 6 4 3 3" xfId="18315" xr:uid="{302A882F-6DEC-43E4-AFB0-BA7FCC05D314}"/>
    <cellStyle name="Normal 5 5 6 4 3 4" xfId="32005" xr:uid="{6DC54904-B3EA-4B22-8254-F2289C71FD91}"/>
    <cellStyle name="Normal 5 5 6 4 3 5" xfId="46889" xr:uid="{1759B8AB-859F-4159-93F1-5640266105E3}"/>
    <cellStyle name="Normal 5 5 6 4 4" xfId="21737" xr:uid="{2DCE1570-D6D0-48E4-89E4-CB6F0A87403F}"/>
    <cellStyle name="Normal 5 5 6 4 4 2" xfId="35429" xr:uid="{516D71ED-3487-474A-ADCD-2DA6866A6A69}"/>
    <cellStyle name="Normal 5 5 6 4 4 3" xfId="50313" xr:uid="{26CCA4B6-E0B8-4EAE-8CE0-6B4DCE8E7119}"/>
    <cellStyle name="Normal 5 5 6 4 5" xfId="14893" xr:uid="{9CC0A33F-B847-4D51-BAE2-7436D34F206B}"/>
    <cellStyle name="Normal 5 5 6 4 5 2" xfId="41207" xr:uid="{A972D80F-7759-46AD-8081-71981A16FC2D}"/>
    <cellStyle name="Normal 5 5 6 4 6" xfId="28583" xr:uid="{D161EF32-B88C-4D12-A0E5-976D81FA7AAC}"/>
    <cellStyle name="Normal 5 5 6 4 7" xfId="43467" xr:uid="{4469A64B-6A56-4A07-9470-5219A4C8ECB4}"/>
    <cellStyle name="Normal 5 5 6 4 8" xfId="8047" xr:uid="{BE2DE729-75CB-4CE7-80BD-1136EAD784BF}"/>
    <cellStyle name="Normal 5 5 6 5" xfId="2932" xr:uid="{D9DF311D-33A5-4581-AA1D-AD28656F36A1}"/>
    <cellStyle name="Normal 5 5 6 5 2" xfId="13177" xr:uid="{74A1BC64-1116-4098-9B29-D52F55380FE8}"/>
    <cellStyle name="Normal 5 5 6 5 2 2" xfId="26867" xr:uid="{98FAF7DF-ED4A-458B-8861-C7E1FAA18DCE}"/>
    <cellStyle name="Normal 5 5 6 5 2 2 2" xfId="40559" xr:uid="{011E1A8B-9998-4C28-B483-6AF7E4AB97C4}"/>
    <cellStyle name="Normal 5 5 6 5 2 2 3" xfId="55443" xr:uid="{DF8C06F0-99E5-4FE7-9261-535D2A555D66}"/>
    <cellStyle name="Normal 5 5 6 5 2 3" xfId="20023" xr:uid="{C5B5729C-78D1-4BF8-A599-9371F79926B1}"/>
    <cellStyle name="Normal 5 5 6 5 2 4" xfId="33713" xr:uid="{685951E9-3B84-4ABD-9249-36D697CCD58B}"/>
    <cellStyle name="Normal 5 5 6 5 2 5" xfId="48597" xr:uid="{3871F7F4-5917-44F6-952A-3AB01EDE5380}"/>
    <cellStyle name="Normal 5 5 6 5 3" xfId="23445" xr:uid="{E088FE6D-162C-4028-BE6E-F02CE3B8275C}"/>
    <cellStyle name="Normal 5 5 6 5 3 2" xfId="37137" xr:uid="{B8976997-FBD5-48AF-8DF2-EA98DC18D53C}"/>
    <cellStyle name="Normal 5 5 6 5 3 3" xfId="52021" xr:uid="{A5508A3B-04CD-4705-AEAC-DF5281070603}"/>
    <cellStyle name="Normal 5 5 6 5 4" xfId="16601" xr:uid="{8278DF9F-ACD4-4ECB-88E8-A378B0A2EB7C}"/>
    <cellStyle name="Normal 5 5 6 5 4 2" xfId="41208" xr:uid="{CA6F52AE-9815-4088-8783-05132A92E8F6}"/>
    <cellStyle name="Normal 5 5 6 5 5" xfId="30291" xr:uid="{13B12F4D-3BE0-439F-B573-F201D60FB405}"/>
    <cellStyle name="Normal 5 5 6 5 6" xfId="45175" xr:uid="{076E04B9-FB06-44FA-BA11-F39D30374385}"/>
    <cellStyle name="Normal 5 5 6 5 7" xfId="9755" xr:uid="{B4B7AAA8-AB50-4C71-BAD0-16C3D005BEF4}"/>
    <cellStyle name="Normal 5 5 6 6" xfId="11465" xr:uid="{90BF90F4-1E69-4F6A-80AA-F01B00791A7A}"/>
    <cellStyle name="Normal 5 5 6 6 2" xfId="25155" xr:uid="{D0D89A4F-FB69-4C8D-83F0-1492DACA9D8D}"/>
    <cellStyle name="Normal 5 5 6 6 2 2" xfId="38847" xr:uid="{3F88E231-A8AE-492A-8306-34C26DC6B08C}"/>
    <cellStyle name="Normal 5 5 6 6 2 3" xfId="53731" xr:uid="{954A1912-935C-4C05-A713-0514FCE6E0B9}"/>
    <cellStyle name="Normal 5 5 6 6 3" xfId="18311" xr:uid="{295DC375-060C-4B6A-AAAB-7DFC583BDD7B}"/>
    <cellStyle name="Normal 5 5 6 6 4" xfId="32001" xr:uid="{6F2EE7E8-9DE3-4B82-92C9-4F4464682E43}"/>
    <cellStyle name="Normal 5 5 6 6 5" xfId="46885" xr:uid="{646D5731-E67E-4C56-B4FD-54AF297E4498}"/>
    <cellStyle name="Normal 5 5 6 7" xfId="21733" xr:uid="{09829677-4C2B-43F4-B449-08311F4AD6A0}"/>
    <cellStyle name="Normal 5 5 6 7 2" xfId="35425" xr:uid="{F11610B5-62FC-46EE-BBEA-79BD63903627}"/>
    <cellStyle name="Normal 5 5 6 7 3" xfId="50309" xr:uid="{A36B2F84-2587-484A-BF5E-CA0EFD651CDA}"/>
    <cellStyle name="Normal 5 5 6 8" xfId="14889" xr:uid="{72D3EFB8-940C-4368-B77B-2A144BE783BD}"/>
    <cellStyle name="Normal 5 5 6 8 2" xfId="40793" xr:uid="{856F9E30-0FE8-4ACC-8C66-3DDE718F9DAC}"/>
    <cellStyle name="Normal 5 5 6 9" xfId="28579" xr:uid="{5FAF51C2-CF05-4A22-9505-4E7CD7187D68}"/>
    <cellStyle name="Normal 5 5 7" xfId="1392" xr:uid="{3887B3D0-75F9-484A-9D97-7765F7DA5D43}"/>
    <cellStyle name="Normal 5 5 7 2" xfId="1393" xr:uid="{EA850E76-D85C-4F9D-BFC3-478A9A13D57D}"/>
    <cellStyle name="Normal 5 5 7 2 2" xfId="9761" xr:uid="{A2EEE94F-E5AF-4AD8-ABC5-D5EFB0DC4576}"/>
    <cellStyle name="Normal 5 5 7 2 2 2" xfId="13183" xr:uid="{8BD3D675-1A0F-450E-8D3D-E545B3838D74}"/>
    <cellStyle name="Normal 5 5 7 2 2 2 2" xfId="26873" xr:uid="{A381B156-590A-4AD7-B439-3E09AD3D3A51}"/>
    <cellStyle name="Normal 5 5 7 2 2 2 2 2" xfId="40565" xr:uid="{83919EFE-A628-45AE-8928-1DFA9D0FB2A2}"/>
    <cellStyle name="Normal 5 5 7 2 2 2 2 3" xfId="55449" xr:uid="{FF736F5D-EAA2-42AB-A974-6FDEF684E964}"/>
    <cellStyle name="Normal 5 5 7 2 2 2 3" xfId="20029" xr:uid="{BC18532C-B2D6-4B3A-A467-BE6164C5153F}"/>
    <cellStyle name="Normal 5 5 7 2 2 2 4" xfId="33719" xr:uid="{DD07591C-9406-4CB6-A45E-32BB506A2D32}"/>
    <cellStyle name="Normal 5 5 7 2 2 2 5" xfId="48603" xr:uid="{DE8504D4-BE7F-44E0-987B-540241A5A41F}"/>
    <cellStyle name="Normal 5 5 7 2 2 3" xfId="23451" xr:uid="{724A595A-0D47-4446-8407-59CF2C21B0C3}"/>
    <cellStyle name="Normal 5 5 7 2 2 3 2" xfId="37143" xr:uid="{569958BD-7823-4C1E-9EE4-E6BC4F26BD96}"/>
    <cellStyle name="Normal 5 5 7 2 2 3 3" xfId="52027" xr:uid="{3CDAAC3A-23E3-4C57-97B1-B333CD717A0D}"/>
    <cellStyle name="Normal 5 5 7 2 2 4" xfId="16607" xr:uid="{52CDEDEE-DA0D-4E38-9771-EBC8B959B4DA}"/>
    <cellStyle name="Normal 5 5 7 2 2 5" xfId="30297" xr:uid="{F1552D66-599B-4B04-BD24-DF54EEE06959}"/>
    <cellStyle name="Normal 5 5 7 2 2 6" xfId="45181" xr:uid="{90376D34-366E-4C43-B78B-597D7C81A916}"/>
    <cellStyle name="Normal 5 5 7 2 3" xfId="11471" xr:uid="{8BEF5873-4F07-4839-87BC-E5C9268594F4}"/>
    <cellStyle name="Normal 5 5 7 2 3 2" xfId="25161" xr:uid="{9E29DE25-CC00-4AFD-AE1D-D6177761A9BD}"/>
    <cellStyle name="Normal 5 5 7 2 3 2 2" xfId="38853" xr:uid="{235F2532-05DB-487D-B4BD-6DACB06525A5}"/>
    <cellStyle name="Normal 5 5 7 2 3 2 3" xfId="53737" xr:uid="{A107FF3C-E658-4CB3-849E-75ACFCD5BF28}"/>
    <cellStyle name="Normal 5 5 7 2 3 3" xfId="18317" xr:uid="{D8EDA624-55B4-42FF-B7BF-AC99556EC383}"/>
    <cellStyle name="Normal 5 5 7 2 3 4" xfId="32007" xr:uid="{A9AA9B87-D9AD-47C8-90A8-BA4A164CA494}"/>
    <cellStyle name="Normal 5 5 7 2 3 5" xfId="46891" xr:uid="{756AE741-9C8A-4BC7-BC20-018474A7AE6A}"/>
    <cellStyle name="Normal 5 5 7 2 4" xfId="21739" xr:uid="{45908F38-F723-4A4D-8D2F-695CB73A93DC}"/>
    <cellStyle name="Normal 5 5 7 2 4 2" xfId="35431" xr:uid="{9470205A-EAEC-4CAA-8BD9-2AC7E66CD94A}"/>
    <cellStyle name="Normal 5 5 7 2 4 3" xfId="50315" xr:uid="{1D60266B-D80D-4876-9E2B-38A05DFC7F3E}"/>
    <cellStyle name="Normal 5 5 7 2 5" xfId="14895" xr:uid="{06B87358-E719-4F40-85B2-265B2FFA024E}"/>
    <cellStyle name="Normal 5 5 7 2 5 2" xfId="41086" xr:uid="{AFA231A2-A4F5-4F80-AED5-9469C2EEBCB9}"/>
    <cellStyle name="Normal 5 5 7 2 6" xfId="28585" xr:uid="{07BB5C7F-69FB-4B1C-9438-8E37D8C70281}"/>
    <cellStyle name="Normal 5 5 7 2 7" xfId="43469" xr:uid="{85D827A2-C0C1-4E71-814C-C54719A38FC4}"/>
    <cellStyle name="Normal 5 5 7 2 8" xfId="8049" xr:uid="{56CDB456-AD81-434D-AA86-66E7D0E1C48D}"/>
    <cellStyle name="Normal 5 5 7 3" xfId="2933" xr:uid="{E8CE6932-E2B9-4D82-BC24-5F4945CA6E55}"/>
    <cellStyle name="Normal 5 5 7 3 2" xfId="13182" xr:uid="{3572E6E2-927D-473E-BC94-0E3B0A760EF1}"/>
    <cellStyle name="Normal 5 5 7 3 2 2" xfId="26872" xr:uid="{06EFB7BE-A455-429E-9C33-307676C320E4}"/>
    <cellStyle name="Normal 5 5 7 3 2 2 2" xfId="40564" xr:uid="{E696475E-E65F-4391-982C-DA824AA667C3}"/>
    <cellStyle name="Normal 5 5 7 3 2 2 3" xfId="55448" xr:uid="{DD69DAEE-8798-48ED-9F4C-A90EE4737002}"/>
    <cellStyle name="Normal 5 5 7 3 2 3" xfId="20028" xr:uid="{ADB88CA9-8E93-4A2C-989C-2AB30006F9A9}"/>
    <cellStyle name="Normal 5 5 7 3 2 4" xfId="33718" xr:uid="{0415D0F5-F5E6-4DDD-909C-40E176DB96A5}"/>
    <cellStyle name="Normal 5 5 7 3 2 5" xfId="48602" xr:uid="{7698DEA7-43C3-4F9F-8E59-951CD96A3A39}"/>
    <cellStyle name="Normal 5 5 7 3 3" xfId="23450" xr:uid="{238D2A1A-B86B-4ED4-83B7-E1AE6E4BB8D4}"/>
    <cellStyle name="Normal 5 5 7 3 3 2" xfId="37142" xr:uid="{A50CD59F-D01A-4734-8AA2-1E00E5161149}"/>
    <cellStyle name="Normal 5 5 7 3 3 3" xfId="52026" xr:uid="{FAE91AAB-27D3-45E8-AAC3-3D5CF733DA77}"/>
    <cellStyle name="Normal 5 5 7 3 4" xfId="16606" xr:uid="{25C91756-62B6-4AD7-84EC-5971A1FF9BE8}"/>
    <cellStyle name="Normal 5 5 7 3 4 2" xfId="41209" xr:uid="{115EFAE1-9C82-47F6-BCA3-09DA769472A5}"/>
    <cellStyle name="Normal 5 5 7 3 5" xfId="30296" xr:uid="{FE8FB3BF-154B-48DB-83CA-5E9AD770CF2E}"/>
    <cellStyle name="Normal 5 5 7 3 6" xfId="45180" xr:uid="{B29910CF-D721-4BA6-A877-F018B823380E}"/>
    <cellStyle name="Normal 5 5 7 3 7" xfId="9760" xr:uid="{11707BFF-6025-4FAD-82CF-0950B6BE3C72}"/>
    <cellStyle name="Normal 5 5 7 4" xfId="2934" xr:uid="{3B95D6D3-0E35-49AC-A010-523A9B31F14D}"/>
    <cellStyle name="Normal 5 5 7 4 2" xfId="25160" xr:uid="{E648EFD2-5010-46E7-9BB4-6085D9BBEA56}"/>
    <cellStyle name="Normal 5 5 7 4 2 2" xfId="38852" xr:uid="{994D97E6-D183-4ABC-8652-F852DBB68EA9}"/>
    <cellStyle name="Normal 5 5 7 4 2 3" xfId="53736" xr:uid="{C67DE854-C7F0-48B8-9C0A-748CF07320E0}"/>
    <cellStyle name="Normal 5 5 7 4 3" xfId="18316" xr:uid="{BDC12243-D890-43C0-AC5F-DE77FD10D71D}"/>
    <cellStyle name="Normal 5 5 7 4 3 2" xfId="41210" xr:uid="{8048D990-18D4-4F68-8436-79E3510AFBA0}"/>
    <cellStyle name="Normal 5 5 7 4 4" xfId="32006" xr:uid="{0FA531B1-A602-484A-A23B-1FCBC10CEACA}"/>
    <cellStyle name="Normal 5 5 7 4 5" xfId="46890" xr:uid="{97518C5F-D724-45B0-9009-0BC0B0569D5E}"/>
    <cellStyle name="Normal 5 5 7 4 6" xfId="11470" xr:uid="{F014B3D4-A5BF-42A9-B2A1-E6F6D9225CB4}"/>
    <cellStyle name="Normal 5 5 7 5" xfId="21738" xr:uid="{618A5D58-AD3F-414A-A11E-BBBD8C462C5C}"/>
    <cellStyle name="Normal 5 5 7 5 2" xfId="35430" xr:uid="{D531BE0C-F834-4206-B4F6-647E627CAE15}"/>
    <cellStyle name="Normal 5 5 7 5 3" xfId="50314" xr:uid="{E8D30917-5D0C-4908-902B-D2D8446FB3CB}"/>
    <cellStyle name="Normal 5 5 7 6" xfId="14894" xr:uid="{97E557E1-7B77-4D41-9998-27399A974D1A}"/>
    <cellStyle name="Normal 5 5 7 6 2" xfId="41085" xr:uid="{9993F02F-10D3-4BF4-8C58-0CCD2AA69787}"/>
    <cellStyle name="Normal 5 5 7 7" xfId="28584" xr:uid="{B9A8CFCD-97BC-40DE-A9CB-E30AAA780369}"/>
    <cellStyle name="Normal 5 5 7 8" xfId="43468" xr:uid="{FC759FE9-153E-4A99-BB09-3A885CC16ABC}"/>
    <cellStyle name="Normal 5 5 7 9" xfId="8048" xr:uid="{37BD9AEE-0256-454B-9808-586C41FE40CF}"/>
    <cellStyle name="Normal 5 5 8" xfId="1394" xr:uid="{5B951EB1-491C-4C00-9736-385A3A1A80F5}"/>
    <cellStyle name="Normal 5 5 8 2" xfId="2935" xr:uid="{CEC3E710-97D2-446B-B15E-48922768C3C1}"/>
    <cellStyle name="Normal 5 5 8 2 2" xfId="13184" xr:uid="{DD5B4BFA-0B50-456B-9472-98B23E094B79}"/>
    <cellStyle name="Normal 5 5 8 2 2 2" xfId="26874" xr:uid="{898CCC86-57F5-4776-86AD-A32A22D2CDEC}"/>
    <cellStyle name="Normal 5 5 8 2 2 2 2" xfId="40566" xr:uid="{EF9910D8-1462-4DC4-97B5-F9E2DDAA0DE3}"/>
    <cellStyle name="Normal 5 5 8 2 2 2 3" xfId="55450" xr:uid="{B54AD904-B4D7-4FB2-A099-B67B723066D9}"/>
    <cellStyle name="Normal 5 5 8 2 2 3" xfId="20030" xr:uid="{DD39DA45-B6CD-4BDB-A80E-8B7306C60291}"/>
    <cellStyle name="Normal 5 5 8 2 2 4" xfId="33720" xr:uid="{8DF49F89-CC4D-4860-9680-12E6069DEAF3}"/>
    <cellStyle name="Normal 5 5 8 2 2 5" xfId="48604" xr:uid="{CAB671AD-D9C8-4715-ACC4-40AEEAF64DCE}"/>
    <cellStyle name="Normal 5 5 8 2 3" xfId="23452" xr:uid="{427A0CDF-3D53-4B97-9FDB-1ADD8AD36A0E}"/>
    <cellStyle name="Normal 5 5 8 2 3 2" xfId="37144" xr:uid="{61341923-DD41-4821-99D0-2388F0BF7213}"/>
    <cellStyle name="Normal 5 5 8 2 3 3" xfId="52028" xr:uid="{CD3CA0F4-7886-4B1D-B49A-04F1C9FA6DCA}"/>
    <cellStyle name="Normal 5 5 8 2 4" xfId="16608" xr:uid="{E7DDF952-7DAF-4160-AC7B-FD1CE94009A1}"/>
    <cellStyle name="Normal 5 5 8 2 4 2" xfId="41211" xr:uid="{BDB66759-464B-4427-814A-D5DB62E5DC51}"/>
    <cellStyle name="Normal 5 5 8 2 5" xfId="30298" xr:uid="{E9BEADC4-A496-4C4E-8845-FCA3CEE35D1B}"/>
    <cellStyle name="Normal 5 5 8 2 6" xfId="45182" xr:uid="{99BE6DB2-A770-40DC-8937-C5AE254B0C2C}"/>
    <cellStyle name="Normal 5 5 8 2 7" xfId="9762" xr:uid="{14D413A2-6C1D-407B-81B4-E1AC3623CC1E}"/>
    <cellStyle name="Normal 5 5 8 3" xfId="2936" xr:uid="{18F448A1-BBE8-4770-B552-708229DF05B4}"/>
    <cellStyle name="Normal 5 5 8 3 2" xfId="25162" xr:uid="{DAD6D250-5031-4C6E-A98F-828B240D65D9}"/>
    <cellStyle name="Normal 5 5 8 3 2 2" xfId="38854" xr:uid="{0A99D10B-B1D0-4ADE-BDB3-F2C02F6D30DA}"/>
    <cellStyle name="Normal 5 5 8 3 2 3" xfId="53738" xr:uid="{B97E2E00-EDA2-42B3-B0FB-54E268569379}"/>
    <cellStyle name="Normal 5 5 8 3 3" xfId="18318" xr:uid="{AD0C7263-BA6B-4471-8287-5BFA424EC1E8}"/>
    <cellStyle name="Normal 5 5 8 3 3 2" xfId="41212" xr:uid="{276960DB-02AF-4AA3-B391-64B7103771B2}"/>
    <cellStyle name="Normal 5 5 8 3 4" xfId="32008" xr:uid="{B8E6EF63-D1BC-41C2-97EE-B0B287E69205}"/>
    <cellStyle name="Normal 5 5 8 3 5" xfId="46892" xr:uid="{5C850851-B0BF-45D7-ACAF-AC0F65919802}"/>
    <cellStyle name="Normal 5 5 8 3 6" xfId="11472" xr:uid="{8B5F9292-D1C4-4B01-8B96-C90AC330FC37}"/>
    <cellStyle name="Normal 5 5 8 4" xfId="2937" xr:uid="{4B67F0D3-87EF-4F4F-9E98-7D5FE10B11BF}"/>
    <cellStyle name="Normal 5 5 8 4 2" xfId="41213" xr:uid="{00D7CBBF-AD70-436A-A9C2-017DDA882B40}"/>
    <cellStyle name="Normal 5 5 8 4 3" xfId="35432" xr:uid="{28B0A263-B33C-4972-BF24-C71E5FB4F8A5}"/>
    <cellStyle name="Normal 5 5 8 4 4" xfId="50316" xr:uid="{7D5E7524-AF49-4B6B-9071-5AE36B54FF7F}"/>
    <cellStyle name="Normal 5 5 8 4 5" xfId="21740" xr:uid="{E90D63D8-CD3D-49AD-B15A-E1E45AB30F97}"/>
    <cellStyle name="Normal 5 5 8 5" xfId="14896" xr:uid="{8AA0840A-F3DE-4B68-B3B0-1551A4BED185}"/>
    <cellStyle name="Normal 5 5 8 5 2" xfId="41087" xr:uid="{F8617BF4-815E-4453-B4FF-C752EDAA71A7}"/>
    <cellStyle name="Normal 5 5 8 6" xfId="28586" xr:uid="{3805C230-1488-4EBF-9018-094A68954FA5}"/>
    <cellStyle name="Normal 5 5 8 7" xfId="43470" xr:uid="{B7331B3A-D275-4AE6-BF6C-747F794157FC}"/>
    <cellStyle name="Normal 5 5 8 8" xfId="8050" xr:uid="{D2A8BDE4-DFA8-48D1-B16F-6EBE19E3CEC0}"/>
    <cellStyle name="Normal 5 5 9" xfId="2938" xr:uid="{6061FDFD-FFB2-4AA2-B7F0-03BF5B1EC8ED}"/>
    <cellStyle name="Normal 5 5 9 2" xfId="9763" xr:uid="{D5E150A0-9C3F-4995-85BA-7B14FF56F7B2}"/>
    <cellStyle name="Normal 5 5 9 2 2" xfId="13185" xr:uid="{D5763D53-7EAC-46AC-B6A3-E8F6E46CFBFA}"/>
    <cellStyle name="Normal 5 5 9 2 2 2" xfId="26875" xr:uid="{DA2EE586-966C-4F21-ABB1-299ABB85049A}"/>
    <cellStyle name="Normal 5 5 9 2 2 2 2" xfId="40567" xr:uid="{717A47ED-10E2-45C4-BF5E-ABF112A55F44}"/>
    <cellStyle name="Normal 5 5 9 2 2 2 3" xfId="55451" xr:uid="{F4FF9AC3-5DA0-49A3-80DE-C570AB65F782}"/>
    <cellStyle name="Normal 5 5 9 2 2 3" xfId="20031" xr:uid="{CEFC6674-0D1C-4103-85CA-3C5F2736C1B6}"/>
    <cellStyle name="Normal 5 5 9 2 2 4" xfId="33721" xr:uid="{55338871-F9D6-45D9-9E2E-5802539434DA}"/>
    <cellStyle name="Normal 5 5 9 2 2 5" xfId="48605" xr:uid="{23B0FE71-8C18-4566-B740-2250D572FA8A}"/>
    <cellStyle name="Normal 5 5 9 2 3" xfId="23453" xr:uid="{E1C503CA-96E6-4E1F-8906-6648BBB56648}"/>
    <cellStyle name="Normal 5 5 9 2 3 2" xfId="37145" xr:uid="{89D156CB-0003-441E-9474-958B992A9338}"/>
    <cellStyle name="Normal 5 5 9 2 3 3" xfId="52029" xr:uid="{8F0F1777-64BF-4254-B57C-1C9D6049DAE0}"/>
    <cellStyle name="Normal 5 5 9 2 4" xfId="16609" xr:uid="{2F5CA790-202B-435D-B06F-BFEAE683BB29}"/>
    <cellStyle name="Normal 5 5 9 2 5" xfId="30299" xr:uid="{66F8F7AE-741E-426F-98E9-2D79ECF84D0F}"/>
    <cellStyle name="Normal 5 5 9 2 6" xfId="45183" xr:uid="{D5BC6493-881C-4260-82F4-5127122D86D7}"/>
    <cellStyle name="Normal 5 5 9 3" xfId="11473" xr:uid="{E9D9A509-B1E3-4785-9E4B-666319F68C03}"/>
    <cellStyle name="Normal 5 5 9 3 2" xfId="25163" xr:uid="{332A1E9A-8BCF-42C9-A78E-CFE0F89E5854}"/>
    <cellStyle name="Normal 5 5 9 3 2 2" xfId="38855" xr:uid="{D516B4B7-0600-4E3A-BC41-1DE60AB35339}"/>
    <cellStyle name="Normal 5 5 9 3 2 3" xfId="53739" xr:uid="{FBF26FA7-92DA-4C6C-81BE-12966BA5015F}"/>
    <cellStyle name="Normal 5 5 9 3 3" xfId="18319" xr:uid="{A8A98894-3305-4234-8AE9-E8559218FFE2}"/>
    <cellStyle name="Normal 5 5 9 3 4" xfId="32009" xr:uid="{7DC49A4A-9F22-4532-A16F-A5B410A6FF86}"/>
    <cellStyle name="Normal 5 5 9 3 5" xfId="46893" xr:uid="{24EA2DE4-2C46-496C-BBE1-C54C0F5A7311}"/>
    <cellStyle name="Normal 5 5 9 4" xfId="21741" xr:uid="{82DD7BC9-D3A6-4EFA-841F-DBBB384AFF7D}"/>
    <cellStyle name="Normal 5 5 9 4 2" xfId="35433" xr:uid="{0F016841-47AC-42B9-85D2-2F664730C8BF}"/>
    <cellStyle name="Normal 5 5 9 4 3" xfId="50317" xr:uid="{A210F27F-CD60-4D50-83A3-ED882FF5E2AB}"/>
    <cellStyle name="Normal 5 5 9 5" xfId="14897" xr:uid="{70B329DA-B85F-4193-91B3-664A0A0D4350}"/>
    <cellStyle name="Normal 5 5 9 5 2" xfId="41214" xr:uid="{B4FE09E1-7826-4F67-A547-312FB22857A8}"/>
    <cellStyle name="Normal 5 5 9 6" xfId="28587" xr:uid="{89481D0E-56F1-40BB-ACAF-935BB97B7AB5}"/>
    <cellStyle name="Normal 5 5 9 7" xfId="43471" xr:uid="{E17F8D10-7C6B-4B78-98D1-5BE896A03B0E}"/>
    <cellStyle name="Normal 5 5 9 8" xfId="8051" xr:uid="{81A636EE-E76E-4A31-9EE4-B8F1C3227AAF}"/>
    <cellStyle name="Normal 5 6" xfId="106" xr:uid="{D53B37F9-D977-4E70-BE87-164ABD147C03}"/>
    <cellStyle name="Normal 5 6 10" xfId="2939" xr:uid="{DF4D178C-A0B9-41B1-A8C9-BEDD22F9F6B8}"/>
    <cellStyle name="Normal 5 6 10 2" xfId="41215" xr:uid="{357CD5E6-401D-4ECA-A917-09333943C09F}"/>
    <cellStyle name="Normal 5 6 10 3" xfId="35434" xr:uid="{8086B124-E6EA-4EC5-B2B4-D369EB3C2726}"/>
    <cellStyle name="Normal 5 6 10 4" xfId="50318" xr:uid="{F9E43A4E-6A4D-4CF7-91B3-AF69F5F2AA16}"/>
    <cellStyle name="Normal 5 6 10 5" xfId="21742" xr:uid="{64403635-3B97-4836-B233-428E36CB60B0}"/>
    <cellStyle name="Normal 5 6 11" xfId="2940" xr:uid="{DC450A56-6875-4989-A537-3B17217E5326}"/>
    <cellStyle name="Normal 5 6 11 2" xfId="41216" xr:uid="{DECCB099-C824-4FA8-B5BC-3581FF0C2E2B}"/>
    <cellStyle name="Normal 5 6 11 3" xfId="14898" xr:uid="{24B3A2C1-61E3-4BE3-8471-FCE8A0D25E04}"/>
    <cellStyle name="Normal 5 6 12" xfId="40772" xr:uid="{E68B3198-D522-43F8-8764-9327E10EF6FA}"/>
    <cellStyle name="Normal 5 6 13" xfId="28588" xr:uid="{7FB8AD8D-E612-4816-92B6-A7BDF6A5B4E6}"/>
    <cellStyle name="Normal 5 6 14" xfId="43472" xr:uid="{68F93E44-D458-429B-B0ED-BC3666D14141}"/>
    <cellStyle name="Normal 5 6 15" xfId="8052" xr:uid="{8E20D817-8E25-49B9-BF3C-376AC9DA27AC}"/>
    <cellStyle name="Normal 5 6 2" xfId="107" xr:uid="{6501BEAA-0374-48F1-9B2F-6A0CBA4A346A}"/>
    <cellStyle name="Normal 5 6 2 10" xfId="14899" xr:uid="{D0A2D4AD-849A-4E4A-BECF-7DE6935231A0}"/>
    <cellStyle name="Normal 5 6 2 10 2" xfId="40773" xr:uid="{1570DD30-82C3-4DDE-B45C-20EDD170B91E}"/>
    <cellStyle name="Normal 5 6 2 11" xfId="28589" xr:uid="{1ECC6F84-E7C9-421F-BC71-C732648EAC46}"/>
    <cellStyle name="Normal 5 6 2 12" xfId="43473" xr:uid="{BD807C6F-A07D-483A-BF10-DE0022B0E74E}"/>
    <cellStyle name="Normal 5 6 2 13" xfId="8053" xr:uid="{97758658-2EF2-4C23-A294-9C3D661F6C93}"/>
    <cellStyle name="Normal 5 6 2 2" xfId="312" xr:uid="{2C1A0787-CFD3-4D3F-8955-6C457297BE71}"/>
    <cellStyle name="Normal 5 6 2 2 10" xfId="28590" xr:uid="{BE9B46E2-E657-43B4-9577-E82F3D6A7A6B}"/>
    <cellStyle name="Normal 5 6 2 2 11" xfId="43474" xr:uid="{5E00E402-3878-4984-9FF4-1FD113FA5F1A}"/>
    <cellStyle name="Normal 5 6 2 2 12" xfId="8054" xr:uid="{580A6914-CC64-426F-9255-1DAF0126AB6D}"/>
    <cellStyle name="Normal 5 6 2 2 2" xfId="575" xr:uid="{DCE15966-7DDE-49BD-891A-CA8737341FD7}"/>
    <cellStyle name="Normal 5 6 2 2 2 10" xfId="8055" xr:uid="{8465C283-63D4-4404-A620-DD5F41C57BB1}"/>
    <cellStyle name="Normal 5 6 2 2 2 2" xfId="576" xr:uid="{7FDD1DE2-0B03-46A9-851E-13AFFD309813}"/>
    <cellStyle name="Normal 5 6 2 2 2 2 2" xfId="1395" xr:uid="{200221AE-5DA0-489F-9528-994540EC2C8E}"/>
    <cellStyle name="Normal 5 6 2 2 2 2 2 2" xfId="13190" xr:uid="{E474CF9B-D8EA-4004-BC24-7A582F916B37}"/>
    <cellStyle name="Normal 5 6 2 2 2 2 2 2 2" xfId="26880" xr:uid="{B73F3D01-C384-4737-A7CC-B09DDA0ABA8C}"/>
    <cellStyle name="Normal 5 6 2 2 2 2 2 2 2 2" xfId="40572" xr:uid="{A539B761-3381-401F-A6E6-6F9E1AF85FAD}"/>
    <cellStyle name="Normal 5 6 2 2 2 2 2 2 2 3" xfId="55456" xr:uid="{6459ADEE-8B1E-4D2F-B89A-398216710D4C}"/>
    <cellStyle name="Normal 5 6 2 2 2 2 2 2 3" xfId="20036" xr:uid="{8FD1C463-CF3B-4C92-B12B-D61125848FD2}"/>
    <cellStyle name="Normal 5 6 2 2 2 2 2 2 4" xfId="33726" xr:uid="{349F5ED5-0F1B-417A-8469-294EC4A359EC}"/>
    <cellStyle name="Normal 5 6 2 2 2 2 2 2 5" xfId="48610" xr:uid="{DAA8A062-4E4C-45E1-8F28-11A6CF109A83}"/>
    <cellStyle name="Normal 5 6 2 2 2 2 2 3" xfId="23458" xr:uid="{CA9ECD08-1B99-495E-BA84-FB1E173804A1}"/>
    <cellStyle name="Normal 5 6 2 2 2 2 2 3 2" xfId="37150" xr:uid="{D8C5B76F-9836-4000-BC6E-EF48F1E1C215}"/>
    <cellStyle name="Normal 5 6 2 2 2 2 2 3 3" xfId="52034" xr:uid="{8288440C-3420-4F2B-83E4-EB299E2E120B}"/>
    <cellStyle name="Normal 5 6 2 2 2 2 2 4" xfId="16614" xr:uid="{907ED983-6F26-4AF3-8E6C-2CAEA74F22CA}"/>
    <cellStyle name="Normal 5 6 2 2 2 2 2 4 2" xfId="41088" xr:uid="{EA53A5BF-FB2D-4CE8-B784-2B9397F06A2A}"/>
    <cellStyle name="Normal 5 6 2 2 2 2 2 5" xfId="30304" xr:uid="{C6B00CE9-F7E2-4B85-ADC0-93CB4F7F2041}"/>
    <cellStyle name="Normal 5 6 2 2 2 2 2 6" xfId="45188" xr:uid="{34C41A0F-901D-4F9A-974C-470617AAFAF5}"/>
    <cellStyle name="Normal 5 6 2 2 2 2 2 7" xfId="9768" xr:uid="{4C6F59B2-C4A8-4757-B5B2-9DC9D6906F85}"/>
    <cellStyle name="Normal 5 6 2 2 2 2 3" xfId="2941" xr:uid="{6CD5BB65-F24E-482A-A7C1-91964F74F4D6}"/>
    <cellStyle name="Normal 5 6 2 2 2 2 3 2" xfId="25168" xr:uid="{9ED069B8-A98B-4F76-B09E-16A1470351F3}"/>
    <cellStyle name="Normal 5 6 2 2 2 2 3 2 2" xfId="38860" xr:uid="{B1FEA72F-0942-4B8A-B1A2-89659ADC587B}"/>
    <cellStyle name="Normal 5 6 2 2 2 2 3 2 3" xfId="53744" xr:uid="{2EBAA023-4E8E-4929-AA3B-5642590C64BB}"/>
    <cellStyle name="Normal 5 6 2 2 2 2 3 3" xfId="18324" xr:uid="{ED283D85-BE02-4093-B442-F72AD8A9F229}"/>
    <cellStyle name="Normal 5 6 2 2 2 2 3 3 2" xfId="41217" xr:uid="{02FACDDE-C7D9-4287-BC67-87134D72E7AD}"/>
    <cellStyle name="Normal 5 6 2 2 2 2 3 4" xfId="32014" xr:uid="{3C92C06B-90E2-467E-AFA9-D19BDC46BA41}"/>
    <cellStyle name="Normal 5 6 2 2 2 2 3 5" xfId="46898" xr:uid="{52C1EA28-9074-4BD0-99DD-A6C8E8639B15}"/>
    <cellStyle name="Normal 5 6 2 2 2 2 3 6" xfId="11478" xr:uid="{42974544-EB4D-4BCA-9127-BFFF1C44D34D}"/>
    <cellStyle name="Normal 5 6 2 2 2 2 4" xfId="2942" xr:uid="{11A2B906-1CE1-4332-83C2-840513B7ABD9}"/>
    <cellStyle name="Normal 5 6 2 2 2 2 4 2" xfId="41218" xr:uid="{9402C503-6EFF-4569-AF95-ED0C1F6D5D52}"/>
    <cellStyle name="Normal 5 6 2 2 2 2 4 3" xfId="35438" xr:uid="{44C22922-545C-4F46-A977-CB6170D6C389}"/>
    <cellStyle name="Normal 5 6 2 2 2 2 4 4" xfId="50322" xr:uid="{FEB5F43A-2EBC-4210-8650-6EED707EB4E1}"/>
    <cellStyle name="Normal 5 6 2 2 2 2 4 5" xfId="21746" xr:uid="{DF3D4CF4-CD50-4407-8712-AABB215FF2B0}"/>
    <cellStyle name="Normal 5 6 2 2 2 2 5" xfId="14902" xr:uid="{4924B6DD-2326-42F8-AB9A-CCD38378FE15}"/>
    <cellStyle name="Normal 5 6 2 2 2 2 5 2" xfId="40853" xr:uid="{1B53734B-B04D-4DF0-A239-A96B9D59926E}"/>
    <cellStyle name="Normal 5 6 2 2 2 2 6" xfId="28592" xr:uid="{1A77AD8E-8DC0-4FB9-B65C-659E1CF17000}"/>
    <cellStyle name="Normal 5 6 2 2 2 2 7" xfId="43476" xr:uid="{15F84549-DA1F-4D87-92C5-0FB560D5E6C3}"/>
    <cellStyle name="Normal 5 6 2 2 2 2 8" xfId="8056" xr:uid="{4810C06E-C01C-4A4B-998A-6DAE882FD63B}"/>
    <cellStyle name="Normal 5 6 2 2 2 3" xfId="1396" xr:uid="{91AAB654-EE12-46A2-93D7-E5E6D4F18CAB}"/>
    <cellStyle name="Normal 5 6 2 2 2 3 2" xfId="2943" xr:uid="{2AB77C5E-71C7-41ED-8DE7-EC055188A22F}"/>
    <cellStyle name="Normal 5 6 2 2 2 3 2 2" xfId="26879" xr:uid="{D6BA60FC-11EA-483B-BB4C-EE90E45C788F}"/>
    <cellStyle name="Normal 5 6 2 2 2 3 2 2 2" xfId="40571" xr:uid="{EC2C05FE-726B-4E87-8291-CEBBE972ED56}"/>
    <cellStyle name="Normal 5 6 2 2 2 3 2 2 3" xfId="55455" xr:uid="{53BAE6DD-3341-47EF-9D65-89BA74792277}"/>
    <cellStyle name="Normal 5 6 2 2 2 3 2 3" xfId="20035" xr:uid="{21016D00-57DC-43E7-BE71-2C6BE933C1B2}"/>
    <cellStyle name="Normal 5 6 2 2 2 3 2 3 2" xfId="41219" xr:uid="{F280B75B-930D-4E33-8751-D1CB135014A8}"/>
    <cellStyle name="Normal 5 6 2 2 2 3 2 4" xfId="33725" xr:uid="{10266B83-C4D0-4AA0-BBB8-E25D78D29015}"/>
    <cellStyle name="Normal 5 6 2 2 2 3 2 5" xfId="48609" xr:uid="{08137C76-91AD-451F-9E54-25B2D73DA71B}"/>
    <cellStyle name="Normal 5 6 2 2 2 3 2 6" xfId="13189" xr:uid="{F6C77B14-CA44-4D2F-B0A1-F4DC80A6E42D}"/>
    <cellStyle name="Normal 5 6 2 2 2 3 3" xfId="2944" xr:uid="{93B57FE5-611D-4C99-B179-7A9D3506D124}"/>
    <cellStyle name="Normal 5 6 2 2 2 3 3 2" xfId="41220" xr:uid="{3C943856-5AAF-4932-9CAF-CD918F2B7A3D}"/>
    <cellStyle name="Normal 5 6 2 2 2 3 3 3" xfId="37149" xr:uid="{9425EC3B-BE98-4FB8-9F9D-ABFF8B2DDCA2}"/>
    <cellStyle name="Normal 5 6 2 2 2 3 3 4" xfId="52033" xr:uid="{D77EA9D6-55D6-4307-BD32-E68781C3EA28}"/>
    <cellStyle name="Normal 5 6 2 2 2 3 3 5" xfId="23457" xr:uid="{1E971EBB-3E0A-4F4D-A187-D692C973C94D}"/>
    <cellStyle name="Normal 5 6 2 2 2 3 4" xfId="2945" xr:uid="{9777E15A-A362-4BAF-9EEF-D02B51543A73}"/>
    <cellStyle name="Normal 5 6 2 2 2 3 4 2" xfId="41221" xr:uid="{4ED0EFBD-E077-4A6F-8288-43A8B34D6AAA}"/>
    <cellStyle name="Normal 5 6 2 2 2 3 4 3" xfId="16613" xr:uid="{B74DF2A4-FAA7-46D6-B2B1-355E948A5751}"/>
    <cellStyle name="Normal 5 6 2 2 2 3 5" xfId="41089" xr:uid="{B3B8E449-B722-42E1-AA98-85081F3E4731}"/>
    <cellStyle name="Normal 5 6 2 2 2 3 6" xfId="30303" xr:uid="{80AD0974-9C0D-4AAC-963D-5E82054D741C}"/>
    <cellStyle name="Normal 5 6 2 2 2 3 7" xfId="45187" xr:uid="{E8A3E76B-2861-4587-8151-87645ED1507E}"/>
    <cellStyle name="Normal 5 6 2 2 2 3 8" xfId="9767" xr:uid="{A9A9E614-0293-470E-836B-A736A511F667}"/>
    <cellStyle name="Normal 5 6 2 2 2 4" xfId="2946" xr:uid="{77AC8914-E2AF-4B34-B087-544A290334FE}"/>
    <cellStyle name="Normal 5 6 2 2 2 4 2" xfId="25167" xr:uid="{EAC0886A-DEDE-4B48-BA59-912949A12220}"/>
    <cellStyle name="Normal 5 6 2 2 2 4 2 2" xfId="38859" xr:uid="{E0687B4D-32BF-488B-B81E-BE0B968EFA56}"/>
    <cellStyle name="Normal 5 6 2 2 2 4 2 3" xfId="53743" xr:uid="{B2F3CFD2-6BFF-46A7-B6C6-91AF14650018}"/>
    <cellStyle name="Normal 5 6 2 2 2 4 3" xfId="18323" xr:uid="{6CFB4DF7-7855-49D1-8F91-A7C53CA476A3}"/>
    <cellStyle name="Normal 5 6 2 2 2 4 3 2" xfId="41222" xr:uid="{0E374EED-DEE9-4232-91FB-9C0F89ABB448}"/>
    <cellStyle name="Normal 5 6 2 2 2 4 4" xfId="32013" xr:uid="{4E5FD494-2A96-465C-863A-9005834CDDCD}"/>
    <cellStyle name="Normal 5 6 2 2 2 4 5" xfId="46897" xr:uid="{69D7EC4D-7CFC-463F-9992-346B673E10F9}"/>
    <cellStyle name="Normal 5 6 2 2 2 4 6" xfId="11477" xr:uid="{3C5EF519-2E15-4374-9FC2-F5C0236621A5}"/>
    <cellStyle name="Normal 5 6 2 2 2 5" xfId="2947" xr:uid="{87224521-5D88-499B-A88F-18D685BFB73A}"/>
    <cellStyle name="Normal 5 6 2 2 2 5 2" xfId="41223" xr:uid="{5D18C8F5-8A79-4256-BE71-D415238BB473}"/>
    <cellStyle name="Normal 5 6 2 2 2 5 3" xfId="35437" xr:uid="{F310624F-3339-42F6-AE9B-5964124E72C1}"/>
    <cellStyle name="Normal 5 6 2 2 2 5 4" xfId="50321" xr:uid="{A77EEB4D-7349-4493-B65D-0C5CC670CA6E}"/>
    <cellStyle name="Normal 5 6 2 2 2 5 5" xfId="21745" xr:uid="{C0ED6647-09BC-4239-8EAF-D081601F865F}"/>
    <cellStyle name="Normal 5 6 2 2 2 6" xfId="2948" xr:uid="{77836016-DE75-48BB-BD01-4756F7D1E9E2}"/>
    <cellStyle name="Normal 5 6 2 2 2 6 2" xfId="41224" xr:uid="{16923A15-1226-4A07-9BE9-E5B7F67EFD1E}"/>
    <cellStyle name="Normal 5 6 2 2 2 6 3" xfId="14901" xr:uid="{FB1F1D12-060A-4B7F-A8C0-C3A51B3D5550}"/>
    <cellStyle name="Normal 5 6 2 2 2 7" xfId="40852" xr:uid="{9719D56E-4425-4F48-86B0-FD2B5D409170}"/>
    <cellStyle name="Normal 5 6 2 2 2 8" xfId="28591" xr:uid="{FA213918-D18C-48D0-873B-FE05975B92E3}"/>
    <cellStyle name="Normal 5 6 2 2 2 9" xfId="43475" xr:uid="{6CA95128-A873-400B-8473-2A353CF551D9}"/>
    <cellStyle name="Normal 5 6 2 2 3" xfId="577" xr:uid="{13DE1F45-4D78-4815-B10F-3357C58D27AE}"/>
    <cellStyle name="Normal 5 6 2 2 3 2" xfId="1397" xr:uid="{0F4C1163-06A9-417C-AFAE-1AAF2E6A985D}"/>
    <cellStyle name="Normal 5 6 2 2 3 2 2" xfId="2949" xr:uid="{7FD8377B-31AA-4599-87D3-83352DDEFF14}"/>
    <cellStyle name="Normal 5 6 2 2 3 2 2 2" xfId="26881" xr:uid="{AC875406-0C31-4E61-BC16-508010C29DFE}"/>
    <cellStyle name="Normal 5 6 2 2 3 2 2 2 2" xfId="40573" xr:uid="{63705333-2A72-4738-BFBC-6220B7840353}"/>
    <cellStyle name="Normal 5 6 2 2 3 2 2 2 3" xfId="55457" xr:uid="{D66BAF13-8490-49AB-930F-7E578FAF5997}"/>
    <cellStyle name="Normal 5 6 2 2 3 2 2 3" xfId="20037" xr:uid="{1715509C-CE47-4846-B224-05AE2C646E1C}"/>
    <cellStyle name="Normal 5 6 2 2 3 2 2 3 2" xfId="41225" xr:uid="{2292C9A1-DD60-43F5-8AA1-3574DCBF2EA9}"/>
    <cellStyle name="Normal 5 6 2 2 3 2 2 4" xfId="33727" xr:uid="{4A0BF8ED-AC17-4861-B301-6FE4E9C5EECE}"/>
    <cellStyle name="Normal 5 6 2 2 3 2 2 5" xfId="48611" xr:uid="{677F43BD-DABD-4981-AF2E-979528A47DCB}"/>
    <cellStyle name="Normal 5 6 2 2 3 2 2 6" xfId="13191" xr:uid="{D0E3B01E-567F-464F-AC6B-40ABE789B656}"/>
    <cellStyle name="Normal 5 6 2 2 3 2 3" xfId="2950" xr:uid="{54AFDF77-BB3E-4B79-A564-8EDF22811A4D}"/>
    <cellStyle name="Normal 5 6 2 2 3 2 3 2" xfId="41226" xr:uid="{C88D0685-80F0-44D4-8773-D517FCC3A432}"/>
    <cellStyle name="Normal 5 6 2 2 3 2 3 3" xfId="37151" xr:uid="{D7876AFC-3A0F-4AC2-A92D-E1E55D18DEE3}"/>
    <cellStyle name="Normal 5 6 2 2 3 2 3 4" xfId="52035" xr:uid="{52FEB064-E8A3-4850-8A2D-C43722C21522}"/>
    <cellStyle name="Normal 5 6 2 2 3 2 3 5" xfId="23459" xr:uid="{5A74A981-13EC-4E26-9179-EF691236A260}"/>
    <cellStyle name="Normal 5 6 2 2 3 2 4" xfId="2951" xr:uid="{6616FC13-77C4-4D6A-9D7B-D2BAC9DFE5ED}"/>
    <cellStyle name="Normal 5 6 2 2 3 2 4 2" xfId="41227" xr:uid="{DD1C0BAF-19D2-4C5B-AEAE-E1F31E54EFDE}"/>
    <cellStyle name="Normal 5 6 2 2 3 2 4 3" xfId="16615" xr:uid="{90CFC23E-3108-4E9C-BF9B-181F1E959788}"/>
    <cellStyle name="Normal 5 6 2 2 3 2 5" xfId="41090" xr:uid="{1FB64BDD-7D8E-43C6-9E61-1ECD93DE30A6}"/>
    <cellStyle name="Normal 5 6 2 2 3 2 6" xfId="30305" xr:uid="{CA6CF5D6-0945-4367-8421-81ED66D18932}"/>
    <cellStyle name="Normal 5 6 2 2 3 2 7" xfId="45189" xr:uid="{F9288F81-87A5-4419-AE11-04373E93B616}"/>
    <cellStyle name="Normal 5 6 2 2 3 2 8" xfId="9769" xr:uid="{16BB0D2D-A8FD-4F71-AB3B-3AD941733DB9}"/>
    <cellStyle name="Normal 5 6 2 2 3 3" xfId="2952" xr:uid="{1EA942B4-7EDE-4CF7-82F8-BBBA77065A3E}"/>
    <cellStyle name="Normal 5 6 2 2 3 3 2" xfId="25169" xr:uid="{A69C33B3-064C-448C-A8CF-7D1DC71D6024}"/>
    <cellStyle name="Normal 5 6 2 2 3 3 2 2" xfId="38861" xr:uid="{83BB0F77-818E-4C8D-9C48-7653357C912F}"/>
    <cellStyle name="Normal 5 6 2 2 3 3 2 3" xfId="53745" xr:uid="{FFF6E4B3-E501-4E79-87E6-AF230478E86A}"/>
    <cellStyle name="Normal 5 6 2 2 3 3 3" xfId="18325" xr:uid="{20CC7B2E-0D96-4DB6-95E2-A33AA62F0CCA}"/>
    <cellStyle name="Normal 5 6 2 2 3 3 3 2" xfId="41228" xr:uid="{13689E48-C85D-4991-8FFA-673B8AA5F4A4}"/>
    <cellStyle name="Normal 5 6 2 2 3 3 4" xfId="32015" xr:uid="{3709920A-C20E-47AC-B254-42788EE27454}"/>
    <cellStyle name="Normal 5 6 2 2 3 3 5" xfId="46899" xr:uid="{2BFA19E4-C97C-4937-94A0-572B5C494A10}"/>
    <cellStyle name="Normal 5 6 2 2 3 3 6" xfId="11479" xr:uid="{75C1EE52-BD3D-466F-AD99-F1160E043B15}"/>
    <cellStyle name="Normal 5 6 2 2 3 4" xfId="2953" xr:uid="{32B48ABA-FC82-4023-B409-EEEBB063FE12}"/>
    <cellStyle name="Normal 5 6 2 2 3 4 2" xfId="41229" xr:uid="{5E216473-43F6-44C4-A3CA-4B7CEF9D1DCD}"/>
    <cellStyle name="Normal 5 6 2 2 3 4 3" xfId="35439" xr:uid="{B500DE27-05FC-43B7-A433-714A603F834C}"/>
    <cellStyle name="Normal 5 6 2 2 3 4 4" xfId="50323" xr:uid="{AD96DF3B-485E-4BBF-9C45-C38991BD6666}"/>
    <cellStyle name="Normal 5 6 2 2 3 4 5" xfId="21747" xr:uid="{463AFFDD-86E3-487F-9FE1-98CE8B4FEAAE}"/>
    <cellStyle name="Normal 5 6 2 2 3 5" xfId="2954" xr:uid="{54ECD522-5DB1-4A35-B1C4-AA5FBFD82B42}"/>
    <cellStyle name="Normal 5 6 2 2 3 5 2" xfId="41230" xr:uid="{CD024058-ECC6-40F2-A75F-00676AE0A696}"/>
    <cellStyle name="Normal 5 6 2 2 3 5 3" xfId="14903" xr:uid="{614A73F2-305E-41A6-BE9D-87C1882153ED}"/>
    <cellStyle name="Normal 5 6 2 2 3 6" xfId="40854" xr:uid="{1421C156-B124-48EB-9F7A-0A996F17EDC6}"/>
    <cellStyle name="Normal 5 6 2 2 3 7" xfId="28593" xr:uid="{E00AD500-B9A8-49E2-BCA7-EB852A394370}"/>
    <cellStyle name="Normal 5 6 2 2 3 8" xfId="43477" xr:uid="{185768C3-D2E7-481A-8364-08925D28C280}"/>
    <cellStyle name="Normal 5 6 2 2 3 9" xfId="8057" xr:uid="{CDD20522-8FC8-41D5-82E6-1EC3A9518ECE}"/>
    <cellStyle name="Normal 5 6 2 2 4" xfId="1398" xr:uid="{BFF89058-C03A-4CF7-8A59-46E6181216B0}"/>
    <cellStyle name="Normal 5 6 2 2 4 2" xfId="2955" xr:uid="{AE888690-9755-412E-95FA-18B886310CE5}"/>
    <cellStyle name="Normal 5 6 2 2 4 2 2" xfId="13192" xr:uid="{6C1E2BDD-601C-4BA5-BE4A-E4AE9138AFAB}"/>
    <cellStyle name="Normal 5 6 2 2 4 2 2 2" xfId="26882" xr:uid="{814901FE-705F-47E0-9354-05A998E66043}"/>
    <cellStyle name="Normal 5 6 2 2 4 2 2 2 2" xfId="40574" xr:uid="{6B66011D-74CA-4BA5-A6C2-D37AECC09A27}"/>
    <cellStyle name="Normal 5 6 2 2 4 2 2 2 3" xfId="55458" xr:uid="{7E4BAB8B-4F3B-4CBA-ADF8-172415ED10AD}"/>
    <cellStyle name="Normal 5 6 2 2 4 2 2 3" xfId="20038" xr:uid="{2AF6C119-13ED-4F42-88EA-C48F2D2F3A1E}"/>
    <cellStyle name="Normal 5 6 2 2 4 2 2 4" xfId="33728" xr:uid="{CCA8C2A8-26E7-4D1B-80F5-443562D7974A}"/>
    <cellStyle name="Normal 5 6 2 2 4 2 2 5" xfId="48612" xr:uid="{9950E6E6-6CBC-417B-A924-C9A7B05FCFE4}"/>
    <cellStyle name="Normal 5 6 2 2 4 2 3" xfId="23460" xr:uid="{67E87670-D5EB-458D-B1A3-B1C4D4109C2C}"/>
    <cellStyle name="Normal 5 6 2 2 4 2 3 2" xfId="37152" xr:uid="{0529E3E6-A364-40BC-8577-AAF4124D0B36}"/>
    <cellStyle name="Normal 5 6 2 2 4 2 3 3" xfId="52036" xr:uid="{4A97D7D7-EAD3-4AA9-903F-A69879561A38}"/>
    <cellStyle name="Normal 5 6 2 2 4 2 4" xfId="16616" xr:uid="{BC2A0C1B-9B09-42ED-82BF-07AECB48F01B}"/>
    <cellStyle name="Normal 5 6 2 2 4 2 4 2" xfId="41231" xr:uid="{005F6340-577A-40EF-A60E-E2D678B803A3}"/>
    <cellStyle name="Normal 5 6 2 2 4 2 5" xfId="30306" xr:uid="{8EF155B3-EBB1-4BD7-8D01-8032BC9C42F9}"/>
    <cellStyle name="Normal 5 6 2 2 4 2 6" xfId="45190" xr:uid="{7AAF4E92-9A14-495A-AC9B-CF1165E4ECA2}"/>
    <cellStyle name="Normal 5 6 2 2 4 2 7" xfId="9770" xr:uid="{CAF12ED7-1F75-4F72-AC1A-7F31D51B23C7}"/>
    <cellStyle name="Normal 5 6 2 2 4 3" xfId="2956" xr:uid="{3C7B2D6A-34A0-48A6-A2D9-061554B7AA7B}"/>
    <cellStyle name="Normal 5 6 2 2 4 3 2" xfId="25170" xr:uid="{37647728-6F24-42E9-9F2C-FB878503D69B}"/>
    <cellStyle name="Normal 5 6 2 2 4 3 2 2" xfId="38862" xr:uid="{AF298571-F7C8-4734-8A09-4C48AB8B9547}"/>
    <cellStyle name="Normal 5 6 2 2 4 3 2 3" xfId="53746" xr:uid="{A00F1EDB-32A0-4311-BEF9-CC84E63E241D}"/>
    <cellStyle name="Normal 5 6 2 2 4 3 3" xfId="18326" xr:uid="{EBFFD127-815A-41CB-A0FF-E7CC9A9ED7E1}"/>
    <cellStyle name="Normal 5 6 2 2 4 3 3 2" xfId="41232" xr:uid="{6A64EA70-B6CD-445B-951F-C20B4A5E2FAA}"/>
    <cellStyle name="Normal 5 6 2 2 4 3 4" xfId="32016" xr:uid="{98873FD0-5015-41B1-99EE-9CAB1DF16D40}"/>
    <cellStyle name="Normal 5 6 2 2 4 3 5" xfId="46900" xr:uid="{14644AAC-084F-4DAD-A8F7-F64DD1E74848}"/>
    <cellStyle name="Normal 5 6 2 2 4 3 6" xfId="11480" xr:uid="{D0141DD7-019C-4659-99E4-9E356B8F87F5}"/>
    <cellStyle name="Normal 5 6 2 2 4 4" xfId="2957" xr:uid="{74DBED5E-A101-4141-ACE2-BF8677345B7A}"/>
    <cellStyle name="Normal 5 6 2 2 4 4 2" xfId="41233" xr:uid="{C1243FBB-5460-4669-90DD-7F9E39AFD339}"/>
    <cellStyle name="Normal 5 6 2 2 4 4 3" xfId="35440" xr:uid="{182AC0CD-F943-4E4B-A1EC-81022AECE6C3}"/>
    <cellStyle name="Normal 5 6 2 2 4 4 4" xfId="50324" xr:uid="{D50A0E0E-4707-4554-8B01-D5E81EF7DA0B}"/>
    <cellStyle name="Normal 5 6 2 2 4 4 5" xfId="21748" xr:uid="{389DA73F-4D02-417D-ADE9-E353269663C5}"/>
    <cellStyle name="Normal 5 6 2 2 4 5" xfId="14904" xr:uid="{AAF00FB4-B8C9-4856-8068-E6B90A45751D}"/>
    <cellStyle name="Normal 5 6 2 2 4 5 2" xfId="41091" xr:uid="{87238D87-9F16-4D32-9590-300A66BA4064}"/>
    <cellStyle name="Normal 5 6 2 2 4 6" xfId="28594" xr:uid="{6F950C34-8D9A-439E-BEDC-CE047253F2DD}"/>
    <cellStyle name="Normal 5 6 2 2 4 7" xfId="43478" xr:uid="{A17AA092-57E8-44C4-BEDA-25172F727280}"/>
    <cellStyle name="Normal 5 6 2 2 4 8" xfId="8058" xr:uid="{05422014-A244-4DA9-AD20-6C6223BB7A05}"/>
    <cellStyle name="Normal 5 6 2 2 5" xfId="2958" xr:uid="{736FFC27-E19A-40B6-BE8F-3E2B946F0988}"/>
    <cellStyle name="Normal 5 6 2 2 5 2" xfId="2959" xr:uid="{A64A45A5-51E2-436C-B1C3-B8791D9E4BF0}"/>
    <cellStyle name="Normal 5 6 2 2 5 2 2" xfId="26878" xr:uid="{ED4C527F-07D7-4AA3-AD20-F6E892C541FD}"/>
    <cellStyle name="Normal 5 6 2 2 5 2 2 2" xfId="40570" xr:uid="{2929A2B2-8B5D-47CD-A2D8-D76657A294D1}"/>
    <cellStyle name="Normal 5 6 2 2 5 2 2 3" xfId="55454" xr:uid="{7A25ACC9-24A6-4DCE-90BF-5C6DC481B82F}"/>
    <cellStyle name="Normal 5 6 2 2 5 2 3" xfId="20034" xr:uid="{8F0C2F9D-46CF-4B63-8F3E-292E435D64DB}"/>
    <cellStyle name="Normal 5 6 2 2 5 2 3 2" xfId="41235" xr:uid="{744CCCF0-C673-4040-AC70-A26694E21496}"/>
    <cellStyle name="Normal 5 6 2 2 5 2 4" xfId="33724" xr:uid="{26324634-D916-4AF5-9A22-8AB36510318E}"/>
    <cellStyle name="Normal 5 6 2 2 5 2 5" xfId="48608" xr:uid="{FE33FC39-B367-4BFE-9645-39E33AA6F27A}"/>
    <cellStyle name="Normal 5 6 2 2 5 2 6" xfId="13188" xr:uid="{80D67724-E964-4C7B-859C-41421E410AC2}"/>
    <cellStyle name="Normal 5 6 2 2 5 3" xfId="2960" xr:uid="{167F31FD-489D-4D0B-934A-8953C3D1F1D3}"/>
    <cellStyle name="Normal 5 6 2 2 5 3 2" xfId="41236" xr:uid="{1B4C6F23-35E1-4584-A2B2-86B4A146B83C}"/>
    <cellStyle name="Normal 5 6 2 2 5 3 3" xfId="37148" xr:uid="{40BAEC09-3837-4300-8B63-C7FCB47EE69D}"/>
    <cellStyle name="Normal 5 6 2 2 5 3 4" xfId="52032" xr:uid="{E0DE9B22-98D0-4A6B-B7FD-342534E44DFD}"/>
    <cellStyle name="Normal 5 6 2 2 5 3 5" xfId="23456" xr:uid="{CD9BF46D-C84F-40D9-ABCC-B751C5F18B08}"/>
    <cellStyle name="Normal 5 6 2 2 5 4" xfId="2961" xr:uid="{9EF3086C-D784-4A51-8BFD-88FD32FB730B}"/>
    <cellStyle name="Normal 5 6 2 2 5 4 2" xfId="41237" xr:uid="{54F684BD-5D0C-4515-AF9C-4DA1367BE775}"/>
    <cellStyle name="Normal 5 6 2 2 5 4 3" xfId="16612" xr:uid="{714E3927-B7C8-4271-89F8-AF90C2DE0424}"/>
    <cellStyle name="Normal 5 6 2 2 5 5" xfId="41234" xr:uid="{6B25DD6D-52D1-4714-ACDB-5AC615A5EE66}"/>
    <cellStyle name="Normal 5 6 2 2 5 6" xfId="30302" xr:uid="{84281D20-3FCC-4B85-9A90-E6E3B312748E}"/>
    <cellStyle name="Normal 5 6 2 2 5 7" xfId="45186" xr:uid="{FC83E248-51E4-4723-8EBC-526887B50F35}"/>
    <cellStyle name="Normal 5 6 2 2 5 8" xfId="9766" xr:uid="{3A2D45AD-616D-4FDD-9BAF-C12081FF2FD2}"/>
    <cellStyle name="Normal 5 6 2 2 6" xfId="2962" xr:uid="{98F051D1-C214-44E7-89B3-D50CA2141319}"/>
    <cellStyle name="Normal 5 6 2 2 6 2" xfId="25166" xr:uid="{B9385467-31E5-4F79-9C3A-32232168DC90}"/>
    <cellStyle name="Normal 5 6 2 2 6 2 2" xfId="38858" xr:uid="{3E0F6E65-CDF0-42F4-99D5-D461C94F61E2}"/>
    <cellStyle name="Normal 5 6 2 2 6 2 3" xfId="53742" xr:uid="{89102340-4C1A-48CA-B8FE-B2859C5247E8}"/>
    <cellStyle name="Normal 5 6 2 2 6 3" xfId="18322" xr:uid="{615C6488-8EB4-4BA5-8747-05C5125D5F9D}"/>
    <cellStyle name="Normal 5 6 2 2 6 3 2" xfId="41238" xr:uid="{1D3EF4C2-68E0-470E-AEB6-F318BB4CDA48}"/>
    <cellStyle name="Normal 5 6 2 2 6 4" xfId="32012" xr:uid="{71B5332B-96A6-4D94-B83F-ED7532CB7B0F}"/>
    <cellStyle name="Normal 5 6 2 2 6 5" xfId="46896" xr:uid="{0736DB88-C9DB-4A25-89CC-AD5DCBCF1F33}"/>
    <cellStyle name="Normal 5 6 2 2 6 6" xfId="11476" xr:uid="{9EA8F771-1403-47C8-AF14-2B251DC8160F}"/>
    <cellStyle name="Normal 5 6 2 2 7" xfId="2963" xr:uid="{7B8184FF-1043-4200-BF87-12BEBF5D831C}"/>
    <cellStyle name="Normal 5 6 2 2 7 2" xfId="41239" xr:uid="{55EB3232-8316-45F7-BA17-C89F35832D99}"/>
    <cellStyle name="Normal 5 6 2 2 7 3" xfId="35436" xr:uid="{ABA78845-BCAA-4306-BEDC-4CCE7D3AF200}"/>
    <cellStyle name="Normal 5 6 2 2 7 4" xfId="50320" xr:uid="{F38E0BD3-B6B4-489C-A192-CE38999C261D}"/>
    <cellStyle name="Normal 5 6 2 2 7 5" xfId="21744" xr:uid="{0295FD04-5FD8-4BBD-A579-D08894AE35F3}"/>
    <cellStyle name="Normal 5 6 2 2 8" xfId="2964" xr:uid="{587A475A-81FE-4813-ABBE-01677E0CCBCE}"/>
    <cellStyle name="Normal 5 6 2 2 8 2" xfId="41240" xr:uid="{24065CEC-3521-403A-9D34-4B84EDCABE29}"/>
    <cellStyle name="Normal 5 6 2 2 8 3" xfId="14900" xr:uid="{BFA9DCB8-F98B-4B80-8CCF-D5BABD01B697}"/>
    <cellStyle name="Normal 5 6 2 2 9" xfId="40794" xr:uid="{A0C87A7E-0AF6-4089-BC70-02761DD47893}"/>
    <cellStyle name="Normal 5 6 2 3" xfId="578" xr:uid="{F995B507-04C3-454A-B74B-F337F8966275}"/>
    <cellStyle name="Normal 5 6 2 3 10" xfId="43479" xr:uid="{3CCD34A4-FC76-47BE-A00A-8487CD907E6B}"/>
    <cellStyle name="Normal 5 6 2 3 11" xfId="8059" xr:uid="{D260829E-C7EF-4DE7-9311-21DD934EA0CD}"/>
    <cellStyle name="Normal 5 6 2 3 2" xfId="579" xr:uid="{7B2C7F7E-EBC9-4765-93BF-56A0C1A24F06}"/>
    <cellStyle name="Normal 5 6 2 3 2 2" xfId="580" xr:uid="{92B07BC0-463F-41C1-B758-5B8AB9F5A256}"/>
    <cellStyle name="Normal 5 6 2 3 2 2 2" xfId="9773" xr:uid="{928E9CAC-3D6E-4BE3-A4B2-0968783434CC}"/>
    <cellStyle name="Normal 5 6 2 3 2 2 2 2" xfId="13195" xr:uid="{BBA6F164-0CB5-4501-B175-D8C97471A19C}"/>
    <cellStyle name="Normal 5 6 2 3 2 2 2 2 2" xfId="26885" xr:uid="{6DE69FAB-81E3-430A-9F5A-1D811D15C9C1}"/>
    <cellStyle name="Normal 5 6 2 3 2 2 2 2 2 2" xfId="40577" xr:uid="{6C3F78AD-565A-4294-BA02-0EC4DE896EEB}"/>
    <cellStyle name="Normal 5 6 2 3 2 2 2 2 2 3" xfId="55461" xr:uid="{6625CA89-505E-4C03-A6FE-9541D0015B42}"/>
    <cellStyle name="Normal 5 6 2 3 2 2 2 2 3" xfId="20041" xr:uid="{0A5E7F35-A3D7-4249-A8DB-A879FE078B04}"/>
    <cellStyle name="Normal 5 6 2 3 2 2 2 2 4" xfId="33731" xr:uid="{58FAC4E4-659E-49D9-958B-B023F4AA25EB}"/>
    <cellStyle name="Normal 5 6 2 3 2 2 2 2 5" xfId="48615" xr:uid="{4BD59543-186F-4B90-AD1C-C97B4235D3DC}"/>
    <cellStyle name="Normal 5 6 2 3 2 2 2 3" xfId="23463" xr:uid="{A9A3677C-654E-412A-B4AD-DAC5C73B36BB}"/>
    <cellStyle name="Normal 5 6 2 3 2 2 2 3 2" xfId="37155" xr:uid="{3EE000B7-6150-4757-A3F5-25D41CDE45E6}"/>
    <cellStyle name="Normal 5 6 2 3 2 2 2 3 3" xfId="52039" xr:uid="{E0B99462-D67D-4CDC-B612-B3DBD9E9C2AC}"/>
    <cellStyle name="Normal 5 6 2 3 2 2 2 4" xfId="16619" xr:uid="{326403F5-76B3-4B2A-B480-2F2BA0D2206C}"/>
    <cellStyle name="Normal 5 6 2 3 2 2 2 5" xfId="30309" xr:uid="{332CD3B2-F04E-4800-A9F9-45E26C8B014E}"/>
    <cellStyle name="Normal 5 6 2 3 2 2 2 6" xfId="45193" xr:uid="{3F1A7F08-13DF-48E3-8AF0-E27DAB138961}"/>
    <cellStyle name="Normal 5 6 2 3 2 2 3" xfId="11483" xr:uid="{0FDC1106-434E-4416-8C54-56B181DF1BBA}"/>
    <cellStyle name="Normal 5 6 2 3 2 2 3 2" xfId="25173" xr:uid="{638A38FE-36BA-4A1E-9C04-A5A146583393}"/>
    <cellStyle name="Normal 5 6 2 3 2 2 3 2 2" xfId="38865" xr:uid="{8094507A-BF5A-4EEB-BB18-CDCB2285ACC4}"/>
    <cellStyle name="Normal 5 6 2 3 2 2 3 2 3" xfId="53749" xr:uid="{4553E610-C695-431E-BD76-CC4BB9F374B8}"/>
    <cellStyle name="Normal 5 6 2 3 2 2 3 3" xfId="18329" xr:uid="{19D53F4E-082C-4214-818E-50BCFFEE4552}"/>
    <cellStyle name="Normal 5 6 2 3 2 2 3 4" xfId="32019" xr:uid="{1EEBDEE6-F228-4A3C-95D9-69B0E5CD2330}"/>
    <cellStyle name="Normal 5 6 2 3 2 2 3 5" xfId="46903" xr:uid="{D545FD84-37E7-4D73-8F72-3E9D834E9DD8}"/>
    <cellStyle name="Normal 5 6 2 3 2 2 4" xfId="21751" xr:uid="{6EECC271-68C0-4BF6-992C-0E6B1B720299}"/>
    <cellStyle name="Normal 5 6 2 3 2 2 4 2" xfId="35443" xr:uid="{1D8A1D14-27E2-44CF-B27E-997F33B78167}"/>
    <cellStyle name="Normal 5 6 2 3 2 2 4 3" xfId="50327" xr:uid="{A2A9013F-7143-496E-B383-646D4ED32250}"/>
    <cellStyle name="Normal 5 6 2 3 2 2 5" xfId="14907" xr:uid="{02629632-A364-4EF6-A2CE-E9D9DE7BF6BE}"/>
    <cellStyle name="Normal 5 6 2 3 2 2 5 2" xfId="40857" xr:uid="{122723BE-E2AC-4A99-A546-C5BD5E36DE71}"/>
    <cellStyle name="Normal 5 6 2 3 2 2 6" xfId="28597" xr:uid="{9E6B171E-ACD4-440B-BAFD-F2F0E7137E92}"/>
    <cellStyle name="Normal 5 6 2 3 2 2 7" xfId="43481" xr:uid="{A3EB2F14-F37D-4ADE-AA9B-1B8CC4406AEB}"/>
    <cellStyle name="Normal 5 6 2 3 2 2 8" xfId="8061" xr:uid="{5514F230-C4D0-4235-A1BB-DEDC4809A0C4}"/>
    <cellStyle name="Normal 5 6 2 3 2 3" xfId="2965" xr:uid="{917BB6CC-C936-49E4-8E54-D8BA6975F013}"/>
    <cellStyle name="Normal 5 6 2 3 2 3 2" xfId="13194" xr:uid="{2B5BDA7F-FD09-4F60-A8BD-C0810422D690}"/>
    <cellStyle name="Normal 5 6 2 3 2 3 2 2" xfId="26884" xr:uid="{9EE8A5C0-40EC-43AF-964F-AB1692DF9635}"/>
    <cellStyle name="Normal 5 6 2 3 2 3 2 2 2" xfId="40576" xr:uid="{F5A95AE0-E411-4C62-A6AB-BE81107055D9}"/>
    <cellStyle name="Normal 5 6 2 3 2 3 2 2 3" xfId="55460" xr:uid="{F074D464-5F82-41A8-926F-2621A244E21C}"/>
    <cellStyle name="Normal 5 6 2 3 2 3 2 3" xfId="20040" xr:uid="{1B59BA2C-B23F-4757-8D3E-1B256A76C3E7}"/>
    <cellStyle name="Normal 5 6 2 3 2 3 2 4" xfId="33730" xr:uid="{1CEE47F8-01AE-4504-908E-E362F18E3432}"/>
    <cellStyle name="Normal 5 6 2 3 2 3 2 5" xfId="48614" xr:uid="{51D9A563-A33A-436E-9E11-61922E1F1335}"/>
    <cellStyle name="Normal 5 6 2 3 2 3 3" xfId="23462" xr:uid="{E6652C43-D7EC-4C31-B337-E60EE5836C72}"/>
    <cellStyle name="Normal 5 6 2 3 2 3 3 2" xfId="37154" xr:uid="{7A07A80D-BD94-4FB6-8B88-CF9264549E79}"/>
    <cellStyle name="Normal 5 6 2 3 2 3 3 3" xfId="52038" xr:uid="{A6361D14-50DB-4293-A91A-35E44407E24D}"/>
    <cellStyle name="Normal 5 6 2 3 2 3 4" xfId="16618" xr:uid="{D1518084-F301-4BEA-85B0-D73E0792E2F9}"/>
    <cellStyle name="Normal 5 6 2 3 2 3 4 2" xfId="41241" xr:uid="{39C67DCB-8EF7-49C8-93F2-8C08800236E3}"/>
    <cellStyle name="Normal 5 6 2 3 2 3 5" xfId="30308" xr:uid="{97565217-1175-49C0-B030-3CB5F9BA23EB}"/>
    <cellStyle name="Normal 5 6 2 3 2 3 6" xfId="45192" xr:uid="{92CAA197-8E24-4283-BD50-C1DE72C54F8D}"/>
    <cellStyle name="Normal 5 6 2 3 2 3 7" xfId="9772" xr:uid="{3B9980E2-F913-465D-97AF-8524A9C3A543}"/>
    <cellStyle name="Normal 5 6 2 3 2 4" xfId="2966" xr:uid="{82805D76-DA2D-47AE-BEFF-E3331AB6995C}"/>
    <cellStyle name="Normal 5 6 2 3 2 4 2" xfId="25172" xr:uid="{1822091A-4A4E-46E0-9394-4CB4F016ED86}"/>
    <cellStyle name="Normal 5 6 2 3 2 4 2 2" xfId="38864" xr:uid="{B829CB2E-913A-41C6-8AFB-8C89AB9A89F4}"/>
    <cellStyle name="Normal 5 6 2 3 2 4 2 3" xfId="53748" xr:uid="{B60CF549-4616-47E2-B583-8C676C0C5C24}"/>
    <cellStyle name="Normal 5 6 2 3 2 4 3" xfId="18328" xr:uid="{210EFD5C-723B-4703-98E9-9F87869872E4}"/>
    <cellStyle name="Normal 5 6 2 3 2 4 3 2" xfId="41242" xr:uid="{CB45980F-CD81-4A39-9DD3-646F92C14EF3}"/>
    <cellStyle name="Normal 5 6 2 3 2 4 4" xfId="32018" xr:uid="{DBBB1F5A-CBC3-4EE8-A0AD-2513158C8381}"/>
    <cellStyle name="Normal 5 6 2 3 2 4 5" xfId="46902" xr:uid="{AB9184D1-F2DE-4913-ACD0-2FBD0B82EE33}"/>
    <cellStyle name="Normal 5 6 2 3 2 4 6" xfId="11482" xr:uid="{6500C2FA-26B5-43DC-843E-C4F578288688}"/>
    <cellStyle name="Normal 5 6 2 3 2 5" xfId="21750" xr:uid="{C246AE7D-439E-4955-B6CB-0DB0BFBA11D6}"/>
    <cellStyle name="Normal 5 6 2 3 2 5 2" xfId="35442" xr:uid="{28626CA1-55B1-4CC7-B95A-77F9DB8ED472}"/>
    <cellStyle name="Normal 5 6 2 3 2 5 3" xfId="50326" xr:uid="{A55AA7D4-CBED-413B-B67F-88154AE55CE5}"/>
    <cellStyle name="Normal 5 6 2 3 2 6" xfId="14906" xr:uid="{9578C6D8-A29E-4A4C-8FD2-5FEEA0BA86C4}"/>
    <cellStyle name="Normal 5 6 2 3 2 6 2" xfId="40856" xr:uid="{9C67AE65-0464-4AFF-8DE3-59CBEF8305CE}"/>
    <cellStyle name="Normal 5 6 2 3 2 7" xfId="28596" xr:uid="{AC64A3A0-BE0D-4637-9AA2-BDE1AADC12E3}"/>
    <cellStyle name="Normal 5 6 2 3 2 8" xfId="43480" xr:uid="{D283D07F-7570-4F22-BCF3-469BD7B4D45E}"/>
    <cellStyle name="Normal 5 6 2 3 2 9" xfId="8060" xr:uid="{39C0DF18-08B9-48DA-9D66-0CBD085EC3F2}"/>
    <cellStyle name="Normal 5 6 2 3 3" xfId="581" xr:uid="{4C178EDF-6F0F-48AF-BBF3-D939BE4C28D5}"/>
    <cellStyle name="Normal 5 6 2 3 3 2" xfId="2967" xr:uid="{1E1CEBE9-ECD3-48EC-8E30-2D3576EB2132}"/>
    <cellStyle name="Normal 5 6 2 3 3 2 2" xfId="13196" xr:uid="{22B7E199-7E6F-46C7-B354-F33F020DCE1B}"/>
    <cellStyle name="Normal 5 6 2 3 3 2 2 2" xfId="26886" xr:uid="{3CB5558D-22BC-47CF-89BA-6CFE1627C954}"/>
    <cellStyle name="Normal 5 6 2 3 3 2 2 2 2" xfId="40578" xr:uid="{7A7A906B-D416-4B77-BC9B-2E16856B4188}"/>
    <cellStyle name="Normal 5 6 2 3 3 2 2 2 3" xfId="55462" xr:uid="{1F6F1A17-7836-4BEB-8D21-E726F5C183A6}"/>
    <cellStyle name="Normal 5 6 2 3 3 2 2 3" xfId="20042" xr:uid="{FDB21873-B644-4465-9197-CEDCFF037CD9}"/>
    <cellStyle name="Normal 5 6 2 3 3 2 2 4" xfId="33732" xr:uid="{FE15862A-06B8-4E17-A7E7-6BEC280816B1}"/>
    <cellStyle name="Normal 5 6 2 3 3 2 2 5" xfId="48616" xr:uid="{3E0A8818-5581-4213-BDBF-11861FCB86E0}"/>
    <cellStyle name="Normal 5 6 2 3 3 2 3" xfId="23464" xr:uid="{41E2AF93-045D-46A2-A04B-3C2A0D9E856D}"/>
    <cellStyle name="Normal 5 6 2 3 3 2 3 2" xfId="37156" xr:uid="{E72E4625-D3B3-48B9-9C09-78FB77475F07}"/>
    <cellStyle name="Normal 5 6 2 3 3 2 3 3" xfId="52040" xr:uid="{948C31FA-A5C0-49D6-84A8-A37C8DE1D764}"/>
    <cellStyle name="Normal 5 6 2 3 3 2 4" xfId="16620" xr:uid="{8EC6D2AF-C6FB-400C-806E-5B651D4DD81A}"/>
    <cellStyle name="Normal 5 6 2 3 3 2 4 2" xfId="41243" xr:uid="{8EA08FB7-A6AF-4935-A5BF-5408189B31BB}"/>
    <cellStyle name="Normal 5 6 2 3 3 2 5" xfId="30310" xr:uid="{FFBEFD67-AC99-4E43-B7EE-60ADF5317525}"/>
    <cellStyle name="Normal 5 6 2 3 3 2 6" xfId="45194" xr:uid="{E4366AD5-4A85-4416-80BF-A818FB8911EA}"/>
    <cellStyle name="Normal 5 6 2 3 3 2 7" xfId="9774" xr:uid="{F4FFD239-6F60-461A-BE39-6C306B23D7CE}"/>
    <cellStyle name="Normal 5 6 2 3 3 3" xfId="2968" xr:uid="{4879B8B0-93C8-47DC-A467-6EB2F508199E}"/>
    <cellStyle name="Normal 5 6 2 3 3 3 2" xfId="25174" xr:uid="{F704526C-7A38-43C4-AB4E-CE06017440F9}"/>
    <cellStyle name="Normal 5 6 2 3 3 3 2 2" xfId="38866" xr:uid="{2D0BA4AD-6EF1-46D0-A269-8C677EAE50A0}"/>
    <cellStyle name="Normal 5 6 2 3 3 3 2 3" xfId="53750" xr:uid="{5F70521F-5B2C-4867-89E0-7C7B95B36BE8}"/>
    <cellStyle name="Normal 5 6 2 3 3 3 3" xfId="18330" xr:uid="{60B7ACD6-2C04-46D8-8A33-C4A54D4523A5}"/>
    <cellStyle name="Normal 5 6 2 3 3 3 3 2" xfId="41244" xr:uid="{70D1DF74-D07E-4485-84A3-09E6E4DA76D8}"/>
    <cellStyle name="Normal 5 6 2 3 3 3 4" xfId="32020" xr:uid="{0E4337A3-3450-4378-B54B-9040A4B039C7}"/>
    <cellStyle name="Normal 5 6 2 3 3 3 5" xfId="46904" xr:uid="{D0AF16E7-8FDC-4D33-B6FA-2559749A84B6}"/>
    <cellStyle name="Normal 5 6 2 3 3 3 6" xfId="11484" xr:uid="{6F237E7F-B100-451A-8467-2A3D90C1FB47}"/>
    <cellStyle name="Normal 5 6 2 3 3 4" xfId="2969" xr:uid="{FCDF98B7-FA07-40F2-AB72-F3B4C8DCA7C6}"/>
    <cellStyle name="Normal 5 6 2 3 3 4 2" xfId="41245" xr:uid="{A31955D3-0AF1-4DE1-89CE-64B77562F595}"/>
    <cellStyle name="Normal 5 6 2 3 3 4 3" xfId="35444" xr:uid="{82E89126-DAC3-4E45-86C0-B3931BA4E8B9}"/>
    <cellStyle name="Normal 5 6 2 3 3 4 4" xfId="50328" xr:uid="{5BED69B1-F9B3-4A76-9AE2-5E8B0DB64558}"/>
    <cellStyle name="Normal 5 6 2 3 3 4 5" xfId="21752" xr:uid="{6734C829-72CD-49FF-A3B0-62D32BD9D537}"/>
    <cellStyle name="Normal 5 6 2 3 3 5" xfId="14908" xr:uid="{B302C9AA-2E70-44BC-ABC8-D27BEC2D6E62}"/>
    <cellStyle name="Normal 5 6 2 3 3 5 2" xfId="40858" xr:uid="{F6C3595B-DEB5-4953-9417-89D54DC6186C}"/>
    <cellStyle name="Normal 5 6 2 3 3 6" xfId="28598" xr:uid="{CC8A239B-8F11-4DE5-AFBF-221D9910AC8D}"/>
    <cellStyle name="Normal 5 6 2 3 3 7" xfId="43482" xr:uid="{4A03FA90-EA82-4364-A89B-0D25C460132A}"/>
    <cellStyle name="Normal 5 6 2 3 3 8" xfId="8062" xr:uid="{80E50406-451A-474E-801B-F395C6C7CF23}"/>
    <cellStyle name="Normal 5 6 2 3 4" xfId="2970" xr:uid="{717AA14E-5770-4A83-AD1A-9F488FA9C2FE}"/>
    <cellStyle name="Normal 5 6 2 3 4 2" xfId="9775" xr:uid="{34B46582-6FA5-4E61-834E-C0F0AF2A0114}"/>
    <cellStyle name="Normal 5 6 2 3 4 2 2" xfId="13197" xr:uid="{0C56599F-6739-45F8-A201-D6283F3B6415}"/>
    <cellStyle name="Normal 5 6 2 3 4 2 2 2" xfId="26887" xr:uid="{2231B20F-FE7B-44C4-BD64-C08AA3A1AFAF}"/>
    <cellStyle name="Normal 5 6 2 3 4 2 2 2 2" xfId="40579" xr:uid="{0AB9CD37-497B-4DBF-8FF7-1BF968EF9B42}"/>
    <cellStyle name="Normal 5 6 2 3 4 2 2 2 3" xfId="55463" xr:uid="{208C98FF-B870-4AB9-A615-FC69F77A019F}"/>
    <cellStyle name="Normal 5 6 2 3 4 2 2 3" xfId="20043" xr:uid="{E77091FF-4A6C-4DB2-B0B0-818D78BF06A1}"/>
    <cellStyle name="Normal 5 6 2 3 4 2 2 4" xfId="33733" xr:uid="{149F9381-C0AD-43F1-8D23-EE3D01C31083}"/>
    <cellStyle name="Normal 5 6 2 3 4 2 2 5" xfId="48617" xr:uid="{AE4F2EEC-34F3-4B7E-9386-CF3EF5408BAF}"/>
    <cellStyle name="Normal 5 6 2 3 4 2 3" xfId="23465" xr:uid="{08DBE72A-3836-4938-8999-E7C7F5446C64}"/>
    <cellStyle name="Normal 5 6 2 3 4 2 3 2" xfId="37157" xr:uid="{6D0A28B7-D5EA-4EC7-970D-BCF735F15A8F}"/>
    <cellStyle name="Normal 5 6 2 3 4 2 3 3" xfId="52041" xr:uid="{C3AD23A7-4B0F-4A29-B34E-E0A88A3F3D47}"/>
    <cellStyle name="Normal 5 6 2 3 4 2 4" xfId="16621" xr:uid="{23A83B9A-AE5B-4112-8AAB-AA069F0CBA0B}"/>
    <cellStyle name="Normal 5 6 2 3 4 2 5" xfId="30311" xr:uid="{B79AA1BF-C14D-4975-859A-73A4C19C09F4}"/>
    <cellStyle name="Normal 5 6 2 3 4 2 6" xfId="45195" xr:uid="{79636161-DA58-44A1-86D1-8E33943D46DF}"/>
    <cellStyle name="Normal 5 6 2 3 4 3" xfId="11485" xr:uid="{89F61D53-5609-479C-9E26-C9638F93DAD1}"/>
    <cellStyle name="Normal 5 6 2 3 4 3 2" xfId="25175" xr:uid="{D69031F1-F47E-4A8D-B481-88224989DEE4}"/>
    <cellStyle name="Normal 5 6 2 3 4 3 2 2" xfId="38867" xr:uid="{2F2CC405-60CD-4D68-9ADC-43A251F9AE4F}"/>
    <cellStyle name="Normal 5 6 2 3 4 3 2 3" xfId="53751" xr:uid="{F526D5A0-7D81-483E-B9D8-41D01428F0BA}"/>
    <cellStyle name="Normal 5 6 2 3 4 3 3" xfId="18331" xr:uid="{C84B9025-5499-482C-9F28-6608A51DD1A7}"/>
    <cellStyle name="Normal 5 6 2 3 4 3 4" xfId="32021" xr:uid="{1BA47214-A5EC-4C1C-B096-1DD390C0B1EB}"/>
    <cellStyle name="Normal 5 6 2 3 4 3 5" xfId="46905" xr:uid="{1C6B46E1-6705-451C-B79B-9CD4859202A3}"/>
    <cellStyle name="Normal 5 6 2 3 4 4" xfId="21753" xr:uid="{B2CA8B1D-CF9A-4EE7-B358-6CF0BEBBDF8A}"/>
    <cellStyle name="Normal 5 6 2 3 4 4 2" xfId="35445" xr:uid="{F74219B9-3D91-4956-8A3D-C50AB09BED42}"/>
    <cellStyle name="Normal 5 6 2 3 4 4 3" xfId="50329" xr:uid="{C758CC64-E973-43E5-809C-4DAC9BDB34D8}"/>
    <cellStyle name="Normal 5 6 2 3 4 5" xfId="14909" xr:uid="{D79FE710-DAD6-4003-B990-C64AFAB7F020}"/>
    <cellStyle name="Normal 5 6 2 3 4 5 2" xfId="41246" xr:uid="{340E8849-3716-4F15-8AF0-EC430ED175CE}"/>
    <cellStyle name="Normal 5 6 2 3 4 6" xfId="28599" xr:uid="{2E3BF995-ECBB-4B1A-81E6-3A2FEEC1147E}"/>
    <cellStyle name="Normal 5 6 2 3 4 7" xfId="43483" xr:uid="{3F5A6F0F-1BF6-428A-8A22-B402FCA61EC8}"/>
    <cellStyle name="Normal 5 6 2 3 4 8" xfId="8063" xr:uid="{CFF4A8A2-9D6F-4FBA-8766-556C967B56BF}"/>
    <cellStyle name="Normal 5 6 2 3 5" xfId="2971" xr:uid="{A8887CF3-A0C8-42CA-B06E-E67F95F0EAD0}"/>
    <cellStyle name="Normal 5 6 2 3 5 2" xfId="13193" xr:uid="{DBB68370-4D42-4B99-82F9-8846BFC6FF93}"/>
    <cellStyle name="Normal 5 6 2 3 5 2 2" xfId="26883" xr:uid="{E3DF4798-ABF4-4A48-ACEB-F402167A2E6D}"/>
    <cellStyle name="Normal 5 6 2 3 5 2 2 2" xfId="40575" xr:uid="{57F8B78C-6C19-4841-A841-8036E85E19A5}"/>
    <cellStyle name="Normal 5 6 2 3 5 2 2 3" xfId="55459" xr:uid="{9721F886-F498-457E-B8AC-6CC8E4352C89}"/>
    <cellStyle name="Normal 5 6 2 3 5 2 3" xfId="20039" xr:uid="{D393DE9E-EED9-4264-8A65-535970BD885E}"/>
    <cellStyle name="Normal 5 6 2 3 5 2 4" xfId="33729" xr:uid="{E386428C-94C9-4C51-B788-0D6F050CBC95}"/>
    <cellStyle name="Normal 5 6 2 3 5 2 5" xfId="48613" xr:uid="{B8F797B6-E03C-4CFF-A4F0-A9BA2CE44697}"/>
    <cellStyle name="Normal 5 6 2 3 5 3" xfId="23461" xr:uid="{88535012-B043-4034-B306-1B64A29817EF}"/>
    <cellStyle name="Normal 5 6 2 3 5 3 2" xfId="37153" xr:uid="{02D0C329-9CC5-4FA2-A629-5AD261ACB428}"/>
    <cellStyle name="Normal 5 6 2 3 5 3 3" xfId="52037" xr:uid="{E91DCB1A-C880-46A0-817D-FA52D267A1AD}"/>
    <cellStyle name="Normal 5 6 2 3 5 4" xfId="16617" xr:uid="{975ED43C-44CD-4DCE-A7A2-CF70D3BEDA67}"/>
    <cellStyle name="Normal 5 6 2 3 5 4 2" xfId="41247" xr:uid="{A2297A31-312D-4072-ADA7-B5D517D6ED6C}"/>
    <cellStyle name="Normal 5 6 2 3 5 5" xfId="30307" xr:uid="{77AC7932-D5B1-4E41-A84E-4CDC12C7C679}"/>
    <cellStyle name="Normal 5 6 2 3 5 6" xfId="45191" xr:uid="{6A3ABDEF-EC29-48BF-9E40-DEDC79083B8E}"/>
    <cellStyle name="Normal 5 6 2 3 5 7" xfId="9771" xr:uid="{9A250DB0-9B05-4A99-9D4D-CEBD08B8B1E4}"/>
    <cellStyle name="Normal 5 6 2 3 6" xfId="2972" xr:uid="{689FA91A-3F49-4815-B4F6-E57BAF77C5DE}"/>
    <cellStyle name="Normal 5 6 2 3 6 2" xfId="25171" xr:uid="{21D8C648-E4C1-4FA1-ACCF-422A5B2CC98B}"/>
    <cellStyle name="Normal 5 6 2 3 6 2 2" xfId="38863" xr:uid="{EBBB6506-1C2A-45F9-8808-E44A5259A30C}"/>
    <cellStyle name="Normal 5 6 2 3 6 2 3" xfId="53747" xr:uid="{07BFB897-A9A5-41D0-B78D-513C91C49714}"/>
    <cellStyle name="Normal 5 6 2 3 6 3" xfId="18327" xr:uid="{3A7AC8A5-C111-4DEC-B295-F9BD9FCCB2EE}"/>
    <cellStyle name="Normal 5 6 2 3 6 3 2" xfId="41248" xr:uid="{F1BF50C8-8881-4855-B358-54B74FD870EB}"/>
    <cellStyle name="Normal 5 6 2 3 6 4" xfId="32017" xr:uid="{C5B33F76-9FD4-400F-A579-3D040EC75649}"/>
    <cellStyle name="Normal 5 6 2 3 6 5" xfId="46901" xr:uid="{0BD852DC-4233-46BA-94CB-1B47421F45DB}"/>
    <cellStyle name="Normal 5 6 2 3 6 6" xfId="11481" xr:uid="{0ED081F0-3C93-4BA0-920C-CC98C8D472C9}"/>
    <cellStyle name="Normal 5 6 2 3 7" xfId="21749" xr:uid="{89B7C6EB-18DA-47A7-88E8-C603A503340B}"/>
    <cellStyle name="Normal 5 6 2 3 7 2" xfId="35441" xr:uid="{38413634-3C49-44D3-B0FD-8DA939316966}"/>
    <cellStyle name="Normal 5 6 2 3 7 3" xfId="50325" xr:uid="{DF4FAD45-A6A1-40DE-8A63-726E4CE6F165}"/>
    <cellStyle name="Normal 5 6 2 3 8" xfId="14905" xr:uid="{A028C1D3-E50D-4057-9E64-489908CF536E}"/>
    <cellStyle name="Normal 5 6 2 3 8 2" xfId="40855" xr:uid="{3633FB35-B135-427E-8514-976BED4F00AB}"/>
    <cellStyle name="Normal 5 6 2 3 9" xfId="28595" xr:uid="{D807F996-24C2-40AB-8FED-3E9823E88A84}"/>
    <cellStyle name="Normal 5 6 2 4" xfId="582" xr:uid="{91500ED6-E0B6-40CF-929F-0CC900E62B9B}"/>
    <cellStyle name="Normal 5 6 2 4 2" xfId="583" xr:uid="{939534C1-A90F-4DA6-BBA2-1306D62A6B97}"/>
    <cellStyle name="Normal 5 6 2 4 2 2" xfId="2973" xr:uid="{4ACE77F7-F184-49EE-862C-11E6EA4065CC}"/>
    <cellStyle name="Normal 5 6 2 4 2 2 2" xfId="13199" xr:uid="{A2B3220D-CB42-4929-B5AF-A61618DBB87E}"/>
    <cellStyle name="Normal 5 6 2 4 2 2 2 2" xfId="26889" xr:uid="{4677F8AC-6574-4C84-9D11-F80FCD8DC5D6}"/>
    <cellStyle name="Normal 5 6 2 4 2 2 2 2 2" xfId="40581" xr:uid="{380A7038-80B0-41F0-B650-309729611992}"/>
    <cellStyle name="Normal 5 6 2 4 2 2 2 2 3" xfId="55465" xr:uid="{EA304842-71FF-4EAA-9813-9C3F2E6BCBE1}"/>
    <cellStyle name="Normal 5 6 2 4 2 2 2 3" xfId="20045" xr:uid="{FABFF426-7987-409C-893D-012EC619E5F0}"/>
    <cellStyle name="Normal 5 6 2 4 2 2 2 4" xfId="33735" xr:uid="{D77ACEC3-9E64-498B-8777-A30EF96232C3}"/>
    <cellStyle name="Normal 5 6 2 4 2 2 2 5" xfId="48619" xr:uid="{162D0C52-77D3-4794-8369-AE293579C1C0}"/>
    <cellStyle name="Normal 5 6 2 4 2 2 3" xfId="23467" xr:uid="{8BCEC340-E03F-44E4-8D3E-16A64220A440}"/>
    <cellStyle name="Normal 5 6 2 4 2 2 3 2" xfId="37159" xr:uid="{2BEE24BF-55B5-49AA-9004-703DF9BE2BE7}"/>
    <cellStyle name="Normal 5 6 2 4 2 2 3 3" xfId="52043" xr:uid="{B5C03F3D-44C1-4CF6-B133-3D374D8DAFF4}"/>
    <cellStyle name="Normal 5 6 2 4 2 2 4" xfId="16623" xr:uid="{51DE6512-48FF-4476-8AED-55CFAE4DC53B}"/>
    <cellStyle name="Normal 5 6 2 4 2 2 4 2" xfId="41249" xr:uid="{6869FEE4-9932-4EBE-8FEB-AC2D532A0B16}"/>
    <cellStyle name="Normal 5 6 2 4 2 2 5" xfId="30313" xr:uid="{D6040CC8-E381-4811-9F39-843BAF130548}"/>
    <cellStyle name="Normal 5 6 2 4 2 2 6" xfId="45197" xr:uid="{9DE42A32-D432-4BB9-BB32-BB1CEBEB934C}"/>
    <cellStyle name="Normal 5 6 2 4 2 2 7" xfId="9777" xr:uid="{860512B1-B1A1-43AE-9344-71ADDC2FC0AF}"/>
    <cellStyle name="Normal 5 6 2 4 2 3" xfId="2974" xr:uid="{7CB6CC19-4437-41D7-8F89-23E9B7A7E104}"/>
    <cellStyle name="Normal 5 6 2 4 2 3 2" xfId="25177" xr:uid="{44DD95EB-8AAB-4D58-B3CB-522CE39A1D56}"/>
    <cellStyle name="Normal 5 6 2 4 2 3 2 2" xfId="38869" xr:uid="{960D29CE-FE96-492C-BCFC-C15F12CCDD93}"/>
    <cellStyle name="Normal 5 6 2 4 2 3 2 3" xfId="53753" xr:uid="{8A3C538A-0517-41FD-B0D8-3D6B77B59EC4}"/>
    <cellStyle name="Normal 5 6 2 4 2 3 3" xfId="18333" xr:uid="{02611D4E-2D14-40E1-844E-A9A6156F88CA}"/>
    <cellStyle name="Normal 5 6 2 4 2 3 3 2" xfId="41250" xr:uid="{047795F8-D803-4F1F-87F3-9562060164FF}"/>
    <cellStyle name="Normal 5 6 2 4 2 3 4" xfId="32023" xr:uid="{9B16B2AD-D23A-4A94-B10F-889DFF59172F}"/>
    <cellStyle name="Normal 5 6 2 4 2 3 5" xfId="46907" xr:uid="{5ADD8685-B28C-4EBE-9D11-6836B3B83C30}"/>
    <cellStyle name="Normal 5 6 2 4 2 3 6" xfId="11487" xr:uid="{041364B0-372C-4437-AD5F-C4327AF4FCE4}"/>
    <cellStyle name="Normal 5 6 2 4 2 4" xfId="2975" xr:uid="{AD7860DA-1766-4CD3-B25A-BE3B6B88977B}"/>
    <cellStyle name="Normal 5 6 2 4 2 4 2" xfId="41251" xr:uid="{BB17176D-6CD5-4CDD-B726-F05FEF401024}"/>
    <cellStyle name="Normal 5 6 2 4 2 4 3" xfId="35447" xr:uid="{EDEA465E-F5E5-49F5-AB42-FE1AFEB20830}"/>
    <cellStyle name="Normal 5 6 2 4 2 4 4" xfId="50331" xr:uid="{BD5C2C55-E3BD-49B0-8EC7-4AF5D1853C49}"/>
    <cellStyle name="Normal 5 6 2 4 2 4 5" xfId="21755" xr:uid="{4167B63C-6EF8-477F-9B89-F786B6A2EF00}"/>
    <cellStyle name="Normal 5 6 2 4 2 5" xfId="14911" xr:uid="{78234144-293A-44AE-A861-142220E30D17}"/>
    <cellStyle name="Normal 5 6 2 4 2 5 2" xfId="40860" xr:uid="{D6AF8409-7B09-4EBB-869E-0295D0992CD5}"/>
    <cellStyle name="Normal 5 6 2 4 2 6" xfId="28601" xr:uid="{EFDEFDED-B80F-4C7B-AF0F-7EE6C58591F6}"/>
    <cellStyle name="Normal 5 6 2 4 2 7" xfId="43485" xr:uid="{841CC376-71BE-472D-B8AC-FE0FAC161A04}"/>
    <cellStyle name="Normal 5 6 2 4 2 8" xfId="8065" xr:uid="{D50C4D68-7E40-4703-9B75-6177E709E3C9}"/>
    <cellStyle name="Normal 5 6 2 4 3" xfId="2976" xr:uid="{A36427A6-DCFB-4AA1-8D08-B7D6898350AD}"/>
    <cellStyle name="Normal 5 6 2 4 3 2" xfId="13198" xr:uid="{86B6BEEB-AB35-4AC3-8459-71FEE28A1068}"/>
    <cellStyle name="Normal 5 6 2 4 3 2 2" xfId="26888" xr:uid="{0EB47903-C715-4A39-BE68-656E3F55C669}"/>
    <cellStyle name="Normal 5 6 2 4 3 2 2 2" xfId="40580" xr:uid="{2BAAB7B0-2D94-46F4-8BFF-AB087AF71A57}"/>
    <cellStyle name="Normal 5 6 2 4 3 2 2 3" xfId="55464" xr:uid="{6CB6BD4E-AEC7-4424-BB28-2E5E6BE923AB}"/>
    <cellStyle name="Normal 5 6 2 4 3 2 3" xfId="20044" xr:uid="{2B7D33AC-AF3D-48BE-882A-4A3E91769E0E}"/>
    <cellStyle name="Normal 5 6 2 4 3 2 4" xfId="33734" xr:uid="{ED87BDA7-EAFF-4796-8B4C-9B99A933814E}"/>
    <cellStyle name="Normal 5 6 2 4 3 2 5" xfId="48618" xr:uid="{B76098C7-3CFC-4F34-8FED-04D9BAFDAFF0}"/>
    <cellStyle name="Normal 5 6 2 4 3 3" xfId="23466" xr:uid="{B55037B6-1213-4505-8694-8C9C342014A0}"/>
    <cellStyle name="Normal 5 6 2 4 3 3 2" xfId="37158" xr:uid="{3F6626F4-8508-41AF-A32D-8D9BEDD590AD}"/>
    <cellStyle name="Normal 5 6 2 4 3 3 3" xfId="52042" xr:uid="{BC2BC43A-8A98-4889-9945-45C2078B01E8}"/>
    <cellStyle name="Normal 5 6 2 4 3 4" xfId="16622" xr:uid="{4CF44CC7-919B-4948-9085-051ADD764E6C}"/>
    <cellStyle name="Normal 5 6 2 4 3 4 2" xfId="41252" xr:uid="{2D428354-3119-4530-993A-898E0A2B8A29}"/>
    <cellStyle name="Normal 5 6 2 4 3 5" xfId="30312" xr:uid="{50192BC8-94C0-4875-8AF6-2E70F69F53EC}"/>
    <cellStyle name="Normal 5 6 2 4 3 6" xfId="45196" xr:uid="{D7FAAF39-F610-42CA-BB4C-5ACE0B0A17C9}"/>
    <cellStyle name="Normal 5 6 2 4 3 7" xfId="9776" xr:uid="{93271874-1A44-42B9-BB4A-6835A3469A5A}"/>
    <cellStyle name="Normal 5 6 2 4 4" xfId="2977" xr:uid="{18C83644-EF1B-4153-A1F4-6EA4C8581AC6}"/>
    <cellStyle name="Normal 5 6 2 4 4 2" xfId="25176" xr:uid="{D2337935-41F9-4B1A-92D1-5C2C576647C6}"/>
    <cellStyle name="Normal 5 6 2 4 4 2 2" xfId="38868" xr:uid="{26EF4AAB-2163-48D3-AD30-CAAB80EFEA48}"/>
    <cellStyle name="Normal 5 6 2 4 4 2 3" xfId="53752" xr:uid="{40052974-7588-4C8C-8B6C-F7F2AA2411D8}"/>
    <cellStyle name="Normal 5 6 2 4 4 3" xfId="18332" xr:uid="{E370DDBA-9B2E-4B8B-B64F-A22C2C781DB0}"/>
    <cellStyle name="Normal 5 6 2 4 4 3 2" xfId="41253" xr:uid="{62977DEC-63F0-4587-BDB4-23A905CEFD40}"/>
    <cellStyle name="Normal 5 6 2 4 4 4" xfId="32022" xr:uid="{70550EA7-186E-4339-8DB6-0718792CF034}"/>
    <cellStyle name="Normal 5 6 2 4 4 5" xfId="46906" xr:uid="{D48BDE67-1DBE-43E0-83A0-E193985DAF9E}"/>
    <cellStyle name="Normal 5 6 2 4 4 6" xfId="11486" xr:uid="{835AD1FB-C79C-4B13-B4D6-27723581E444}"/>
    <cellStyle name="Normal 5 6 2 4 5" xfId="2978" xr:uid="{3E0B607F-10BD-4D85-BD58-429222552192}"/>
    <cellStyle name="Normal 5 6 2 4 5 2" xfId="41254" xr:uid="{C0A76FDC-E63D-450D-BF33-77BDF549E183}"/>
    <cellStyle name="Normal 5 6 2 4 5 3" xfId="35446" xr:uid="{7380F757-41B7-46B9-9E88-61A072DF3447}"/>
    <cellStyle name="Normal 5 6 2 4 5 4" xfId="50330" xr:uid="{08A952F5-1645-4D8A-B0FE-36A2E2B22F61}"/>
    <cellStyle name="Normal 5 6 2 4 5 5" xfId="21754" xr:uid="{57E79C69-1B3C-4563-92FB-C7E4B97981E0}"/>
    <cellStyle name="Normal 5 6 2 4 6" xfId="14910" xr:uid="{864932E4-9795-47A5-B0A4-9C029B2E7BA6}"/>
    <cellStyle name="Normal 5 6 2 4 6 2" xfId="40859" xr:uid="{6A19A36D-6765-47F6-B483-CD5BFC6C06AE}"/>
    <cellStyle name="Normal 5 6 2 4 7" xfId="28600" xr:uid="{3CBD62AD-193F-4754-A0FA-DD139DD36B38}"/>
    <cellStyle name="Normal 5 6 2 4 8" xfId="43484" xr:uid="{21370215-821D-45B0-ABA0-71E7AA2FE222}"/>
    <cellStyle name="Normal 5 6 2 4 9" xfId="8064" xr:uid="{5998F2E5-63CD-4065-A646-7EC797CB6F42}"/>
    <cellStyle name="Normal 5 6 2 5" xfId="584" xr:uid="{14F0F101-46EB-4B81-8DC7-8018BB0F46FB}"/>
    <cellStyle name="Normal 5 6 2 5 2" xfId="2979" xr:uid="{5B9E5723-0BD7-4047-B3C8-47FA35087CA2}"/>
    <cellStyle name="Normal 5 6 2 5 2 2" xfId="13200" xr:uid="{237A2E74-E6F4-494D-9A99-3C4608F21B5C}"/>
    <cellStyle name="Normal 5 6 2 5 2 2 2" xfId="26890" xr:uid="{A0836138-EABB-4BFB-A49A-53D9CC12CDBB}"/>
    <cellStyle name="Normal 5 6 2 5 2 2 2 2" xfId="40582" xr:uid="{96E49DFC-EBAF-4ADD-BC3F-049536D4B11D}"/>
    <cellStyle name="Normal 5 6 2 5 2 2 2 3" xfId="55466" xr:uid="{E9C275A5-4CB7-4A2D-B624-65E19D6AECC8}"/>
    <cellStyle name="Normal 5 6 2 5 2 2 3" xfId="20046" xr:uid="{1C53305D-EB33-47F6-B74D-D4C0158EF76B}"/>
    <cellStyle name="Normal 5 6 2 5 2 2 4" xfId="33736" xr:uid="{EA6846EB-FB5F-4A4B-BF00-6FFD559371E7}"/>
    <cellStyle name="Normal 5 6 2 5 2 2 5" xfId="48620" xr:uid="{B892873E-DC16-4109-A4B4-0B838A90AE6B}"/>
    <cellStyle name="Normal 5 6 2 5 2 3" xfId="23468" xr:uid="{8A35DAF4-C9E2-48CF-9A77-31A188E90311}"/>
    <cellStyle name="Normal 5 6 2 5 2 3 2" xfId="37160" xr:uid="{E09BFB73-D788-4075-BA09-C745945FDCE4}"/>
    <cellStyle name="Normal 5 6 2 5 2 3 3" xfId="52044" xr:uid="{D38A569B-5173-4CF5-B853-3F44595FF3A6}"/>
    <cellStyle name="Normal 5 6 2 5 2 4" xfId="16624" xr:uid="{6B01C964-3932-4795-8A74-192D5DA7051D}"/>
    <cellStyle name="Normal 5 6 2 5 2 4 2" xfId="41255" xr:uid="{03D908C6-AC30-4BB6-833C-AE46D21D8DA4}"/>
    <cellStyle name="Normal 5 6 2 5 2 5" xfId="30314" xr:uid="{4EE1196A-53B0-4E95-AC7B-1806C1390BC4}"/>
    <cellStyle name="Normal 5 6 2 5 2 6" xfId="45198" xr:uid="{FB94767A-1246-48D9-83FB-008D0923BBB5}"/>
    <cellStyle name="Normal 5 6 2 5 2 7" xfId="9778" xr:uid="{BE464448-388B-4762-AE77-A5FFB773E342}"/>
    <cellStyle name="Normal 5 6 2 5 3" xfId="2980" xr:uid="{220E3AF6-D6B9-4757-A39B-955745A5ED0A}"/>
    <cellStyle name="Normal 5 6 2 5 3 2" xfId="25178" xr:uid="{7CD4C262-3DE4-4947-8924-C26BAA1E59B8}"/>
    <cellStyle name="Normal 5 6 2 5 3 2 2" xfId="38870" xr:uid="{04A7818F-AB45-482F-87E6-D225E4FB0575}"/>
    <cellStyle name="Normal 5 6 2 5 3 2 3" xfId="53754" xr:uid="{7267B278-286A-4D28-82AA-B57A1896C1DD}"/>
    <cellStyle name="Normal 5 6 2 5 3 3" xfId="18334" xr:uid="{E24BA707-44BB-4988-9948-0222CDC74700}"/>
    <cellStyle name="Normal 5 6 2 5 3 3 2" xfId="41256" xr:uid="{A4467670-F755-470F-B7E9-00BC2B6558F7}"/>
    <cellStyle name="Normal 5 6 2 5 3 4" xfId="32024" xr:uid="{8A22F781-FD94-4DA3-A2D6-BBBEB7443568}"/>
    <cellStyle name="Normal 5 6 2 5 3 5" xfId="46908" xr:uid="{A94797DF-0B8E-4677-AD80-E9C05FEAF10D}"/>
    <cellStyle name="Normal 5 6 2 5 3 6" xfId="11488" xr:uid="{0DD52CC6-DA26-4798-BD1D-F132DF1D5716}"/>
    <cellStyle name="Normal 5 6 2 5 4" xfId="2981" xr:uid="{4304AEE9-7020-48B3-BD2E-E3CCF9563A86}"/>
    <cellStyle name="Normal 5 6 2 5 4 2" xfId="41257" xr:uid="{DC1F8C7E-8030-415F-BA1F-14AFD3B5B057}"/>
    <cellStyle name="Normal 5 6 2 5 4 3" xfId="35448" xr:uid="{3B7A7C0D-37AD-45AF-91CA-D9FB1D10E08E}"/>
    <cellStyle name="Normal 5 6 2 5 4 4" xfId="50332" xr:uid="{55E04CDC-07F1-43B0-AFD3-94B467B08FB1}"/>
    <cellStyle name="Normal 5 6 2 5 4 5" xfId="21756" xr:uid="{29D98572-3C42-487E-8D5D-6FD5F58D6AD8}"/>
    <cellStyle name="Normal 5 6 2 5 5" xfId="14912" xr:uid="{7A1B2491-4291-46CF-A635-4AFF787D13D2}"/>
    <cellStyle name="Normal 5 6 2 5 5 2" xfId="40861" xr:uid="{80E1A142-2928-4A38-95D5-4221412AC896}"/>
    <cellStyle name="Normal 5 6 2 5 6" xfId="28602" xr:uid="{0AB646E2-E984-4E1F-A9E1-9028F3CDEB7F}"/>
    <cellStyle name="Normal 5 6 2 5 7" xfId="43486" xr:uid="{AC1E9FBC-F4C5-444E-BDB9-CE36CD973137}"/>
    <cellStyle name="Normal 5 6 2 5 8" xfId="8066" xr:uid="{84FC8628-A3D9-4B78-9F61-77C25FB6F09B}"/>
    <cellStyle name="Normal 5 6 2 6" xfId="2982" xr:uid="{2F8ACEE0-F53D-4913-8B4C-837FA12FE949}"/>
    <cellStyle name="Normal 5 6 2 6 2" xfId="2983" xr:uid="{E4BBBAA3-DAEA-415E-AFBB-8D76EF7CC1B6}"/>
    <cellStyle name="Normal 5 6 2 6 2 2" xfId="13201" xr:uid="{D50F5BA9-CC43-4E54-A335-AAECB898ED0E}"/>
    <cellStyle name="Normal 5 6 2 6 2 2 2" xfId="26891" xr:uid="{BBA83360-66BA-4DF2-8D60-D603A4983638}"/>
    <cellStyle name="Normal 5 6 2 6 2 2 2 2" xfId="40583" xr:uid="{A68B21A7-A29F-497A-8375-F5FD0D3DE2BF}"/>
    <cellStyle name="Normal 5 6 2 6 2 2 2 3" xfId="55467" xr:uid="{BE07F94C-4EFB-4D14-B412-FA5CA9863A6D}"/>
    <cellStyle name="Normal 5 6 2 6 2 2 3" xfId="20047" xr:uid="{89BA5B50-1692-4071-BE79-C836EEA6C513}"/>
    <cellStyle name="Normal 5 6 2 6 2 2 4" xfId="33737" xr:uid="{FAB76B69-7281-41E2-8A4A-E5797DADA10E}"/>
    <cellStyle name="Normal 5 6 2 6 2 2 5" xfId="48621" xr:uid="{EC516215-6AD4-41FF-8B84-776C546BF50B}"/>
    <cellStyle name="Normal 5 6 2 6 2 3" xfId="23469" xr:uid="{981C4D7A-0780-4617-9F8E-B7A05424E240}"/>
    <cellStyle name="Normal 5 6 2 6 2 3 2" xfId="37161" xr:uid="{7E7A4C69-1FB2-4CCF-B1DB-8130F66171D7}"/>
    <cellStyle name="Normal 5 6 2 6 2 3 3" xfId="52045" xr:uid="{03FDC08C-E029-46EA-9B4E-21129DE031E5}"/>
    <cellStyle name="Normal 5 6 2 6 2 4" xfId="16625" xr:uid="{9FD4458A-A31A-423B-964E-F3B3E1BCEDEE}"/>
    <cellStyle name="Normal 5 6 2 6 2 4 2" xfId="41259" xr:uid="{326DA717-83E1-46B9-B8A9-CABB1D184478}"/>
    <cellStyle name="Normal 5 6 2 6 2 5" xfId="30315" xr:uid="{DC990D25-5047-4EFB-8566-A7EDE3A073FE}"/>
    <cellStyle name="Normal 5 6 2 6 2 6" xfId="45199" xr:uid="{7521AEB0-DC02-471F-948A-3795C31A6EF5}"/>
    <cellStyle name="Normal 5 6 2 6 2 7" xfId="9779" xr:uid="{7FE7FADF-B65B-48A5-91AB-5BD226A84DE7}"/>
    <cellStyle name="Normal 5 6 2 6 3" xfId="2984" xr:uid="{8744049E-3EAF-40DB-822A-A4EB7EEE3DCF}"/>
    <cellStyle name="Normal 5 6 2 6 3 2" xfId="25179" xr:uid="{3DECB4CA-9A27-4D77-B6BC-00068C036CBB}"/>
    <cellStyle name="Normal 5 6 2 6 3 2 2" xfId="38871" xr:uid="{BCF53D1A-E426-4A38-8A85-7321B5ABB71A}"/>
    <cellStyle name="Normal 5 6 2 6 3 2 3" xfId="53755" xr:uid="{50A29375-8DDD-464F-B76E-AF7A4FD0D9BA}"/>
    <cellStyle name="Normal 5 6 2 6 3 3" xfId="18335" xr:uid="{B169E0D7-E442-494F-88D6-5A77F1BD8408}"/>
    <cellStyle name="Normal 5 6 2 6 3 3 2" xfId="41260" xr:uid="{638BF907-8762-47AA-86F4-7E21D9F359CE}"/>
    <cellStyle name="Normal 5 6 2 6 3 4" xfId="32025" xr:uid="{CDF1D9D9-9B56-41CC-8DFB-BB6FB1056117}"/>
    <cellStyle name="Normal 5 6 2 6 3 5" xfId="46909" xr:uid="{6E38860A-EF29-494C-BC3D-CE848D4CBE80}"/>
    <cellStyle name="Normal 5 6 2 6 3 6" xfId="11489" xr:uid="{5FF1FFB4-2394-4F7E-BDA9-3925BD9577B3}"/>
    <cellStyle name="Normal 5 6 2 6 4" xfId="2985" xr:uid="{71313DAB-244A-475E-82EC-CA6AA8C83469}"/>
    <cellStyle name="Normal 5 6 2 6 4 2" xfId="41261" xr:uid="{0F827205-92CE-4613-BCC2-FA04EAFC2E2F}"/>
    <cellStyle name="Normal 5 6 2 6 4 3" xfId="35449" xr:uid="{69824D9F-7F92-4C25-B684-ECAB199E89F9}"/>
    <cellStyle name="Normal 5 6 2 6 4 4" xfId="50333" xr:uid="{E82B4055-5689-4084-9B9D-D55D73244E5B}"/>
    <cellStyle name="Normal 5 6 2 6 4 5" xfId="21757" xr:uid="{8714534F-B345-4786-899D-EFC5B0B07C1B}"/>
    <cellStyle name="Normal 5 6 2 6 5" xfId="14913" xr:uid="{112741B2-C9FE-4C92-A51D-C4025D6678F6}"/>
    <cellStyle name="Normal 5 6 2 6 5 2" xfId="41258" xr:uid="{EB240151-23CE-4A09-9006-AA751AD810D0}"/>
    <cellStyle name="Normal 5 6 2 6 6" xfId="28603" xr:uid="{6F169417-27D8-44BF-855F-B26EF11E6D69}"/>
    <cellStyle name="Normal 5 6 2 6 7" xfId="43487" xr:uid="{F1B5B136-D536-4D59-B7F6-289916D0B3E9}"/>
    <cellStyle name="Normal 5 6 2 6 8" xfId="8067" xr:uid="{1A55CF00-A2D9-47A0-8B0E-53D96AE42C97}"/>
    <cellStyle name="Normal 5 6 2 7" xfId="2986" xr:uid="{1609CBA3-2042-4B13-881C-4C2622E32577}"/>
    <cellStyle name="Normal 5 6 2 7 2" xfId="13187" xr:uid="{23878D84-5CD2-47C9-AC49-051B2B5C26FA}"/>
    <cellStyle name="Normal 5 6 2 7 2 2" xfId="26877" xr:uid="{E257E1FD-C2E1-45A4-A10D-0C743D293A23}"/>
    <cellStyle name="Normal 5 6 2 7 2 2 2" xfId="40569" xr:uid="{27B5D4F0-1389-4449-9A6A-24E7975191AD}"/>
    <cellStyle name="Normal 5 6 2 7 2 2 3" xfId="55453" xr:uid="{A1BBD680-417E-4B09-8569-C618B5D8F830}"/>
    <cellStyle name="Normal 5 6 2 7 2 3" xfId="20033" xr:uid="{5AE334F8-7CC9-4F3A-BA21-BFA25B77DE96}"/>
    <cellStyle name="Normal 5 6 2 7 2 4" xfId="33723" xr:uid="{1109E68A-753A-4CEC-9422-7231481E2E3D}"/>
    <cellStyle name="Normal 5 6 2 7 2 5" xfId="48607" xr:uid="{CC266894-75B4-496B-B015-969657B247D1}"/>
    <cellStyle name="Normal 5 6 2 7 3" xfId="23455" xr:uid="{31974565-EA2A-4178-8154-2E01F05B6E5C}"/>
    <cellStyle name="Normal 5 6 2 7 3 2" xfId="37147" xr:uid="{EB13F6B9-7153-4F8C-8B63-A1D2B7A8A5C3}"/>
    <cellStyle name="Normal 5 6 2 7 3 3" xfId="52031" xr:uid="{A4431F7B-0D6C-4F9F-88DE-D507D8FFDC1D}"/>
    <cellStyle name="Normal 5 6 2 7 4" xfId="16611" xr:uid="{0DCD1C2C-B6B0-4BF8-90B2-DDFA6BB531A1}"/>
    <cellStyle name="Normal 5 6 2 7 4 2" xfId="41262" xr:uid="{AB43ADDC-4842-43C9-A409-838F028E43D5}"/>
    <cellStyle name="Normal 5 6 2 7 5" xfId="30301" xr:uid="{03A0F206-D266-4C0E-8AC9-8079E2E967D5}"/>
    <cellStyle name="Normal 5 6 2 7 6" xfId="45185" xr:uid="{01C23FF4-2DB1-4414-BA2C-DE3C5185D1BD}"/>
    <cellStyle name="Normal 5 6 2 7 7" xfId="9765" xr:uid="{E6815660-EE45-4C17-A764-7FF5374DE69B}"/>
    <cellStyle name="Normal 5 6 2 8" xfId="2987" xr:uid="{D9F9A749-D58B-43E3-A696-21F4F5DC6B82}"/>
    <cellStyle name="Normal 5 6 2 8 2" xfId="25165" xr:uid="{7F14DF0B-2377-4BFD-BCBF-D82D091515F7}"/>
    <cellStyle name="Normal 5 6 2 8 2 2" xfId="38857" xr:uid="{06D72D30-56DE-43BE-B2BB-B109D3858DC2}"/>
    <cellStyle name="Normal 5 6 2 8 2 3" xfId="53741" xr:uid="{605C689E-CFFC-4187-8266-B4014D9FC578}"/>
    <cellStyle name="Normal 5 6 2 8 3" xfId="18321" xr:uid="{7A21674E-CE6A-4FCD-AA4C-0DC464C65773}"/>
    <cellStyle name="Normal 5 6 2 8 3 2" xfId="41263" xr:uid="{38B0F05A-D049-4A8D-A462-4CC9F6C411D4}"/>
    <cellStyle name="Normal 5 6 2 8 4" xfId="32011" xr:uid="{39E9BE47-8A61-4DA6-AE2D-A9F91CFC1BBA}"/>
    <cellStyle name="Normal 5 6 2 8 5" xfId="46895" xr:uid="{9F4C812A-7193-4E44-B751-C534C544313D}"/>
    <cellStyle name="Normal 5 6 2 8 6" xfId="11475" xr:uid="{25A0143D-C3DD-4637-B84C-2C2301088367}"/>
    <cellStyle name="Normal 5 6 2 9" xfId="2988" xr:uid="{C00B2D27-2D89-498F-BA73-0BCBB1A45703}"/>
    <cellStyle name="Normal 5 6 2 9 2" xfId="41264" xr:uid="{53002DF0-4CFD-498A-AD30-7E7E571AC9D6}"/>
    <cellStyle name="Normal 5 6 2 9 3" xfId="35435" xr:uid="{A130DF00-353F-4CD4-A911-245E6AAEFD0B}"/>
    <cellStyle name="Normal 5 6 2 9 4" xfId="50319" xr:uid="{FA319F48-2ACA-452F-826A-55D382120123}"/>
    <cellStyle name="Normal 5 6 2 9 5" xfId="21743" xr:uid="{B61F9646-8BCA-4650-85B3-07D7C8CBF2A9}"/>
    <cellStyle name="Normal 5 6 3" xfId="313" xr:uid="{EEA19FEC-C6CC-459F-A864-64F2D73C45A8}"/>
    <cellStyle name="Normal 5 6 3 10" xfId="28604" xr:uid="{20F41156-E8CA-4E5B-8106-D4E6479E633F}"/>
    <cellStyle name="Normal 5 6 3 11" xfId="43488" xr:uid="{1B736846-517A-40A7-AF9A-EE4A11C75CF0}"/>
    <cellStyle name="Normal 5 6 3 12" xfId="8068" xr:uid="{9C4C47C5-98BE-4A5A-8DA7-4831D057DB01}"/>
    <cellStyle name="Normal 5 6 3 2" xfId="585" xr:uid="{92F11764-6BED-4C7B-B839-D8F5D6F6A656}"/>
    <cellStyle name="Normal 5 6 3 2 10" xfId="8069" xr:uid="{3ACCD1D9-3986-48FA-9A05-BAB07CE3BD24}"/>
    <cellStyle name="Normal 5 6 3 2 2" xfId="586" xr:uid="{FA30A4E3-8B46-49C4-8C54-743CD827CAE6}"/>
    <cellStyle name="Normal 5 6 3 2 2 2" xfId="1399" xr:uid="{44EFDD22-6E49-4407-86A1-AA4FB59D9CA8}"/>
    <cellStyle name="Normal 5 6 3 2 2 2 2" xfId="1400" xr:uid="{707696F0-45A8-4A88-9BA6-73159E25427E}"/>
    <cellStyle name="Normal 5 6 3 2 2 2 2 2" xfId="26894" xr:uid="{D440EDAE-8B75-4E22-B8D8-35DA1D13FAE4}"/>
    <cellStyle name="Normal 5 6 3 2 2 2 2 2 2" xfId="40586" xr:uid="{2A4186F0-FE45-4146-BEF3-0D08B29FEACA}"/>
    <cellStyle name="Normal 5 6 3 2 2 2 2 2 3" xfId="55470" xr:uid="{5AB83AA5-58F4-49A5-8716-7A06524610E5}"/>
    <cellStyle name="Normal 5 6 3 2 2 2 2 3" xfId="20050" xr:uid="{3CF9C2CD-BA8A-40EC-940A-2F468E1D697C}"/>
    <cellStyle name="Normal 5 6 3 2 2 2 2 3 2" xfId="41093" xr:uid="{962504C0-FBD6-4443-966F-3EF3D017CF1D}"/>
    <cellStyle name="Normal 5 6 3 2 2 2 2 4" xfId="33740" xr:uid="{491CB0DB-CFB4-4960-8C16-7539C66F688B}"/>
    <cellStyle name="Normal 5 6 3 2 2 2 2 5" xfId="48624" xr:uid="{03D519F9-BADF-42D4-BB43-3C1452D8307F}"/>
    <cellStyle name="Normal 5 6 3 2 2 2 2 6" xfId="13204" xr:uid="{78A51FAA-6FE3-45B3-A81C-3DF49DB48AD3}"/>
    <cellStyle name="Normal 5 6 3 2 2 2 3" xfId="23472" xr:uid="{E2A13DA3-EFFB-409E-9F07-831506753021}"/>
    <cellStyle name="Normal 5 6 3 2 2 2 3 2" xfId="37164" xr:uid="{59A9FFDA-EB68-4616-B97C-822A236E705E}"/>
    <cellStyle name="Normal 5 6 3 2 2 2 3 3" xfId="52048" xr:uid="{D84B3172-7E57-4148-95CD-02EE35C508B5}"/>
    <cellStyle name="Normal 5 6 3 2 2 2 4" xfId="16628" xr:uid="{6CA1FC96-3E8E-4269-83B9-20AB9E57CCC4}"/>
    <cellStyle name="Normal 5 6 3 2 2 2 4 2" xfId="41092" xr:uid="{32A38B3C-7CB4-47ED-A9EB-78771DAA613B}"/>
    <cellStyle name="Normal 5 6 3 2 2 2 5" xfId="30318" xr:uid="{B53061DB-7E5C-4148-A9B0-37318F0D91BD}"/>
    <cellStyle name="Normal 5 6 3 2 2 2 6" xfId="45202" xr:uid="{34300CEA-44AA-45B9-A7CF-A6A1A113704F}"/>
    <cellStyle name="Normal 5 6 3 2 2 2 7" xfId="9782" xr:uid="{F3E10FD7-B46A-47E9-AC68-CE5B5E492636}"/>
    <cellStyle name="Normal 5 6 3 2 2 3" xfId="1401" xr:uid="{7C050EC2-83C0-4CEC-A205-89FAA45693D6}"/>
    <cellStyle name="Normal 5 6 3 2 2 3 2" xfId="25182" xr:uid="{4835966A-EAC2-4E71-A817-ED753D76EC55}"/>
    <cellStyle name="Normal 5 6 3 2 2 3 2 2" xfId="38874" xr:uid="{DC6E512B-6262-46FA-AAC6-D08C58A0EFE6}"/>
    <cellStyle name="Normal 5 6 3 2 2 3 2 3" xfId="53758" xr:uid="{4E4FFF4C-8E30-4A44-ACF3-60B3AB0B5E61}"/>
    <cellStyle name="Normal 5 6 3 2 2 3 3" xfId="18338" xr:uid="{408A7CD1-6FD8-4B8C-A703-6C9C8240B840}"/>
    <cellStyle name="Normal 5 6 3 2 2 3 3 2" xfId="41094" xr:uid="{202D5DED-3667-4995-ADEE-99751DDA20FB}"/>
    <cellStyle name="Normal 5 6 3 2 2 3 4" xfId="32028" xr:uid="{AA1DD2BB-816F-469E-95E3-8ED8C98890FA}"/>
    <cellStyle name="Normal 5 6 3 2 2 3 5" xfId="46912" xr:uid="{E225A8F4-ED19-4703-B55C-4B2B9B8CC557}"/>
    <cellStyle name="Normal 5 6 3 2 2 3 6" xfId="11492" xr:uid="{6B5559F2-7605-4F66-9BF1-7F37FD91F0AF}"/>
    <cellStyle name="Normal 5 6 3 2 2 4" xfId="2989" xr:uid="{B81144C3-AC7C-43AB-8072-7B9CC9843CB6}"/>
    <cellStyle name="Normal 5 6 3 2 2 4 2" xfId="41265" xr:uid="{55564DB4-B11C-498A-8E3F-CABB74962E65}"/>
    <cellStyle name="Normal 5 6 3 2 2 4 3" xfId="35452" xr:uid="{FCD6C096-1D48-4CF4-BFEA-23C85BB51364}"/>
    <cellStyle name="Normal 5 6 3 2 2 4 4" xfId="50336" xr:uid="{5AE3919A-63B8-4BD9-818D-E1DDE3911FEF}"/>
    <cellStyle name="Normal 5 6 3 2 2 4 5" xfId="21760" xr:uid="{E0002EAA-C0F1-4001-AB10-F4867573391F}"/>
    <cellStyle name="Normal 5 6 3 2 2 5" xfId="14916" xr:uid="{380AB6E1-6D69-4C3B-A592-A63616A98389}"/>
    <cellStyle name="Normal 5 6 3 2 2 5 2" xfId="40863" xr:uid="{23C77765-0B81-4243-9576-8B0371AF165B}"/>
    <cellStyle name="Normal 5 6 3 2 2 6" xfId="28606" xr:uid="{AF0D322B-B1F9-414D-9D68-AD66CC90210E}"/>
    <cellStyle name="Normal 5 6 3 2 2 7" xfId="43490" xr:uid="{837198E7-6EAD-4957-B397-54CD4B5DC2DF}"/>
    <cellStyle name="Normal 5 6 3 2 2 8" xfId="8070" xr:uid="{5146AB85-EABB-47EA-81CC-2FCED9EF4B7E}"/>
    <cellStyle name="Normal 5 6 3 2 3" xfId="1402" xr:uid="{33E4FF3D-24B4-4FFA-B933-00C7CB6BE97E}"/>
    <cellStyle name="Normal 5 6 3 2 3 2" xfId="1403" xr:uid="{3B13A698-5483-434E-B104-1D6279E0036C}"/>
    <cellStyle name="Normal 5 6 3 2 3 2 2" xfId="26893" xr:uid="{1EC6D403-A90E-42E2-9860-581163368665}"/>
    <cellStyle name="Normal 5 6 3 2 3 2 2 2" xfId="40585" xr:uid="{486872E7-6EAA-4C26-9FB8-B2C2952C3060}"/>
    <cellStyle name="Normal 5 6 3 2 3 2 2 3" xfId="55469" xr:uid="{F1B3D8A4-2300-4286-BE71-6E86568EBE6A}"/>
    <cellStyle name="Normal 5 6 3 2 3 2 3" xfId="20049" xr:uid="{05940A98-E202-49E1-A902-7BB90FC2F89F}"/>
    <cellStyle name="Normal 5 6 3 2 3 2 3 2" xfId="41096" xr:uid="{E7BAFF1E-1294-4E2D-9ED7-FBB46C54AE09}"/>
    <cellStyle name="Normal 5 6 3 2 3 2 4" xfId="33739" xr:uid="{C59CDF77-85BC-4B3A-9A1C-E26C081D9DCD}"/>
    <cellStyle name="Normal 5 6 3 2 3 2 5" xfId="48623" xr:uid="{0DEA6719-50AB-4400-B33F-EE1F5E39B37B}"/>
    <cellStyle name="Normal 5 6 3 2 3 2 6" xfId="13203" xr:uid="{590851CB-E8D2-4F40-B3E5-470A966336A2}"/>
    <cellStyle name="Normal 5 6 3 2 3 3" xfId="2990" xr:uid="{0A986C0F-D394-442D-AA01-0F419CD2414D}"/>
    <cellStyle name="Normal 5 6 3 2 3 3 2" xfId="41266" xr:uid="{1942C1DF-8C6A-44A4-9C39-70D64C77D9D3}"/>
    <cellStyle name="Normal 5 6 3 2 3 3 3" xfId="37163" xr:uid="{C19882A1-D26E-47C3-9163-604D8091BAB2}"/>
    <cellStyle name="Normal 5 6 3 2 3 3 4" xfId="52047" xr:uid="{940F4E19-21F1-4FB1-96EA-3647412B8157}"/>
    <cellStyle name="Normal 5 6 3 2 3 3 5" xfId="23471" xr:uid="{013B306A-0E18-4C9B-A0DB-747D9B41EDB6}"/>
    <cellStyle name="Normal 5 6 3 2 3 4" xfId="2991" xr:uid="{3C9D94FC-0D3C-4C2A-B14F-A430512DA324}"/>
    <cellStyle name="Normal 5 6 3 2 3 4 2" xfId="41267" xr:uid="{5C1CB07A-5C4C-4C26-B07E-9804A6488EFF}"/>
    <cellStyle name="Normal 5 6 3 2 3 4 3" xfId="16627" xr:uid="{65FA5833-215A-4DA0-907C-FEBF3C998948}"/>
    <cellStyle name="Normal 5 6 3 2 3 5" xfId="41095" xr:uid="{AC866B7D-C747-48DA-B71F-74C336BF42EE}"/>
    <cellStyle name="Normal 5 6 3 2 3 6" xfId="30317" xr:uid="{A6A9C5B2-FE3B-4ACB-95FC-94BC9EE819F5}"/>
    <cellStyle name="Normal 5 6 3 2 3 7" xfId="45201" xr:uid="{C7052BB6-8657-4D54-BD43-BB0178BD5197}"/>
    <cellStyle name="Normal 5 6 3 2 3 8" xfId="9781" xr:uid="{977880C3-8026-4E88-91FF-E8BC1B0C7BE0}"/>
    <cellStyle name="Normal 5 6 3 2 4" xfId="1404" xr:uid="{181574F2-A53A-4019-B71C-BB79B65C45E6}"/>
    <cellStyle name="Normal 5 6 3 2 4 2" xfId="25181" xr:uid="{B6D4BC80-6C9B-4770-BAB2-2E4CE97F2B03}"/>
    <cellStyle name="Normal 5 6 3 2 4 2 2" xfId="38873" xr:uid="{77156CC0-13DA-49BC-A77A-4FDCA42BA2AB}"/>
    <cellStyle name="Normal 5 6 3 2 4 2 3" xfId="53757" xr:uid="{7557D7A7-5A4C-494C-B4EB-C1F1D0C45AE0}"/>
    <cellStyle name="Normal 5 6 3 2 4 3" xfId="18337" xr:uid="{BFFBFFBC-6260-41DA-87C8-D730901A2FEB}"/>
    <cellStyle name="Normal 5 6 3 2 4 3 2" xfId="41097" xr:uid="{DF20B62B-4F08-49EE-A5A5-54FB3DEA2AA9}"/>
    <cellStyle name="Normal 5 6 3 2 4 4" xfId="32027" xr:uid="{D657E5D7-6B0F-46EA-B736-19410B9831D8}"/>
    <cellStyle name="Normal 5 6 3 2 4 5" xfId="46911" xr:uid="{85F2E8A3-4464-497D-A114-460578F34E14}"/>
    <cellStyle name="Normal 5 6 3 2 4 6" xfId="11491" xr:uid="{1E378D96-5D7F-4E26-8FBB-77F5BAB50E66}"/>
    <cellStyle name="Normal 5 6 3 2 5" xfId="2992" xr:uid="{B8633369-AE9A-4D6B-9621-20217CEB5DA0}"/>
    <cellStyle name="Normal 5 6 3 2 5 2" xfId="41268" xr:uid="{94C5A95E-A181-4A38-AC54-E500CB82383E}"/>
    <cellStyle name="Normal 5 6 3 2 5 3" xfId="35451" xr:uid="{8C702B14-5E61-43B1-B9CE-E2EFBD7991AD}"/>
    <cellStyle name="Normal 5 6 3 2 5 4" xfId="50335" xr:uid="{0EB2057D-613C-4491-BDEA-B2F429F641DA}"/>
    <cellStyle name="Normal 5 6 3 2 5 5" xfId="21759" xr:uid="{F8A7F0C6-D833-48BF-95E6-10919A1B4BA8}"/>
    <cellStyle name="Normal 5 6 3 2 6" xfId="2993" xr:uid="{5EFF4747-E0C0-4881-98C0-1D90C3FE82FA}"/>
    <cellStyle name="Normal 5 6 3 2 6 2" xfId="41269" xr:uid="{80C19C9F-A73E-4678-8632-45CE68ADFDBA}"/>
    <cellStyle name="Normal 5 6 3 2 6 3" xfId="14915" xr:uid="{E3AE9A6A-2E17-4295-BFC3-F86BF5D403BD}"/>
    <cellStyle name="Normal 5 6 3 2 7" xfId="40862" xr:uid="{D39DB03C-6577-4EA9-829D-F1F550E9D150}"/>
    <cellStyle name="Normal 5 6 3 2 8" xfId="28605" xr:uid="{E65F47DB-5B71-4468-B09B-7528C6AB82B8}"/>
    <cellStyle name="Normal 5 6 3 2 9" xfId="43489" xr:uid="{85E81A7A-7139-4BAA-813C-00B45B58102C}"/>
    <cellStyle name="Normal 5 6 3 3" xfId="587" xr:uid="{35D992AA-1723-4646-8B3A-73BBDDDE6630}"/>
    <cellStyle name="Normal 5 6 3 3 2" xfId="1405" xr:uid="{CD34E4EB-82D1-4A10-9062-D6D6F3690DF7}"/>
    <cellStyle name="Normal 5 6 3 3 2 2" xfId="1406" xr:uid="{020C4A7B-C63A-4EAE-969D-973AD7BD1C91}"/>
    <cellStyle name="Normal 5 6 3 3 2 2 2" xfId="26895" xr:uid="{435BE1EF-6AFF-46BB-A35C-FE55E6E517AC}"/>
    <cellStyle name="Normal 5 6 3 3 2 2 2 2" xfId="40587" xr:uid="{2408BF69-FB26-46FB-9373-5AC409CFFC31}"/>
    <cellStyle name="Normal 5 6 3 3 2 2 2 3" xfId="55471" xr:uid="{E8DDD298-7574-4AE0-9384-76A5989AF411}"/>
    <cellStyle name="Normal 5 6 3 3 2 2 3" xfId="20051" xr:uid="{8FA39CD6-18F2-4E74-9BCF-6D6D5852BAEF}"/>
    <cellStyle name="Normal 5 6 3 3 2 2 3 2" xfId="41099" xr:uid="{BB1B89DB-AA0C-4326-A871-4A1457116730}"/>
    <cellStyle name="Normal 5 6 3 3 2 2 4" xfId="33741" xr:uid="{153333E6-B84D-402D-8A2D-D5E72CE7BB89}"/>
    <cellStyle name="Normal 5 6 3 3 2 2 5" xfId="48625" xr:uid="{091ADE0F-8765-427D-9930-F0EFEAC51000}"/>
    <cellStyle name="Normal 5 6 3 3 2 2 6" xfId="13205" xr:uid="{0E395A6C-1B10-45B0-B8F9-F27275B86DB3}"/>
    <cellStyle name="Normal 5 6 3 3 2 3" xfId="2994" xr:uid="{53C52B56-1397-4963-8F2B-EB55CDA4B612}"/>
    <cellStyle name="Normal 5 6 3 3 2 3 2" xfId="41270" xr:uid="{A5DF2A13-588E-4B26-8F4D-87C4C13C8108}"/>
    <cellStyle name="Normal 5 6 3 3 2 3 3" xfId="37165" xr:uid="{164585DA-C7C2-44D2-91BC-B8EEFABAB0E9}"/>
    <cellStyle name="Normal 5 6 3 3 2 3 4" xfId="52049" xr:uid="{5EAE162C-9D02-4A78-AEDC-FC5A5CD0C802}"/>
    <cellStyle name="Normal 5 6 3 3 2 3 5" xfId="23473" xr:uid="{6F28FB8C-C309-46DD-BF9A-062AB45D59BB}"/>
    <cellStyle name="Normal 5 6 3 3 2 4" xfId="2995" xr:uid="{923F32CC-2678-48C2-8F56-E052D788A287}"/>
    <cellStyle name="Normal 5 6 3 3 2 4 2" xfId="41271" xr:uid="{E785FE31-6E29-42B9-A37A-0036981F5B1E}"/>
    <cellStyle name="Normal 5 6 3 3 2 4 3" xfId="16629" xr:uid="{AAB1125C-8795-456B-BC2A-E05786972065}"/>
    <cellStyle name="Normal 5 6 3 3 2 5" xfId="41098" xr:uid="{5B1D0455-86B8-4CE1-9CB8-3E39D8211064}"/>
    <cellStyle name="Normal 5 6 3 3 2 6" xfId="30319" xr:uid="{E398E078-3C5D-428D-BE0C-79C91B84C4E1}"/>
    <cellStyle name="Normal 5 6 3 3 2 7" xfId="45203" xr:uid="{6FF75304-295D-42AB-B27E-06A8709EE5AE}"/>
    <cellStyle name="Normal 5 6 3 3 2 8" xfId="9783" xr:uid="{0AFAB3B4-D67C-4577-B3BE-5886AF90CAD0}"/>
    <cellStyle name="Normal 5 6 3 3 3" xfId="1407" xr:uid="{5FF756D3-2206-46AE-8F4A-9280144E5582}"/>
    <cellStyle name="Normal 5 6 3 3 3 2" xfId="25183" xr:uid="{5A8A9001-63FC-4281-8B0F-4943957468B8}"/>
    <cellStyle name="Normal 5 6 3 3 3 2 2" xfId="38875" xr:uid="{B577E29B-E2DE-4424-83DF-2FFB91C51696}"/>
    <cellStyle name="Normal 5 6 3 3 3 2 3" xfId="53759" xr:uid="{79A1B9D1-2B29-499C-AEA1-0B1ADB54BDD2}"/>
    <cellStyle name="Normal 5 6 3 3 3 3" xfId="18339" xr:uid="{03BAF312-B8AD-462C-B193-6AD4F0756F18}"/>
    <cellStyle name="Normal 5 6 3 3 3 3 2" xfId="41100" xr:uid="{9BB285D4-0068-4E4B-8AD8-4A6AF49D2170}"/>
    <cellStyle name="Normal 5 6 3 3 3 4" xfId="32029" xr:uid="{BCC803BB-796C-44C1-ADAC-409DAAE05503}"/>
    <cellStyle name="Normal 5 6 3 3 3 5" xfId="46913" xr:uid="{FEB5BABF-EDDA-4F8D-AB84-7F03F7B285D9}"/>
    <cellStyle name="Normal 5 6 3 3 3 6" xfId="11493" xr:uid="{AEFF4D0C-5D29-4E43-98FE-63A550299CF1}"/>
    <cellStyle name="Normal 5 6 3 3 4" xfId="2996" xr:uid="{58E8C7AC-F93E-4444-9ED6-D41E2B3FD202}"/>
    <cellStyle name="Normal 5 6 3 3 4 2" xfId="41272" xr:uid="{740B2710-1CF3-4C5F-9E33-ECD108E5E02A}"/>
    <cellStyle name="Normal 5 6 3 3 4 3" xfId="35453" xr:uid="{D257A0A5-8A9D-48DF-8066-E551DA35BBC7}"/>
    <cellStyle name="Normal 5 6 3 3 4 4" xfId="50337" xr:uid="{363BFA42-8997-4875-AAD8-DA1B3216A76A}"/>
    <cellStyle name="Normal 5 6 3 3 4 5" xfId="21761" xr:uid="{54B73535-20F0-4140-B19B-4F65EF0A8AD8}"/>
    <cellStyle name="Normal 5 6 3 3 5" xfId="2997" xr:uid="{D9EDDB8A-4AA3-4EE1-B65A-D751D1370C81}"/>
    <cellStyle name="Normal 5 6 3 3 5 2" xfId="41273" xr:uid="{4CC271F1-1FCD-4972-B45F-A0B8E13CB7E2}"/>
    <cellStyle name="Normal 5 6 3 3 5 3" xfId="14917" xr:uid="{565C2A95-688B-4D36-8272-4BA1863E2BA9}"/>
    <cellStyle name="Normal 5 6 3 3 6" xfId="40864" xr:uid="{9D918912-B41E-4C4A-BFB8-765D6410D7D7}"/>
    <cellStyle name="Normal 5 6 3 3 7" xfId="28607" xr:uid="{60DB9185-755E-432C-B83F-5E0C7C5470C2}"/>
    <cellStyle name="Normal 5 6 3 3 8" xfId="43491" xr:uid="{6270C68E-4489-4582-A8E8-F4A1E79FA7CF}"/>
    <cellStyle name="Normal 5 6 3 3 9" xfId="8071" xr:uid="{481B65BF-AF16-4050-A9E2-0D100C1E1D41}"/>
    <cellStyle name="Normal 5 6 3 4" xfId="1408" xr:uid="{402FB492-B56E-4CCD-96ED-0F702B93D066}"/>
    <cellStyle name="Normal 5 6 3 4 2" xfId="1409" xr:uid="{2E53985E-BEBB-47E7-8758-5AF4B518AB49}"/>
    <cellStyle name="Normal 5 6 3 4 2 2" xfId="13206" xr:uid="{F6C8CE7E-F989-4099-811C-B4AB95AA11EC}"/>
    <cellStyle name="Normal 5 6 3 4 2 2 2" xfId="26896" xr:uid="{F7914596-7FFF-4AAF-9331-AD1DA33F4429}"/>
    <cellStyle name="Normal 5 6 3 4 2 2 2 2" xfId="40588" xr:uid="{892B69A6-5143-4DF7-85EE-9554EE77FA38}"/>
    <cellStyle name="Normal 5 6 3 4 2 2 2 3" xfId="55472" xr:uid="{CE3B5DFF-5E48-4D9F-9950-FDE4FC769532}"/>
    <cellStyle name="Normal 5 6 3 4 2 2 3" xfId="20052" xr:uid="{B5435052-41DC-4BD4-A407-005443AB14EC}"/>
    <cellStyle name="Normal 5 6 3 4 2 2 4" xfId="33742" xr:uid="{82987554-5D12-4A47-B615-0C5177621DC4}"/>
    <cellStyle name="Normal 5 6 3 4 2 2 5" xfId="48626" xr:uid="{96DB073D-462C-47F8-849A-E07945BC8C20}"/>
    <cellStyle name="Normal 5 6 3 4 2 3" xfId="23474" xr:uid="{9925BB16-0094-4B07-9DD9-5F4EBDFCB3AF}"/>
    <cellStyle name="Normal 5 6 3 4 2 3 2" xfId="37166" xr:uid="{AE405E0D-BEA5-4033-BD9A-26F87CAAEB92}"/>
    <cellStyle name="Normal 5 6 3 4 2 3 3" xfId="52050" xr:uid="{3511B973-3BD8-4D03-83EF-8C05A4224B89}"/>
    <cellStyle name="Normal 5 6 3 4 2 4" xfId="16630" xr:uid="{E5B76304-BB8F-4631-803C-2F42C5D1337D}"/>
    <cellStyle name="Normal 5 6 3 4 2 4 2" xfId="41102" xr:uid="{33137FE4-82F9-47FC-9000-34548A12301F}"/>
    <cellStyle name="Normal 5 6 3 4 2 5" xfId="30320" xr:uid="{36AE13EB-2FBB-4B40-A134-F64E8ADCA377}"/>
    <cellStyle name="Normal 5 6 3 4 2 6" xfId="45204" xr:uid="{29DB49C4-4B46-4487-A7B0-B5F92EC015F9}"/>
    <cellStyle name="Normal 5 6 3 4 2 7" xfId="9784" xr:uid="{FFAF0EEA-D914-4C91-8D4E-D4765F147C8A}"/>
    <cellStyle name="Normal 5 6 3 4 3" xfId="2998" xr:uid="{69805754-8CEF-4BA3-B408-3E9DB0ADA5E3}"/>
    <cellStyle name="Normal 5 6 3 4 3 2" xfId="25184" xr:uid="{C20FB8FB-F747-47D7-A27E-EE7B2F00008F}"/>
    <cellStyle name="Normal 5 6 3 4 3 2 2" xfId="38876" xr:uid="{AA0AA31E-71CD-4F60-962E-2607FBD0A968}"/>
    <cellStyle name="Normal 5 6 3 4 3 2 3" xfId="53760" xr:uid="{10F8B853-8F43-4642-AAED-EAAD6DFE03F4}"/>
    <cellStyle name="Normal 5 6 3 4 3 3" xfId="18340" xr:uid="{A41B0BAC-A806-482D-9D59-794F0FAB8027}"/>
    <cellStyle name="Normal 5 6 3 4 3 3 2" xfId="41274" xr:uid="{176C7233-5E96-4DD3-A0E0-6697C56B8A75}"/>
    <cellStyle name="Normal 5 6 3 4 3 4" xfId="32030" xr:uid="{6C3FA437-FC0B-4683-BE1B-CB800A61055E}"/>
    <cellStyle name="Normal 5 6 3 4 3 5" xfId="46914" xr:uid="{0FB00199-527F-4FD4-B019-138A0B285FA1}"/>
    <cellStyle name="Normal 5 6 3 4 3 6" xfId="11494" xr:uid="{DF4F8324-9A46-4814-93BC-B927803D8808}"/>
    <cellStyle name="Normal 5 6 3 4 4" xfId="2999" xr:uid="{BFAA6BC7-415E-4C70-B0DF-781BEBBFDE9F}"/>
    <cellStyle name="Normal 5 6 3 4 4 2" xfId="41275" xr:uid="{70714EDC-6BA5-4791-8634-546F1D4F42C9}"/>
    <cellStyle name="Normal 5 6 3 4 4 3" xfId="35454" xr:uid="{F05737A8-46B0-44F4-AEF1-50D124885836}"/>
    <cellStyle name="Normal 5 6 3 4 4 4" xfId="50338" xr:uid="{6FA3B3EA-2D63-4A01-AE26-67FF496B818B}"/>
    <cellStyle name="Normal 5 6 3 4 4 5" xfId="21762" xr:uid="{A5C6FD62-BDB4-4DF8-863C-DF243CD72905}"/>
    <cellStyle name="Normal 5 6 3 4 5" xfId="14918" xr:uid="{E7F817D7-BDBE-4DD2-8860-41B2D38B94C2}"/>
    <cellStyle name="Normal 5 6 3 4 5 2" xfId="41101" xr:uid="{2B3ECB19-1B89-4BA3-9126-586DDA3C992D}"/>
    <cellStyle name="Normal 5 6 3 4 6" xfId="28608" xr:uid="{165ACB86-8097-4F4F-ADD8-01BA62D0C34D}"/>
    <cellStyle name="Normal 5 6 3 4 7" xfId="43492" xr:uid="{E14D89F8-DD2E-4044-B4FE-75ACF29E0FB6}"/>
    <cellStyle name="Normal 5 6 3 4 8" xfId="8072" xr:uid="{7799D01D-3E10-47ED-9855-3F7077E09DA6}"/>
    <cellStyle name="Normal 5 6 3 5" xfId="1410" xr:uid="{D68B962A-8B60-47AF-A93B-CAF56D121F1D}"/>
    <cellStyle name="Normal 5 6 3 5 2" xfId="3000" xr:uid="{0BC5EAF2-2799-4898-B847-16B33A7222AB}"/>
    <cellStyle name="Normal 5 6 3 5 2 2" xfId="26892" xr:uid="{246776A4-8A8E-4D07-BC59-2D86997F6CBC}"/>
    <cellStyle name="Normal 5 6 3 5 2 2 2" xfId="40584" xr:uid="{79364286-B870-4C12-A043-54FC8984DC71}"/>
    <cellStyle name="Normal 5 6 3 5 2 2 3" xfId="55468" xr:uid="{84DAEF66-D334-4D5D-973E-D6D0E9920310}"/>
    <cellStyle name="Normal 5 6 3 5 2 3" xfId="20048" xr:uid="{E54F3BCF-69F5-44B5-8081-AD61DADAFB59}"/>
    <cellStyle name="Normal 5 6 3 5 2 3 2" xfId="41276" xr:uid="{5467AE78-9FBA-4BE6-910C-BF4D8CBBCF91}"/>
    <cellStyle name="Normal 5 6 3 5 2 4" xfId="33738" xr:uid="{3F902010-905A-4CA6-B0A9-7954166F7081}"/>
    <cellStyle name="Normal 5 6 3 5 2 5" xfId="48622" xr:uid="{2F25EE91-6F36-4066-AEF3-AC093DF53FD2}"/>
    <cellStyle name="Normal 5 6 3 5 2 6" xfId="13202" xr:uid="{2AF99384-9DD5-4AAA-8C68-2B2555F2CACE}"/>
    <cellStyle name="Normal 5 6 3 5 3" xfId="3001" xr:uid="{DFCF31F7-B7B1-4024-9B21-29A34C461D65}"/>
    <cellStyle name="Normal 5 6 3 5 3 2" xfId="41277" xr:uid="{82BB8993-87DA-412E-A1B6-25A47480B58D}"/>
    <cellStyle name="Normal 5 6 3 5 3 3" xfId="37162" xr:uid="{14557C52-37D5-4514-BD93-D6FBFFF0098F}"/>
    <cellStyle name="Normal 5 6 3 5 3 4" xfId="52046" xr:uid="{BE1C5D37-D186-4CD1-A0E6-8BD32EAC1E30}"/>
    <cellStyle name="Normal 5 6 3 5 3 5" xfId="23470" xr:uid="{F5687A86-8978-4E2C-8DF3-68C76B0C6AC8}"/>
    <cellStyle name="Normal 5 6 3 5 4" xfId="3002" xr:uid="{C36FC224-18BD-49FE-A7D7-D8335F1CB002}"/>
    <cellStyle name="Normal 5 6 3 5 4 2" xfId="41278" xr:uid="{8611F3DB-F768-46D8-BA09-8B4E1F246775}"/>
    <cellStyle name="Normal 5 6 3 5 4 3" xfId="16626" xr:uid="{19A8412F-EE8A-45CB-8179-D50B891A8BE8}"/>
    <cellStyle name="Normal 5 6 3 5 5" xfId="41103" xr:uid="{3B9307AD-644D-45B2-BBCD-951B50204ED7}"/>
    <cellStyle name="Normal 5 6 3 5 6" xfId="30316" xr:uid="{561C8C63-5F1B-4948-8650-5F9A7F0EA289}"/>
    <cellStyle name="Normal 5 6 3 5 7" xfId="45200" xr:uid="{BEB9095F-F741-4584-95AC-E0C6D14E718C}"/>
    <cellStyle name="Normal 5 6 3 5 8" xfId="9780" xr:uid="{4A45E2D2-B26B-4038-8148-2BFBB11792A1}"/>
    <cellStyle name="Normal 5 6 3 6" xfId="3003" xr:uid="{CDBB31A1-CAEA-4B33-9729-852B39266D6D}"/>
    <cellStyle name="Normal 5 6 3 6 2" xfId="25180" xr:uid="{B518B693-AC33-4BEF-A910-18893375C791}"/>
    <cellStyle name="Normal 5 6 3 6 2 2" xfId="38872" xr:uid="{958D4974-EFF3-4C69-A019-54B5711C9E84}"/>
    <cellStyle name="Normal 5 6 3 6 2 3" xfId="53756" xr:uid="{9BA12773-53AC-4532-A45A-4797CBF0B8F2}"/>
    <cellStyle name="Normal 5 6 3 6 3" xfId="18336" xr:uid="{2B349F2F-BC9F-4E50-9F31-1B60D9D85FE8}"/>
    <cellStyle name="Normal 5 6 3 6 3 2" xfId="41279" xr:uid="{0AC2E231-419E-4640-8DD2-A8457B25E1FF}"/>
    <cellStyle name="Normal 5 6 3 6 4" xfId="32026" xr:uid="{2097D158-AC87-4E12-B01B-36005BDA1E6E}"/>
    <cellStyle name="Normal 5 6 3 6 5" xfId="46910" xr:uid="{14D70125-BF00-4382-8CC2-16A6B4F5FE12}"/>
    <cellStyle name="Normal 5 6 3 6 6" xfId="11490" xr:uid="{AB45E519-554F-4ED1-B57C-B1D55080CD83}"/>
    <cellStyle name="Normal 5 6 3 7" xfId="3004" xr:uid="{07D3EC0A-4F88-4735-9105-A1D33553553D}"/>
    <cellStyle name="Normal 5 6 3 7 2" xfId="41280" xr:uid="{EB965E69-1B2C-4B3D-95F2-200C3D57F26B}"/>
    <cellStyle name="Normal 5 6 3 7 3" xfId="35450" xr:uid="{5E81B2E7-5058-4BD3-A6A8-4C4938896184}"/>
    <cellStyle name="Normal 5 6 3 7 4" xfId="50334" xr:uid="{B661ADC4-80ED-4A5A-972C-9FB549D8147A}"/>
    <cellStyle name="Normal 5 6 3 7 5" xfId="21758" xr:uid="{4D00DE55-7E1C-42F3-9A1F-FEE0E2E11C03}"/>
    <cellStyle name="Normal 5 6 3 8" xfId="3005" xr:uid="{0F73BEDA-FF98-4B1A-B01D-41639D4572EC}"/>
    <cellStyle name="Normal 5 6 3 8 2" xfId="41281" xr:uid="{5647150D-728F-4027-B4AA-E9CD72AA0543}"/>
    <cellStyle name="Normal 5 6 3 8 3" xfId="14914" xr:uid="{E84C0599-BBFE-4CC1-B924-FB624214B191}"/>
    <cellStyle name="Normal 5 6 3 9" xfId="40795" xr:uid="{09753FCB-C48E-4127-86FE-6AC7E206E086}"/>
    <cellStyle name="Normal 5 6 4" xfId="314" xr:uid="{F8697850-EDB8-422A-8661-182796144900}"/>
    <cellStyle name="Normal 5 6 4 10" xfId="43493" xr:uid="{513C261E-D564-4EB6-9AEB-49F6F4EE8B12}"/>
    <cellStyle name="Normal 5 6 4 11" xfId="8073" xr:uid="{0C634F27-1794-449C-89E0-B1C37E63E6C1}"/>
    <cellStyle name="Normal 5 6 4 2" xfId="588" xr:uid="{B506A67E-557B-4A74-AC0C-83FAE66969E0}"/>
    <cellStyle name="Normal 5 6 4 2 2" xfId="589" xr:uid="{511A8C28-EAF3-444F-BFC2-CAB7C7270ABC}"/>
    <cellStyle name="Normal 5 6 4 2 2 2" xfId="1411" xr:uid="{47AE5607-DFD9-4896-A1CF-91CF5814BD45}"/>
    <cellStyle name="Normal 5 6 4 2 2 2 2" xfId="13209" xr:uid="{5A78EA62-A318-470C-85CE-ADB6E382FA9D}"/>
    <cellStyle name="Normal 5 6 4 2 2 2 2 2" xfId="26899" xr:uid="{D4DCCEAE-6528-4973-877E-AE8FBD2CB681}"/>
    <cellStyle name="Normal 5 6 4 2 2 2 2 2 2" xfId="40591" xr:uid="{68F0B73A-4F2D-4FBE-A278-5053BAEB854D}"/>
    <cellStyle name="Normal 5 6 4 2 2 2 2 2 3" xfId="55475" xr:uid="{F7792724-2FE1-49B1-B1A7-67030C131E41}"/>
    <cellStyle name="Normal 5 6 4 2 2 2 2 3" xfId="20055" xr:uid="{094795C7-C245-4275-B9BF-00E0A0F4F994}"/>
    <cellStyle name="Normal 5 6 4 2 2 2 2 4" xfId="33745" xr:uid="{45D7EAE1-FD20-45ED-A893-AA04CEE32A09}"/>
    <cellStyle name="Normal 5 6 4 2 2 2 2 5" xfId="48629" xr:uid="{C966590A-DCE1-4407-8A67-46F90AC77922}"/>
    <cellStyle name="Normal 5 6 4 2 2 2 3" xfId="23477" xr:uid="{225942FF-DE88-4CD6-9466-25D32DB6ED01}"/>
    <cellStyle name="Normal 5 6 4 2 2 2 3 2" xfId="37169" xr:uid="{06BB9CBB-21AB-4032-BA28-44E82020BFDB}"/>
    <cellStyle name="Normal 5 6 4 2 2 2 3 3" xfId="52053" xr:uid="{9068F634-EEEF-4CEB-8422-8A20CCA82B8D}"/>
    <cellStyle name="Normal 5 6 4 2 2 2 4" xfId="16633" xr:uid="{E7A86415-947E-4E5F-94A1-862C8FCE585A}"/>
    <cellStyle name="Normal 5 6 4 2 2 2 4 2" xfId="41104" xr:uid="{350DAC30-05D5-4329-B849-C99970B1FF2D}"/>
    <cellStyle name="Normal 5 6 4 2 2 2 5" xfId="30323" xr:uid="{71BAE5E0-4681-4567-AD41-DF82572B428A}"/>
    <cellStyle name="Normal 5 6 4 2 2 2 6" xfId="45207" xr:uid="{5CFA45FC-81DE-4C69-A135-1556023786F3}"/>
    <cellStyle name="Normal 5 6 4 2 2 2 7" xfId="9787" xr:uid="{C0213CC1-B189-4F73-A0AE-974A35792510}"/>
    <cellStyle name="Normal 5 6 4 2 2 3" xfId="3006" xr:uid="{891FA4CA-6E80-4542-842F-B48665B7F0AC}"/>
    <cellStyle name="Normal 5 6 4 2 2 3 2" xfId="25187" xr:uid="{D8300562-1372-44B5-8193-9BED6B8228E7}"/>
    <cellStyle name="Normal 5 6 4 2 2 3 2 2" xfId="38879" xr:uid="{830650CE-4093-4683-BFFA-03E0AEBDBD93}"/>
    <cellStyle name="Normal 5 6 4 2 2 3 2 3" xfId="53763" xr:uid="{5BA1B280-E371-45F6-B0E7-123A33DB8242}"/>
    <cellStyle name="Normal 5 6 4 2 2 3 3" xfId="18343" xr:uid="{A2660872-326D-4C92-BE6B-B29870CC74F9}"/>
    <cellStyle name="Normal 5 6 4 2 2 3 3 2" xfId="41282" xr:uid="{7EEA5FA0-EEFC-4AA2-8822-A251620F5865}"/>
    <cellStyle name="Normal 5 6 4 2 2 3 4" xfId="32033" xr:uid="{929C71BF-2F90-4C42-AC58-EE932FB695B5}"/>
    <cellStyle name="Normal 5 6 4 2 2 3 5" xfId="46917" xr:uid="{8B41636A-CD1A-4889-981D-51EB84ADF372}"/>
    <cellStyle name="Normal 5 6 4 2 2 3 6" xfId="11497" xr:uid="{89B8F4F5-3D55-4E99-8E90-33A48E6963FD}"/>
    <cellStyle name="Normal 5 6 4 2 2 4" xfId="3007" xr:uid="{7F18DEFD-CC7C-41DE-8F61-0D1F10034635}"/>
    <cellStyle name="Normal 5 6 4 2 2 4 2" xfId="41283" xr:uid="{6442533C-D176-4598-858F-B81B49102475}"/>
    <cellStyle name="Normal 5 6 4 2 2 4 3" xfId="35457" xr:uid="{2F113A43-6CBC-4CF0-AB28-30C969680BB9}"/>
    <cellStyle name="Normal 5 6 4 2 2 4 4" xfId="50341" xr:uid="{9F4E6329-175E-4193-81CF-BC542A2CC752}"/>
    <cellStyle name="Normal 5 6 4 2 2 4 5" xfId="21765" xr:uid="{AFC25E3C-1436-4078-AEC5-7875403B37C6}"/>
    <cellStyle name="Normal 5 6 4 2 2 5" xfId="14921" xr:uid="{F9D316D0-E26C-436A-80D2-70FC2DDD2C9D}"/>
    <cellStyle name="Normal 5 6 4 2 2 5 2" xfId="40866" xr:uid="{34702F49-13C4-47B3-B345-D6C09CBF69CA}"/>
    <cellStyle name="Normal 5 6 4 2 2 6" xfId="28611" xr:uid="{9279C786-4CC5-4195-86B4-33DEB6A156E4}"/>
    <cellStyle name="Normal 5 6 4 2 2 7" xfId="43495" xr:uid="{917760E9-3423-4B8B-AC34-5E7148D8567B}"/>
    <cellStyle name="Normal 5 6 4 2 2 8" xfId="8075" xr:uid="{61861069-61E7-4272-BD5D-DEBE2D747BB1}"/>
    <cellStyle name="Normal 5 6 4 2 3" xfId="1412" xr:uid="{83F80140-48D4-4F86-BBDE-C7AAA3412883}"/>
    <cellStyle name="Normal 5 6 4 2 3 2" xfId="13208" xr:uid="{746D8C57-434B-48CE-88C9-6C7BCE330877}"/>
    <cellStyle name="Normal 5 6 4 2 3 2 2" xfId="26898" xr:uid="{A98DD917-F820-4319-BD37-AACFA3565AE5}"/>
    <cellStyle name="Normal 5 6 4 2 3 2 2 2" xfId="40590" xr:uid="{782896BA-1EE4-44E1-AB26-50366983FCB9}"/>
    <cellStyle name="Normal 5 6 4 2 3 2 2 3" xfId="55474" xr:uid="{ED8D8BBA-2652-48E7-ACE7-303377526196}"/>
    <cellStyle name="Normal 5 6 4 2 3 2 3" xfId="20054" xr:uid="{B8A8B172-BF93-44E5-9C7B-F175ED6C5028}"/>
    <cellStyle name="Normal 5 6 4 2 3 2 4" xfId="33744" xr:uid="{4617405E-E987-4586-913F-809E51AAD82C}"/>
    <cellStyle name="Normal 5 6 4 2 3 2 5" xfId="48628" xr:uid="{EE88ABC9-922C-4811-ADB9-9D045CEB94C4}"/>
    <cellStyle name="Normal 5 6 4 2 3 3" xfId="23476" xr:uid="{636DCE1E-04FE-4CCE-B561-57A8C406C1AD}"/>
    <cellStyle name="Normal 5 6 4 2 3 3 2" xfId="37168" xr:uid="{BF09D754-D2D4-43C3-94F9-3ACBD311858E}"/>
    <cellStyle name="Normal 5 6 4 2 3 3 3" xfId="52052" xr:uid="{0ADC6BB3-7811-4173-BB8F-57C9EA7CEF58}"/>
    <cellStyle name="Normal 5 6 4 2 3 4" xfId="16632" xr:uid="{8596E404-0A1B-4B38-8EA6-65B6DE45AB6D}"/>
    <cellStyle name="Normal 5 6 4 2 3 4 2" xfId="41105" xr:uid="{14704936-7385-4E5D-BB1F-0BBCBC4DFA48}"/>
    <cellStyle name="Normal 5 6 4 2 3 5" xfId="30322" xr:uid="{1790C2ED-503F-4C78-A2B8-9EEEBA0B2E22}"/>
    <cellStyle name="Normal 5 6 4 2 3 6" xfId="45206" xr:uid="{2E9487DE-02FF-4BC4-AC08-5DDCFA6CC811}"/>
    <cellStyle name="Normal 5 6 4 2 3 7" xfId="9786" xr:uid="{24D290A2-2796-41EA-9769-25BD126A8A10}"/>
    <cellStyle name="Normal 5 6 4 2 4" xfId="3008" xr:uid="{56BD6AAA-3D36-4EA0-983A-4B6089FE0458}"/>
    <cellStyle name="Normal 5 6 4 2 4 2" xfId="25186" xr:uid="{F6496936-09EC-4304-8D65-404370F2A510}"/>
    <cellStyle name="Normal 5 6 4 2 4 2 2" xfId="38878" xr:uid="{08B39799-A363-463D-880A-E5DDFDA6D57A}"/>
    <cellStyle name="Normal 5 6 4 2 4 2 3" xfId="53762" xr:uid="{7A903EB4-DE24-49FD-9235-6ACF3D0AE177}"/>
    <cellStyle name="Normal 5 6 4 2 4 3" xfId="18342" xr:uid="{810206B2-25E7-4416-B2AA-7F8BFC44A0FC}"/>
    <cellStyle name="Normal 5 6 4 2 4 3 2" xfId="41284" xr:uid="{88538668-D942-4E05-B7E9-29F53989BBC4}"/>
    <cellStyle name="Normal 5 6 4 2 4 4" xfId="32032" xr:uid="{75B1EBB2-670D-48F9-B6E4-49002CF7CE44}"/>
    <cellStyle name="Normal 5 6 4 2 4 5" xfId="46916" xr:uid="{411A33A3-800B-4947-A7CE-6EDCBD4B0E1F}"/>
    <cellStyle name="Normal 5 6 4 2 4 6" xfId="11496" xr:uid="{E0DD1F30-6FB1-4E38-BD4A-37B483C82384}"/>
    <cellStyle name="Normal 5 6 4 2 5" xfId="3009" xr:uid="{257BB0DD-D569-4D09-A585-4087C33E898B}"/>
    <cellStyle name="Normal 5 6 4 2 5 2" xfId="41285" xr:uid="{FB39C61A-94AC-4460-BE8D-8B0481A3A767}"/>
    <cellStyle name="Normal 5 6 4 2 5 3" xfId="35456" xr:uid="{43620B3A-0C80-49FE-957A-9A4C59C532EF}"/>
    <cellStyle name="Normal 5 6 4 2 5 4" xfId="50340" xr:uid="{7A0FF765-5076-4CA7-B845-C570F321C334}"/>
    <cellStyle name="Normal 5 6 4 2 5 5" xfId="21764" xr:uid="{D96440B8-93CC-4DEB-8993-E177E8D97D72}"/>
    <cellStyle name="Normal 5 6 4 2 6" xfId="14920" xr:uid="{7F418436-9E3D-4BE3-81C4-344738A3D697}"/>
    <cellStyle name="Normal 5 6 4 2 6 2" xfId="40865" xr:uid="{8B9E3BA3-0F37-40ED-A98C-EB45ED9A8E0A}"/>
    <cellStyle name="Normal 5 6 4 2 7" xfId="28610" xr:uid="{E687DEC8-EC54-495A-80A5-98B495F8ABFC}"/>
    <cellStyle name="Normal 5 6 4 2 8" xfId="43494" xr:uid="{4E9C7B8C-DB76-4D42-9E6C-30DB82A896DC}"/>
    <cellStyle name="Normal 5 6 4 2 9" xfId="8074" xr:uid="{CA5DBD20-1CAF-44C4-995E-A5AC16509FA9}"/>
    <cellStyle name="Normal 5 6 4 3" xfId="590" xr:uid="{9087DD03-EAAF-46DF-81F6-31337AE46DF6}"/>
    <cellStyle name="Normal 5 6 4 3 2" xfId="1413" xr:uid="{73DA7C7C-F1AF-4A53-9936-3A3CBE2149CB}"/>
    <cellStyle name="Normal 5 6 4 3 2 2" xfId="13210" xr:uid="{FC84369A-8FE0-419D-BC3A-FECAEE84FC66}"/>
    <cellStyle name="Normal 5 6 4 3 2 2 2" xfId="26900" xr:uid="{480B1C07-B5B7-48CB-9020-3A45BE154E40}"/>
    <cellStyle name="Normal 5 6 4 3 2 2 2 2" xfId="40592" xr:uid="{674A3044-43B1-4985-84BE-8A7154A40790}"/>
    <cellStyle name="Normal 5 6 4 3 2 2 2 3" xfId="55476" xr:uid="{16672546-0828-4D54-AD55-FDF6D611AB6F}"/>
    <cellStyle name="Normal 5 6 4 3 2 2 3" xfId="20056" xr:uid="{153DC468-9962-4B79-9DCF-B87CA9A5B269}"/>
    <cellStyle name="Normal 5 6 4 3 2 2 4" xfId="33746" xr:uid="{3B0602E8-2225-4B9D-B392-C46826B6A5F6}"/>
    <cellStyle name="Normal 5 6 4 3 2 2 5" xfId="48630" xr:uid="{79C66AFE-688B-4095-916F-61571A8A1B59}"/>
    <cellStyle name="Normal 5 6 4 3 2 3" xfId="23478" xr:uid="{89908394-8369-4DB3-BB07-CDCC71C72EC7}"/>
    <cellStyle name="Normal 5 6 4 3 2 3 2" xfId="37170" xr:uid="{2AF91543-CC5D-4F0C-B760-D76FE77DC2F7}"/>
    <cellStyle name="Normal 5 6 4 3 2 3 3" xfId="52054" xr:uid="{C94BA28D-595C-4529-82B2-8D4686C663EB}"/>
    <cellStyle name="Normal 5 6 4 3 2 4" xfId="16634" xr:uid="{3B6E5AD5-BF55-4A04-B681-E25BC161C764}"/>
    <cellStyle name="Normal 5 6 4 3 2 4 2" xfId="41106" xr:uid="{0B2A2898-A7BF-4550-A4E8-7B08CC5C76AE}"/>
    <cellStyle name="Normal 5 6 4 3 2 5" xfId="30324" xr:uid="{4CC77E6F-EC99-44CD-8745-FE14B03ED2B0}"/>
    <cellStyle name="Normal 5 6 4 3 2 6" xfId="45208" xr:uid="{8E21B8A3-19F1-4966-B9C8-F5033B488C8B}"/>
    <cellStyle name="Normal 5 6 4 3 2 7" xfId="9788" xr:uid="{3145811C-B940-40EF-83CF-987A0B1AC988}"/>
    <cellStyle name="Normal 5 6 4 3 3" xfId="3010" xr:uid="{D3CCE635-AC1C-4E27-8CA0-DAB7BC5D8C90}"/>
    <cellStyle name="Normal 5 6 4 3 3 2" xfId="25188" xr:uid="{07F9DC91-71BD-42D1-9ECC-82800C1C6706}"/>
    <cellStyle name="Normal 5 6 4 3 3 2 2" xfId="38880" xr:uid="{ECD18B40-84A9-4C81-BCEA-8E8DA52791E7}"/>
    <cellStyle name="Normal 5 6 4 3 3 2 3" xfId="53764" xr:uid="{F699161A-3406-4D32-AB15-104E18154CCD}"/>
    <cellStyle name="Normal 5 6 4 3 3 3" xfId="18344" xr:uid="{82742162-BD35-409F-B113-C20DF1A2F77D}"/>
    <cellStyle name="Normal 5 6 4 3 3 3 2" xfId="41286" xr:uid="{DD6933CD-0A43-44BF-88DC-1CECC64C5534}"/>
    <cellStyle name="Normal 5 6 4 3 3 4" xfId="32034" xr:uid="{4C362811-2A51-491B-B926-76B0B3ADA2B2}"/>
    <cellStyle name="Normal 5 6 4 3 3 5" xfId="46918" xr:uid="{7A2A620E-F05B-41D0-B53D-2A56ABCE2F94}"/>
    <cellStyle name="Normal 5 6 4 3 3 6" xfId="11498" xr:uid="{7634F128-084A-4162-A6D9-5B5DF15F55E9}"/>
    <cellStyle name="Normal 5 6 4 3 4" xfId="3011" xr:uid="{02C8694B-42DB-4DFD-9516-9964536DCB55}"/>
    <cellStyle name="Normal 5 6 4 3 4 2" xfId="41287" xr:uid="{38879538-3554-434F-BF2F-86E23F21E3E4}"/>
    <cellStyle name="Normal 5 6 4 3 4 3" xfId="35458" xr:uid="{0775AC52-6013-4577-B7F3-068F41EF20A0}"/>
    <cellStyle name="Normal 5 6 4 3 4 4" xfId="50342" xr:uid="{E5748D03-C3D8-44C0-9948-BA6FF1529529}"/>
    <cellStyle name="Normal 5 6 4 3 4 5" xfId="21766" xr:uid="{B7A3E0CB-41CD-43A7-9E5C-83F64702D8A9}"/>
    <cellStyle name="Normal 5 6 4 3 5" xfId="14922" xr:uid="{5E2B2B2A-45F3-4C4F-9A87-60393FB6B662}"/>
    <cellStyle name="Normal 5 6 4 3 5 2" xfId="40867" xr:uid="{D4BDB13A-3A94-474A-B7AC-E02A1E51B678}"/>
    <cellStyle name="Normal 5 6 4 3 6" xfId="28612" xr:uid="{73229EA8-A438-46E8-A2C7-E420CBE54917}"/>
    <cellStyle name="Normal 5 6 4 3 7" xfId="43496" xr:uid="{0DD7079B-5AB6-4DE1-9E1A-E60015E910B0}"/>
    <cellStyle name="Normal 5 6 4 3 8" xfId="8076" xr:uid="{89F43A92-C3F7-4D1E-992C-09B5383A93B5}"/>
    <cellStyle name="Normal 5 6 4 4" xfId="1414" xr:uid="{2A9052E5-9B73-4D57-8813-20408C60544D}"/>
    <cellStyle name="Normal 5 6 4 4 2" xfId="3012" xr:uid="{DCFEB16D-F560-4128-84F0-CFFAFE4B7E21}"/>
    <cellStyle name="Normal 5 6 4 4 2 2" xfId="13211" xr:uid="{6362E3C3-2901-45D4-B277-06CCA07D0421}"/>
    <cellStyle name="Normal 5 6 4 4 2 2 2" xfId="26901" xr:uid="{4F5D33F0-FC88-47AE-B2C6-7B281CDE2C89}"/>
    <cellStyle name="Normal 5 6 4 4 2 2 2 2" xfId="40593" xr:uid="{139DF173-B934-42F9-A980-7F743D59AC5F}"/>
    <cellStyle name="Normal 5 6 4 4 2 2 2 3" xfId="55477" xr:uid="{41496E93-A1C4-4802-A92D-F4366966B7A0}"/>
    <cellStyle name="Normal 5 6 4 4 2 2 3" xfId="20057" xr:uid="{A98E9D22-4BC5-4AA8-8052-70FBD2E54975}"/>
    <cellStyle name="Normal 5 6 4 4 2 2 4" xfId="33747" xr:uid="{7C5629CF-793F-422A-B4E6-AD9441FDFFF4}"/>
    <cellStyle name="Normal 5 6 4 4 2 2 5" xfId="48631" xr:uid="{9AD8E970-B245-4637-91AD-9004CBB9F5AC}"/>
    <cellStyle name="Normal 5 6 4 4 2 3" xfId="23479" xr:uid="{7D61139C-2D8D-4974-BED5-2D8868CECE0C}"/>
    <cellStyle name="Normal 5 6 4 4 2 3 2" xfId="37171" xr:uid="{0D74CB53-5D89-4628-A46A-F5C364620FEC}"/>
    <cellStyle name="Normal 5 6 4 4 2 3 3" xfId="52055" xr:uid="{EA51E705-0409-4CFB-AF95-83D08869CA17}"/>
    <cellStyle name="Normal 5 6 4 4 2 4" xfId="16635" xr:uid="{91B8BED9-7FEC-4692-9827-5E734FD3A016}"/>
    <cellStyle name="Normal 5 6 4 4 2 4 2" xfId="41288" xr:uid="{193DF0E9-97FC-4F52-92E1-4F8B9E173A9B}"/>
    <cellStyle name="Normal 5 6 4 4 2 5" xfId="30325" xr:uid="{DDE9F21A-9529-4308-AC0A-4F5134167708}"/>
    <cellStyle name="Normal 5 6 4 4 2 6" xfId="45209" xr:uid="{6C5D87CD-A35C-4C8E-9477-D51D62453AE1}"/>
    <cellStyle name="Normal 5 6 4 4 2 7" xfId="9789" xr:uid="{E8119CCE-08BB-49B9-A244-AF8035F7F54F}"/>
    <cellStyle name="Normal 5 6 4 4 3" xfId="3013" xr:uid="{38AC4110-13BC-454A-BCB7-22CE61C5F1C2}"/>
    <cellStyle name="Normal 5 6 4 4 3 2" xfId="25189" xr:uid="{7E459181-61B1-4A08-A802-80811CCA33AD}"/>
    <cellStyle name="Normal 5 6 4 4 3 2 2" xfId="38881" xr:uid="{17706652-5AEA-4A40-BD31-3567278B338F}"/>
    <cellStyle name="Normal 5 6 4 4 3 2 3" xfId="53765" xr:uid="{95D34D4F-1EDC-4BBF-80A9-9B4ED722FAFA}"/>
    <cellStyle name="Normal 5 6 4 4 3 3" xfId="18345" xr:uid="{BAC5DC05-666C-4929-9D04-74BF6C458646}"/>
    <cellStyle name="Normal 5 6 4 4 3 3 2" xfId="41289" xr:uid="{32305F87-60A3-4A26-B72A-5C782D94641A}"/>
    <cellStyle name="Normal 5 6 4 4 3 4" xfId="32035" xr:uid="{4565FA85-2CD6-4A6F-8CA0-CA40428E3691}"/>
    <cellStyle name="Normal 5 6 4 4 3 5" xfId="46919" xr:uid="{6CC18BE4-0B5F-4157-BF9B-9EDC6A533B9D}"/>
    <cellStyle name="Normal 5 6 4 4 3 6" xfId="11499" xr:uid="{BBCAD812-3FAE-49AB-B56D-37F63B495160}"/>
    <cellStyle name="Normal 5 6 4 4 4" xfId="3014" xr:uid="{307A4627-1D91-49B7-BEC1-558171CBEAFB}"/>
    <cellStyle name="Normal 5 6 4 4 4 2" xfId="41290" xr:uid="{F4716D09-4F0F-4A11-9D27-933982530F38}"/>
    <cellStyle name="Normal 5 6 4 4 4 3" xfId="35459" xr:uid="{71CC1C99-413C-4370-B1D7-2DF4A489B993}"/>
    <cellStyle name="Normal 5 6 4 4 4 4" xfId="50343" xr:uid="{B7CFF36F-F49C-47B1-AEE4-DF420A9A77F9}"/>
    <cellStyle name="Normal 5 6 4 4 4 5" xfId="21767" xr:uid="{F216403E-FB75-4E0C-9536-E7E7EE2CF793}"/>
    <cellStyle name="Normal 5 6 4 4 5" xfId="14923" xr:uid="{087C8227-0534-4615-8F85-0A1E18DAD164}"/>
    <cellStyle name="Normal 5 6 4 4 5 2" xfId="41107" xr:uid="{90829850-45EE-45D0-8E19-3F8D0AAAB5F0}"/>
    <cellStyle name="Normal 5 6 4 4 6" xfId="28613" xr:uid="{36E547EC-32E5-42D1-8A04-F9DEB2C952FB}"/>
    <cellStyle name="Normal 5 6 4 4 7" xfId="43497" xr:uid="{2F4DB653-DA0D-479A-BC89-974376F085DE}"/>
    <cellStyle name="Normal 5 6 4 4 8" xfId="8077" xr:uid="{0913F9EB-6E14-4392-89ED-FF22A2025724}"/>
    <cellStyle name="Normal 5 6 4 5" xfId="3015" xr:uid="{24088E72-C4FA-4DE8-B23A-D70A8A2824EE}"/>
    <cellStyle name="Normal 5 6 4 5 2" xfId="13207" xr:uid="{6BBC00D0-6680-4304-91A7-A55819F0A33E}"/>
    <cellStyle name="Normal 5 6 4 5 2 2" xfId="26897" xr:uid="{21AC0C8D-EFA4-4735-9452-1A2E7EE7DB44}"/>
    <cellStyle name="Normal 5 6 4 5 2 2 2" xfId="40589" xr:uid="{9BAABF63-58A1-4F5E-8B94-DA4947640A1C}"/>
    <cellStyle name="Normal 5 6 4 5 2 2 3" xfId="55473" xr:uid="{B167876F-D403-4758-BDDF-C5DC3F86314F}"/>
    <cellStyle name="Normal 5 6 4 5 2 3" xfId="20053" xr:uid="{F490FC27-AFEA-48C9-BBAF-2ED839622CF3}"/>
    <cellStyle name="Normal 5 6 4 5 2 4" xfId="33743" xr:uid="{6462B892-D78F-4729-B845-F8318B2615D5}"/>
    <cellStyle name="Normal 5 6 4 5 2 5" xfId="48627" xr:uid="{0A7118F2-915E-459E-A2AA-CA32C4CEF04D}"/>
    <cellStyle name="Normal 5 6 4 5 3" xfId="23475" xr:uid="{75661A7E-F1B9-4242-86CD-7C6D664215C6}"/>
    <cellStyle name="Normal 5 6 4 5 3 2" xfId="37167" xr:uid="{E31FB459-CFE9-4F77-A8E9-7A4C37E7F2CB}"/>
    <cellStyle name="Normal 5 6 4 5 3 3" xfId="52051" xr:uid="{4DAA1944-45A5-4FA5-82F2-A8386D7A8F4C}"/>
    <cellStyle name="Normal 5 6 4 5 4" xfId="16631" xr:uid="{0A42FC74-E4EA-492A-B77F-D42AC6FE65BB}"/>
    <cellStyle name="Normal 5 6 4 5 4 2" xfId="41291" xr:uid="{7164D03B-7EC9-40D1-BC0A-4E901F4F5FCA}"/>
    <cellStyle name="Normal 5 6 4 5 5" xfId="30321" xr:uid="{A80FB9EA-4A29-4E33-8EF3-A2128DAA9382}"/>
    <cellStyle name="Normal 5 6 4 5 6" xfId="45205" xr:uid="{A042284E-3D60-43AD-8A2B-31D5ADAF901E}"/>
    <cellStyle name="Normal 5 6 4 5 7" xfId="9785" xr:uid="{144D6D0B-8701-4BFA-BADC-2BB5EFB36B08}"/>
    <cellStyle name="Normal 5 6 4 6" xfId="3016" xr:uid="{7639B2FE-BF73-4513-AF96-634700F846F5}"/>
    <cellStyle name="Normal 5 6 4 6 2" xfId="25185" xr:uid="{43ECC260-4BC4-47A8-9B80-6E5B73BABF77}"/>
    <cellStyle name="Normal 5 6 4 6 2 2" xfId="38877" xr:uid="{E19BC912-F3E4-49E8-9453-0B3550D9CCA2}"/>
    <cellStyle name="Normal 5 6 4 6 2 3" xfId="53761" xr:uid="{2420BBA3-3D2D-4339-991C-53DA60817188}"/>
    <cellStyle name="Normal 5 6 4 6 3" xfId="18341" xr:uid="{62C7BCF9-DA93-4024-92D5-BB5B41CD1D0E}"/>
    <cellStyle name="Normal 5 6 4 6 3 2" xfId="41292" xr:uid="{5DEFB1C9-F80E-4442-AE01-AE25B4A538A0}"/>
    <cellStyle name="Normal 5 6 4 6 4" xfId="32031" xr:uid="{27BDD83E-2B72-4E18-9760-6E07994EC2CC}"/>
    <cellStyle name="Normal 5 6 4 6 5" xfId="46915" xr:uid="{EACBF1F5-AE71-4FC7-9581-773D8DADCF21}"/>
    <cellStyle name="Normal 5 6 4 6 6" xfId="11495" xr:uid="{C7666992-ADB6-4DE4-8125-5F97EABF8345}"/>
    <cellStyle name="Normal 5 6 4 7" xfId="3017" xr:uid="{EC8742B0-7F86-4428-B528-C2FCC4BDA9C9}"/>
    <cellStyle name="Normal 5 6 4 7 2" xfId="41293" xr:uid="{B452B884-CE59-4A64-A649-D24ADEEC211A}"/>
    <cellStyle name="Normal 5 6 4 7 3" xfId="35455" xr:uid="{912E414F-15F1-49F8-B233-49CB0D4AD742}"/>
    <cellStyle name="Normal 5 6 4 7 4" xfId="50339" xr:uid="{1D12A2B0-2DD0-431B-ADAA-9265C8CEB87F}"/>
    <cellStyle name="Normal 5 6 4 7 5" xfId="21763" xr:uid="{E6A7AE37-89B2-44F2-854E-BEEE3ACF91EC}"/>
    <cellStyle name="Normal 5 6 4 8" xfId="14919" xr:uid="{08398D23-A2B8-42CF-9F85-C1220FE290B4}"/>
    <cellStyle name="Normal 5 6 4 8 2" xfId="40796" xr:uid="{A281BCE2-2C7B-432E-8E43-79623CBCD6E3}"/>
    <cellStyle name="Normal 5 6 4 9" xfId="28609" xr:uid="{84FAF0AE-3FB3-4937-BF83-5A5F2D561EB6}"/>
    <cellStyle name="Normal 5 6 5" xfId="315" xr:uid="{F8787F86-9EBD-4995-AA41-F69E2481ACA6}"/>
    <cellStyle name="Normal 5 6 5 10" xfId="8078" xr:uid="{CF945884-B422-42AA-8A4E-2E7CCDB8100E}"/>
    <cellStyle name="Normal 5 6 5 2" xfId="591" xr:uid="{D028E210-64E8-4B7E-A1B1-4EEDD7D081E1}"/>
    <cellStyle name="Normal 5 6 5 2 2" xfId="1415" xr:uid="{9A7C36AD-0FDE-4871-BFD5-6B2C5EB59B59}"/>
    <cellStyle name="Normal 5 6 5 2 2 2" xfId="13213" xr:uid="{3A31E45D-52A4-440A-835B-31AB6470E9F2}"/>
    <cellStyle name="Normal 5 6 5 2 2 2 2" xfId="26903" xr:uid="{1D8B760B-FD5E-4A50-8ECB-F568CF2C8B76}"/>
    <cellStyle name="Normal 5 6 5 2 2 2 2 2" xfId="40595" xr:uid="{D2A7B676-18D8-47A6-9E0F-6949F9D537B9}"/>
    <cellStyle name="Normal 5 6 5 2 2 2 2 3" xfId="55479" xr:uid="{CA702D76-AA09-4E78-8271-A9E94FE0C4C4}"/>
    <cellStyle name="Normal 5 6 5 2 2 2 3" xfId="20059" xr:uid="{2D67B36A-520B-4754-9A12-0FB4B97D8FD8}"/>
    <cellStyle name="Normal 5 6 5 2 2 2 4" xfId="33749" xr:uid="{1A5C184D-8629-4BE4-8EA2-766B32846C9D}"/>
    <cellStyle name="Normal 5 6 5 2 2 2 5" xfId="48633" xr:uid="{3F6E0C15-A195-4259-93C5-8DE7C7871D1F}"/>
    <cellStyle name="Normal 5 6 5 2 2 3" xfId="23481" xr:uid="{A7CBF6D6-6123-4E7A-90FD-D3D851EB6D6D}"/>
    <cellStyle name="Normal 5 6 5 2 2 3 2" xfId="37173" xr:uid="{1D6862C7-33B7-4D0F-91A4-599C5985B76F}"/>
    <cellStyle name="Normal 5 6 5 2 2 3 3" xfId="52057" xr:uid="{AF139444-703F-4349-BE05-BA229EC962E1}"/>
    <cellStyle name="Normal 5 6 5 2 2 4" xfId="16637" xr:uid="{6FBB8CEC-310C-49F2-A58C-B50DF0BEACE6}"/>
    <cellStyle name="Normal 5 6 5 2 2 4 2" xfId="41108" xr:uid="{318A9B02-1C17-4EFB-989C-96F48FEF65A0}"/>
    <cellStyle name="Normal 5 6 5 2 2 5" xfId="30327" xr:uid="{CD9FBB8D-3B2D-462A-A109-035507E0089A}"/>
    <cellStyle name="Normal 5 6 5 2 2 6" xfId="45211" xr:uid="{A4BC8D5F-EA53-4217-A62C-B0F71069F3F3}"/>
    <cellStyle name="Normal 5 6 5 2 2 7" xfId="9791" xr:uid="{E78D6A30-6BDD-4583-8492-8BFC6545D20E}"/>
    <cellStyle name="Normal 5 6 5 2 3" xfId="3018" xr:uid="{FF2F186A-4F66-4DA4-9683-0F6B084133EC}"/>
    <cellStyle name="Normal 5 6 5 2 3 2" xfId="25191" xr:uid="{9ED517F2-3F19-493D-86CB-6BA1C1A022E2}"/>
    <cellStyle name="Normal 5 6 5 2 3 2 2" xfId="38883" xr:uid="{88B62CF0-A8CC-4311-B666-CCE9EC2E8A81}"/>
    <cellStyle name="Normal 5 6 5 2 3 2 3" xfId="53767" xr:uid="{FF12A4F0-7566-4B4F-B788-C0A4283429A4}"/>
    <cellStyle name="Normal 5 6 5 2 3 3" xfId="18347" xr:uid="{1BEDA464-7BF5-4C9D-9CA1-1EE98CE102F4}"/>
    <cellStyle name="Normal 5 6 5 2 3 3 2" xfId="41294" xr:uid="{3544B7B3-6A14-436E-A063-8027A7F8A0F8}"/>
    <cellStyle name="Normal 5 6 5 2 3 4" xfId="32037" xr:uid="{3DEEA93F-165F-4A8E-B9B5-D7AEE20A0D77}"/>
    <cellStyle name="Normal 5 6 5 2 3 5" xfId="46921" xr:uid="{C43951F0-4ED6-4F98-BF8F-0BDA4676CD0A}"/>
    <cellStyle name="Normal 5 6 5 2 3 6" xfId="11501" xr:uid="{40C0E9BB-970D-4FA7-A357-669765FC0440}"/>
    <cellStyle name="Normal 5 6 5 2 4" xfId="3019" xr:uid="{2913D5A8-2114-4C59-9F85-DA07E57B0654}"/>
    <cellStyle name="Normal 5 6 5 2 4 2" xfId="41295" xr:uid="{FB166FA7-A25D-4671-9FB0-4EE419D42329}"/>
    <cellStyle name="Normal 5 6 5 2 4 3" xfId="35461" xr:uid="{E5FA7AF7-6A57-4F21-8F25-4BA007963AF3}"/>
    <cellStyle name="Normal 5 6 5 2 4 4" xfId="50345" xr:uid="{6E94C747-33EE-4650-A261-BC41C98F9F6F}"/>
    <cellStyle name="Normal 5 6 5 2 4 5" xfId="21769" xr:uid="{A6C5AEA6-0841-4D66-8986-B19D6F5CB1D2}"/>
    <cellStyle name="Normal 5 6 5 2 5" xfId="14925" xr:uid="{688D7AF8-CF8D-4A75-9A71-99C72E20DD18}"/>
    <cellStyle name="Normal 5 6 5 2 5 2" xfId="40868" xr:uid="{A7874E18-A296-479A-AE58-B2E69F9B9C83}"/>
    <cellStyle name="Normal 5 6 5 2 6" xfId="28615" xr:uid="{8EFA92D0-EB6E-4C5A-9302-02A17EC879CF}"/>
    <cellStyle name="Normal 5 6 5 2 7" xfId="43499" xr:uid="{F6203D08-A80E-4BF9-B8AC-6F9145BE2505}"/>
    <cellStyle name="Normal 5 6 5 2 8" xfId="8079" xr:uid="{D1220719-836F-4FC7-9E53-9F64BB343615}"/>
    <cellStyle name="Normal 5 6 5 3" xfId="1416" xr:uid="{761ECF4C-3DEB-4CAB-A7D7-30B7007D2C38}"/>
    <cellStyle name="Normal 5 6 5 3 2" xfId="3020" xr:uid="{FBA4F94C-FC99-4794-A7A3-416C99C0950C}"/>
    <cellStyle name="Normal 5 6 5 3 2 2" xfId="26902" xr:uid="{C10AA92F-2D53-4740-9163-845BF4F09497}"/>
    <cellStyle name="Normal 5 6 5 3 2 2 2" xfId="40594" xr:uid="{5E64758A-D81E-4946-828A-6571FF601295}"/>
    <cellStyle name="Normal 5 6 5 3 2 2 3" xfId="55478" xr:uid="{D4E3A571-FBEB-44EB-BC44-725762425E09}"/>
    <cellStyle name="Normal 5 6 5 3 2 3" xfId="20058" xr:uid="{FB863107-B5F6-426A-B578-2982F3B99AB4}"/>
    <cellStyle name="Normal 5 6 5 3 2 3 2" xfId="41296" xr:uid="{45723B7E-3252-4C6C-84F0-06243284364C}"/>
    <cellStyle name="Normal 5 6 5 3 2 4" xfId="33748" xr:uid="{4E85B093-2858-419E-A9E5-188A257497CC}"/>
    <cellStyle name="Normal 5 6 5 3 2 5" xfId="48632" xr:uid="{BC3C2588-2599-47DD-8454-5200167861E0}"/>
    <cellStyle name="Normal 5 6 5 3 2 6" xfId="13212" xr:uid="{BF05E089-D1C1-46E8-87BC-3F276FA20FF7}"/>
    <cellStyle name="Normal 5 6 5 3 3" xfId="3021" xr:uid="{18059C40-87B8-4E35-A7D0-00EAB2377EAE}"/>
    <cellStyle name="Normal 5 6 5 3 3 2" xfId="41297" xr:uid="{3D589646-8B9D-453E-8C8B-A9DD9C85EF90}"/>
    <cellStyle name="Normal 5 6 5 3 3 3" xfId="37172" xr:uid="{0D085364-FD68-45DE-9A0D-84A62AEB7A7C}"/>
    <cellStyle name="Normal 5 6 5 3 3 4" xfId="52056" xr:uid="{43915BB0-6B0F-4818-99F9-1B36EFC2B0A6}"/>
    <cellStyle name="Normal 5 6 5 3 3 5" xfId="23480" xr:uid="{A591FBE3-B729-4BEF-8EF2-C566FF53E559}"/>
    <cellStyle name="Normal 5 6 5 3 4" xfId="3022" xr:uid="{C4DEFFCB-739F-4817-B3A0-7DFF11D1B310}"/>
    <cellStyle name="Normal 5 6 5 3 4 2" xfId="41298" xr:uid="{569B8D93-8BD8-4EF6-9DF6-27B196820165}"/>
    <cellStyle name="Normal 5 6 5 3 4 3" xfId="16636" xr:uid="{0F24469E-4F0D-4AA8-A176-86FCF42D6448}"/>
    <cellStyle name="Normal 5 6 5 3 5" xfId="41109" xr:uid="{7B8E839D-2F78-46D5-9E84-66E9B7B88AC1}"/>
    <cellStyle name="Normal 5 6 5 3 6" xfId="30326" xr:uid="{0A27AD48-7B92-43D0-9A66-1BF8E9DF1C1A}"/>
    <cellStyle name="Normal 5 6 5 3 7" xfId="45210" xr:uid="{E7A8A17B-928B-4A63-992A-CC2434C793BC}"/>
    <cellStyle name="Normal 5 6 5 3 8" xfId="9790" xr:uid="{43557E4F-9A88-4C1C-9FCD-F7176AD6CE9C}"/>
    <cellStyle name="Normal 5 6 5 4" xfId="3023" xr:uid="{27E33218-CA25-4753-B4E8-4015862446F0}"/>
    <cellStyle name="Normal 5 6 5 4 2" xfId="25190" xr:uid="{A07F36B5-E6A4-473B-8800-96D11FEBA850}"/>
    <cellStyle name="Normal 5 6 5 4 2 2" xfId="38882" xr:uid="{817AB07E-DDB9-4F85-B217-817BAD30DFAC}"/>
    <cellStyle name="Normal 5 6 5 4 2 3" xfId="53766" xr:uid="{94F04237-4267-4F79-8F5C-07085586FA10}"/>
    <cellStyle name="Normal 5 6 5 4 3" xfId="18346" xr:uid="{6D986B31-40F6-480F-B244-76BC7F0E3C39}"/>
    <cellStyle name="Normal 5 6 5 4 3 2" xfId="41299" xr:uid="{28932786-8DA1-4E41-820A-3DF0B2C42CE5}"/>
    <cellStyle name="Normal 5 6 5 4 4" xfId="32036" xr:uid="{90D04A15-E311-40DA-985C-24FD2A7317C7}"/>
    <cellStyle name="Normal 5 6 5 4 5" xfId="46920" xr:uid="{606FFFDB-9F74-4178-BE5F-B5EC5526FB1E}"/>
    <cellStyle name="Normal 5 6 5 4 6" xfId="11500" xr:uid="{533CF034-C8B6-43CA-9206-4442767D52C0}"/>
    <cellStyle name="Normal 5 6 5 5" xfId="3024" xr:uid="{5BEE4BE2-118C-4B26-B8E8-C73C2BBA35A1}"/>
    <cellStyle name="Normal 5 6 5 5 2" xfId="41300" xr:uid="{F23DDA43-A2A2-43EE-9C4B-895F296978CD}"/>
    <cellStyle name="Normal 5 6 5 5 3" xfId="35460" xr:uid="{2CE0AAC8-48DF-44AF-912B-06E5B272B870}"/>
    <cellStyle name="Normal 5 6 5 5 4" xfId="50344" xr:uid="{11FFA708-FCE6-49DA-B313-44EA0B636368}"/>
    <cellStyle name="Normal 5 6 5 5 5" xfId="21768" xr:uid="{7292F61A-8934-4AC3-B0B0-C3C7433BFE77}"/>
    <cellStyle name="Normal 5 6 5 6" xfId="3025" xr:uid="{07A2CCA4-2B35-41F7-BF8F-134C9B55044B}"/>
    <cellStyle name="Normal 5 6 5 6 2" xfId="41301" xr:uid="{2DB7D417-72B2-4F0D-A8E2-40FFC6620161}"/>
    <cellStyle name="Normal 5 6 5 6 3" xfId="14924" xr:uid="{DCA950B8-5CD2-4A04-9788-E69D6CF7ADC3}"/>
    <cellStyle name="Normal 5 6 5 7" xfId="40797" xr:uid="{B9212726-077C-4E96-973B-FAA2D17A1240}"/>
    <cellStyle name="Normal 5 6 5 8" xfId="28614" xr:uid="{0C154013-EFFF-42B4-9FA8-5A17F20C104E}"/>
    <cellStyle name="Normal 5 6 5 9" xfId="43498" xr:uid="{D4BCAEE5-B2AB-4327-B5E5-84A253A6344F}"/>
    <cellStyle name="Normal 5 6 6" xfId="592" xr:uid="{444C8023-9914-4416-8823-8B6B551C17F9}"/>
    <cellStyle name="Normal 5 6 6 2" xfId="1417" xr:uid="{A7C2DC1B-F391-457C-8A40-5A3E32A93A12}"/>
    <cellStyle name="Normal 5 6 6 2 2" xfId="3026" xr:uid="{E331EDF1-E5B2-46C1-B2CB-52B76216EA94}"/>
    <cellStyle name="Normal 5 6 6 2 2 2" xfId="26904" xr:uid="{9E595640-C2B6-48A2-9569-29272311A130}"/>
    <cellStyle name="Normal 5 6 6 2 2 2 2" xfId="40596" xr:uid="{E847EE54-32CA-4C9C-B9F7-96B771B37573}"/>
    <cellStyle name="Normal 5 6 6 2 2 2 3" xfId="55480" xr:uid="{776A0CAC-8D3E-48BA-9C2D-E21D89F754D4}"/>
    <cellStyle name="Normal 5 6 6 2 2 3" xfId="20060" xr:uid="{664DD0CA-2F33-4134-B362-534FB9C62ACC}"/>
    <cellStyle name="Normal 5 6 6 2 2 3 2" xfId="41302" xr:uid="{B243360B-8DA7-41DB-97FE-444419A7E767}"/>
    <cellStyle name="Normal 5 6 6 2 2 4" xfId="33750" xr:uid="{0B972339-0656-4858-B5BC-F7BBDF93B6E2}"/>
    <cellStyle name="Normal 5 6 6 2 2 5" xfId="48634" xr:uid="{B278E3D3-23FD-49B0-9EE3-1FFA4BF421A0}"/>
    <cellStyle name="Normal 5 6 6 2 2 6" xfId="13214" xr:uid="{B6AE555B-5C7E-41A4-B235-B3CF379CBD4D}"/>
    <cellStyle name="Normal 5 6 6 2 3" xfId="3027" xr:uid="{1569F50F-FAAB-4862-A56E-4FB00FDCADF1}"/>
    <cellStyle name="Normal 5 6 6 2 3 2" xfId="41303" xr:uid="{83D5E8BE-273F-4A32-9391-5E4D9F99D53D}"/>
    <cellStyle name="Normal 5 6 6 2 3 3" xfId="37174" xr:uid="{6D18B326-037C-4722-A069-FE51CDEC38CA}"/>
    <cellStyle name="Normal 5 6 6 2 3 4" xfId="52058" xr:uid="{630BBDF5-598C-44C2-AD19-8AC9B37AB134}"/>
    <cellStyle name="Normal 5 6 6 2 3 5" xfId="23482" xr:uid="{4ACE6022-3BB5-4508-A702-A488E50CE1E3}"/>
    <cellStyle name="Normal 5 6 6 2 4" xfId="3028" xr:uid="{04DA50A7-3A0D-4AD2-AA1A-B64FD45FC6C3}"/>
    <cellStyle name="Normal 5 6 6 2 4 2" xfId="41304" xr:uid="{BC91733E-80DB-4C5E-8D3A-CF840E1780B4}"/>
    <cellStyle name="Normal 5 6 6 2 4 3" xfId="16638" xr:uid="{6C024BA8-D208-4810-859D-D2DBEBC062BF}"/>
    <cellStyle name="Normal 5 6 6 2 5" xfId="41110" xr:uid="{CFB9B22F-A0DB-428D-B0A8-071D7CD8F7CB}"/>
    <cellStyle name="Normal 5 6 6 2 6" xfId="30328" xr:uid="{DD4DD76A-BE68-4171-9429-25411180EC04}"/>
    <cellStyle name="Normal 5 6 6 2 7" xfId="45212" xr:uid="{94FC9C5B-C936-41B4-A29D-DF6C5C9D32BF}"/>
    <cellStyle name="Normal 5 6 6 2 8" xfId="9792" xr:uid="{C2B24810-04B8-4732-BEE5-AA00474A6525}"/>
    <cellStyle name="Normal 5 6 6 3" xfId="3029" xr:uid="{624FA45E-CBF0-4595-B5E4-BAE1991C1F3B}"/>
    <cellStyle name="Normal 5 6 6 3 2" xfId="25192" xr:uid="{A3923115-1691-4951-A890-92434FC27959}"/>
    <cellStyle name="Normal 5 6 6 3 2 2" xfId="38884" xr:uid="{DF1A80E6-D926-4B0B-B385-700E82828790}"/>
    <cellStyle name="Normal 5 6 6 3 2 3" xfId="53768" xr:uid="{F100D5B4-B931-4BFF-880A-313B11E4D975}"/>
    <cellStyle name="Normal 5 6 6 3 3" xfId="18348" xr:uid="{9478AF56-A46A-41EE-B2F2-67052AD48147}"/>
    <cellStyle name="Normal 5 6 6 3 3 2" xfId="41305" xr:uid="{DD5993D2-40A6-42B6-98A6-FC3FE3E5531C}"/>
    <cellStyle name="Normal 5 6 6 3 4" xfId="32038" xr:uid="{D4EC36B8-78E4-48EA-A978-0A7E1823086B}"/>
    <cellStyle name="Normal 5 6 6 3 5" xfId="46922" xr:uid="{00B5F0AA-697C-4ACC-9CA7-2FE157052D34}"/>
    <cellStyle name="Normal 5 6 6 3 6" xfId="11502" xr:uid="{72110D17-56DF-4302-8100-E1EE3AFD421C}"/>
    <cellStyle name="Normal 5 6 6 4" xfId="3030" xr:uid="{C7271149-0892-44C5-851D-062A9B5B0D0E}"/>
    <cellStyle name="Normal 5 6 6 4 2" xfId="41306" xr:uid="{833DF64F-8762-4C23-A9D2-7180244DBA79}"/>
    <cellStyle name="Normal 5 6 6 4 3" xfId="35462" xr:uid="{34E645AB-3C42-4AA9-AE1E-CBD3CA6566B4}"/>
    <cellStyle name="Normal 5 6 6 4 4" xfId="50346" xr:uid="{8C02A638-8A39-487B-A0B1-A79588838004}"/>
    <cellStyle name="Normal 5 6 6 4 5" xfId="21770" xr:uid="{E561F93F-9889-4FED-AC5F-1730446C6F0F}"/>
    <cellStyle name="Normal 5 6 6 5" xfId="3031" xr:uid="{8F603114-118D-4D68-8FC7-674934E5CA73}"/>
    <cellStyle name="Normal 5 6 6 5 2" xfId="41307" xr:uid="{E09E1AE3-8E50-4C5F-9447-852776E5D486}"/>
    <cellStyle name="Normal 5 6 6 5 3" xfId="14926" xr:uid="{C7CD1983-9962-437A-A4F5-D5285EB2389C}"/>
    <cellStyle name="Normal 5 6 6 6" xfId="40869" xr:uid="{F4AEDF62-0886-43DB-A1F4-C18A88E302BC}"/>
    <cellStyle name="Normal 5 6 6 7" xfId="28616" xr:uid="{7444AE07-B379-4AF5-A728-DBCF64BAC946}"/>
    <cellStyle name="Normal 5 6 6 8" xfId="43500" xr:uid="{DEC3F58D-C1B3-4F6F-B1B5-FA374C1CDC2C}"/>
    <cellStyle name="Normal 5 6 6 9" xfId="8080" xr:uid="{0B83B18E-CDCB-474D-9C75-AE22D0B5C3C2}"/>
    <cellStyle name="Normal 5 6 7" xfId="1418" xr:uid="{59EFC25F-0DED-4EB8-9EEB-A10AC0D1E94E}"/>
    <cellStyle name="Normal 5 6 7 2" xfId="3032" xr:uid="{1D580A79-37DF-40FE-A902-E27B56A29A58}"/>
    <cellStyle name="Normal 5 6 7 2 2" xfId="13215" xr:uid="{79A91B1E-CB77-4C8F-B4A9-CD241C3DCC7D}"/>
    <cellStyle name="Normal 5 6 7 2 2 2" xfId="26905" xr:uid="{DDDDBC07-D871-4CA3-B360-F1E6CD4D37D7}"/>
    <cellStyle name="Normal 5 6 7 2 2 2 2" xfId="40597" xr:uid="{ED42D33B-7344-4B70-B52D-F69A157E317A}"/>
    <cellStyle name="Normal 5 6 7 2 2 2 3" xfId="55481" xr:uid="{49363EEC-02F5-44CA-9AA2-B4A8AFC079A7}"/>
    <cellStyle name="Normal 5 6 7 2 2 3" xfId="20061" xr:uid="{4DA81346-4857-4751-AB6E-1FAC6B57F354}"/>
    <cellStyle name="Normal 5 6 7 2 2 4" xfId="33751" xr:uid="{E2C86568-5E2B-45C0-8604-01E8B67515D8}"/>
    <cellStyle name="Normal 5 6 7 2 2 5" xfId="48635" xr:uid="{7A962CB8-185B-4BCF-A1C7-7E95C452E3D4}"/>
    <cellStyle name="Normal 5 6 7 2 3" xfId="23483" xr:uid="{F68FD5EC-7349-4F7D-80AE-C9EB82D9327E}"/>
    <cellStyle name="Normal 5 6 7 2 3 2" xfId="37175" xr:uid="{CE1D8F91-B73F-41CB-BB79-BA0CD12A6C62}"/>
    <cellStyle name="Normal 5 6 7 2 3 3" xfId="52059" xr:uid="{467F2C05-FF87-4EC3-A881-15AFDCA81AC5}"/>
    <cellStyle name="Normal 5 6 7 2 4" xfId="16639" xr:uid="{6E6BC3AF-B0A8-45CB-BEDD-EA4622D200BC}"/>
    <cellStyle name="Normal 5 6 7 2 4 2" xfId="41308" xr:uid="{7C01D4CF-340F-4B52-9C02-D510DAEA89D8}"/>
    <cellStyle name="Normal 5 6 7 2 5" xfId="30329" xr:uid="{F628BB24-9C6F-4486-A9A7-69BFDFA84971}"/>
    <cellStyle name="Normal 5 6 7 2 6" xfId="45213" xr:uid="{06E19B43-3949-4B99-90A5-27A9E2CC44AA}"/>
    <cellStyle name="Normal 5 6 7 2 7" xfId="9793" xr:uid="{9D729CA1-110E-43EF-A359-F0E9D7A3F09C}"/>
    <cellStyle name="Normal 5 6 7 3" xfId="3033" xr:uid="{8B61CC72-C770-44F9-87D4-DA8779191D6E}"/>
    <cellStyle name="Normal 5 6 7 3 2" xfId="25193" xr:uid="{AA5F12A7-3B05-4A7B-A588-C272157C92F6}"/>
    <cellStyle name="Normal 5 6 7 3 2 2" xfId="38885" xr:uid="{27F664F0-2181-4980-9A5B-FD375DB96812}"/>
    <cellStyle name="Normal 5 6 7 3 2 3" xfId="53769" xr:uid="{D419B57E-0F6A-4FC9-87E2-C680474533B8}"/>
    <cellStyle name="Normal 5 6 7 3 3" xfId="18349" xr:uid="{76879B44-94B2-4CAC-8E56-F11A5AE1C17C}"/>
    <cellStyle name="Normal 5 6 7 3 3 2" xfId="41309" xr:uid="{DF5A9FDF-2C2C-4BF8-A53C-88B03CF35C5D}"/>
    <cellStyle name="Normal 5 6 7 3 4" xfId="32039" xr:uid="{B2717A58-CA77-4931-8B13-17FABA53D886}"/>
    <cellStyle name="Normal 5 6 7 3 5" xfId="46923" xr:uid="{046AF474-72EA-4A5E-86CF-C5F7AB6B3784}"/>
    <cellStyle name="Normal 5 6 7 3 6" xfId="11503" xr:uid="{12375630-1479-4122-B5A2-A210419A1DBF}"/>
    <cellStyle name="Normal 5 6 7 4" xfId="3034" xr:uid="{37665A18-CF98-4079-B724-3CE39E78223C}"/>
    <cellStyle name="Normal 5 6 7 4 2" xfId="41310" xr:uid="{DEB70E3F-9D84-4476-9871-33848FD18AE4}"/>
    <cellStyle name="Normal 5 6 7 4 3" xfId="35463" xr:uid="{52859C72-FA72-4176-948E-D857E5A73D27}"/>
    <cellStyle name="Normal 5 6 7 4 4" xfId="50347" xr:uid="{A259B90E-2FB9-4E9C-BFB3-3A172DEE8922}"/>
    <cellStyle name="Normal 5 6 7 4 5" xfId="21771" xr:uid="{30055761-36BD-4921-A155-883EBE7CD3F7}"/>
    <cellStyle name="Normal 5 6 7 5" xfId="14927" xr:uid="{F7C2A479-95BF-46D5-986C-E80EE5EAA455}"/>
    <cellStyle name="Normal 5 6 7 5 2" xfId="41111" xr:uid="{5FB762BA-4808-4B32-8939-89AD5BFF2330}"/>
    <cellStyle name="Normal 5 6 7 6" xfId="28617" xr:uid="{3DBE1813-9C37-404D-BA4A-42A130E5909A}"/>
    <cellStyle name="Normal 5 6 7 7" xfId="43501" xr:uid="{702FC45D-59E1-46C5-886D-81842C22BB12}"/>
    <cellStyle name="Normal 5 6 7 8" xfId="8081" xr:uid="{14BAB44A-5D65-4CE6-9662-9E30632D70F3}"/>
    <cellStyle name="Normal 5 6 8" xfId="3035" xr:uid="{5692CC2D-A580-4136-944A-E701E7906A71}"/>
    <cellStyle name="Normal 5 6 8 2" xfId="3036" xr:uid="{6DDEFC7F-7C0C-4933-A057-74A0F36D0E27}"/>
    <cellStyle name="Normal 5 6 8 2 2" xfId="26876" xr:uid="{20D540CF-184A-4F20-A466-A3D3AC047146}"/>
    <cellStyle name="Normal 5 6 8 2 2 2" xfId="40568" xr:uid="{A21F96F6-C3D7-40A5-B842-63DB8ADBDF5A}"/>
    <cellStyle name="Normal 5 6 8 2 2 3" xfId="55452" xr:uid="{6AC1E239-23A8-4B2D-B841-F3723C0DA15E}"/>
    <cellStyle name="Normal 5 6 8 2 3" xfId="20032" xr:uid="{EACBC9B0-61DD-47DC-AE4D-904C8D99ED5B}"/>
    <cellStyle name="Normal 5 6 8 2 3 2" xfId="41312" xr:uid="{42365383-34BC-4FCE-8841-3EEE68CFDEFE}"/>
    <cellStyle name="Normal 5 6 8 2 4" xfId="33722" xr:uid="{96BB9E48-01DC-4916-83CD-12B65D07694D}"/>
    <cellStyle name="Normal 5 6 8 2 5" xfId="48606" xr:uid="{142BED35-78C9-45D2-8D01-39AF347A89B1}"/>
    <cellStyle name="Normal 5 6 8 2 6" xfId="13186" xr:uid="{A7BB2995-4552-4ACB-AAA0-B3B999A52ABF}"/>
    <cellStyle name="Normal 5 6 8 3" xfId="3037" xr:uid="{04719D11-7FEA-4DD3-8A76-BD907FB542A7}"/>
    <cellStyle name="Normal 5 6 8 3 2" xfId="41313" xr:uid="{4B1E0DC8-5996-40FC-9065-019FE728DDC7}"/>
    <cellStyle name="Normal 5 6 8 3 3" xfId="37146" xr:uid="{138E45FD-D8D9-4B1E-8F4B-3281B5C9FEDC}"/>
    <cellStyle name="Normal 5 6 8 3 4" xfId="52030" xr:uid="{E2A7C989-7766-41E0-AF81-FE95455DA5A5}"/>
    <cellStyle name="Normal 5 6 8 3 5" xfId="23454" xr:uid="{59DCF223-A914-4088-A19E-D6F562E65518}"/>
    <cellStyle name="Normal 5 6 8 4" xfId="3038" xr:uid="{D713B6A2-B5EB-4FA9-BA3F-5DFBB1F66C7B}"/>
    <cellStyle name="Normal 5 6 8 4 2" xfId="41314" xr:uid="{317A6B2D-D58D-4D15-A614-742D0FACB1C5}"/>
    <cellStyle name="Normal 5 6 8 4 3" xfId="16610" xr:uid="{D36B1771-6FA1-43A3-B74B-32EC07738CDC}"/>
    <cellStyle name="Normal 5 6 8 5" xfId="41311" xr:uid="{B036656E-1A88-4E52-A1E0-8660757C162F}"/>
    <cellStyle name="Normal 5 6 8 6" xfId="30300" xr:uid="{B1D016F5-90AC-440B-8E42-016EFE68C501}"/>
    <cellStyle name="Normal 5 6 8 7" xfId="45184" xr:uid="{4D66ED7E-FDAA-4F67-9E82-AEDC9D9E841C}"/>
    <cellStyle name="Normal 5 6 8 8" xfId="9764" xr:uid="{B3028F73-E747-4F30-A75F-4681EE6D697B}"/>
    <cellStyle name="Normal 5 6 9" xfId="3039" xr:uid="{6A5A5B7F-BD77-487B-A8BB-4947A1F2FB51}"/>
    <cellStyle name="Normal 5 6 9 2" xfId="25164" xr:uid="{196DE860-B474-4D62-98C6-A6279236CA57}"/>
    <cellStyle name="Normal 5 6 9 2 2" xfId="38856" xr:uid="{18FF5D0A-1F4B-4064-A277-985F5DCB8F54}"/>
    <cellStyle name="Normal 5 6 9 2 3" xfId="53740" xr:uid="{07A7042B-43A0-4829-BDA2-A41C79D62971}"/>
    <cellStyle name="Normal 5 6 9 3" xfId="18320" xr:uid="{0B8C3323-76DD-42AB-A800-19FA10C1BBBD}"/>
    <cellStyle name="Normal 5 6 9 3 2" xfId="41315" xr:uid="{1EADFA22-E530-4E20-979E-4BC97EBA881C}"/>
    <cellStyle name="Normal 5 6 9 4" xfId="32010" xr:uid="{30DCF89A-9042-4310-9077-47D1FFA15AEF}"/>
    <cellStyle name="Normal 5 6 9 5" xfId="46894" xr:uid="{E2C455C1-E552-4747-AD8C-FE976DA2F0E5}"/>
    <cellStyle name="Normal 5 6 9 6" xfId="11474" xr:uid="{DE8B5D29-AD1E-4CDE-8324-745714C6306C}"/>
    <cellStyle name="Normal 5 7" xfId="108" xr:uid="{5DE4F961-017B-4E63-825B-EBB8AFD4CACD}"/>
    <cellStyle name="Normal 5 7 10" xfId="40774" xr:uid="{299AA5C9-7EB2-4136-B1CA-B1DEC9BDC5D6}"/>
    <cellStyle name="Normal 5 7 11" xfId="28769" xr:uid="{CE6EEF1A-03A5-4EC5-AF50-8512B1376C0B}"/>
    <cellStyle name="Normal 5 7 12" xfId="43653" xr:uid="{130CA6A8-9970-4E48-B158-23B5A372DC73}"/>
    <cellStyle name="Normal 5 7 13" xfId="8233" xr:uid="{89F8F13F-ED0C-486F-917B-B961DFF34399}"/>
    <cellStyle name="Normal 5 7 2" xfId="109" xr:uid="{789B54CA-2D43-463B-826D-FFF1F114AD01}"/>
    <cellStyle name="Normal 5 7 2 10" xfId="32191" xr:uid="{9F1E01ED-C91C-4DD6-A5CB-06B1C2FA23AA}"/>
    <cellStyle name="Normal 5 7 2 11" xfId="47075" xr:uid="{B84164F4-E7DB-44A5-868D-5589BAD64B05}"/>
    <cellStyle name="Normal 5 7 2 12" xfId="11655" xr:uid="{628ECD0C-FED4-4225-9268-0CBD85AC0003}"/>
    <cellStyle name="Normal 5 7 2 2" xfId="316" xr:uid="{0D6A07AB-4720-48A7-9C5F-002916008B33}"/>
    <cellStyle name="Normal 5 7 2 2 10" xfId="25345" xr:uid="{F9587B59-94B4-42EA-9A35-89E795BEC311}"/>
    <cellStyle name="Normal 5 7 2 2 2" xfId="593" xr:uid="{3A7A1F00-6807-4052-A2E1-7930B4A2914A}"/>
    <cellStyle name="Normal 5 7 2 2 2 2" xfId="1419" xr:uid="{ABEED8B9-D0C4-409D-9211-6033D1533538}"/>
    <cellStyle name="Normal 5 7 2 2 2 3" xfId="3040" xr:uid="{C89B8D9A-9FF6-498D-9E09-31F703BAB513}"/>
    <cellStyle name="Normal 5 7 2 2 2 4" xfId="3041" xr:uid="{EDC1D190-83F1-4D64-9C91-B349098E323E}"/>
    <cellStyle name="Normal 5 7 2 2 3" xfId="1420" xr:uid="{AA6B48C3-3189-4B0A-BBFA-0FEB2485E6F9}"/>
    <cellStyle name="Normal 5 7 2 2 3 2" xfId="3042" xr:uid="{49B46820-3D0E-4A4D-AC60-2EEFF3D72C43}"/>
    <cellStyle name="Normal 5 7 2 2 3 3" xfId="3043" xr:uid="{E549766C-7ACD-46B6-84F0-8CB79937CC74}"/>
    <cellStyle name="Normal 5 7 2 2 3 4" xfId="3044" xr:uid="{295208AE-16E6-4449-9738-96DE93FF6607}"/>
    <cellStyle name="Normal 5 7 2 2 4" xfId="3045" xr:uid="{073A8D01-399F-40B8-A389-C4502E92BD1C}"/>
    <cellStyle name="Normal 5 7 2 2 5" xfId="3046" xr:uid="{531DBADD-5E5C-4672-9C06-E6E8966BA1B9}"/>
    <cellStyle name="Normal 5 7 2 2 6" xfId="3047" xr:uid="{6E5E54B1-208E-4811-A80F-FCCBFE92EDD1}"/>
    <cellStyle name="Normal 5 7 2 2 7" xfId="40798" xr:uid="{84FC2C35-9A1E-485E-892D-3A742426618B}"/>
    <cellStyle name="Normal 5 7 2 2 8" xfId="39037" xr:uid="{AB5AC87F-595C-4EAF-BA5F-F286F10378DB}"/>
    <cellStyle name="Normal 5 7 2 2 9" xfId="53921" xr:uid="{586C6CF3-1C07-4CA8-9DA8-F449247E0E93}"/>
    <cellStyle name="Normal 5 7 2 3" xfId="594" xr:uid="{70ED770E-55A6-415A-BFEB-D5626B9D3158}"/>
    <cellStyle name="Normal 5 7 2 3 2" xfId="1421" xr:uid="{454ED3EC-BEE3-4C23-8BB0-B00DC2D9E1B8}"/>
    <cellStyle name="Normal 5 7 2 3 2 2" xfId="3048" xr:uid="{0A58691E-CC4D-4EB1-A1B3-77BAAAFCBCA1}"/>
    <cellStyle name="Normal 5 7 2 3 2 3" xfId="3049" xr:uid="{45B6D43B-D20D-4F7B-89C5-734B556E7E55}"/>
    <cellStyle name="Normal 5 7 2 3 2 4" xfId="3050" xr:uid="{E250D2CB-900C-4AC5-873A-AD9BFD1E8ADC}"/>
    <cellStyle name="Normal 5 7 2 3 3" xfId="3051" xr:uid="{195CCFFC-7E22-4E06-8F83-C97BF2454EE9}"/>
    <cellStyle name="Normal 5 7 2 3 4" xfId="3052" xr:uid="{3DF382C5-D487-4C4B-9193-4989817E0F03}"/>
    <cellStyle name="Normal 5 7 2 3 5" xfId="3053" xr:uid="{B056B555-9343-42D5-9CF0-D004EBA7CAF7}"/>
    <cellStyle name="Normal 5 7 2 3 6" xfId="40870" xr:uid="{93D0CBB6-46DC-4636-8BF2-E33314A0BABC}"/>
    <cellStyle name="Normal 5 7 2 3 7" xfId="18501" xr:uid="{0E20A7F1-19FB-48C4-9C05-186E7EAE5D46}"/>
    <cellStyle name="Normal 5 7 2 4" xfId="1422" xr:uid="{00AE855D-17F3-413E-A2B7-90D1A99DFF06}"/>
    <cellStyle name="Normal 5 7 2 4 2" xfId="3054" xr:uid="{341F72B1-A3F6-4690-BE72-E80B30CC9378}"/>
    <cellStyle name="Normal 5 7 2 4 3" xfId="3055" xr:uid="{2B8704F2-E471-4203-A063-03763BF7E916}"/>
    <cellStyle name="Normal 5 7 2 4 4" xfId="3056" xr:uid="{937FA929-DD59-4655-B572-A20FBB082729}"/>
    <cellStyle name="Normal 5 7 2 5" xfId="3057" xr:uid="{30F32320-598C-4972-ABEC-3A9189C30334}"/>
    <cellStyle name="Normal 5 7 2 5 2" xfId="3058" xr:uid="{AB77D92B-3A28-4D15-AB51-510E5795E48F}"/>
    <cellStyle name="Normal 5 7 2 5 3" xfId="3059" xr:uid="{52D65220-E267-45B3-A7EF-83E259737958}"/>
    <cellStyle name="Normal 5 7 2 5 4" xfId="3060" xr:uid="{A5335B09-31AB-4D5F-BBA1-8A40D2CA131D}"/>
    <cellStyle name="Normal 5 7 2 6" xfId="3061" xr:uid="{F8A5767C-13ED-4A3D-9700-C7FABBEB55C6}"/>
    <cellStyle name="Normal 5 7 2 7" xfId="3062" xr:uid="{DCF3D91D-D22A-4F6E-86EB-6222875A90EA}"/>
    <cellStyle name="Normal 5 7 2 8" xfId="3063" xr:uid="{42FE6EB9-023F-4FAA-9C19-2039641B81B1}"/>
    <cellStyle name="Normal 5 7 2 9" xfId="40775" xr:uid="{57E65EEB-7765-4191-B18D-4E40B7571F76}"/>
    <cellStyle name="Normal 5 7 3" xfId="317" xr:uid="{3C744E72-4C96-4EF3-BF6A-69F8D2AA0317}"/>
    <cellStyle name="Normal 5 7 3 10" xfId="21923" xr:uid="{07378C00-A60D-4B3A-9B9C-51767256AB58}"/>
    <cellStyle name="Normal 5 7 3 2" xfId="595" xr:uid="{1E8E7B7F-BFF2-4D2E-85CC-327546D513A4}"/>
    <cellStyle name="Normal 5 7 3 2 2" xfId="596" xr:uid="{82FAAF4A-109C-4DCB-91B8-836E7674B0A3}"/>
    <cellStyle name="Normal 5 7 3 2 3" xfId="3064" xr:uid="{6045349D-99D8-4EE8-99F7-6F64F4A91EAC}"/>
    <cellStyle name="Normal 5 7 3 2 4" xfId="3065" xr:uid="{E4EDADE6-6A29-4D8A-B8F7-9D6E4E457A60}"/>
    <cellStyle name="Normal 5 7 3 3" xfId="597" xr:uid="{4798514D-C1AD-48D7-9560-7E933C2930E4}"/>
    <cellStyle name="Normal 5 7 3 3 2" xfId="3066" xr:uid="{62A18884-4CF6-495C-AD17-971C0B98CEE7}"/>
    <cellStyle name="Normal 5 7 3 3 3" xfId="3067" xr:uid="{262E174D-DF64-4247-8953-AEF00B914FA8}"/>
    <cellStyle name="Normal 5 7 3 3 4" xfId="3068" xr:uid="{ED810916-018C-4DE9-8440-7CEFF54D7AA2}"/>
    <cellStyle name="Normal 5 7 3 4" xfId="3069" xr:uid="{34B8E171-4528-45A4-8526-5458FFC1054C}"/>
    <cellStyle name="Normal 5 7 3 5" xfId="3070" xr:uid="{B4F4158D-2673-4273-93E1-83A9FCBA8F86}"/>
    <cellStyle name="Normal 5 7 3 6" xfId="3071" xr:uid="{A50D9C61-B0CF-4327-A83A-E0B4D18E16C5}"/>
    <cellStyle name="Normal 5 7 3 7" xfId="40799" xr:uid="{6236D8B3-C09E-4E7C-B624-A0CD76616A16}"/>
    <cellStyle name="Normal 5 7 3 8" xfId="35615" xr:uid="{8ECA0FB7-9D35-4060-B59B-4AB41D23373F}"/>
    <cellStyle name="Normal 5 7 3 9" xfId="50499" xr:uid="{BC68EAE3-A820-4D2F-9899-969CEA81E45E}"/>
    <cellStyle name="Normal 5 7 4" xfId="318" xr:uid="{BF1CF9D2-0176-4A03-9A4F-F6C77ED1BEF3}"/>
    <cellStyle name="Normal 5 7 4 2" xfId="598" xr:uid="{1C3B2255-44B8-4606-A15E-EBFE776C058B}"/>
    <cellStyle name="Normal 5 7 4 2 2" xfId="3072" xr:uid="{2763558D-F88D-4407-8418-F985B2D9A13C}"/>
    <cellStyle name="Normal 5 7 4 2 3" xfId="3073" xr:uid="{ECFAE071-870A-40F8-BE17-209C02DF36EF}"/>
    <cellStyle name="Normal 5 7 4 2 4" xfId="3074" xr:uid="{2B7F3C23-2CDC-4D4C-A8A1-2B54C08DAA72}"/>
    <cellStyle name="Normal 5 7 4 3" xfId="3075" xr:uid="{E50C5001-FA9B-456A-AA23-93C85F079306}"/>
    <cellStyle name="Normal 5 7 4 4" xfId="3076" xr:uid="{CBCBCF7A-E475-43D5-A216-B9B2309B1E95}"/>
    <cellStyle name="Normal 5 7 4 5" xfId="3077" xr:uid="{68B0B6C9-803D-4F7B-B5BA-DF8F5CF28A52}"/>
    <cellStyle name="Normal 5 7 4 6" xfId="40800" xr:uid="{F50B6397-40E3-407C-8471-117131767DFF}"/>
    <cellStyle name="Normal 5 7 4 7" xfId="15079" xr:uid="{C7FF9303-1B67-451D-9E8B-071B85717BBE}"/>
    <cellStyle name="Normal 5 7 5" xfId="599" xr:uid="{65E36B62-569A-4DB5-962F-D79106222FE7}"/>
    <cellStyle name="Normal 5 7 5 2" xfId="3078" xr:uid="{F07DBB26-95B0-4A8D-956F-355D9B249C01}"/>
    <cellStyle name="Normal 5 7 5 3" xfId="3079" xr:uid="{0CDF5843-1D2B-43C2-9AEF-31ECA7F7DCFA}"/>
    <cellStyle name="Normal 5 7 5 4" xfId="3080" xr:uid="{AB8E9532-A3F7-491F-96FD-42C430856819}"/>
    <cellStyle name="Normal 5 7 6" xfId="3081" xr:uid="{84E60F62-174F-40C2-B7E5-124E8E8C8400}"/>
    <cellStyle name="Normal 5 7 6 2" xfId="3082" xr:uid="{AC3F6D7E-CB7B-45B9-AA61-E322FD09F3A9}"/>
    <cellStyle name="Normal 5 7 6 3" xfId="3083" xr:uid="{ED1CF983-02B5-466D-B0F0-C31F8DBD23B3}"/>
    <cellStyle name="Normal 5 7 6 4" xfId="3084" xr:uid="{BE92D14A-F57B-49E5-997B-0D554CCFB333}"/>
    <cellStyle name="Normal 5 7 7" xfId="3085" xr:uid="{B6DB23CF-B045-4087-9FCA-048DB842885E}"/>
    <cellStyle name="Normal 5 7 8" xfId="3086" xr:uid="{9EAB1156-5ED3-43B9-BF00-B0834D3517A8}"/>
    <cellStyle name="Normal 5 7 9" xfId="3087" xr:uid="{396E42CB-D326-4F6C-9D99-BE0663E8E761}"/>
    <cellStyle name="Normal 5 8" xfId="110" xr:uid="{BE1AD2F9-7F60-436E-8961-33817340BA1B}"/>
    <cellStyle name="Normal 5 8 2" xfId="319" xr:uid="{496DFF1A-C439-4480-B1CD-15A0BCA10BCC}"/>
    <cellStyle name="Normal 5 8 2 2" xfId="600" xr:uid="{22C96150-BB00-4E22-96AA-F4F32E1BE118}"/>
    <cellStyle name="Normal 5 8 2 2 2" xfId="1423" xr:uid="{0B5E7A2C-0FE1-4F26-8493-321AAC160BBB}"/>
    <cellStyle name="Normal 5 8 2 2 2 2" xfId="1424" xr:uid="{AE5F74AD-6743-4D08-A0BF-3BD5AE4E9292}"/>
    <cellStyle name="Normal 5 8 2 2 3" xfId="1425" xr:uid="{54AFDD1D-8460-4D0E-BDDE-3925BBC7D6F7}"/>
    <cellStyle name="Normal 5 8 2 2 4" xfId="3088" xr:uid="{CD6EC00E-C366-47B0-A154-4AAC3446B32B}"/>
    <cellStyle name="Normal 5 8 2 3" xfId="1426" xr:uid="{511731B6-8A60-47B7-ACF2-499C4812C05E}"/>
    <cellStyle name="Normal 5 8 2 3 2" xfId="1427" xr:uid="{5850BA60-01E8-415E-A6EA-98B29F4993DB}"/>
    <cellStyle name="Normal 5 8 2 3 3" xfId="3089" xr:uid="{5EBDE56B-E4F8-4017-AC19-3C01F0D3A855}"/>
    <cellStyle name="Normal 5 8 2 3 4" xfId="3090" xr:uid="{DF42D2D4-631D-44BE-B515-69C600CD95B2}"/>
    <cellStyle name="Normal 5 8 2 4" xfId="1428" xr:uid="{A10E8DFA-6A01-440B-9578-FC5A2BF55669}"/>
    <cellStyle name="Normal 5 8 2 5" xfId="3091" xr:uid="{F6431AB7-BE70-4103-8CCB-8000FDF79896}"/>
    <cellStyle name="Normal 5 8 2 6" xfId="3092" xr:uid="{3798CEA0-5CA0-492B-B7C8-3BD581696692}"/>
    <cellStyle name="Normal 5 8 3" xfId="601" xr:uid="{85B3B546-C308-43F4-B7BD-1BADAF0386DF}"/>
    <cellStyle name="Normal 5 8 3 2" xfId="1429" xr:uid="{7F435C8E-8EDF-4C7F-8539-C517821E8AEC}"/>
    <cellStyle name="Normal 5 8 3 2 2" xfId="1430" xr:uid="{B0AD4C5A-E600-42D9-8C71-C25393E67C63}"/>
    <cellStyle name="Normal 5 8 3 2 3" xfId="3093" xr:uid="{E6E27F94-B365-47AE-8D16-8AF22409AC4F}"/>
    <cellStyle name="Normal 5 8 3 2 4" xfId="3094" xr:uid="{BA2933E8-56AC-460F-B876-F662B0B3644D}"/>
    <cellStyle name="Normal 5 8 3 3" xfId="1431" xr:uid="{EB24FA6B-F12C-4602-8689-F66FFB74FC90}"/>
    <cellStyle name="Normal 5 8 3 4" xfId="3095" xr:uid="{31E8742B-8FEB-46D8-B5DD-A19E00C65E2F}"/>
    <cellStyle name="Normal 5 8 3 5" xfId="3096" xr:uid="{3541EB13-28FF-45CF-B8FA-3F8796F384BB}"/>
    <cellStyle name="Normal 5 8 4" xfId="1432" xr:uid="{23312647-1937-45B6-88CC-FDD00DAADA85}"/>
    <cellStyle name="Normal 5 8 4 2" xfId="1433" xr:uid="{B7D83DC7-D76D-4528-8B24-12EB0B8AAC00}"/>
    <cellStyle name="Normal 5 8 4 3" xfId="3097" xr:uid="{B92CBC50-C279-4500-ABB9-1A520F8924D4}"/>
    <cellStyle name="Normal 5 8 4 4" xfId="3098" xr:uid="{F3578398-A74C-43A6-93F8-2E17D356FCC0}"/>
    <cellStyle name="Normal 5 8 5" xfId="1434" xr:uid="{9BAD56A5-2C39-4D54-80D7-1E7A2F032B4F}"/>
    <cellStyle name="Normal 5 8 5 2" xfId="3099" xr:uid="{6CE3E072-02F3-40A8-8539-0E95D19DDB6D}"/>
    <cellStyle name="Normal 5 8 5 3" xfId="3100" xr:uid="{22F52149-C1BA-41C2-964D-25594BF461A0}"/>
    <cellStyle name="Normal 5 8 5 4" xfId="3101" xr:uid="{DDC4A209-2C07-406C-87C4-D0635426F3F5}"/>
    <cellStyle name="Normal 5 8 6" xfId="3102" xr:uid="{956C89C7-1A35-42CA-8722-DCEFCDE47BCF}"/>
    <cellStyle name="Normal 5 8 7" xfId="3103" xr:uid="{9334D044-0E66-4ED1-8F69-88F10A65C692}"/>
    <cellStyle name="Normal 5 8 8" xfId="3104" xr:uid="{DDAB0684-F33A-46A3-BB2A-01572B225FB5}"/>
    <cellStyle name="Normal 5 9" xfId="320" xr:uid="{D94B78D6-051E-4798-9E01-2ACD07A80464}"/>
    <cellStyle name="Normal 5 9 2" xfId="602" xr:uid="{06F48628-F242-4691-9F98-B42A2209918F}"/>
    <cellStyle name="Normal 5 9 2 2" xfId="603" xr:uid="{22528801-C998-4F52-BE29-7C0869F70A15}"/>
    <cellStyle name="Normal 5 9 2 2 2" xfId="1435" xr:uid="{C9BEC893-86CB-4362-B795-745EB27E71A8}"/>
    <cellStyle name="Normal 5 9 2 2 3" xfId="3105" xr:uid="{D9BD5775-DC21-4010-B48F-968B0E729592}"/>
    <cellStyle name="Normal 5 9 2 2 4" xfId="3106" xr:uid="{AEB8B660-1655-4699-AF17-62E28792A9C3}"/>
    <cellStyle name="Normal 5 9 2 3" xfId="1436" xr:uid="{B5BCBA23-2420-47A2-B480-7F33B1B43995}"/>
    <cellStyle name="Normal 5 9 2 4" xfId="3107" xr:uid="{957657A9-95D5-4420-9F73-DA891C4329E6}"/>
    <cellStyle name="Normal 5 9 2 5" xfId="3108" xr:uid="{9D6AAA45-69E4-4C8B-88C2-B80D040DFD43}"/>
    <cellStyle name="Normal 5 9 3" xfId="604" xr:uid="{4705E6CF-1A02-4104-A9B6-CD57E5D4DE6C}"/>
    <cellStyle name="Normal 5 9 3 2" xfId="1437" xr:uid="{124F79F7-4CE5-4F15-8A05-0F47830BA62B}"/>
    <cellStyle name="Normal 5 9 3 3" xfId="3109" xr:uid="{9FEA5C2F-1DA2-47BC-9D84-F14345BB7807}"/>
    <cellStyle name="Normal 5 9 3 4" xfId="3110" xr:uid="{A4540543-3935-48DB-9F6C-3EB3356EE4F4}"/>
    <cellStyle name="Normal 5 9 4" xfId="1438" xr:uid="{68853181-29C1-4456-BBA3-8BCEC9A72075}"/>
    <cellStyle name="Normal 5 9 4 2" xfId="3111" xr:uid="{EA9ACC9E-3CEB-4CAB-951E-3A0438EEC708}"/>
    <cellStyle name="Normal 5 9 4 3" xfId="3112" xr:uid="{5E9D5159-D704-4F43-9D8A-CB01ACE58F74}"/>
    <cellStyle name="Normal 5 9 4 4" xfId="3113" xr:uid="{4BFE0CA1-9C33-4872-AB14-61899BB14CC9}"/>
    <cellStyle name="Normal 5 9 5" xfId="3114" xr:uid="{81EBC6A0-D66C-4961-8B51-7AAC4CBE4C6F}"/>
    <cellStyle name="Normal 5 9 6" xfId="3115" xr:uid="{FCE0ADB1-AF30-46FB-8AFC-C60F10CE6D74}"/>
    <cellStyle name="Normal 5 9 7" xfId="3116" xr:uid="{AFDB937B-A0A1-484E-AD0E-7C33242B02E0}"/>
    <cellStyle name="Normal 6" xfId="111" xr:uid="{3A6CA27B-991A-4815-8239-8496CA3F37DA}"/>
    <cellStyle name="Normal 6 10" xfId="321" xr:uid="{97AC09E2-A018-43CD-B06E-4159D8C260D6}"/>
    <cellStyle name="Normal 6 10 2" xfId="1439" xr:uid="{8751CDF9-1F40-4BE7-8FA3-27ECED0A6E28}"/>
    <cellStyle name="Normal 6 10 2 2" xfId="3117" xr:uid="{ECB2284C-A201-4B56-AF50-BB762EC5E7D0}"/>
    <cellStyle name="Normal 6 10 2 2 2" xfId="4590" xr:uid="{11DB8FFB-8394-46E9-BCEB-9CB989CF2A78}"/>
    <cellStyle name="Normal 6 10 2 3" xfId="3118" xr:uid="{D59756B8-4B2C-49BF-B27D-0F42FA1ACAC2}"/>
    <cellStyle name="Normal 6 10 2 4" xfId="3119" xr:uid="{A1DE7921-7BCE-4CB0-A8DA-E3707ADD2F85}"/>
    <cellStyle name="Normal 6 10 3" xfId="3120" xr:uid="{723B5070-B3D7-4FDE-A864-BF712B20DA24}"/>
    <cellStyle name="Normal 6 10 4" xfId="3121" xr:uid="{E86D15E4-71C6-4C29-AA47-2BA35DB85F40}"/>
    <cellStyle name="Normal 6 10 5" xfId="3122" xr:uid="{C1647542-D942-4244-83C6-894727462508}"/>
    <cellStyle name="Normal 6 11" xfId="1440" xr:uid="{4CF0D698-A113-4699-83C0-7DF3D4E2B133}"/>
    <cellStyle name="Normal 6 11 2" xfId="3123" xr:uid="{70741B27-B543-4A5D-B27E-A89CEEC9E2E7}"/>
    <cellStyle name="Normal 6 11 3" xfId="3124" xr:uid="{66F81BEC-057C-46C4-93BF-07546A5F9E77}"/>
    <cellStyle name="Normal 6 11 4" xfId="3125" xr:uid="{09E1E314-6CCC-4CD1-83C8-38EB9E967CBB}"/>
    <cellStyle name="Normal 6 12" xfId="904" xr:uid="{464EEEAC-9CEC-441F-A193-2EE7D4EDF671}"/>
    <cellStyle name="Normal 6 12 2" xfId="3126" xr:uid="{B6A6B426-AF1E-434D-ACBA-E8EE1ED927AE}"/>
    <cellStyle name="Normal 6 12 3" xfId="3127" xr:uid="{2A46927A-3A6A-47ED-80BB-85224DD86AF1}"/>
    <cellStyle name="Normal 6 12 4" xfId="3128" xr:uid="{CEB96FDE-BA31-4026-918E-9FB1FA693AD9}"/>
    <cellStyle name="Normal 6 13" xfId="901" xr:uid="{71118B23-B563-47F5-9084-60B4649A2334}"/>
    <cellStyle name="Normal 6 13 2" xfId="3130" xr:uid="{44FA1E86-438D-46AE-A430-2E752009E175}"/>
    <cellStyle name="Normal 6 13 3" xfId="4317" xr:uid="{310E18B6-8760-4120-9FA7-CD8E405D0AEB}"/>
    <cellStyle name="Normal 6 13 4" xfId="3129" xr:uid="{903B5C63-84B7-4523-9241-F9AEB78E2E55}"/>
    <cellStyle name="Normal 6 13 5" xfId="5321" xr:uid="{327E1AEF-3909-4EF3-AAB0-0D14317DD3F0}"/>
    <cellStyle name="Normal 6 14" xfId="3131" xr:uid="{A491D157-593E-4472-8DF8-85E1C4C97FEF}"/>
    <cellStyle name="Normal 6 15" xfId="3132" xr:uid="{BAE7D03E-ACA9-4AFE-9DC8-9D776F9E2260}"/>
    <cellStyle name="Normal 6 16" xfId="3133" xr:uid="{FCCEC9AC-AF90-4F62-97C9-65EB645E0406}"/>
    <cellStyle name="Normal 6 2" xfId="112" xr:uid="{244F3599-33DF-47C0-B8E1-8D0EABACA6A5}"/>
    <cellStyle name="Normal 6 2 2" xfId="322" xr:uid="{C0FF3096-B83A-4C51-8278-8EB94DCE6DF1}"/>
    <cellStyle name="Normal 6 2 2 2" xfId="4673" xr:uid="{C1DAEBE7-CEDC-486D-8638-551602E2D770}"/>
    <cellStyle name="Normal 6 2 3" xfId="4562" xr:uid="{8784DDD1-4D57-417D-9693-9151F85C53EB}"/>
    <cellStyle name="Normal 6 3" xfId="113" xr:uid="{9906BF14-0394-4666-8CAA-503962A99F63}"/>
    <cellStyle name="Normal 6 3 10" xfId="3134" xr:uid="{C2629462-4BB2-489B-890D-713785AFB2BD}"/>
    <cellStyle name="Normal 6 3 11" xfId="3135" xr:uid="{721BB302-EEF8-4A1C-A601-4FA3AA90DA41}"/>
    <cellStyle name="Normal 6 3 2" xfId="114" xr:uid="{FA37AA3A-64C0-43CA-A691-47671EFBE985}"/>
    <cellStyle name="Normal 6 3 2 2" xfId="115" xr:uid="{4B28F41A-8C66-49C4-80FB-2C8528D33851}"/>
    <cellStyle name="Normal 6 3 2 2 2" xfId="323" xr:uid="{E95448DD-3374-4524-9C92-A7CEFC0A17BF}"/>
    <cellStyle name="Normal 6 3 2 2 2 2" xfId="605" xr:uid="{CC032C10-B1F6-4F74-9F3B-8C88FB579807}"/>
    <cellStyle name="Normal 6 3 2 2 2 2 2" xfId="606" xr:uid="{41C0A852-00BB-461A-A52D-5F04D9A07A7F}"/>
    <cellStyle name="Normal 6 3 2 2 2 2 2 2" xfId="1441" xr:uid="{99F52E7B-FDFD-46D3-ADB8-565E3C7D3A5B}"/>
    <cellStyle name="Normal 6 3 2 2 2 2 2 2 2" xfId="1442" xr:uid="{7636EA8B-FAF7-4A9B-AD7F-CE7449110E8B}"/>
    <cellStyle name="Normal 6 3 2 2 2 2 2 3" xfId="1443" xr:uid="{0DBF0DEE-B1C7-480B-85C6-FD3742AD157E}"/>
    <cellStyle name="Normal 6 3 2 2 2 2 3" xfId="1444" xr:uid="{9E3C1F26-D7C7-414C-B4FF-6734B7B7B090}"/>
    <cellStyle name="Normal 6 3 2 2 2 2 3 2" xfId="1445" xr:uid="{4A46CA2D-4EFC-4B7B-A66B-D1E51060C7DD}"/>
    <cellStyle name="Normal 6 3 2 2 2 2 4" xfId="1446" xr:uid="{4EB5EB44-A76D-4F66-85A3-F1A68DC7FE65}"/>
    <cellStyle name="Normal 6 3 2 2 2 3" xfId="607" xr:uid="{0D211F87-83C2-448B-AD08-688C85B5E038}"/>
    <cellStyle name="Normal 6 3 2 2 2 3 2" xfId="1447" xr:uid="{D8EE35D4-A888-4355-8995-21F89B1BF197}"/>
    <cellStyle name="Normal 6 3 2 2 2 3 2 2" xfId="1448" xr:uid="{DE8EED8E-A288-4240-85A8-476C69D72098}"/>
    <cellStyle name="Normal 6 3 2 2 2 3 3" xfId="1449" xr:uid="{84F86264-3767-4A25-8FD9-EF9548C77326}"/>
    <cellStyle name="Normal 6 3 2 2 2 3 4" xfId="3136" xr:uid="{B49B2080-9F98-4F65-9EBD-666CAEA0F6D6}"/>
    <cellStyle name="Normal 6 3 2 2 2 4" xfId="1450" xr:uid="{332D9A6C-66F6-464A-BDE9-4FFDFD369DE6}"/>
    <cellStyle name="Normal 6 3 2 2 2 4 2" xfId="1451" xr:uid="{8320CF9F-C50B-481F-8CE8-41E597517D32}"/>
    <cellStyle name="Normal 6 3 2 2 2 5" xfId="1452" xr:uid="{03C9B8A8-163B-4C39-8E3B-22FA3EA5551C}"/>
    <cellStyle name="Normal 6 3 2 2 2 6" xfId="3137" xr:uid="{663E9903-485C-4876-821F-566EECC82361}"/>
    <cellStyle name="Normal 6 3 2 2 3" xfId="324" xr:uid="{3389CE5C-883F-480C-A3C3-9BB9FFA32FF0}"/>
    <cellStyle name="Normal 6 3 2 2 3 2" xfId="608" xr:uid="{9B150FE6-C31E-4B91-9AB8-D3C0DD62E09B}"/>
    <cellStyle name="Normal 6 3 2 2 3 2 2" xfId="609" xr:uid="{F30B738E-0D1D-4C1C-8CE4-B2CA4BADE0B9}"/>
    <cellStyle name="Normal 6 3 2 2 3 2 2 2" xfId="1453" xr:uid="{D416E637-B20C-45C7-8DF9-86CDD5282957}"/>
    <cellStyle name="Normal 6 3 2 2 3 2 2 2 2" xfId="1454" xr:uid="{E0B04A7A-BE4A-4520-A394-2F658E14B1B7}"/>
    <cellStyle name="Normal 6 3 2 2 3 2 2 3" xfId="1455" xr:uid="{007C3496-D49C-47FA-BB4A-84562BF246D2}"/>
    <cellStyle name="Normal 6 3 2 2 3 2 3" xfId="1456" xr:uid="{F2062655-8C04-4F8B-A7E7-B051DCF0A65B}"/>
    <cellStyle name="Normal 6 3 2 2 3 2 3 2" xfId="1457" xr:uid="{0A3A4A5A-8F13-4F60-BAEA-EF468709FE09}"/>
    <cellStyle name="Normal 6 3 2 2 3 2 4" xfId="1458" xr:uid="{604AD17E-726C-4878-B6EB-EB290E17382D}"/>
    <cellStyle name="Normal 6 3 2 2 3 3" xfId="610" xr:uid="{C93CB39E-E25C-4D02-AFDA-67955D904D57}"/>
    <cellStyle name="Normal 6 3 2 2 3 3 2" xfId="1459" xr:uid="{6DB9D646-2962-424F-9BC9-3CD285079940}"/>
    <cellStyle name="Normal 6 3 2 2 3 3 2 2" xfId="1460" xr:uid="{8CD37573-C410-43D7-BD97-6156AD80E737}"/>
    <cellStyle name="Normal 6 3 2 2 3 3 3" xfId="1461" xr:uid="{31DFE2FA-A205-4188-A8C4-6BE067477EEB}"/>
    <cellStyle name="Normal 6 3 2 2 3 4" xfId="1462" xr:uid="{68BE65A7-CEFA-4D54-AE74-0FDD6F5E8496}"/>
    <cellStyle name="Normal 6 3 2 2 3 4 2" xfId="1463" xr:uid="{1CC9AAA6-1FD8-43D4-A34F-28D843D64AAB}"/>
    <cellStyle name="Normal 6 3 2 2 3 5" xfId="1464" xr:uid="{A2DCECD1-9003-42BB-BB65-194712004089}"/>
    <cellStyle name="Normal 6 3 2 2 4" xfId="611" xr:uid="{7639DCFB-857C-4617-A6D7-40CE8CF7D349}"/>
    <cellStyle name="Normal 6 3 2 2 4 2" xfId="612" xr:uid="{0355B965-0433-40D8-83A2-B84B8EDEBCFC}"/>
    <cellStyle name="Normal 6 3 2 2 4 2 2" xfId="1465" xr:uid="{135B4BA7-5F5D-4821-812F-757B93EDDE4C}"/>
    <cellStyle name="Normal 6 3 2 2 4 2 2 2" xfId="1466" xr:uid="{0C08FA4E-EA14-441D-AB7F-2AF524AB01F8}"/>
    <cellStyle name="Normal 6 3 2 2 4 2 3" xfId="1467" xr:uid="{BE91E3F4-EBB0-4779-9600-3D9B815BC159}"/>
    <cellStyle name="Normal 6 3 2 2 4 3" xfId="1468" xr:uid="{8294954C-E5E1-4117-A7AB-577170A0EB03}"/>
    <cellStyle name="Normal 6 3 2 2 4 3 2" xfId="1469" xr:uid="{36928B07-E08A-4B9B-BEE9-834C05C6501E}"/>
    <cellStyle name="Normal 6 3 2 2 4 4" xfId="1470" xr:uid="{721CAE99-51AC-4AF6-8FE1-393F5CBC6B05}"/>
    <cellStyle name="Normal 6 3 2 2 5" xfId="613" xr:uid="{B8C3BB6E-0EC1-4568-BA50-828E62DF2D87}"/>
    <cellStyle name="Normal 6 3 2 2 5 2" xfId="1471" xr:uid="{61F93FC8-CBDE-4FB4-8CB3-B8B2946AE2FB}"/>
    <cellStyle name="Normal 6 3 2 2 5 2 2" xfId="1472" xr:uid="{0D442918-B25A-4EF7-81B0-DDB8C18D1AB3}"/>
    <cellStyle name="Normal 6 3 2 2 5 3" xfId="1473" xr:uid="{9E232C1D-1069-49C8-8BBA-6F83690588ED}"/>
    <cellStyle name="Normal 6 3 2 2 5 4" xfId="3138" xr:uid="{4467CDBF-D09E-48D7-8149-B8EEDD6F8E36}"/>
    <cellStyle name="Normal 6 3 2 2 6" xfId="1474" xr:uid="{080CAE79-478E-4EF7-B745-60C14EB36D0F}"/>
    <cellStyle name="Normal 6 3 2 2 6 2" xfId="1475" xr:uid="{FD267339-9CB3-4D2A-B26D-EE873D97604E}"/>
    <cellStyle name="Normal 6 3 2 2 7" xfId="1476" xr:uid="{A928C26F-FC2C-4FAC-AC0F-496672152A9F}"/>
    <cellStyle name="Normal 6 3 2 2 8" xfId="3139" xr:uid="{CA3C6BC6-FA60-411A-B9FF-6FEE73CBC324}"/>
    <cellStyle name="Normal 6 3 2 3" xfId="325" xr:uid="{BCA07879-4A20-4EFE-9537-D5C327C8EB6A}"/>
    <cellStyle name="Normal 6 3 2 3 2" xfId="614" xr:uid="{B143B489-8DAB-4375-8F57-BD93C05E265C}"/>
    <cellStyle name="Normal 6 3 2 3 2 2" xfId="615" xr:uid="{9E0F475D-4F52-4B87-ACD6-CE3CA680056E}"/>
    <cellStyle name="Normal 6 3 2 3 2 2 2" xfId="1477" xr:uid="{B51C78C8-30AF-4871-98EF-9DAD8AA72DE1}"/>
    <cellStyle name="Normal 6 3 2 3 2 2 2 2" xfId="1478" xr:uid="{B5245C80-6170-453B-906A-55B90019C3DA}"/>
    <cellStyle name="Normal 6 3 2 3 2 2 3" xfId="1479" xr:uid="{7BD20853-7859-47D7-93EE-7890508A9517}"/>
    <cellStyle name="Normal 6 3 2 3 2 3" xfId="1480" xr:uid="{E22E9FA5-8070-4E0B-8A29-C3C27B964103}"/>
    <cellStyle name="Normal 6 3 2 3 2 3 2" xfId="1481" xr:uid="{2174BD76-4018-47FC-975A-F5F87B535E58}"/>
    <cellStyle name="Normal 6 3 2 3 2 4" xfId="1482" xr:uid="{56851561-58FD-4AC4-9482-DCCB8E430865}"/>
    <cellStyle name="Normal 6 3 2 3 3" xfId="616" xr:uid="{80CAA828-2EB9-4A10-A910-68A5A8F098FF}"/>
    <cellStyle name="Normal 6 3 2 3 3 2" xfId="1483" xr:uid="{979D1F6D-00F7-4D1F-9B22-A515355CF12C}"/>
    <cellStyle name="Normal 6 3 2 3 3 2 2" xfId="1484" xr:uid="{2C3FB29B-CD85-4CBC-9DB4-4B4FD64618A8}"/>
    <cellStyle name="Normal 6 3 2 3 3 3" xfId="1485" xr:uid="{AF2FA55A-311A-45E4-97E4-E5C6D6D82F71}"/>
    <cellStyle name="Normal 6 3 2 3 3 4" xfId="3140" xr:uid="{88F147F8-2B5B-42A2-A44C-9C46479F8B59}"/>
    <cellStyle name="Normal 6 3 2 3 4" xfId="1486" xr:uid="{D6FA2E2B-4E6E-461B-BD2D-E61FD79A424A}"/>
    <cellStyle name="Normal 6 3 2 3 4 2" xfId="1487" xr:uid="{B5D86A56-031D-44DE-9E99-2F6CA128E019}"/>
    <cellStyle name="Normal 6 3 2 3 5" xfId="1488" xr:uid="{67BA630B-9E0F-4953-9D1B-1781DE96E1E9}"/>
    <cellStyle name="Normal 6 3 2 3 6" xfId="3141" xr:uid="{DDA274D4-475C-4A26-909E-25F900FBC07F}"/>
    <cellStyle name="Normal 6 3 2 4" xfId="326" xr:uid="{F5A3F515-59D8-446F-BD24-2B952961F07B}"/>
    <cellStyle name="Normal 6 3 2 4 2" xfId="617" xr:uid="{06DA6FDA-48A7-4EEF-B170-3E42B91F9569}"/>
    <cellStyle name="Normal 6 3 2 4 2 2" xfId="618" xr:uid="{FFA14ADF-3BB7-4431-BD6C-13D653628EE4}"/>
    <cellStyle name="Normal 6 3 2 4 2 2 2" xfId="1489" xr:uid="{916C7BC8-B362-4591-9EA0-D02368D7F50B}"/>
    <cellStyle name="Normal 6 3 2 4 2 2 2 2" xfId="1490" xr:uid="{603FDB0A-EC4B-44D1-A664-6FD0B1D0A517}"/>
    <cellStyle name="Normal 6 3 2 4 2 2 3" xfId="1491" xr:uid="{C957BE7C-FAC1-4544-B8FA-86072B8509D4}"/>
    <cellStyle name="Normal 6 3 2 4 2 3" xfId="1492" xr:uid="{5E733989-C14E-4797-8A0C-2772EF582E4A}"/>
    <cellStyle name="Normal 6 3 2 4 2 3 2" xfId="1493" xr:uid="{B563FF53-9AC9-420A-9C0E-B7EE5026C164}"/>
    <cellStyle name="Normal 6 3 2 4 2 4" xfId="1494" xr:uid="{D42D82A2-A5E1-454E-A67F-E5DA6E049B92}"/>
    <cellStyle name="Normal 6 3 2 4 3" xfId="619" xr:uid="{FA5C67CC-307E-4E16-B05E-8F295DEF9854}"/>
    <cellStyle name="Normal 6 3 2 4 3 2" xfId="1495" xr:uid="{B2AFA899-DDED-48C1-9070-E426E76B51FA}"/>
    <cellStyle name="Normal 6 3 2 4 3 2 2" xfId="1496" xr:uid="{DD4AC25F-E5D3-4ECB-AE36-DB7816C0D6AC}"/>
    <cellStyle name="Normal 6 3 2 4 3 3" xfId="1497" xr:uid="{089DB379-4867-4091-9DA4-D440AF1BFCE9}"/>
    <cellStyle name="Normal 6 3 2 4 4" xfId="1498" xr:uid="{55F8FBA6-21BA-490E-8693-DF1ABF3F6A53}"/>
    <cellStyle name="Normal 6 3 2 4 4 2" xfId="1499" xr:uid="{B27C896C-927D-4043-9D22-D5D5E3414BF4}"/>
    <cellStyle name="Normal 6 3 2 4 5" xfId="1500" xr:uid="{A893A539-8676-43C8-BE0C-CBAF34A577D9}"/>
    <cellStyle name="Normal 6 3 2 5" xfId="327" xr:uid="{4E8BC9B9-4361-49B6-95C4-1962350482FA}"/>
    <cellStyle name="Normal 6 3 2 5 2" xfId="620" xr:uid="{6F6122BD-7CB4-4177-B83D-EF01E8048F53}"/>
    <cellStyle name="Normal 6 3 2 5 2 2" xfId="1501" xr:uid="{96C5A13C-B44C-43DA-B035-22AA3C247E08}"/>
    <cellStyle name="Normal 6 3 2 5 2 2 2" xfId="1502" xr:uid="{EE8CCF0D-97E0-4A77-9101-E5B976657FAD}"/>
    <cellStyle name="Normal 6 3 2 5 2 3" xfId="1503" xr:uid="{F44140F5-D01F-45B0-949D-92C1F1369CB5}"/>
    <cellStyle name="Normal 6 3 2 5 3" xfId="1504" xr:uid="{D96E5B7B-F152-4435-AB0B-9C8D76B45DB5}"/>
    <cellStyle name="Normal 6 3 2 5 3 2" xfId="1505" xr:uid="{960959DC-55E4-4343-AF62-1F86351D987F}"/>
    <cellStyle name="Normal 6 3 2 5 4" xfId="1506" xr:uid="{FF7B5FBF-4DD1-49D1-94F2-FE889C9EA429}"/>
    <cellStyle name="Normal 6 3 2 6" xfId="621" xr:uid="{0EDFA8F4-7674-4654-8555-B6FD2DD5FD16}"/>
    <cellStyle name="Normal 6 3 2 6 2" xfId="1507" xr:uid="{771D1613-CF41-4208-A2A8-1863D92EE519}"/>
    <cellStyle name="Normal 6 3 2 6 2 2" xfId="1508" xr:uid="{343B4D20-BA3A-4F42-883D-ABB31ABF67AD}"/>
    <cellStyle name="Normal 6 3 2 6 3" xfId="1509" xr:uid="{E34FF039-5788-4CD3-A1F7-9A1135774667}"/>
    <cellStyle name="Normal 6 3 2 6 4" xfId="3142" xr:uid="{F537C1A8-4E56-4CE7-BDFD-EB7E512A98E9}"/>
    <cellStyle name="Normal 6 3 2 7" xfId="1510" xr:uid="{EDDD4271-CFCE-4A6C-944D-220C6EDBE541}"/>
    <cellStyle name="Normal 6 3 2 7 2" xfId="1511" xr:uid="{AD8CF9F5-875E-49A6-A5FF-B17DC56F0E9A}"/>
    <cellStyle name="Normal 6 3 2 8" xfId="1512" xr:uid="{129FB178-556F-455C-8AA5-523574A6B667}"/>
    <cellStyle name="Normal 6 3 2 9" xfId="3143" xr:uid="{44FB9161-7BCC-4901-A57B-8D45C36F4C80}"/>
    <cellStyle name="Normal 6 3 3" xfId="116" xr:uid="{BD9E3287-31F5-4853-BC1A-D5ADD9452E24}"/>
    <cellStyle name="Normal 6 3 3 2" xfId="117" xr:uid="{CFCB5457-C106-44ED-AC23-B74E7195B572}"/>
    <cellStyle name="Normal 6 3 3 2 2" xfId="622" xr:uid="{031E5D33-ECB9-4D77-831F-E78754B8DFB2}"/>
    <cellStyle name="Normal 6 3 3 2 2 2" xfId="623" xr:uid="{67A40321-AB07-41CF-A000-88D10435560B}"/>
    <cellStyle name="Normal 6 3 3 2 2 2 2" xfId="1513" xr:uid="{0A5990B8-F896-440D-883F-7E248C474DC3}"/>
    <cellStyle name="Normal 6 3 3 2 2 2 2 2" xfId="1514" xr:uid="{55548853-AE37-458A-AE03-0B0F33E4C618}"/>
    <cellStyle name="Normal 6 3 3 2 2 2 3" xfId="1515" xr:uid="{50DF97D9-81B7-471F-ABAA-D122D58F0251}"/>
    <cellStyle name="Normal 6 3 3 2 2 3" xfId="1516" xr:uid="{959723D3-4F69-4A1F-B5F8-840AAE7DA06C}"/>
    <cellStyle name="Normal 6 3 3 2 2 3 2" xfId="1517" xr:uid="{EA81CFC8-1389-4B10-8C2E-305363DAB003}"/>
    <cellStyle name="Normal 6 3 3 2 2 4" xfId="1518" xr:uid="{D3D1178E-5C17-4DCB-89AA-E5B696D7FBEF}"/>
    <cellStyle name="Normal 6 3 3 2 3" xfId="624" xr:uid="{0B17C167-DCB1-4AC1-9A10-35DE41327949}"/>
    <cellStyle name="Normal 6 3 3 2 3 2" xfId="1519" xr:uid="{1D212A0D-D883-47F8-B2FC-CBA3E91B1D36}"/>
    <cellStyle name="Normal 6 3 3 2 3 2 2" xfId="1520" xr:uid="{0EF2FEED-2041-45F0-8586-322273F7CDBB}"/>
    <cellStyle name="Normal 6 3 3 2 3 3" xfId="1521" xr:uid="{F4156319-D04F-495F-B86C-0A4A83D3B37F}"/>
    <cellStyle name="Normal 6 3 3 2 3 4" xfId="3144" xr:uid="{14142502-AF36-4F10-B6C0-2C3B5D4BB88D}"/>
    <cellStyle name="Normal 6 3 3 2 4" xfId="1522" xr:uid="{3EC78851-8158-48A7-9322-CDDA9CBBD9F6}"/>
    <cellStyle name="Normal 6 3 3 2 4 2" xfId="1523" xr:uid="{05FE8B42-8EBB-4A0F-A819-72DEB0FF7E8B}"/>
    <cellStyle name="Normal 6 3 3 2 5" xfId="1524" xr:uid="{F97F33E7-EA28-4ED3-937C-9E77B19DB2BE}"/>
    <cellStyle name="Normal 6 3 3 2 6" xfId="3145" xr:uid="{86C3A9B9-6926-4156-964E-1D5AC10C96EB}"/>
    <cellStyle name="Normal 6 3 3 3" xfId="328" xr:uid="{E576053C-2EEC-44BF-81B0-02DBDF2F97B1}"/>
    <cellStyle name="Normal 6 3 3 3 2" xfId="625" xr:uid="{8A5112C3-17EE-402E-9B2E-CA948B72E556}"/>
    <cellStyle name="Normal 6 3 3 3 2 2" xfId="626" xr:uid="{D87EDA62-F040-4691-854E-40CA810D49D3}"/>
    <cellStyle name="Normal 6 3 3 3 2 2 2" xfId="1525" xr:uid="{C7FD38B9-7D8A-4754-9394-C2A0DFDFE209}"/>
    <cellStyle name="Normal 6 3 3 3 2 2 2 2" xfId="1526" xr:uid="{BD86EBBB-2C29-4C5D-91C6-4F24F6121B7D}"/>
    <cellStyle name="Normal 6 3 3 3 2 2 3" xfId="1527" xr:uid="{F1B8416E-7B43-4443-9209-E5CFDFDE445B}"/>
    <cellStyle name="Normal 6 3 3 3 2 3" xfId="1528" xr:uid="{D3B5E8D8-7DFB-40AA-9113-F5E796EC4995}"/>
    <cellStyle name="Normal 6 3 3 3 2 3 2" xfId="1529" xr:uid="{44D6E045-0055-4E28-83B5-DD921ABE839A}"/>
    <cellStyle name="Normal 6 3 3 3 2 4" xfId="1530" xr:uid="{249195F2-5B19-4DA4-A803-2E29E909DE98}"/>
    <cellStyle name="Normal 6 3 3 3 3" xfId="627" xr:uid="{F1374EA9-A9E9-45B4-A969-F3F35932ABA0}"/>
    <cellStyle name="Normal 6 3 3 3 3 2" xfId="1531" xr:uid="{36A844A3-7DB1-40AF-8B8C-4DF3EECDDC1F}"/>
    <cellStyle name="Normal 6 3 3 3 3 2 2" xfId="1532" xr:uid="{B61E90A6-40DB-46B3-97D6-2B42C3BD2911}"/>
    <cellStyle name="Normal 6 3 3 3 3 3" xfId="1533" xr:uid="{832235F4-2ACD-402A-9018-093FF15D6D61}"/>
    <cellStyle name="Normal 6 3 3 3 4" xfId="1534" xr:uid="{FD109D10-4399-478B-9176-3859E922E63E}"/>
    <cellStyle name="Normal 6 3 3 3 4 2" xfId="1535" xr:uid="{E98BB0F4-66C0-49E4-8285-4DB8600291F6}"/>
    <cellStyle name="Normal 6 3 3 3 5" xfId="1536" xr:uid="{5785627A-7DE2-48DC-9BC2-8A79C6419FD0}"/>
    <cellStyle name="Normal 6 3 3 4" xfId="329" xr:uid="{CD615385-7744-43B7-B46D-F3CAC53036DD}"/>
    <cellStyle name="Normal 6 3 3 4 2" xfId="628" xr:uid="{17F8B29E-5089-4665-B513-CD09962F7CEB}"/>
    <cellStyle name="Normal 6 3 3 4 2 2" xfId="1537" xr:uid="{9E8DC552-3FAC-4636-8EAF-306D0FE6FFB3}"/>
    <cellStyle name="Normal 6 3 3 4 2 2 2" xfId="1538" xr:uid="{11CE95F6-6A1C-4F9E-BFF4-CCDCB1A68755}"/>
    <cellStyle name="Normal 6 3 3 4 2 3" xfId="1539" xr:uid="{ADC7D8F7-E56A-4F52-8D5B-2E476E1111B6}"/>
    <cellStyle name="Normal 6 3 3 4 3" xfId="1540" xr:uid="{41068DD0-6F99-493F-BB66-E29B1AD807A2}"/>
    <cellStyle name="Normal 6 3 3 4 3 2" xfId="1541" xr:uid="{D7E9DE2D-530F-451B-8138-BDB2DD406C87}"/>
    <cellStyle name="Normal 6 3 3 4 4" xfId="1542" xr:uid="{9B9050BF-07EB-432A-8FA8-D08B1E731860}"/>
    <cellStyle name="Normal 6 3 3 5" xfId="629" xr:uid="{953C732E-B2C1-493C-A545-08019A28865D}"/>
    <cellStyle name="Normal 6 3 3 5 2" xfId="1543" xr:uid="{6321AD2D-F8CF-4A24-8864-0CFF361102EC}"/>
    <cellStyle name="Normal 6 3 3 5 2 2" xfId="1544" xr:uid="{5555BF52-D34C-446B-A2D5-E46CA9DF37E9}"/>
    <cellStyle name="Normal 6 3 3 5 3" xfId="1545" xr:uid="{097BB064-FD10-44CF-8593-35BF367575BA}"/>
    <cellStyle name="Normal 6 3 3 5 4" xfId="3146" xr:uid="{DD2B341E-4E1A-4A00-838E-08A6A57B29BD}"/>
    <cellStyle name="Normal 6 3 3 6" xfId="1546" xr:uid="{C23DC32A-E55C-47B0-98A6-481AB7A71CE0}"/>
    <cellStyle name="Normal 6 3 3 6 2" xfId="1547" xr:uid="{3AAF2F29-1479-47F5-A7FA-E283005BBDF1}"/>
    <cellStyle name="Normal 6 3 3 7" xfId="1548" xr:uid="{85D7476F-A8F6-4F36-88A8-4C6C2AED1896}"/>
    <cellStyle name="Normal 6 3 3 8" xfId="3147" xr:uid="{BF88B92E-2816-49E6-AE97-DD9AE2C7296E}"/>
    <cellStyle name="Normal 6 3 4" xfId="118" xr:uid="{CBA269BE-B8FB-4598-AF23-6921EA504BEA}"/>
    <cellStyle name="Normal 6 3 4 2" xfId="449" xr:uid="{983F4600-B6EC-427E-B9F2-C4E5EDD3B308}"/>
    <cellStyle name="Normal 6 3 4 2 2" xfId="630" xr:uid="{EBE8FB37-50C9-4BAD-BA4F-B2F02659FF14}"/>
    <cellStyle name="Normal 6 3 4 2 2 2" xfId="1549" xr:uid="{75EA1F8A-F5F9-4B16-AD46-DC3FDA6435A4}"/>
    <cellStyle name="Normal 6 3 4 2 2 2 2" xfId="1550" xr:uid="{43700C40-82E4-489F-86DA-2EA8AACD635F}"/>
    <cellStyle name="Normal 6 3 4 2 2 3" xfId="1551" xr:uid="{663BB203-0FC3-4B2B-8041-20611B289D04}"/>
    <cellStyle name="Normal 6 3 4 2 2 4" xfId="3148" xr:uid="{F16F956C-6CCE-4FEF-A5C5-24558CB72946}"/>
    <cellStyle name="Normal 6 3 4 2 3" xfId="1552" xr:uid="{CD1637CB-09A9-43E1-9D30-DB3984ADB9E4}"/>
    <cellStyle name="Normal 6 3 4 2 3 2" xfId="1553" xr:uid="{2A280EC2-8448-42D8-B705-5CD8C27E55F7}"/>
    <cellStyle name="Normal 6 3 4 2 4" xfId="1554" xr:uid="{C410D8EC-DB39-4F9C-91AD-7C4A3212973C}"/>
    <cellStyle name="Normal 6 3 4 2 5" xfId="3149" xr:uid="{082F27FC-9264-4F41-A8D7-6DB85209FCB1}"/>
    <cellStyle name="Normal 6 3 4 3" xfId="631" xr:uid="{166C2F68-3604-4A9D-BDD2-F5AC41DF783A}"/>
    <cellStyle name="Normal 6 3 4 3 2" xfId="1555" xr:uid="{DB73757C-B68E-4E08-81FA-CE5F5D13A63B}"/>
    <cellStyle name="Normal 6 3 4 3 2 2" xfId="1556" xr:uid="{9BF84728-4A34-4BE2-A564-8AD083093873}"/>
    <cellStyle name="Normal 6 3 4 3 3" xfId="1557" xr:uid="{F07CB929-4F86-4C33-A1B0-C1E3BD5198A3}"/>
    <cellStyle name="Normal 6 3 4 3 4" xfId="3150" xr:uid="{7CFD7854-8310-4A4F-BBDC-78A5BC8B466B}"/>
    <cellStyle name="Normal 6 3 4 4" xfId="1558" xr:uid="{39A3E0EF-CAC4-4ADB-8734-5BD685ACD198}"/>
    <cellStyle name="Normal 6 3 4 4 2" xfId="1559" xr:uid="{DA55E931-3B09-483F-B9B2-EC87072847D8}"/>
    <cellStyle name="Normal 6 3 4 4 3" xfId="3151" xr:uid="{71C58539-9F1B-4618-9F06-2E0413D81ADF}"/>
    <cellStyle name="Normal 6 3 4 4 4" xfId="3152" xr:uid="{A9EA1F1E-4FEA-4C9B-9CF2-4148BEA0E977}"/>
    <cellStyle name="Normal 6 3 4 5" xfId="1560" xr:uid="{E652C97A-1F86-4DBE-9F7C-06BB6A6E04D0}"/>
    <cellStyle name="Normal 6 3 4 6" xfId="3153" xr:uid="{406589AF-E99C-4612-8823-8B49901DEB7C}"/>
    <cellStyle name="Normal 6 3 4 7" xfId="3154" xr:uid="{6D8ECD60-64AB-4E2E-891D-3E6E3E6D1D1C}"/>
    <cellStyle name="Normal 6 3 5" xfId="330" xr:uid="{19DD0102-2333-42D4-B601-012763EF7C0D}"/>
    <cellStyle name="Normal 6 3 5 2" xfId="632" xr:uid="{31FF6FD1-9B5E-4940-81DC-94E8B007421A}"/>
    <cellStyle name="Normal 6 3 5 2 2" xfId="633" xr:uid="{1DF7A7E8-EF52-4760-95E3-8FEF1ADE8D76}"/>
    <cellStyle name="Normal 6 3 5 2 2 2" xfId="1561" xr:uid="{7D372829-57C7-4B73-910F-153F91E35E0B}"/>
    <cellStyle name="Normal 6 3 5 2 2 2 2" xfId="1562" xr:uid="{314A0C5C-06B1-4356-9120-0442D998566D}"/>
    <cellStyle name="Normal 6 3 5 2 2 3" xfId="1563" xr:uid="{EACF21E7-7D4B-45E3-864C-B2C81A37C903}"/>
    <cellStyle name="Normal 6 3 5 2 3" xfId="1564" xr:uid="{71E968A0-52AC-428D-B1B3-0A4EC360C8C8}"/>
    <cellStyle name="Normal 6 3 5 2 3 2" xfId="1565" xr:uid="{201D5994-F601-4B56-A761-04FB83383B42}"/>
    <cellStyle name="Normal 6 3 5 2 4" xfId="1566" xr:uid="{B916BBC9-B9DD-4611-87AC-081DF98A0A9C}"/>
    <cellStyle name="Normal 6 3 5 3" xfId="634" xr:uid="{98778811-ED8D-4C15-B831-A326416D3A98}"/>
    <cellStyle name="Normal 6 3 5 3 2" xfId="1567" xr:uid="{363A206D-AEFF-4F43-A194-51B375D3515C}"/>
    <cellStyle name="Normal 6 3 5 3 2 2" xfId="1568" xr:uid="{8E3F1B69-7974-42BA-8362-58888F97834C}"/>
    <cellStyle name="Normal 6 3 5 3 3" xfId="1569" xr:uid="{618DE93D-3050-4445-AFC7-1537BBBDFA71}"/>
    <cellStyle name="Normal 6 3 5 3 4" xfId="3155" xr:uid="{115BB827-5DB5-4C70-AA70-97C8EBBC3B0C}"/>
    <cellStyle name="Normal 6 3 5 4" xfId="1570" xr:uid="{507CADB1-127D-4D82-BE69-FA7C7202F6A1}"/>
    <cellStyle name="Normal 6 3 5 4 2" xfId="1571" xr:uid="{30D8916E-E23A-4FB0-8278-441A2516EE04}"/>
    <cellStyle name="Normal 6 3 5 5" xfId="1572" xr:uid="{21DA28D9-C0EA-4180-AD18-504D7527B41E}"/>
    <cellStyle name="Normal 6 3 5 6" xfId="3156" xr:uid="{6CB5B392-AE2A-4550-9801-13937A6D5F07}"/>
    <cellStyle name="Normal 6 3 6" xfId="331" xr:uid="{D1BCDF9F-81A5-409E-95F1-04005C2A0470}"/>
    <cellStyle name="Normal 6 3 6 2" xfId="635" xr:uid="{AF8B1AF6-7F3E-4CA9-B66C-17DDBFD412B3}"/>
    <cellStyle name="Normal 6 3 6 2 2" xfId="1573" xr:uid="{6D55B393-F5C5-4CCB-BA64-5C1B220A4408}"/>
    <cellStyle name="Normal 6 3 6 2 2 2" xfId="1574" xr:uid="{A9317231-0708-4607-9C64-66ADDAEF5A65}"/>
    <cellStyle name="Normal 6 3 6 2 3" xfId="1575" xr:uid="{1886C237-B5A7-4A4C-BA4E-1120689D4A52}"/>
    <cellStyle name="Normal 6 3 6 2 4" xfId="3157" xr:uid="{54B7B3FF-544E-40E9-A3E1-46AA251E37C2}"/>
    <cellStyle name="Normal 6 3 6 3" xfId="1576" xr:uid="{C872D313-8E5C-485F-A335-D666BD11329B}"/>
    <cellStyle name="Normal 6 3 6 3 2" xfId="1577" xr:uid="{FAFB12C3-8906-4FAE-9F22-99CB077A9F0A}"/>
    <cellStyle name="Normal 6 3 6 4" xfId="1578" xr:uid="{F9C8B9BE-9965-4849-AA05-B255875E38F9}"/>
    <cellStyle name="Normal 6 3 6 5" xfId="3158" xr:uid="{6B2B12EA-E16A-4CBA-97D9-85A286ED32EC}"/>
    <cellStyle name="Normal 6 3 7" xfId="636" xr:uid="{4DA4AA5A-F5FC-43B2-BF2A-471E426FFAD8}"/>
    <cellStyle name="Normal 6 3 7 2" xfId="1579" xr:uid="{D5FB909C-95B5-475C-B889-316AB040BD6D}"/>
    <cellStyle name="Normal 6 3 7 2 2" xfId="1580" xr:uid="{18D93CC5-C7A7-4D64-8755-E49F714431C3}"/>
    <cellStyle name="Normal 6 3 7 3" xfId="1581" xr:uid="{07E35EB3-95D1-43CC-B9D2-3ADBB0403FEF}"/>
    <cellStyle name="Normal 6 3 7 4" xfId="3159" xr:uid="{174E1B75-AACD-45EC-B66D-28B435AC362C}"/>
    <cellStyle name="Normal 6 3 8" xfId="1582" xr:uid="{4C4E50FC-3F9E-40C8-9FAB-1F40954A6BA9}"/>
    <cellStyle name="Normal 6 3 8 2" xfId="1583" xr:uid="{1AB87F28-3FD2-4B2B-8258-A3906980DAFD}"/>
    <cellStyle name="Normal 6 3 8 3" xfId="3160" xr:uid="{643794B6-D0A7-4963-8166-258BC490A1A5}"/>
    <cellStyle name="Normal 6 3 8 4" xfId="3161" xr:uid="{82B9A943-D9C2-41FB-BC60-4987E39768CE}"/>
    <cellStyle name="Normal 6 3 9" xfId="1584" xr:uid="{B54CC8C4-E626-400E-A8C0-C8ED3E2055F9}"/>
    <cellStyle name="Normal 6 3 9 2" xfId="4720" xr:uid="{204BF36A-52D2-4313-867A-259A48C6B4C0}"/>
    <cellStyle name="Normal 6 4" xfId="119" xr:uid="{979B5B1D-F8AF-4764-9323-5A5A5B026D8D}"/>
    <cellStyle name="Normal 6 4 10" xfId="3162" xr:uid="{4B16E932-FD63-4FD3-A826-66462D552FEF}"/>
    <cellStyle name="Normal 6 4 11" xfId="3163" xr:uid="{454138D0-55D2-4C51-B55B-024D49FAFBBE}"/>
    <cellStyle name="Normal 6 4 2" xfId="120" xr:uid="{53633125-24D0-423B-AB1C-A49167E89BC7}"/>
    <cellStyle name="Normal 6 4 2 2" xfId="121" xr:uid="{D231E457-B9F6-433E-BD21-094A1389E5B2}"/>
    <cellStyle name="Normal 6 4 2 2 2" xfId="332" xr:uid="{406D3F14-E30F-4179-9CFE-861BC23E8FCE}"/>
    <cellStyle name="Normal 6 4 2 2 2 2" xfId="637" xr:uid="{41158D93-C0A1-46E9-8633-AAEC47257D42}"/>
    <cellStyle name="Normal 6 4 2 2 2 2 2" xfId="1585" xr:uid="{D43B844A-AA44-42F8-9616-CE8F971E2E1C}"/>
    <cellStyle name="Normal 6 4 2 2 2 2 2 2" xfId="1586" xr:uid="{D829B955-C41B-46CA-9338-9FCF44D56C59}"/>
    <cellStyle name="Normal 6 4 2 2 2 2 3" xfId="1587" xr:uid="{39C6FFB2-7817-430F-8E0E-3BD22C889A52}"/>
    <cellStyle name="Normal 6 4 2 2 2 2 4" xfId="3164" xr:uid="{9F323BC2-83E2-45FC-A0FC-FCB441CC8865}"/>
    <cellStyle name="Normal 6 4 2 2 2 3" xfId="1588" xr:uid="{FB2E5B52-F868-4438-8B64-B5AD1E75A490}"/>
    <cellStyle name="Normal 6 4 2 2 2 3 2" xfId="1589" xr:uid="{7E370782-2FF3-4BC8-99F9-1670B9FA1B7D}"/>
    <cellStyle name="Normal 6 4 2 2 2 3 3" xfId="3165" xr:uid="{7418809C-3D23-4CDC-8C9B-645DDAFD57CB}"/>
    <cellStyle name="Normal 6 4 2 2 2 3 4" xfId="3166" xr:uid="{151B23AB-9CBE-409F-91BF-AA6DA270C1E6}"/>
    <cellStyle name="Normal 6 4 2 2 2 4" xfId="1590" xr:uid="{75CFFDAF-1199-4AA8-9238-6C64516103E0}"/>
    <cellStyle name="Normal 6 4 2 2 2 5" xfId="3167" xr:uid="{65F565EB-C853-4FE7-B719-83FCFB93D514}"/>
    <cellStyle name="Normal 6 4 2 2 2 6" xfId="3168" xr:uid="{791A778A-244D-4114-B911-F89D51CCE32F}"/>
    <cellStyle name="Normal 6 4 2 2 3" xfId="638" xr:uid="{0EF06670-490E-4D93-8A55-89FAA06C46F0}"/>
    <cellStyle name="Normal 6 4 2 2 3 2" xfId="1591" xr:uid="{CD675753-0E29-426E-9D10-1EB8406FA0EC}"/>
    <cellStyle name="Normal 6 4 2 2 3 2 2" xfId="1592" xr:uid="{9E07C6A8-54B8-401E-B562-17270D984E7A}"/>
    <cellStyle name="Normal 6 4 2 2 3 2 3" xfId="3169" xr:uid="{752AD318-DD30-41D7-9796-F2ED177B809C}"/>
    <cellStyle name="Normal 6 4 2 2 3 2 4" xfId="3170" xr:uid="{74B5269A-48D9-435E-97D6-DFA81C439D8F}"/>
    <cellStyle name="Normal 6 4 2 2 3 3" xfId="1593" xr:uid="{C456F504-3E70-4102-8E35-51A800D65E46}"/>
    <cellStyle name="Normal 6 4 2 2 3 4" xfId="3171" xr:uid="{E279F7C6-9C7B-4CB2-A5B1-703162CD2BDA}"/>
    <cellStyle name="Normal 6 4 2 2 3 5" xfId="3172" xr:uid="{571D0FEB-D223-46C0-B68B-EA4A882DB8C7}"/>
    <cellStyle name="Normal 6 4 2 2 4" xfId="1594" xr:uid="{99B6FB20-6F4D-4BB5-936B-75F9CB300221}"/>
    <cellStyle name="Normal 6 4 2 2 4 2" xfId="1595" xr:uid="{19500F22-BBCB-4AE9-9993-20B5531A6CBF}"/>
    <cellStyle name="Normal 6 4 2 2 4 3" xfId="3173" xr:uid="{3AD34645-69AF-4E91-B4A1-0823F49BF88F}"/>
    <cellStyle name="Normal 6 4 2 2 4 4" xfId="3174" xr:uid="{97186A69-E984-4FC6-9D21-5E4107D0F9D8}"/>
    <cellStyle name="Normal 6 4 2 2 5" xfId="1596" xr:uid="{DA912193-A65B-4817-A59E-1DC70FB9F498}"/>
    <cellStyle name="Normal 6 4 2 2 5 2" xfId="3175" xr:uid="{EE8DF9AB-517A-42DF-991C-229DC722CA63}"/>
    <cellStyle name="Normal 6 4 2 2 5 3" xfId="3176" xr:uid="{EE0BA363-EC6C-4D69-8C82-754F879701AE}"/>
    <cellStyle name="Normal 6 4 2 2 5 4" xfId="3177" xr:uid="{D44A94EF-B45D-403E-8670-008013A08F61}"/>
    <cellStyle name="Normal 6 4 2 2 6" xfId="3178" xr:uid="{FC9C3922-1DA7-494F-BBA4-C8AD61AD8753}"/>
    <cellStyle name="Normal 6 4 2 2 7" xfId="3179" xr:uid="{38339590-26B5-498F-BF5F-C02564A82EE1}"/>
    <cellStyle name="Normal 6 4 2 2 8" xfId="3180" xr:uid="{EC47711D-1648-49CE-8F00-428375BBA08B}"/>
    <cellStyle name="Normal 6 4 2 3" xfId="333" xr:uid="{50E2B7DE-9F00-4C73-A2AE-3B745A6AD5F5}"/>
    <cellStyle name="Normal 6 4 2 3 2" xfId="639" xr:uid="{D7E8AFA5-8C80-4F8E-99BD-FC945E56D0BF}"/>
    <cellStyle name="Normal 6 4 2 3 2 2" xfId="640" xr:uid="{C6BFD778-996C-4514-A3C5-D2ADA9A5EE11}"/>
    <cellStyle name="Normal 6 4 2 3 2 2 2" xfId="1597" xr:uid="{4C4E9F00-C072-4BA9-8871-3AB289C62362}"/>
    <cellStyle name="Normal 6 4 2 3 2 2 2 2" xfId="1598" xr:uid="{DE8A42C3-A7B5-4E12-9D95-2775AB4141A5}"/>
    <cellStyle name="Normal 6 4 2 3 2 2 3" xfId="1599" xr:uid="{86C95226-56C1-4302-AD75-FD8C445D2DAD}"/>
    <cellStyle name="Normal 6 4 2 3 2 3" xfId="1600" xr:uid="{32CBC145-D5F9-435B-8B9C-A2CF9DF5FDD3}"/>
    <cellStyle name="Normal 6 4 2 3 2 3 2" xfId="1601" xr:uid="{787626C1-3314-44DC-8553-FE88CE6D31C7}"/>
    <cellStyle name="Normal 6 4 2 3 2 4" xfId="1602" xr:uid="{54174105-778F-4B36-A8A8-51E95C50B983}"/>
    <cellStyle name="Normal 6 4 2 3 3" xfId="641" xr:uid="{00C0AD0F-A0B0-4CB8-A959-40275AB7737B}"/>
    <cellStyle name="Normal 6 4 2 3 3 2" xfId="1603" xr:uid="{641A2F72-F1A7-4FB8-9F2D-2A1FC0B399E2}"/>
    <cellStyle name="Normal 6 4 2 3 3 2 2" xfId="1604" xr:uid="{91628991-FE37-4D5E-BF19-1E9BC71E9921}"/>
    <cellStyle name="Normal 6 4 2 3 3 3" xfId="1605" xr:uid="{07EC4A59-38A1-4612-B614-CAF83A1FBAFC}"/>
    <cellStyle name="Normal 6 4 2 3 3 4" xfId="3181" xr:uid="{2C718966-8E84-47A8-B4DB-A0F87418584F}"/>
    <cellStyle name="Normal 6 4 2 3 4" xfId="1606" xr:uid="{88567A58-B8A6-40E4-9D46-AA167E022ABD}"/>
    <cellStyle name="Normal 6 4 2 3 4 2" xfId="1607" xr:uid="{24A09172-93E8-4462-818A-F5076D6D3EE5}"/>
    <cellStyle name="Normal 6 4 2 3 5" xfId="1608" xr:uid="{B7FB980B-2FF7-43B6-B9C6-7930A6D6339F}"/>
    <cellStyle name="Normal 6 4 2 3 6" xfId="3182" xr:uid="{DE408CA4-418E-471B-9EDF-FEAB995FA6F2}"/>
    <cellStyle name="Normal 6 4 2 4" xfId="334" xr:uid="{B3B6127F-C9A9-41D0-9393-B6C5FCDC7389}"/>
    <cellStyle name="Normal 6 4 2 4 2" xfId="642" xr:uid="{B4F7B442-96D5-450C-A51D-D7DDCEFE1E63}"/>
    <cellStyle name="Normal 6 4 2 4 2 2" xfId="1609" xr:uid="{4C33DB28-5373-460B-A71B-FD9B8791872E}"/>
    <cellStyle name="Normal 6 4 2 4 2 2 2" xfId="1610" xr:uid="{9E0A768A-0BC9-41B8-8BD9-B506DCE74F59}"/>
    <cellStyle name="Normal 6 4 2 4 2 3" xfId="1611" xr:uid="{3ABB40C8-B788-4904-8CE5-3CB867E2C7E7}"/>
    <cellStyle name="Normal 6 4 2 4 2 4" xfId="3183" xr:uid="{30AE786D-FD04-484A-BED7-453ED1B297EE}"/>
    <cellStyle name="Normal 6 4 2 4 3" xfId="1612" xr:uid="{34B6B0C4-A5FD-4637-B217-A13105CC554E}"/>
    <cellStyle name="Normal 6 4 2 4 3 2" xfId="1613" xr:uid="{0FEA59FA-58CA-4BE3-8AED-E75B3F8A9181}"/>
    <cellStyle name="Normal 6 4 2 4 4" xfId="1614" xr:uid="{50E5B3CB-68F7-41DA-BD19-CD031FE7372D}"/>
    <cellStyle name="Normal 6 4 2 4 5" xfId="3184" xr:uid="{60297B76-5886-41B0-A262-920164C95FB8}"/>
    <cellStyle name="Normal 6 4 2 5" xfId="335" xr:uid="{A9687EE0-F476-41C1-BDFD-8DAF963757C2}"/>
    <cellStyle name="Normal 6 4 2 5 2" xfId="1615" xr:uid="{6274F8F4-C1B7-4A17-BA43-B6EE1065E160}"/>
    <cellStyle name="Normal 6 4 2 5 2 2" xfId="1616" xr:uid="{6540CCA4-C58A-46A6-B650-8AECFF402D46}"/>
    <cellStyle name="Normal 6 4 2 5 3" xfId="1617" xr:uid="{5F515FD6-DE0C-4431-B087-B68752A1D58E}"/>
    <cellStyle name="Normal 6 4 2 5 4" xfId="3185" xr:uid="{102C1456-668D-4541-B849-96F85D6B8ACF}"/>
    <cellStyle name="Normal 6 4 2 6" xfId="1618" xr:uid="{3865429B-54AA-4125-B008-E81E767464D1}"/>
    <cellStyle name="Normal 6 4 2 6 2" xfId="1619" xr:uid="{7ABBF5C1-C1BE-4179-A307-CB5F3BB4AE7B}"/>
    <cellStyle name="Normal 6 4 2 6 3" xfId="3186" xr:uid="{C16B7B8B-90D0-4C16-A5B3-4E4838959040}"/>
    <cellStyle name="Normal 6 4 2 6 4" xfId="3187" xr:uid="{CA13E760-97C2-4800-AF81-0B04F83BE4CB}"/>
    <cellStyle name="Normal 6 4 2 7" xfId="1620" xr:uid="{953152B1-4980-4003-A9FF-C020D9F5E27F}"/>
    <cellStyle name="Normal 6 4 2 8" xfId="3188" xr:uid="{D44E0785-4D4A-4601-BE22-87909D7BCDFD}"/>
    <cellStyle name="Normal 6 4 2 9" xfId="3189" xr:uid="{9ADD9BA2-8AAE-4EA9-A6A2-7FDD6C77876D}"/>
    <cellStyle name="Normal 6 4 3" xfId="122" xr:uid="{983C1440-75C4-4B1B-AC5E-E50CF8CDB987}"/>
    <cellStyle name="Normal 6 4 3 2" xfId="123" xr:uid="{0E869A01-6336-4CA0-94DE-5D48C145B3C4}"/>
    <cellStyle name="Normal 6 4 3 2 2" xfId="643" xr:uid="{30CD28D7-B202-439F-AF74-DA5F817A0438}"/>
    <cellStyle name="Normal 6 4 3 2 2 2" xfId="1621" xr:uid="{CE0C74AD-8900-479C-9499-EE77758AAB3C}"/>
    <cellStyle name="Normal 6 4 3 2 2 2 2" xfId="1622" xr:uid="{89D3483E-638C-42B7-B68B-5B293BB80DC6}"/>
    <cellStyle name="Normal 6 4 3 2 2 2 2 2" xfId="4478" xr:uid="{47C1904E-1228-4C4C-84CA-D982DF5D13F3}"/>
    <cellStyle name="Normal 6 4 3 2 2 2 3" xfId="4479" xr:uid="{FF9CC251-43A3-4C9F-828F-209FEB7E341C}"/>
    <cellStyle name="Normal 6 4 3 2 2 3" xfId="1623" xr:uid="{DD82530B-E087-4617-99AD-CA24D31BCE89}"/>
    <cellStyle name="Normal 6 4 3 2 2 3 2" xfId="4480" xr:uid="{FCFEE695-DDE3-414C-A8B5-6D7325400488}"/>
    <cellStyle name="Normal 6 4 3 2 2 4" xfId="3190" xr:uid="{9230D15F-2FB6-4A95-A455-1202B1C71E5C}"/>
    <cellStyle name="Normal 6 4 3 2 3" xfId="1624" xr:uid="{15EE1275-D9F2-45AB-810D-B59AB902C828}"/>
    <cellStyle name="Normal 6 4 3 2 3 2" xfId="1625" xr:uid="{E22FF8DC-F038-4979-A24B-78B5277C733C}"/>
    <cellStyle name="Normal 6 4 3 2 3 2 2" xfId="4481" xr:uid="{B1249DE4-0076-4F45-991B-12AA8113FF8A}"/>
    <cellStyle name="Normal 6 4 3 2 3 3" xfId="3191" xr:uid="{0B7210DB-79D5-4D98-97F0-EFD79F2055B6}"/>
    <cellStyle name="Normal 6 4 3 2 3 4" xfId="3192" xr:uid="{F3EC2E17-BAEA-4259-8EC0-F48CCBC63D9B}"/>
    <cellStyle name="Normal 6 4 3 2 4" xfId="1626" xr:uid="{67056031-7A1F-4757-AFC8-B95DECD000B6}"/>
    <cellStyle name="Normal 6 4 3 2 4 2" xfId="4482" xr:uid="{7DB960A4-31EB-4B0B-895E-04ECABF36259}"/>
    <cellStyle name="Normal 6 4 3 2 5" xfId="3193" xr:uid="{0C1E5EFF-B344-455E-9E89-EA793FE93CDC}"/>
    <cellStyle name="Normal 6 4 3 2 6" xfId="3194" xr:uid="{A0FE031B-7057-4CB5-A402-9ACA2A0F553C}"/>
    <cellStyle name="Normal 6 4 3 3" xfId="336" xr:uid="{BE0ACB6F-24BB-4A82-B871-E863DB71714F}"/>
    <cellStyle name="Normal 6 4 3 3 2" xfId="1627" xr:uid="{A087444F-E0C1-43EF-8C41-0A80C7C6C885}"/>
    <cellStyle name="Normal 6 4 3 3 2 2" xfId="1628" xr:uid="{E420B363-321A-4B58-B62B-455B4F414D1F}"/>
    <cellStyle name="Normal 6 4 3 3 2 2 2" xfId="4483" xr:uid="{C6EF9FF0-A1CA-4BAB-A9FA-5B7C46A97FE1}"/>
    <cellStyle name="Normal 6 4 3 3 2 3" xfId="3195" xr:uid="{E803ADF8-8955-45D7-BD07-AD7A5E9FECDE}"/>
    <cellStyle name="Normal 6 4 3 3 2 4" xfId="3196" xr:uid="{767F5C03-2FC9-45C3-A1C6-D08A25933DDD}"/>
    <cellStyle name="Normal 6 4 3 3 3" xfId="1629" xr:uid="{D64A9327-48DA-4941-B17C-B2E784A2A1B8}"/>
    <cellStyle name="Normal 6 4 3 3 3 2" xfId="4484" xr:uid="{DBE382C6-A9FD-43A0-AAA3-6FA1933E4036}"/>
    <cellStyle name="Normal 6 4 3 3 4" xfId="3197" xr:uid="{458DBFB8-C955-4082-8D0F-3F316FC15560}"/>
    <cellStyle name="Normal 6 4 3 3 5" xfId="3198" xr:uid="{25C3A965-9E23-412E-9E27-DEC869659649}"/>
    <cellStyle name="Normal 6 4 3 4" xfId="1630" xr:uid="{E8A3E578-A751-4E07-A47E-ED90E07CA9AB}"/>
    <cellStyle name="Normal 6 4 3 4 2" xfId="1631" xr:uid="{940705D6-C27B-4F46-9F6E-78D98820FC10}"/>
    <cellStyle name="Normal 6 4 3 4 2 2" xfId="4485" xr:uid="{4707849A-608F-4881-AD75-216FC5F1BDAB}"/>
    <cellStyle name="Normal 6 4 3 4 3" xfId="3199" xr:uid="{87283114-7DA7-4617-86CD-2225427EB007}"/>
    <cellStyle name="Normal 6 4 3 4 4" xfId="3200" xr:uid="{354F6704-7701-4D01-9179-CFFC661547A3}"/>
    <cellStyle name="Normal 6 4 3 5" xfId="1632" xr:uid="{0711A4BC-49FD-4B82-977D-E9B680611E94}"/>
    <cellStyle name="Normal 6 4 3 5 2" xfId="3201" xr:uid="{F87EC484-9A04-4A1B-8BDB-B246CDB7ECD1}"/>
    <cellStyle name="Normal 6 4 3 5 3" xfId="3202" xr:uid="{EBE298B2-C34D-450B-BDAD-C6141BF1322D}"/>
    <cellStyle name="Normal 6 4 3 5 4" xfId="3203" xr:uid="{0666EA58-3635-49FB-99FF-9EB0519C9C3E}"/>
    <cellStyle name="Normal 6 4 3 6" xfId="3204" xr:uid="{0EB11FAB-5C98-49A4-B97F-BB3E85450E4D}"/>
    <cellStyle name="Normal 6 4 3 7" xfId="3205" xr:uid="{8A0F9986-D769-4C73-A484-9FC67EACBCA1}"/>
    <cellStyle name="Normal 6 4 3 8" xfId="3206" xr:uid="{EB3F5E0D-889A-46CC-8F51-DE8FD70AC4BF}"/>
    <cellStyle name="Normal 6 4 4" xfId="124" xr:uid="{E9EBB2C3-7FA4-4D27-9C83-081E8A42D84E}"/>
    <cellStyle name="Normal 6 4 4 2" xfId="644" xr:uid="{BB1F26B6-A7A5-4247-9F9A-4D4148A45AC2}"/>
    <cellStyle name="Normal 6 4 4 2 2" xfId="645" xr:uid="{234A0BEB-6300-46B2-829E-610B6596A215}"/>
    <cellStyle name="Normal 6 4 4 2 2 2" xfId="1633" xr:uid="{65385486-2C31-440E-8E0F-C7D667FCF311}"/>
    <cellStyle name="Normal 6 4 4 2 2 2 2" xfId="1634" xr:uid="{CC71CE6E-99FB-45C9-94C4-4AAFAF2D4B17}"/>
    <cellStyle name="Normal 6 4 4 2 2 3" xfId="1635" xr:uid="{F7DE8FC5-9737-4271-8F3D-4061D948C697}"/>
    <cellStyle name="Normal 6 4 4 2 2 4" xfId="3207" xr:uid="{1E1528A5-8F78-4BC6-8E9D-FE0DA875CFD8}"/>
    <cellStyle name="Normal 6 4 4 2 3" xfId="1636" xr:uid="{FAC97E52-36DE-4D83-B6F2-EFE12E974C6B}"/>
    <cellStyle name="Normal 6 4 4 2 3 2" xfId="1637" xr:uid="{AD350FDC-2D58-46F1-8658-48F1788A39B0}"/>
    <cellStyle name="Normal 6 4 4 2 4" xfId="1638" xr:uid="{79386441-CE02-4958-B1AD-D24D2395B38C}"/>
    <cellStyle name="Normal 6 4 4 2 5" xfId="3208" xr:uid="{84FB7FB1-41D7-4235-AA08-640EF3795E8A}"/>
    <cellStyle name="Normal 6 4 4 3" xfId="646" xr:uid="{1AFBD383-5C7D-4581-8A8D-2B3AC8027A82}"/>
    <cellStyle name="Normal 6 4 4 3 2" xfId="1639" xr:uid="{0A416FB7-0CBD-499B-A4F8-B9A9F3B99DC2}"/>
    <cellStyle name="Normal 6 4 4 3 2 2" xfId="1640" xr:uid="{84C45616-E006-49BB-8DA3-83C31AD066AA}"/>
    <cellStyle name="Normal 6 4 4 3 3" xfId="1641" xr:uid="{6C83786B-DB6E-4B3D-8D78-B6B7699CB767}"/>
    <cellStyle name="Normal 6 4 4 3 4" xfId="3209" xr:uid="{7CF6F67C-EAAF-4AFB-9BA8-8F683C1436CF}"/>
    <cellStyle name="Normal 6 4 4 4" xfId="1642" xr:uid="{DBF3795E-BB23-4195-ACE6-958ED1A2479C}"/>
    <cellStyle name="Normal 6 4 4 4 2" xfId="1643" xr:uid="{FE2C04BE-4064-4B4C-ACCB-A2280EA75422}"/>
    <cellStyle name="Normal 6 4 4 4 3" xfId="3210" xr:uid="{07AEFF2E-2448-4010-B395-BD18998569D8}"/>
    <cellStyle name="Normal 6 4 4 4 4" xfId="3211" xr:uid="{6801D4B3-1C01-48CA-B2D5-E7DE02C00EBF}"/>
    <cellStyle name="Normal 6 4 4 5" xfId="1644" xr:uid="{CF6A8B86-12E3-497F-B898-646E7A0E3405}"/>
    <cellStyle name="Normal 6 4 4 6" xfId="3212" xr:uid="{7648A3FB-1EBB-4906-8A5F-104E8A52D09F}"/>
    <cellStyle name="Normal 6 4 4 7" xfId="3213" xr:uid="{D38E11AF-9F75-4D27-9D49-2494F7348742}"/>
    <cellStyle name="Normal 6 4 5" xfId="337" xr:uid="{2FF94AB1-0204-454C-B4F1-64CFF5797DF2}"/>
    <cellStyle name="Normal 6 4 5 2" xfId="647" xr:uid="{FCAB93EB-FD43-4C81-B29A-8F11D7E8BD05}"/>
    <cellStyle name="Normal 6 4 5 2 2" xfId="1645" xr:uid="{99A8AAAB-40A9-44AE-A73C-815926C1AD31}"/>
    <cellStyle name="Normal 6 4 5 2 2 2" xfId="1646" xr:uid="{26F685A2-2E3B-439C-8916-C8C997058C56}"/>
    <cellStyle name="Normal 6 4 5 2 3" xfId="1647" xr:uid="{0A812D75-5E56-48F7-8A9F-DC2075BD238F}"/>
    <cellStyle name="Normal 6 4 5 2 4" xfId="3214" xr:uid="{4D9D19CD-69C4-4422-926D-36F2965B413D}"/>
    <cellStyle name="Normal 6 4 5 3" xfId="1648" xr:uid="{8DC3BC6C-DC4C-4DA0-91F9-32DA4A1BE7D2}"/>
    <cellStyle name="Normal 6 4 5 3 2" xfId="1649" xr:uid="{6843EE7E-6598-407D-B37B-488EDBB7FCC3}"/>
    <cellStyle name="Normal 6 4 5 3 3" xfId="3215" xr:uid="{747A5BBE-55AC-4561-A2C0-CCE02221761D}"/>
    <cellStyle name="Normal 6 4 5 3 4" xfId="3216" xr:uid="{7E71C8B5-2E52-4089-BE7C-575D9DDA0833}"/>
    <cellStyle name="Normal 6 4 5 4" xfId="1650" xr:uid="{D27B494D-03B4-4A89-8B85-0401E2BC7F03}"/>
    <cellStyle name="Normal 6 4 5 5" xfId="3217" xr:uid="{B2B53DE0-6310-4830-A4A0-52685193580C}"/>
    <cellStyle name="Normal 6 4 5 6" xfId="3218" xr:uid="{E4391B7E-B6E6-43DE-982C-4DD4D70EE230}"/>
    <cellStyle name="Normal 6 4 6" xfId="338" xr:uid="{5D7B8AD7-F3B1-4098-8543-5C2CAAE543C1}"/>
    <cellStyle name="Normal 6 4 6 2" xfId="1651" xr:uid="{A67E8DA1-F712-4194-BEC9-E4FCED211BB4}"/>
    <cellStyle name="Normal 6 4 6 2 2" xfId="1652" xr:uid="{9938BAF3-2E62-45F5-95B1-07251FF29883}"/>
    <cellStyle name="Normal 6 4 6 2 3" xfId="3219" xr:uid="{9635EB0B-940A-45B8-94CA-2966F89C3772}"/>
    <cellStyle name="Normal 6 4 6 2 4" xfId="3220" xr:uid="{405A344E-DA7E-4B6D-89F8-293DDAB62B9A}"/>
    <cellStyle name="Normal 6 4 6 3" xfId="1653" xr:uid="{4D847BBD-60E5-4702-ABB8-A94C44F3F21D}"/>
    <cellStyle name="Normal 6 4 6 4" xfId="3221" xr:uid="{51D911F2-A1D0-4D62-B145-064506F957FC}"/>
    <cellStyle name="Normal 6 4 6 5" xfId="3222" xr:uid="{96DC33C5-8847-4717-ABA0-B2DC23FA12EA}"/>
    <cellStyle name="Normal 6 4 7" xfId="1654" xr:uid="{ADEA360A-627E-4D31-8FD0-9BE3F1E9B28D}"/>
    <cellStyle name="Normal 6 4 7 2" xfId="1655" xr:uid="{DBCF7B73-A9F8-4CD8-8568-A2FED5846899}"/>
    <cellStyle name="Normal 6 4 7 3" xfId="3223" xr:uid="{DBCB9585-46CC-46F2-8DE5-10848AE6FD51}"/>
    <cellStyle name="Normal 6 4 7 3 2" xfId="4409" xr:uid="{90B73CA9-7577-4FD7-878E-7AC0029445C6}"/>
    <cellStyle name="Normal 6 4 7 3 3" xfId="4687" xr:uid="{0D2090F2-CFAB-4BC3-AD9F-5F1096060086}"/>
    <cellStyle name="Normal 6 4 7 4" xfId="3224" xr:uid="{B2549208-B9C3-4A15-8258-9166A19BF5E5}"/>
    <cellStyle name="Normal 6 4 8" xfId="1656" xr:uid="{0540C942-0B72-4AD3-A957-58DD96A02FFD}"/>
    <cellStyle name="Normal 6 4 8 2" xfId="3225" xr:uid="{DF5182A3-EFA7-433F-B0F3-384955F4D6B3}"/>
    <cellStyle name="Normal 6 4 8 3" xfId="3226" xr:uid="{22711D55-292E-4E49-9610-B1AB1F3C93EA}"/>
    <cellStyle name="Normal 6 4 8 4" xfId="3227" xr:uid="{37E9A252-0AC2-4837-BE26-3CF8BCB319A6}"/>
    <cellStyle name="Normal 6 4 9" xfId="3228" xr:uid="{E448566A-F458-4232-9FD6-9CAF4A048C4C}"/>
    <cellStyle name="Normal 6 5" xfId="125" xr:uid="{46BA4EBF-80A9-40BC-A6DF-898B7D35701E}"/>
    <cellStyle name="Normal 6 5 10" xfId="3229" xr:uid="{7F6D2F74-20AD-4B7D-BC5B-31EB9C7C4F87}"/>
    <cellStyle name="Normal 6 5 11" xfId="3230" xr:uid="{3E10A551-5D9B-4D83-8A83-EF6218255A1B}"/>
    <cellStyle name="Normal 6 5 2" xfId="126" xr:uid="{B8D2A8F9-5D04-45E4-8347-74E75D8437CD}"/>
    <cellStyle name="Normal 6 5 2 2" xfId="339" xr:uid="{CC7593CE-233A-42B8-AAB1-17FFC220475D}"/>
    <cellStyle name="Normal 6 5 2 2 2" xfId="648" xr:uid="{787E1A8B-5602-4DDC-8D13-D913E9F56214}"/>
    <cellStyle name="Normal 6 5 2 2 2 2" xfId="649" xr:uid="{39A21C29-9907-48F4-B6B9-53A985400021}"/>
    <cellStyle name="Normal 6 5 2 2 2 2 2" xfId="1657" xr:uid="{7AB3ED5C-1D12-42E4-AC88-2226DD3EC85C}"/>
    <cellStyle name="Normal 6 5 2 2 2 2 3" xfId="3231" xr:uid="{3BCDFEAB-CCC5-4AD5-B546-26999627040C}"/>
    <cellStyle name="Normal 6 5 2 2 2 2 4" xfId="3232" xr:uid="{C35E7EA4-DE09-49E7-84DB-861FF8828AEF}"/>
    <cellStyle name="Normal 6 5 2 2 2 3" xfId="1658" xr:uid="{FADFC8ED-DFB5-4AEE-9F97-40AF9E5C504F}"/>
    <cellStyle name="Normal 6 5 2 2 2 3 2" xfId="3233" xr:uid="{C3BA47A3-F2E1-4F50-AF66-AB09746FC941}"/>
    <cellStyle name="Normal 6 5 2 2 2 3 3" xfId="3234" xr:uid="{BC3025E5-E8A0-42BE-9187-8D6F7F44463B}"/>
    <cellStyle name="Normal 6 5 2 2 2 3 4" xfId="3235" xr:uid="{20154125-0217-4B04-8440-FC44B886ECF5}"/>
    <cellStyle name="Normal 6 5 2 2 2 4" xfId="3236" xr:uid="{A932F36C-CBAF-43B2-8176-13D2D2798995}"/>
    <cellStyle name="Normal 6 5 2 2 2 5" xfId="3237" xr:uid="{005850F9-38F9-4AAE-834F-F513377B2656}"/>
    <cellStyle name="Normal 6 5 2 2 2 6" xfId="3238" xr:uid="{C792B9C1-9C9A-42F1-9E78-50C4B516BA87}"/>
    <cellStyle name="Normal 6 5 2 2 3" xfId="650" xr:uid="{8E96ECB7-9AD8-49DF-89BF-918E801C9385}"/>
    <cellStyle name="Normal 6 5 2 2 3 2" xfId="1659" xr:uid="{6BC58E95-579B-49C5-9F40-098AACD777CA}"/>
    <cellStyle name="Normal 6 5 2 2 3 2 2" xfId="3239" xr:uid="{57954F9A-3037-4C63-95EB-E5AD55054B9F}"/>
    <cellStyle name="Normal 6 5 2 2 3 2 3" xfId="3240" xr:uid="{2075049E-539D-44B0-8E4C-5E6F631B2D2A}"/>
    <cellStyle name="Normal 6 5 2 2 3 2 4" xfId="3241" xr:uid="{88AB0D6D-BB83-4098-A7C0-4C92B4D6AC79}"/>
    <cellStyle name="Normal 6 5 2 2 3 3" xfId="3242" xr:uid="{395D3FBD-3377-4BC2-A05D-559A10DA73E8}"/>
    <cellStyle name="Normal 6 5 2 2 3 4" xfId="3243" xr:uid="{2C836831-58DE-4EEE-9407-21520E4373B8}"/>
    <cellStyle name="Normal 6 5 2 2 3 5" xfId="3244" xr:uid="{169FDFBE-BDC4-4377-B3E5-3CDBA9F9AC0C}"/>
    <cellStyle name="Normal 6 5 2 2 4" xfId="1660" xr:uid="{BF758F3F-DC1C-42F6-BB46-92B6C2478902}"/>
    <cellStyle name="Normal 6 5 2 2 4 2" xfId="3245" xr:uid="{07F452C1-6E07-4EC3-A3F2-0EE10C51CD16}"/>
    <cellStyle name="Normal 6 5 2 2 4 3" xfId="3246" xr:uid="{338954C1-84F5-4718-937C-C1EB84A0D6A0}"/>
    <cellStyle name="Normal 6 5 2 2 4 4" xfId="3247" xr:uid="{F647ECEC-4E1F-42F4-A789-A261756219E8}"/>
    <cellStyle name="Normal 6 5 2 2 5" xfId="3248" xr:uid="{42A820D6-F0E1-4D12-8729-FEB33DA20500}"/>
    <cellStyle name="Normal 6 5 2 2 5 2" xfId="3249" xr:uid="{B0732873-9F64-4430-8E72-D74A3A2BBCE0}"/>
    <cellStyle name="Normal 6 5 2 2 5 3" xfId="3250" xr:uid="{A84BF914-DA57-47BD-BF58-938AF1678DB4}"/>
    <cellStyle name="Normal 6 5 2 2 5 4" xfId="3251" xr:uid="{D71C8D79-0766-4FA8-82F0-F2F765DFD349}"/>
    <cellStyle name="Normal 6 5 2 2 6" xfId="3252" xr:uid="{519DDB86-EAA0-4FD5-B22E-35B2CC6862C8}"/>
    <cellStyle name="Normal 6 5 2 2 7" xfId="3253" xr:uid="{93557C2C-610B-4BE9-B49C-3F13350647B3}"/>
    <cellStyle name="Normal 6 5 2 2 8" xfId="3254" xr:uid="{A3DE0625-676E-41B2-837D-F4C8C04701F0}"/>
    <cellStyle name="Normal 6 5 2 3" xfId="651" xr:uid="{1CEE59D5-8607-48F5-AD41-DCEDE9FC8341}"/>
    <cellStyle name="Normal 6 5 2 3 2" xfId="652" xr:uid="{5D5D4042-4DCC-488E-9CAB-33F1B69D2B7D}"/>
    <cellStyle name="Normal 6 5 2 3 2 2" xfId="653" xr:uid="{1CFEA25A-AE2C-455C-B628-78C22796D64F}"/>
    <cellStyle name="Normal 6 5 2 3 2 3" xfId="3255" xr:uid="{F5268270-B8E0-4AC2-81C9-2B21A70318A7}"/>
    <cellStyle name="Normal 6 5 2 3 2 4" xfId="3256" xr:uid="{5711F42E-C464-41AA-8034-FE4658EE906B}"/>
    <cellStyle name="Normal 6 5 2 3 3" xfId="654" xr:uid="{6DC80E3A-5C8F-4E01-8321-BD33C6759555}"/>
    <cellStyle name="Normal 6 5 2 3 3 2" xfId="3257" xr:uid="{024B7240-DB75-469C-B071-9073C1E01491}"/>
    <cellStyle name="Normal 6 5 2 3 3 3" xfId="3258" xr:uid="{924384C4-751D-45BB-A1E1-E43D48FD96AE}"/>
    <cellStyle name="Normal 6 5 2 3 3 4" xfId="3259" xr:uid="{3B5B78D2-7052-4F33-926F-13DAD6949794}"/>
    <cellStyle name="Normal 6 5 2 3 4" xfId="3260" xr:uid="{052ED8BC-4EEE-44A0-959E-C336EE28C6F4}"/>
    <cellStyle name="Normal 6 5 2 3 5" xfId="3261" xr:uid="{513704DB-0FE8-4601-998E-D9BF7A4B6A71}"/>
    <cellStyle name="Normal 6 5 2 3 6" xfId="3262" xr:uid="{8EDC089D-85FC-4A77-A0DD-4CDCD8B60CE1}"/>
    <cellStyle name="Normal 6 5 2 4" xfId="655" xr:uid="{F57C4817-AF4B-451B-99C6-4C4C7252F1FF}"/>
    <cellStyle name="Normal 6 5 2 4 2" xfId="656" xr:uid="{D7034BA9-13DB-4C61-AEB8-4F9614832B55}"/>
    <cellStyle name="Normal 6 5 2 4 2 2" xfId="3263" xr:uid="{9CC580C6-1AA6-4B82-B23B-DFF4BD06F446}"/>
    <cellStyle name="Normal 6 5 2 4 2 3" xfId="3264" xr:uid="{5B7E1373-68DF-442F-A610-105510A649B8}"/>
    <cellStyle name="Normal 6 5 2 4 2 4" xfId="3265" xr:uid="{3FB0B219-B26A-43CE-A8CD-E5B8AE8066A4}"/>
    <cellStyle name="Normal 6 5 2 4 3" xfId="3266" xr:uid="{98423A2F-D881-4F23-8C3D-F99900B232B4}"/>
    <cellStyle name="Normal 6 5 2 4 4" xfId="3267" xr:uid="{A805124B-FF87-43E4-B7B2-2D7668A076AA}"/>
    <cellStyle name="Normal 6 5 2 4 5" xfId="3268" xr:uid="{1900E7D7-65DC-44FA-AB7A-65F0D3A1EDEB}"/>
    <cellStyle name="Normal 6 5 2 5" xfId="657" xr:uid="{B0172F23-6719-4152-A397-76CDA7870D67}"/>
    <cellStyle name="Normal 6 5 2 5 2" xfId="3269" xr:uid="{37FED306-924F-45DC-8646-DB840926EAC7}"/>
    <cellStyle name="Normal 6 5 2 5 3" xfId="3270" xr:uid="{83053D05-556D-4742-BAD3-53A22D921E35}"/>
    <cellStyle name="Normal 6 5 2 5 4" xfId="3271" xr:uid="{4DD4BFAF-8EBB-47FB-9C74-6AB21201241B}"/>
    <cellStyle name="Normal 6 5 2 6" xfId="3272" xr:uid="{CE3BA2E9-B69E-4BF6-9BAA-37563F9D1467}"/>
    <cellStyle name="Normal 6 5 2 6 2" xfId="3273" xr:uid="{2E16352F-903D-4A0E-8FEB-EF889888C8A4}"/>
    <cellStyle name="Normal 6 5 2 6 3" xfId="3274" xr:uid="{C6FF936C-0049-4C53-B0CB-33DD34FDB7F9}"/>
    <cellStyle name="Normal 6 5 2 6 4" xfId="3275" xr:uid="{7B5F64C9-D16D-44C2-965C-0E1DC95E75D2}"/>
    <cellStyle name="Normal 6 5 2 7" xfId="3276" xr:uid="{DC03D080-199D-4ACE-9C52-8EDD5488A306}"/>
    <cellStyle name="Normal 6 5 2 8" xfId="3277" xr:uid="{DF7C2552-2569-486B-9BDF-263BBA3E1EBA}"/>
    <cellStyle name="Normal 6 5 2 9" xfId="3278" xr:uid="{7A665820-656C-4A9F-8814-AA3E6E66A1B7}"/>
    <cellStyle name="Normal 6 5 3" xfId="340" xr:uid="{F07F3C12-E85D-47C4-95F3-E74C19C02741}"/>
    <cellStyle name="Normal 6 5 3 2" xfId="658" xr:uid="{A5A72E45-4D36-41DF-9B8C-7D047B1185C5}"/>
    <cellStyle name="Normal 6 5 3 2 2" xfId="659" xr:uid="{DEE299E0-569F-420D-9075-253FB5581E50}"/>
    <cellStyle name="Normal 6 5 3 2 2 2" xfId="1661" xr:uid="{37C14CBA-10C8-4E17-B6A2-778012567D1A}"/>
    <cellStyle name="Normal 6 5 3 2 2 2 2" xfId="1662" xr:uid="{C5B5EB20-F09E-47AE-8BA4-FC4654265BC3}"/>
    <cellStyle name="Normal 6 5 3 2 2 3" xfId="1663" xr:uid="{F28B082B-6F40-416F-BD07-1D4EB88A39CC}"/>
    <cellStyle name="Normal 6 5 3 2 2 4" xfId="3279" xr:uid="{DCD0BEAA-F759-4BE1-9D80-B63A83F38327}"/>
    <cellStyle name="Normal 6 5 3 2 3" xfId="1664" xr:uid="{DEC089C8-9BF2-447C-BF3E-D18E66580CA7}"/>
    <cellStyle name="Normal 6 5 3 2 3 2" xfId="1665" xr:uid="{8147CFA7-E032-4B64-9731-94B00683E19C}"/>
    <cellStyle name="Normal 6 5 3 2 3 3" xfId="3280" xr:uid="{88870BDE-4689-4F3A-989E-1CAB8585E818}"/>
    <cellStyle name="Normal 6 5 3 2 3 4" xfId="3281" xr:uid="{AAC9BD70-4B53-4FFD-9A46-6731BFC46412}"/>
    <cellStyle name="Normal 6 5 3 2 4" xfId="1666" xr:uid="{D2DF3B98-771D-41EE-BF3D-CC8EA8EFDD75}"/>
    <cellStyle name="Normal 6 5 3 2 5" xfId="3282" xr:uid="{1872B210-9454-43E2-97AD-5186A5BCEBC3}"/>
    <cellStyle name="Normal 6 5 3 2 6" xfId="3283" xr:uid="{7C453325-8B37-499E-9826-C401A9E80AB5}"/>
    <cellStyle name="Normal 6 5 3 3" xfId="660" xr:uid="{B43FDA87-23F1-459B-A6D8-F00162430C4F}"/>
    <cellStyle name="Normal 6 5 3 3 2" xfId="1667" xr:uid="{72463CB1-44B5-48DA-AEEB-0111D0A00765}"/>
    <cellStyle name="Normal 6 5 3 3 2 2" xfId="1668" xr:uid="{A9966CA8-5AB6-4066-BEFA-AF852E9EAE31}"/>
    <cellStyle name="Normal 6 5 3 3 2 3" xfId="3284" xr:uid="{0FDF5B82-3911-4A49-9285-42969957F393}"/>
    <cellStyle name="Normal 6 5 3 3 2 4" xfId="3285" xr:uid="{63E99703-26A8-4178-A45E-95CB3C159046}"/>
    <cellStyle name="Normal 6 5 3 3 3" xfId="1669" xr:uid="{DF42D80F-72D7-417B-A045-FFF92227BA6F}"/>
    <cellStyle name="Normal 6 5 3 3 4" xfId="3286" xr:uid="{087D434F-ABEC-4163-91BE-0846714C51C9}"/>
    <cellStyle name="Normal 6 5 3 3 5" xfId="3287" xr:uid="{9C0B4D18-1B4A-454E-BEFB-B33E70DE7288}"/>
    <cellStyle name="Normal 6 5 3 4" xfId="1670" xr:uid="{F0E4AFAB-094B-4AA5-B7CE-29D294E9CA77}"/>
    <cellStyle name="Normal 6 5 3 4 2" xfId="1671" xr:uid="{F0AE8DBE-9C84-4152-A4ED-DAEEFB30A95A}"/>
    <cellStyle name="Normal 6 5 3 4 3" xfId="3288" xr:uid="{E4F4D26A-597E-4C29-AEFD-DD147D8D6552}"/>
    <cellStyle name="Normal 6 5 3 4 4" xfId="3289" xr:uid="{8E080D21-F114-4B3B-AD99-A1A7304A0E4D}"/>
    <cellStyle name="Normal 6 5 3 5" xfId="1672" xr:uid="{4998A320-A670-4E79-A597-BAA226AD4681}"/>
    <cellStyle name="Normal 6 5 3 5 2" xfId="3290" xr:uid="{22B2F4B9-6366-45BA-8C7D-5907EB62E1DB}"/>
    <cellStyle name="Normal 6 5 3 5 3" xfId="3291" xr:uid="{562412C2-A4C9-42CF-87F6-F9EEBB515578}"/>
    <cellStyle name="Normal 6 5 3 5 4" xfId="3292" xr:uid="{7B4CA9D8-C69C-4149-942E-FBD60B2C8FC5}"/>
    <cellStyle name="Normal 6 5 3 6" xfId="3293" xr:uid="{F599E084-C1A4-4F5C-83D8-FA9153773DD7}"/>
    <cellStyle name="Normal 6 5 3 7" xfId="3294" xr:uid="{2BEB5D92-9636-4B5A-AA95-1A454401D371}"/>
    <cellStyle name="Normal 6 5 3 8" xfId="3295" xr:uid="{B501F559-6435-430D-88DF-BBC3BA9743D2}"/>
    <cellStyle name="Normal 6 5 4" xfId="341" xr:uid="{B833AFCA-D2E9-4C8A-91D2-73DE369D5858}"/>
    <cellStyle name="Normal 6 5 4 2" xfId="661" xr:uid="{2AF781FE-534F-44C4-94C1-3521891F5137}"/>
    <cellStyle name="Normal 6 5 4 2 2" xfId="662" xr:uid="{007BCE7E-5935-4670-A08B-D2A39F715C92}"/>
    <cellStyle name="Normal 6 5 4 2 2 2" xfId="1673" xr:uid="{DEDF113F-3D98-4D7C-86D8-B7A28B618FF3}"/>
    <cellStyle name="Normal 6 5 4 2 2 3" xfId="3296" xr:uid="{AF0F0642-7EF8-4D44-892F-EE0616110FD3}"/>
    <cellStyle name="Normal 6 5 4 2 2 4" xfId="3297" xr:uid="{9D86BFE2-DBDD-4832-844B-582D012517FD}"/>
    <cellStyle name="Normal 6 5 4 2 3" xfId="1674" xr:uid="{246AE6DB-3D05-446E-8226-7F8908CCE140}"/>
    <cellStyle name="Normal 6 5 4 2 4" xfId="3298" xr:uid="{1381B89A-B6F1-4078-AB1D-2DB3A037DBB1}"/>
    <cellStyle name="Normal 6 5 4 2 5" xfId="3299" xr:uid="{98A6C584-3251-493D-BE6A-EB73AE3A908D}"/>
    <cellStyle name="Normal 6 5 4 3" xfId="663" xr:uid="{92714106-832E-470E-A981-15CB5C86B8BE}"/>
    <cellStyle name="Normal 6 5 4 3 2" xfId="1675" xr:uid="{3D868C47-42D8-4423-A339-D7654FA81670}"/>
    <cellStyle name="Normal 6 5 4 3 3" xfId="3300" xr:uid="{BDB987E5-190C-4BA3-9A75-8A05A4C80C5D}"/>
    <cellStyle name="Normal 6 5 4 3 4" xfId="3301" xr:uid="{65545FF6-B1D3-44EA-82E0-A29D5B60F18A}"/>
    <cellStyle name="Normal 6 5 4 4" xfId="1676" xr:uid="{C1150BC2-159A-458D-AB59-C2934F5DAC63}"/>
    <cellStyle name="Normal 6 5 4 4 2" xfId="3302" xr:uid="{24F75AB4-4AEE-4D43-A7AA-9719790928D0}"/>
    <cellStyle name="Normal 6 5 4 4 3" xfId="3303" xr:uid="{88640EB9-4675-41F1-951F-8B178C6FA29C}"/>
    <cellStyle name="Normal 6 5 4 4 4" xfId="3304" xr:uid="{30880F47-0A7C-4E35-92A6-48612E10176E}"/>
    <cellStyle name="Normal 6 5 4 5" xfId="3305" xr:uid="{6D8D19A7-1D02-4104-8E41-7D1AB99C26AF}"/>
    <cellStyle name="Normal 6 5 4 6" xfId="3306" xr:uid="{3D647800-EC67-4F65-AB81-207538754BD7}"/>
    <cellStyle name="Normal 6 5 4 7" xfId="3307" xr:uid="{B56583F1-B0C8-4AA2-874F-C93164D3DC7A}"/>
    <cellStyle name="Normal 6 5 5" xfId="342" xr:uid="{F8996601-3A5D-4810-9F15-67BEC2596D21}"/>
    <cellStyle name="Normal 6 5 5 2" xfId="664" xr:uid="{3F0B3043-CA47-43A9-AE98-8A79EA714564}"/>
    <cellStyle name="Normal 6 5 5 2 2" xfId="1677" xr:uid="{D8B77704-02A2-42BC-9911-E83C15033253}"/>
    <cellStyle name="Normal 6 5 5 2 3" xfId="3308" xr:uid="{342BF4BF-B235-4ECD-82C6-6A28E644D8E1}"/>
    <cellStyle name="Normal 6 5 5 2 4" xfId="3309" xr:uid="{3FA0F28C-C723-4D36-BD5A-8720F16E74FA}"/>
    <cellStyle name="Normal 6 5 5 3" xfId="1678" xr:uid="{753007BF-AAA6-4718-AB30-B940139EC113}"/>
    <cellStyle name="Normal 6 5 5 3 2" xfId="3310" xr:uid="{00A36A4F-7ED4-4119-99C2-AEFB8B8BF55A}"/>
    <cellStyle name="Normal 6 5 5 3 3" xfId="3311" xr:uid="{120E6902-7863-42D2-81AB-DECF3C6ACBD7}"/>
    <cellStyle name="Normal 6 5 5 3 4" xfId="3312" xr:uid="{E0ED94F8-21B2-4842-8D84-58EEE87C94C8}"/>
    <cellStyle name="Normal 6 5 5 4" xfId="3313" xr:uid="{AC9B8F02-BAF5-4878-A91B-EA49175BCCF1}"/>
    <cellStyle name="Normal 6 5 5 5" xfId="3314" xr:uid="{CEF25979-8087-4783-90F8-3BEAF0174974}"/>
    <cellStyle name="Normal 6 5 5 6" xfId="3315" xr:uid="{BAF33DB0-9BDA-4317-8EDE-06AB47AF3E35}"/>
    <cellStyle name="Normal 6 5 6" xfId="665" xr:uid="{1258EE12-2C78-4C51-97B2-8661243635C1}"/>
    <cellStyle name="Normal 6 5 6 2" xfId="1679" xr:uid="{3BE815BA-2E92-4588-8EE3-57390070F618}"/>
    <cellStyle name="Normal 6 5 6 2 2" xfId="3316" xr:uid="{65BA57AA-30BB-48E0-8465-27994EC8B203}"/>
    <cellStyle name="Normal 6 5 6 2 3" xfId="3317" xr:uid="{61481938-CB2E-4A34-92FF-A9BE8D1CB245}"/>
    <cellStyle name="Normal 6 5 6 2 4" xfId="3318" xr:uid="{8A77CA8D-5585-4BF6-9872-81794EEB016C}"/>
    <cellStyle name="Normal 6 5 6 3" xfId="3319" xr:uid="{7793D149-8C90-48F1-8CA1-0C07FCFEE968}"/>
    <cellStyle name="Normal 6 5 6 4" xfId="3320" xr:uid="{00A6A3FD-1C22-49A5-957B-8FF12723A938}"/>
    <cellStyle name="Normal 6 5 6 5" xfId="3321" xr:uid="{7D5E5706-7B2D-49D5-A88E-6A699E9ABA0D}"/>
    <cellStyle name="Normal 6 5 7" xfId="1680" xr:uid="{D802AD9C-DCD7-43F4-9CC8-839DB2062ECB}"/>
    <cellStyle name="Normal 6 5 7 2" xfId="3322" xr:uid="{CA8C41E9-6E63-49C1-BE8A-46D7AB9655A7}"/>
    <cellStyle name="Normal 6 5 7 3" xfId="3323" xr:uid="{265C20D0-BE68-4C11-8CCB-5BD3E9F179E5}"/>
    <cellStyle name="Normal 6 5 7 4" xfId="3324" xr:uid="{8EF8D261-6723-4FC9-B524-3B14723F6514}"/>
    <cellStyle name="Normal 6 5 8" xfId="3325" xr:uid="{9B37AEAC-3A3E-423F-A942-2561F4FCA4DF}"/>
    <cellStyle name="Normal 6 5 8 2" xfId="3326" xr:uid="{D9E30EB1-412D-481B-A76D-FF6E26285525}"/>
    <cellStyle name="Normal 6 5 8 3" xfId="3327" xr:uid="{05D18455-E59C-43F8-9EAB-F62E9DC0FA9C}"/>
    <cellStyle name="Normal 6 5 8 4" xfId="3328" xr:uid="{75C9F321-486F-4C39-8CB8-DE09B057DF95}"/>
    <cellStyle name="Normal 6 5 9" xfId="3329" xr:uid="{495CA0AA-4F37-4FD2-864C-5A0DDB588CBB}"/>
    <cellStyle name="Normal 6 6" xfId="127" xr:uid="{B5B98BED-4F54-445F-A08A-9A3F53E3366F}"/>
    <cellStyle name="Normal 6 6 2" xfId="128" xr:uid="{846256A6-B974-4490-BF24-B0F835336A8C}"/>
    <cellStyle name="Normal 6 6 2 2" xfId="343" xr:uid="{686EE907-4540-4C40-84BC-663155B64177}"/>
    <cellStyle name="Normal 6 6 2 2 2" xfId="666" xr:uid="{799204A9-7092-4E7B-8186-96FD56FAA3B5}"/>
    <cellStyle name="Normal 6 6 2 2 2 2" xfId="1681" xr:uid="{A627AE98-53C6-4043-A491-6F647DD22919}"/>
    <cellStyle name="Normal 6 6 2 2 2 3" xfId="3330" xr:uid="{A20C554F-F825-40EE-AB3A-3C1BDBC3104F}"/>
    <cellStyle name="Normal 6 6 2 2 2 4" xfId="3331" xr:uid="{5FD1DB73-46FD-4FFD-843C-C131D8B536E5}"/>
    <cellStyle name="Normal 6 6 2 2 3" xfId="1682" xr:uid="{C874CD0A-62A0-4FFA-8F08-88E7650297CA}"/>
    <cellStyle name="Normal 6 6 2 2 3 2" xfId="3332" xr:uid="{626A6563-6FE3-4F4D-85D8-CEDB1B1B7932}"/>
    <cellStyle name="Normal 6 6 2 2 3 3" xfId="3333" xr:uid="{4EF40DB3-E1B0-4313-B7D7-0C7569A5A608}"/>
    <cellStyle name="Normal 6 6 2 2 3 4" xfId="3334" xr:uid="{F52B04F0-8E60-4AEF-8EA8-F5B5D3BD6C5C}"/>
    <cellStyle name="Normal 6 6 2 2 4" xfId="3335" xr:uid="{85FFAD4B-6E0F-48DA-AF2F-7CB670685706}"/>
    <cellStyle name="Normal 6 6 2 2 5" xfId="3336" xr:uid="{DEECCAC8-BA0A-41C7-8AD2-245DE4DB73E1}"/>
    <cellStyle name="Normal 6 6 2 2 6" xfId="3337" xr:uid="{A96F66C4-8703-4181-9122-99C6C3523642}"/>
    <cellStyle name="Normal 6 6 2 3" xfId="667" xr:uid="{16CCCA94-29EE-4E45-9EF3-C770DF037BF1}"/>
    <cellStyle name="Normal 6 6 2 3 2" xfId="1683" xr:uid="{7DCB78DF-0950-4E95-80ED-3A0B5930244F}"/>
    <cellStyle name="Normal 6 6 2 3 2 2" xfId="3338" xr:uid="{3388042D-6E04-4CD0-B22E-4B1450E64ACF}"/>
    <cellStyle name="Normal 6 6 2 3 2 3" xfId="3339" xr:uid="{E3CE3385-3523-4631-83EB-75D458199049}"/>
    <cellStyle name="Normal 6 6 2 3 2 4" xfId="3340" xr:uid="{55342489-2353-450A-A333-792B6DB8127F}"/>
    <cellStyle name="Normal 6 6 2 3 3" xfId="3341" xr:uid="{307E39DF-E5C2-4647-BE68-8EAA1FC77C09}"/>
    <cellStyle name="Normal 6 6 2 3 4" xfId="3342" xr:uid="{B0ABF72E-F6EF-481D-9EEA-2840C0EC4419}"/>
    <cellStyle name="Normal 6 6 2 3 5" xfId="3343" xr:uid="{53413CCC-E51A-499D-810D-8E9B4D7BFA0E}"/>
    <cellStyle name="Normal 6 6 2 4" xfId="1684" xr:uid="{C3265473-80B4-460C-80D8-8EC9FC36E262}"/>
    <cellStyle name="Normal 6 6 2 4 2" xfId="3344" xr:uid="{9FB064AF-E0B3-4FD8-AA48-97D2B6D84146}"/>
    <cellStyle name="Normal 6 6 2 4 3" xfId="3345" xr:uid="{0A400710-5A48-453B-BDBE-AB413081DD9B}"/>
    <cellStyle name="Normal 6 6 2 4 4" xfId="3346" xr:uid="{F2B46127-80E9-4B6A-9656-E92353E2C77D}"/>
    <cellStyle name="Normal 6 6 2 5" xfId="3347" xr:uid="{FD1E5758-7379-4374-910F-6A78152F4A2B}"/>
    <cellStyle name="Normal 6 6 2 5 2" xfId="3348" xr:uid="{B93659A8-4A8C-4A7A-8AF6-E4D50892838C}"/>
    <cellStyle name="Normal 6 6 2 5 3" xfId="3349" xr:uid="{A8FF7AD1-B2B8-4247-B184-672930483FA7}"/>
    <cellStyle name="Normal 6 6 2 5 4" xfId="3350" xr:uid="{9AB2882D-59BD-45CD-B9DA-43C3CABFD8CA}"/>
    <cellStyle name="Normal 6 6 2 6" xfId="3351" xr:uid="{FDC8CE61-A2CA-4AA2-BB0F-19DFB58790EB}"/>
    <cellStyle name="Normal 6 6 2 7" xfId="3352" xr:uid="{5FAA69FF-2CB5-4847-A9A7-EB04194B5EEA}"/>
    <cellStyle name="Normal 6 6 2 8" xfId="3353" xr:uid="{22F5A321-7621-402D-A329-AFE2AF657BE1}"/>
    <cellStyle name="Normal 6 6 3" xfId="344" xr:uid="{E95D2402-8E26-4EEB-99D3-2313FFB6B7E1}"/>
    <cellStyle name="Normal 6 6 3 2" xfId="668" xr:uid="{B433E377-B3BF-4EB9-8A87-A318D67A8A7F}"/>
    <cellStyle name="Normal 6 6 3 2 2" xfId="669" xr:uid="{2C769D54-9D32-411E-9B80-046588CDD48A}"/>
    <cellStyle name="Normal 6 6 3 2 3" xfId="3354" xr:uid="{BDCB9F0A-9726-41F6-AC1F-B67FE172C56E}"/>
    <cellStyle name="Normal 6 6 3 2 4" xfId="3355" xr:uid="{C7864CA0-F759-4713-ABB8-2FF9F1571034}"/>
    <cellStyle name="Normal 6 6 3 3" xfId="670" xr:uid="{3F79A09B-8DFF-4897-822E-F399B4774BE5}"/>
    <cellStyle name="Normal 6 6 3 3 2" xfId="3356" xr:uid="{22A10C0B-1357-446D-AD4A-62F43D6AF80D}"/>
    <cellStyle name="Normal 6 6 3 3 3" xfId="3357" xr:uid="{8CCBAFDA-E0A4-4311-9DDC-026FCEFD6574}"/>
    <cellStyle name="Normal 6 6 3 3 4" xfId="3358" xr:uid="{D1EF6016-91EB-4CE7-886E-577197A029EE}"/>
    <cellStyle name="Normal 6 6 3 4" xfId="3359" xr:uid="{5A4C07B1-7391-4330-975D-9766313E8EFC}"/>
    <cellStyle name="Normal 6 6 3 5" xfId="3360" xr:uid="{EB60D4A4-A101-4DDE-8489-205C5D56CADA}"/>
    <cellStyle name="Normal 6 6 3 6" xfId="3361" xr:uid="{EC0A99FB-B83D-463C-9128-D257AE8185FE}"/>
    <cellStyle name="Normal 6 6 4" xfId="345" xr:uid="{E18429E8-0D54-4168-A872-BF0DF3C010C4}"/>
    <cellStyle name="Normal 6 6 4 2" xfId="671" xr:uid="{9AFFAC36-3DE1-47DD-9758-057F6B8D1BA8}"/>
    <cellStyle name="Normal 6 6 4 2 2" xfId="3362" xr:uid="{653F8023-0BDE-45E6-8DD0-1C375D352B8C}"/>
    <cellStyle name="Normal 6 6 4 2 3" xfId="3363" xr:uid="{3259324B-A313-4DE7-93D9-EF765216266E}"/>
    <cellStyle name="Normal 6 6 4 2 4" xfId="3364" xr:uid="{F4FACB46-598B-4C01-8171-CB211C1402B3}"/>
    <cellStyle name="Normal 6 6 4 3" xfId="3365" xr:uid="{DADD875C-312B-425D-A61D-7D322D525BD1}"/>
    <cellStyle name="Normal 6 6 4 4" xfId="3366" xr:uid="{EAF7260B-76AA-4D47-8C32-77C038B87D10}"/>
    <cellStyle name="Normal 6 6 4 5" xfId="3367" xr:uid="{E707F1FC-BA45-40E4-A761-D1A9C4E98867}"/>
    <cellStyle name="Normal 6 6 5" xfId="672" xr:uid="{FA99AAB9-347B-400E-8D0F-5DEF3F9E79BB}"/>
    <cellStyle name="Normal 6 6 5 2" xfId="3368" xr:uid="{BB32F6F9-A15F-4C1E-A2BA-D28E349F95E2}"/>
    <cellStyle name="Normal 6 6 5 3" xfId="3369" xr:uid="{FACFA3D6-0969-41C0-B72C-ACF2FCB58848}"/>
    <cellStyle name="Normal 6 6 5 4" xfId="3370" xr:uid="{74E24C25-178B-42DF-A575-2A61E5901CA7}"/>
    <cellStyle name="Normal 6 6 6" xfId="3371" xr:uid="{D09A1F46-2679-455B-84EE-82B963173181}"/>
    <cellStyle name="Normal 6 6 6 2" xfId="3372" xr:uid="{E32A6691-3EF9-434E-9B3C-B6A02B8FEFFF}"/>
    <cellStyle name="Normal 6 6 6 3" xfId="3373" xr:uid="{AEB33E65-3DB6-45A0-B633-B953D0B42677}"/>
    <cellStyle name="Normal 6 6 6 4" xfId="3374" xr:uid="{B9F38EE4-BC01-452D-8189-910D73B0D9C3}"/>
    <cellStyle name="Normal 6 6 7" xfId="3375" xr:uid="{11820978-B580-4E4D-A53C-C20B99DEA6E1}"/>
    <cellStyle name="Normal 6 6 8" xfId="3376" xr:uid="{32E47CEB-DC56-4F41-A275-7628464C63AC}"/>
    <cellStyle name="Normal 6 6 9" xfId="3377" xr:uid="{28674A01-F922-4681-802F-299B9A1C6035}"/>
    <cellStyle name="Normal 6 7" xfId="129" xr:uid="{777C3C87-3634-43C1-96D5-E5B0BD24D307}"/>
    <cellStyle name="Normal 6 7 2" xfId="346" xr:uid="{4A2BD479-3AE9-463A-A5FD-1A3C614BCD8B}"/>
    <cellStyle name="Normal 6 7 2 2" xfId="673" xr:uid="{3C20F8B0-DD12-4C82-AC61-BC6E97D7DA82}"/>
    <cellStyle name="Normal 6 7 2 2 2" xfId="1685" xr:uid="{CB9C75A0-0ABC-48A9-BE71-35C51A688F43}"/>
    <cellStyle name="Normal 6 7 2 2 2 2" xfId="1686" xr:uid="{8E693CEF-8D1F-45E6-8A48-AA6C70EA048B}"/>
    <cellStyle name="Normal 6 7 2 2 3" xfId="1687" xr:uid="{EC9F265A-237F-4A7A-ACBA-CD8B3840F3C9}"/>
    <cellStyle name="Normal 6 7 2 2 4" xfId="3378" xr:uid="{0D0F63E6-2ABF-467F-B9F1-C87EC0586123}"/>
    <cellStyle name="Normal 6 7 2 3" xfId="1688" xr:uid="{E0AA1B85-4B24-4E18-BDFC-EBE0F1F1C9C1}"/>
    <cellStyle name="Normal 6 7 2 3 2" xfId="1689" xr:uid="{41459512-5350-4CCC-B864-3E168A56074E}"/>
    <cellStyle name="Normal 6 7 2 3 3" xfId="3379" xr:uid="{A43F0186-4EE0-4E7A-A72C-095E82B0AAD9}"/>
    <cellStyle name="Normal 6 7 2 3 4" xfId="3380" xr:uid="{7BD1EFBE-1E8C-42B8-A9B1-946BBCCFCDCF}"/>
    <cellStyle name="Normal 6 7 2 4" xfId="1690" xr:uid="{E8A978BC-FC8E-4154-9B0F-84A95E2F7A59}"/>
    <cellStyle name="Normal 6 7 2 5" xfId="3381" xr:uid="{D0CE4B62-1BF2-487A-ABE9-97FCC60A869C}"/>
    <cellStyle name="Normal 6 7 2 6" xfId="3382" xr:uid="{ECE92CB0-5E23-4212-A8A0-9C53C851FBA4}"/>
    <cellStyle name="Normal 6 7 3" xfId="674" xr:uid="{28CE219B-DBB9-495D-BF29-71F192670289}"/>
    <cellStyle name="Normal 6 7 3 2" xfId="1691" xr:uid="{3A1DA1C6-590A-445B-AB65-B9E670DA3850}"/>
    <cellStyle name="Normal 6 7 3 2 2" xfId="1692" xr:uid="{A482E2FB-C18E-4027-9788-00B404463D56}"/>
    <cellStyle name="Normal 6 7 3 2 3" xfId="3383" xr:uid="{63E2686B-167B-4833-BCD2-27085153E2D3}"/>
    <cellStyle name="Normal 6 7 3 2 4" xfId="3384" xr:uid="{D377994B-B99D-4447-BDBE-68555BEF721C}"/>
    <cellStyle name="Normal 6 7 3 3" xfId="1693" xr:uid="{4B475B68-C262-4620-8343-491E4A6EA4DD}"/>
    <cellStyle name="Normal 6 7 3 4" xfId="3385" xr:uid="{02BC9692-D57A-44B5-8BF1-F85FA1B2ECB2}"/>
    <cellStyle name="Normal 6 7 3 5" xfId="3386" xr:uid="{AA3216BA-B5D2-49C7-97CF-13EDCCC7746D}"/>
    <cellStyle name="Normal 6 7 4" xfId="1694" xr:uid="{72D925C8-CD6A-472A-9688-2D2C4104CAA8}"/>
    <cellStyle name="Normal 6 7 4 2" xfId="1695" xr:uid="{FE5BCEE9-76C1-4B26-B6F2-2EA7502501C0}"/>
    <cellStyle name="Normal 6 7 4 3" xfId="3387" xr:uid="{476D3ECF-0991-4895-9252-E3BACE513BC4}"/>
    <cellStyle name="Normal 6 7 4 4" xfId="3388" xr:uid="{D60A203A-074A-4F6C-9D3F-C692BCF94145}"/>
    <cellStyle name="Normal 6 7 5" xfId="1696" xr:uid="{27D4B278-4FBE-4C60-B1D1-1D288B070B7B}"/>
    <cellStyle name="Normal 6 7 5 2" xfId="3389" xr:uid="{5F4C1A20-BB53-407A-90AA-172EB5DC134E}"/>
    <cellStyle name="Normal 6 7 5 3" xfId="3390" xr:uid="{86E8AC40-6FEB-46E1-850A-795B8622D5A7}"/>
    <cellStyle name="Normal 6 7 5 4" xfId="3391" xr:uid="{26E46A72-C7CF-4F43-9F5D-A491565FD834}"/>
    <cellStyle name="Normal 6 7 6" xfId="3392" xr:uid="{27B986A4-8B1E-40FA-A54D-59981541F113}"/>
    <cellStyle name="Normal 6 7 7" xfId="3393" xr:uid="{9F4BC30C-1DEC-442B-A72F-EC0E8D2FF1AA}"/>
    <cellStyle name="Normal 6 7 8" xfId="3394" xr:uid="{50E1B807-7FA6-4709-9473-26AB680BFA35}"/>
    <cellStyle name="Normal 6 8" xfId="347" xr:uid="{1938FF1C-7B40-490D-9F18-E18E1C1D6064}"/>
    <cellStyle name="Normal 6 8 2" xfId="675" xr:uid="{C6384308-999D-4117-99C8-CC91E210657D}"/>
    <cellStyle name="Normal 6 8 2 2" xfId="676" xr:uid="{D35AF0E8-126B-4B4D-B8A3-FDA43D930BB4}"/>
    <cellStyle name="Normal 6 8 2 2 2" xfId="1697" xr:uid="{02BC6FD0-4533-4A61-8590-C542848FDD48}"/>
    <cellStyle name="Normal 6 8 2 2 3" xfId="3395" xr:uid="{5536F782-B97E-4537-AB90-3E9326B75ED8}"/>
    <cellStyle name="Normal 6 8 2 2 4" xfId="3396" xr:uid="{55F8F544-E786-413D-A792-AD3DEB9D21D5}"/>
    <cellStyle name="Normal 6 8 2 3" xfId="1698" xr:uid="{B87ED20A-C472-4B41-A5B6-C541A8059E12}"/>
    <cellStyle name="Normal 6 8 2 4" xfId="3397" xr:uid="{617902D6-A460-4095-AD2E-B2271E55B7CE}"/>
    <cellStyle name="Normal 6 8 2 5" xfId="3398" xr:uid="{004D344D-00D6-4A6D-87AF-33D74A778DF1}"/>
    <cellStyle name="Normal 6 8 3" xfId="677" xr:uid="{3EB07993-EE93-4979-8010-2C909A90434A}"/>
    <cellStyle name="Normal 6 8 3 2" xfId="1699" xr:uid="{66F16235-0AA0-4057-9894-E9262948C72B}"/>
    <cellStyle name="Normal 6 8 3 3" xfId="3399" xr:uid="{DE5156F5-7461-4FDE-AAB0-8E789CECA6B4}"/>
    <cellStyle name="Normal 6 8 3 4" xfId="3400" xr:uid="{1A5943D9-2D48-4E4D-8CF9-168C1928BF22}"/>
    <cellStyle name="Normal 6 8 4" xfId="1700" xr:uid="{03E87650-5A8D-4F9D-9056-C3014CF7C249}"/>
    <cellStyle name="Normal 6 8 4 2" xfId="3401" xr:uid="{8C11EE75-95AB-4EA9-85EA-172C670B9A12}"/>
    <cellStyle name="Normal 6 8 4 3" xfId="3402" xr:uid="{4155A821-3204-4A51-9BF5-D69511986994}"/>
    <cellStyle name="Normal 6 8 4 4" xfId="3403" xr:uid="{9F163407-A373-4686-9BD5-674856D07F41}"/>
    <cellStyle name="Normal 6 8 5" xfId="3404" xr:uid="{4D6CB394-865E-4848-A94C-B6699038FC5C}"/>
    <cellStyle name="Normal 6 8 6" xfId="3405" xr:uid="{4AF11A40-BCD4-4E27-9AE6-3CC854A3DCCF}"/>
    <cellStyle name="Normal 6 8 7" xfId="3406" xr:uid="{31092F91-729C-4580-A2BC-CFC378679299}"/>
    <cellStyle name="Normal 6 9" xfId="348" xr:uid="{A28BF372-FED7-4087-BCFB-B80C517F7E3A}"/>
    <cellStyle name="Normal 6 9 2" xfId="678" xr:uid="{0B49D53F-FEA4-43FF-8B6D-7F6F2466CA20}"/>
    <cellStyle name="Normal 6 9 2 2" xfId="1701" xr:uid="{997C82E9-92F3-4381-8CC0-28EBCE220443}"/>
    <cellStyle name="Normal 6 9 2 3" xfId="3407" xr:uid="{BDF71C2B-BBF4-4E4E-979E-29CB224F9077}"/>
    <cellStyle name="Normal 6 9 2 4" xfId="3408" xr:uid="{5C1A4656-D9E9-4754-A0E8-8DE22D4C254A}"/>
    <cellStyle name="Normal 6 9 3" xfId="1702" xr:uid="{0AC46C96-970E-47F8-9F07-12F1A9A7F9B5}"/>
    <cellStyle name="Normal 6 9 3 2" xfId="3409" xr:uid="{C2407F7C-EFE3-4FC2-AEFE-3F76F1897FA5}"/>
    <cellStyle name="Normal 6 9 3 3" xfId="3410" xr:uid="{E19D93F6-6DFB-468E-B0F4-1A578B71069A}"/>
    <cellStyle name="Normal 6 9 3 4" xfId="3411" xr:uid="{70E47EBB-1D5E-4FAF-9108-B168CFFF999C}"/>
    <cellStyle name="Normal 6 9 4" xfId="3412" xr:uid="{0ACBBD29-ACBA-493B-913D-37A80A247C77}"/>
    <cellStyle name="Normal 6 9 5" xfId="3413" xr:uid="{27081C78-6B88-4E45-892A-E454490B699D}"/>
    <cellStyle name="Normal 6 9 6" xfId="3414" xr:uid="{71150592-D0CD-48A7-941B-0C8AEC53023F}"/>
    <cellStyle name="Normal 7" xfId="130" xr:uid="{68D70553-2FE5-4B68-832F-47A3991B73EC}"/>
    <cellStyle name="Normal 7 10" xfId="1703" xr:uid="{B6EF44C2-11EA-430F-9439-8BA3F7E823C4}"/>
    <cellStyle name="Normal 7 10 2" xfId="3415" xr:uid="{3DCF55E6-2CB3-43E4-9E0C-4BAEF404ECA7}"/>
    <cellStyle name="Normal 7 10 3" xfId="3416" xr:uid="{F553E6C9-75CF-4137-BD51-1F1E33B8F8F7}"/>
    <cellStyle name="Normal 7 10 4" xfId="3417" xr:uid="{DC5D4815-EDCB-4354-A017-AC7EC166BCAB}"/>
    <cellStyle name="Normal 7 11" xfId="3418" xr:uid="{E86EE337-0367-473D-823B-B1C8834D6F21}"/>
    <cellStyle name="Normal 7 11 2" xfId="3419" xr:uid="{C554795B-A905-4C77-ADD4-AEB166179C46}"/>
    <cellStyle name="Normal 7 11 3" xfId="3420" xr:uid="{809C4B13-BF93-48FC-871B-51D55497DFEA}"/>
    <cellStyle name="Normal 7 11 4" xfId="3421" xr:uid="{C08D241D-E5AD-4A1F-B58B-12393F4F41AF}"/>
    <cellStyle name="Normal 7 12" xfId="3422" xr:uid="{405EEF97-DF0B-4B48-B0F0-5B4444FFF9C4}"/>
    <cellStyle name="Normal 7 12 2" xfId="3423" xr:uid="{92FC89E7-21A3-454E-9BE5-9CEC607A1151}"/>
    <cellStyle name="Normal 7 13" xfId="3424" xr:uid="{174E09E6-3D5E-4136-8D94-0902630628E6}"/>
    <cellStyle name="Normal 7 14" xfId="3425" xr:uid="{84D5DFCF-26C6-4430-9799-7FCD7EBB4E14}"/>
    <cellStyle name="Normal 7 15" xfId="3426" xr:uid="{013113C7-BF3A-41DB-82CD-8C62DB25DDEA}"/>
    <cellStyle name="Normal 7 2" xfId="131" xr:uid="{082B207C-40CC-4079-9D02-5F02B2587B51}"/>
    <cellStyle name="Normal 7 2 10" xfId="3427" xr:uid="{D26D21BD-D5F1-4F9F-BB71-C80D189AB410}"/>
    <cellStyle name="Normal 7 2 11" xfId="3428" xr:uid="{DC6E4ABA-B555-42A5-A6A9-87308CD60853}"/>
    <cellStyle name="Normal 7 2 2" xfId="132" xr:uid="{8E5616C5-4FD1-44F3-967E-1988B3539C42}"/>
    <cellStyle name="Normal 7 2 2 2" xfId="133" xr:uid="{5C24DE2D-77F4-4AA8-B078-AE37090CC7F6}"/>
    <cellStyle name="Normal 7 2 2 2 2" xfId="349" xr:uid="{2C6E7B3A-4247-412D-AE82-C56E77AC2A5D}"/>
    <cellStyle name="Normal 7 2 2 2 2 2" xfId="679" xr:uid="{220DA63A-FA20-4207-BE7C-92E24478CF62}"/>
    <cellStyle name="Normal 7 2 2 2 2 2 2" xfId="680" xr:uid="{80D7F4DF-3A0A-4916-BB7F-60591759E9E5}"/>
    <cellStyle name="Normal 7 2 2 2 2 2 2 2" xfId="1704" xr:uid="{AD8389EA-7A15-4AF3-9448-9A8005AE3073}"/>
    <cellStyle name="Normal 7 2 2 2 2 2 2 2 2" xfId="1705" xr:uid="{60F8C84E-1BB0-4544-8555-8A191FF2472D}"/>
    <cellStyle name="Normal 7 2 2 2 2 2 2 3" xfId="1706" xr:uid="{174F85DB-1D4F-4B50-88CE-DB5325A9B8FF}"/>
    <cellStyle name="Normal 7 2 2 2 2 2 3" xfId="1707" xr:uid="{771A5EDD-2E65-4114-8428-97F57E3C10EB}"/>
    <cellStyle name="Normal 7 2 2 2 2 2 3 2" xfId="1708" xr:uid="{859553BA-EF74-47FB-B28B-4AC2A0A20A16}"/>
    <cellStyle name="Normal 7 2 2 2 2 2 4" xfId="1709" xr:uid="{6CCD8AF3-620F-447A-B9D4-BECEFF60262F}"/>
    <cellStyle name="Normal 7 2 2 2 2 3" xfId="681" xr:uid="{F3AAB747-55F3-4A2F-AF75-8CCFF12BAB6D}"/>
    <cellStyle name="Normal 7 2 2 2 2 3 2" xfId="1710" xr:uid="{7AEC09E0-A508-48E2-A742-B68AC620D8DC}"/>
    <cellStyle name="Normal 7 2 2 2 2 3 2 2" xfId="1711" xr:uid="{AC9C5EFB-243D-4B86-BC0E-40142232B3F1}"/>
    <cellStyle name="Normal 7 2 2 2 2 3 3" xfId="1712" xr:uid="{FE5DC66D-99C1-4449-92E4-B9FDF45C973A}"/>
    <cellStyle name="Normal 7 2 2 2 2 3 4" xfId="3429" xr:uid="{C5C862B5-5E0A-40B6-BE69-07E6F5DDC553}"/>
    <cellStyle name="Normal 7 2 2 2 2 4" xfId="1713" xr:uid="{F932E06C-8796-47BD-A39C-7BB7350B83B3}"/>
    <cellStyle name="Normal 7 2 2 2 2 4 2" xfId="1714" xr:uid="{4CE082A3-8D02-4720-A620-18BA81497FDF}"/>
    <cellStyle name="Normal 7 2 2 2 2 5" xfId="1715" xr:uid="{276CF27B-E873-4D98-AF5B-0EF8C88DA026}"/>
    <cellStyle name="Normal 7 2 2 2 2 6" xfId="3430" xr:uid="{BF2FC785-34F0-4B23-8D9C-6A0561C6C7F3}"/>
    <cellStyle name="Normal 7 2 2 2 3" xfId="350" xr:uid="{03B1B3A1-DF2B-4513-BFCB-2DEE47BF64D2}"/>
    <cellStyle name="Normal 7 2 2 2 3 2" xfId="682" xr:uid="{E61649C4-7DB8-4223-A135-6C7C4F7D0098}"/>
    <cellStyle name="Normal 7 2 2 2 3 2 2" xfId="683" xr:uid="{18869D16-8A70-4BA9-9B05-67D0F907DC79}"/>
    <cellStyle name="Normal 7 2 2 2 3 2 2 2" xfId="1716" xr:uid="{57806E1A-EFEE-4C34-9F46-3AFED5F38156}"/>
    <cellStyle name="Normal 7 2 2 2 3 2 2 2 2" xfId="1717" xr:uid="{2E37FDA3-BB94-4C1A-8F05-B09B4D9B56F0}"/>
    <cellStyle name="Normal 7 2 2 2 3 2 2 3" xfId="1718" xr:uid="{8C0AF73E-2CE1-4091-BD5F-6B540B8F055C}"/>
    <cellStyle name="Normal 7 2 2 2 3 2 3" xfId="1719" xr:uid="{740F098B-7636-4461-A914-49CACA46CF16}"/>
    <cellStyle name="Normal 7 2 2 2 3 2 3 2" xfId="1720" xr:uid="{E90F0C5B-CF37-466A-AC4A-CAF0A384B72B}"/>
    <cellStyle name="Normal 7 2 2 2 3 2 4" xfId="1721" xr:uid="{7278DBFC-360A-4A43-9A1C-68E5A5F4BD7F}"/>
    <cellStyle name="Normal 7 2 2 2 3 3" xfId="684" xr:uid="{72543A08-2E07-4031-AFB0-53AF24E35833}"/>
    <cellStyle name="Normal 7 2 2 2 3 3 2" xfId="1722" xr:uid="{3006B8B5-2913-4951-8691-3A0AC65C5566}"/>
    <cellStyle name="Normal 7 2 2 2 3 3 2 2" xfId="1723" xr:uid="{8EA1E736-5453-4050-BA8B-6BFBC1BD5EE6}"/>
    <cellStyle name="Normal 7 2 2 2 3 3 3" xfId="1724" xr:uid="{96FF0F00-A493-40BA-AE33-0BBDB9214125}"/>
    <cellStyle name="Normal 7 2 2 2 3 4" xfId="1725" xr:uid="{DBF39D60-E5BE-4D2A-8FF4-CF59130DB3C7}"/>
    <cellStyle name="Normal 7 2 2 2 3 4 2" xfId="1726" xr:uid="{0C6DF87B-358B-4E7B-A9C7-121F4394CC77}"/>
    <cellStyle name="Normal 7 2 2 2 3 5" xfId="1727" xr:uid="{F0E20E8B-F421-4734-8F34-CDB4DAEC722C}"/>
    <cellStyle name="Normal 7 2 2 2 4" xfId="685" xr:uid="{06C1D1FC-5F7E-45CC-8DE2-39D8E1F1FD1A}"/>
    <cellStyle name="Normal 7 2 2 2 4 2" xfId="686" xr:uid="{9FED6C24-BF64-48BD-BB06-8DF883775624}"/>
    <cellStyle name="Normal 7 2 2 2 4 2 2" xfId="1728" xr:uid="{FE37F8A0-1C60-418C-B548-CB76AC833DF8}"/>
    <cellStyle name="Normal 7 2 2 2 4 2 2 2" xfId="1729" xr:uid="{F0227A8D-18CD-4719-8156-FEF07656A8F3}"/>
    <cellStyle name="Normal 7 2 2 2 4 2 3" xfId="1730" xr:uid="{05C291F4-8041-46BF-A186-E6805F21CE41}"/>
    <cellStyle name="Normal 7 2 2 2 4 3" xfId="1731" xr:uid="{6CAF7D1A-C9CF-4E74-B25A-3FC8A978CB3D}"/>
    <cellStyle name="Normal 7 2 2 2 4 3 2" xfId="1732" xr:uid="{5C5E8587-E029-4B7B-8983-52035D60BDA5}"/>
    <cellStyle name="Normal 7 2 2 2 4 4" xfId="1733" xr:uid="{BFFB760C-11BF-4726-BB68-A18D2489705E}"/>
    <cellStyle name="Normal 7 2 2 2 5" xfId="687" xr:uid="{20859196-C041-48AC-9510-06D8AA8BAD67}"/>
    <cellStyle name="Normal 7 2 2 2 5 2" xfId="1734" xr:uid="{12C01F23-243C-4AC6-9FE5-0F973EEE8C13}"/>
    <cellStyle name="Normal 7 2 2 2 5 2 2" xfId="1735" xr:uid="{3FE76A03-2283-4654-B407-9D8AC27F8198}"/>
    <cellStyle name="Normal 7 2 2 2 5 3" xfId="1736" xr:uid="{D514C254-69EC-451B-93E5-E25F8C507973}"/>
    <cellStyle name="Normal 7 2 2 2 5 4" xfId="3431" xr:uid="{4B05F70E-F751-4428-A32B-4FE974EBAB18}"/>
    <cellStyle name="Normal 7 2 2 2 6" xfId="1737" xr:uid="{F0E92740-A208-494B-A779-CB926A0D06E5}"/>
    <cellStyle name="Normal 7 2 2 2 6 2" xfId="1738" xr:uid="{7F96FD83-B4FA-4234-9514-4DC117BBDEC2}"/>
    <cellStyle name="Normal 7 2 2 2 7" xfId="1739" xr:uid="{AE812254-C648-4BEB-B221-EAD5C889126C}"/>
    <cellStyle name="Normal 7 2 2 2 8" xfId="3432" xr:uid="{8CDB91CF-8B41-4929-AFD0-2A1DC90973CA}"/>
    <cellStyle name="Normal 7 2 2 3" xfId="351" xr:uid="{454CA60A-F0D3-4238-A5C2-B1D6840E64FC}"/>
    <cellStyle name="Normal 7 2 2 3 2" xfId="688" xr:uid="{2020B32A-CFB9-4327-98F5-2B52B27FDA6F}"/>
    <cellStyle name="Normal 7 2 2 3 2 2" xfId="689" xr:uid="{26829768-A651-4D80-AD88-61E07F1090CE}"/>
    <cellStyle name="Normal 7 2 2 3 2 2 2" xfId="1740" xr:uid="{461C8B87-6566-43F6-A0CA-18D7076CB270}"/>
    <cellStyle name="Normal 7 2 2 3 2 2 2 2" xfId="1741" xr:uid="{B7BA21C3-1BDE-42AE-A015-3CDF82498A36}"/>
    <cellStyle name="Normal 7 2 2 3 2 2 3" xfId="1742" xr:uid="{733A5432-8D91-49E0-A7B5-1E962F45412C}"/>
    <cellStyle name="Normal 7 2 2 3 2 3" xfId="1743" xr:uid="{375FC5AE-6A80-4D04-B8B3-0A721A568D0A}"/>
    <cellStyle name="Normal 7 2 2 3 2 3 2" xfId="1744" xr:uid="{3125E93A-81C5-4480-A926-0573A2625A7D}"/>
    <cellStyle name="Normal 7 2 2 3 2 4" xfId="1745" xr:uid="{175D2B91-3AE7-47FF-815B-9B0C6930F654}"/>
    <cellStyle name="Normal 7 2 2 3 3" xfId="690" xr:uid="{D2018C9A-417F-4EB4-9DDA-067932F4F347}"/>
    <cellStyle name="Normal 7 2 2 3 3 2" xfId="1746" xr:uid="{C51A2A16-D3EC-45D2-A9B5-C36C2BA60DAA}"/>
    <cellStyle name="Normal 7 2 2 3 3 2 2" xfId="1747" xr:uid="{741B9C22-4291-4711-ACA3-3769B7196F58}"/>
    <cellStyle name="Normal 7 2 2 3 3 3" xfId="1748" xr:uid="{CED85E67-90FB-4732-A304-6A678BEC3374}"/>
    <cellStyle name="Normal 7 2 2 3 3 4" xfId="3433" xr:uid="{0E03ACEC-08BB-42F6-9A06-B19AAF31556D}"/>
    <cellStyle name="Normal 7 2 2 3 4" xfId="1749" xr:uid="{D822A462-6D86-4355-90CE-BD96A73281BD}"/>
    <cellStyle name="Normal 7 2 2 3 4 2" xfId="1750" xr:uid="{0DF840FB-8474-4D29-AE59-6E6B615A6CD4}"/>
    <cellStyle name="Normal 7 2 2 3 5" xfId="1751" xr:uid="{B56D89AB-8F94-48D2-81C9-497B433F2914}"/>
    <cellStyle name="Normal 7 2 2 3 6" xfId="3434" xr:uid="{BE278B34-7796-4B8C-AC7C-FE5EAF42B122}"/>
    <cellStyle name="Normal 7 2 2 4" xfId="352" xr:uid="{7FF5AB70-1E09-4F1D-AFF1-C9A1E44AC055}"/>
    <cellStyle name="Normal 7 2 2 4 2" xfId="691" xr:uid="{CF07A708-B48E-4829-8EE5-67FA27E241FA}"/>
    <cellStyle name="Normal 7 2 2 4 2 2" xfId="692" xr:uid="{FFAB1E3F-E7C8-421A-8D42-07F1DFEDD5E6}"/>
    <cellStyle name="Normal 7 2 2 4 2 2 2" xfId="1752" xr:uid="{38DF1B12-302B-49C5-8B65-6C89051CF84E}"/>
    <cellStyle name="Normal 7 2 2 4 2 2 2 2" xfId="1753" xr:uid="{27387F5B-48F0-44D9-948D-5DF3DEE106ED}"/>
    <cellStyle name="Normal 7 2 2 4 2 2 3" xfId="1754" xr:uid="{88E47BE3-EB66-4D54-9C29-B23AD649F9AA}"/>
    <cellStyle name="Normal 7 2 2 4 2 3" xfId="1755" xr:uid="{01543E64-B9BE-4A32-8589-24E1F964FBEB}"/>
    <cellStyle name="Normal 7 2 2 4 2 3 2" xfId="1756" xr:uid="{EAC16A38-1B82-451A-B450-C1801E6B51E5}"/>
    <cellStyle name="Normal 7 2 2 4 2 4" xfId="1757" xr:uid="{D86BA130-A74D-4256-B0A9-70E0721F4028}"/>
    <cellStyle name="Normal 7 2 2 4 3" xfId="693" xr:uid="{E1597491-A6A7-40D8-8B36-352CC81BCF6C}"/>
    <cellStyle name="Normal 7 2 2 4 3 2" xfId="1758" xr:uid="{529353A7-AA27-45D5-9CDC-EE0C3F86CC31}"/>
    <cellStyle name="Normal 7 2 2 4 3 2 2" xfId="1759" xr:uid="{A9810424-9663-45D8-8D90-DF3235579C5F}"/>
    <cellStyle name="Normal 7 2 2 4 3 3" xfId="1760" xr:uid="{AD52DF9A-BFB8-4454-BE23-01FE57A3F587}"/>
    <cellStyle name="Normal 7 2 2 4 4" xfId="1761" xr:uid="{A32D66CC-6D56-4D9E-9A52-ACA932BDF815}"/>
    <cellStyle name="Normal 7 2 2 4 4 2" xfId="1762" xr:uid="{B23CDDB7-6EF7-4C90-BC0D-A561E558F130}"/>
    <cellStyle name="Normal 7 2 2 4 5" xfId="1763" xr:uid="{365CF73E-F16B-4321-B792-D1E279880711}"/>
    <cellStyle name="Normal 7 2 2 5" xfId="353" xr:uid="{EB3CF028-BFE5-4537-BC62-41262D0E109B}"/>
    <cellStyle name="Normal 7 2 2 5 2" xfId="694" xr:uid="{6DA08D09-FE33-482C-876A-DB62055CF63A}"/>
    <cellStyle name="Normal 7 2 2 5 2 2" xfId="1764" xr:uid="{7296FE18-77DC-4993-B000-02F0EF4221CB}"/>
    <cellStyle name="Normal 7 2 2 5 2 2 2" xfId="1765" xr:uid="{59D08F69-BD51-4ADA-8EC5-07D9373357BA}"/>
    <cellStyle name="Normal 7 2 2 5 2 3" xfId="1766" xr:uid="{C96E433D-5ED3-4DD6-A155-172ADA43712E}"/>
    <cellStyle name="Normal 7 2 2 5 3" xfId="1767" xr:uid="{5D891033-6ABF-4FE1-9E31-804A42B40498}"/>
    <cellStyle name="Normal 7 2 2 5 3 2" xfId="1768" xr:uid="{862E1AD1-1DB5-4D9D-BE8F-E06FEB11B9ED}"/>
    <cellStyle name="Normal 7 2 2 5 4" xfId="1769" xr:uid="{43672F19-0097-47F7-A757-64CDA6B6A2C8}"/>
    <cellStyle name="Normal 7 2 2 6" xfId="695" xr:uid="{6D95647B-C18C-46E5-ABEF-AE28F991E934}"/>
    <cellStyle name="Normal 7 2 2 6 2" xfId="1770" xr:uid="{2FCEFF11-F366-45B9-8F70-0A96AE53D00C}"/>
    <cellStyle name="Normal 7 2 2 6 2 2" xfId="1771" xr:uid="{5B05C6FF-0136-4F98-B64B-F62A71AE5D1F}"/>
    <cellStyle name="Normal 7 2 2 6 3" xfId="1772" xr:uid="{4AAFA142-5CCF-4E55-BE87-97D10EC997CF}"/>
    <cellStyle name="Normal 7 2 2 6 4" xfId="3435" xr:uid="{C8899295-580E-4C5D-8B7A-FB2708AA0991}"/>
    <cellStyle name="Normal 7 2 2 7" xfId="1773" xr:uid="{010B1D24-EFB7-48EF-9B0D-D1CCB1A55E6E}"/>
    <cellStyle name="Normal 7 2 2 7 2" xfId="1774" xr:uid="{33609724-C49D-45EA-9CFA-B5918DE5F80B}"/>
    <cellStyle name="Normal 7 2 2 8" xfId="1775" xr:uid="{C7CC1198-9AEA-465B-8B89-9F593A5D347D}"/>
    <cellStyle name="Normal 7 2 2 9" xfId="3436" xr:uid="{307F6F81-4031-4AD8-B4A3-B91711AFDEEC}"/>
    <cellStyle name="Normal 7 2 3" xfId="134" xr:uid="{C79CD766-6A83-4F66-B6BC-F1297BCF123A}"/>
    <cellStyle name="Normal 7 2 3 2" xfId="135" xr:uid="{C44E03FF-5EF0-4CA3-B1C4-9DD5376F5E03}"/>
    <cellStyle name="Normal 7 2 3 2 2" xfId="696" xr:uid="{46956664-4DF5-4D27-A0C3-57299D941EC1}"/>
    <cellStyle name="Normal 7 2 3 2 2 2" xfId="697" xr:uid="{923F6E43-9F2B-4C26-9E0F-42E97A0D7FA1}"/>
    <cellStyle name="Normal 7 2 3 2 2 2 2" xfId="1776" xr:uid="{072C785F-20F6-42D8-8F9D-622AEC9BAE20}"/>
    <cellStyle name="Normal 7 2 3 2 2 2 2 2" xfId="1777" xr:uid="{6D6CCB9B-D2DD-4A25-ADC7-80C480C07165}"/>
    <cellStyle name="Normal 7 2 3 2 2 2 3" xfId="1778" xr:uid="{84000A0D-1A4D-45A6-A50B-335C731389F2}"/>
    <cellStyle name="Normal 7 2 3 2 2 3" xfId="1779" xr:uid="{AA29BBA7-4E25-4621-8C60-5A841C2B41A5}"/>
    <cellStyle name="Normal 7 2 3 2 2 3 2" xfId="1780" xr:uid="{DA7ABD60-2613-4350-A286-B27F12B3BBB8}"/>
    <cellStyle name="Normal 7 2 3 2 2 4" xfId="1781" xr:uid="{B0ED5EDD-FB18-4AAF-BED2-7491A55E745C}"/>
    <cellStyle name="Normal 7 2 3 2 3" xfId="698" xr:uid="{6E6092D5-372F-4A00-A5EE-9144D472F92F}"/>
    <cellStyle name="Normal 7 2 3 2 3 2" xfId="1782" xr:uid="{F207EABE-8474-4A44-9470-A443EAD48F59}"/>
    <cellStyle name="Normal 7 2 3 2 3 2 2" xfId="1783" xr:uid="{63B65EA2-C84F-4891-BD2F-B5A1296E4E4F}"/>
    <cellStyle name="Normal 7 2 3 2 3 3" xfId="1784" xr:uid="{4DA15AB2-2B73-4CE2-B0E4-550674DB91BD}"/>
    <cellStyle name="Normal 7 2 3 2 3 4" xfId="3437" xr:uid="{0B54E818-5760-4679-94C1-0512EEE11786}"/>
    <cellStyle name="Normal 7 2 3 2 4" xfId="1785" xr:uid="{819F237B-EE45-4C28-865F-B2BDE3939035}"/>
    <cellStyle name="Normal 7 2 3 2 4 2" xfId="1786" xr:uid="{F253DF18-1CB4-4377-8A6B-9CED3F7E5F57}"/>
    <cellStyle name="Normal 7 2 3 2 5" xfId="1787" xr:uid="{5150E4C3-CAAE-4E8A-A3DC-B66E2782A0FB}"/>
    <cellStyle name="Normal 7 2 3 2 6" xfId="3438" xr:uid="{3ADEFFC8-9858-48BE-AE73-BE6C74E73BEA}"/>
    <cellStyle name="Normal 7 2 3 3" xfId="354" xr:uid="{75B58189-9F72-45B0-A913-EC7AA3BD858A}"/>
    <cellStyle name="Normal 7 2 3 3 2" xfId="699" xr:uid="{FF9733CE-2279-4D90-9394-B19BD3A91F80}"/>
    <cellStyle name="Normal 7 2 3 3 2 2" xfId="700" xr:uid="{5532FF9C-AF33-4E65-81CC-38B26EC950E0}"/>
    <cellStyle name="Normal 7 2 3 3 2 2 2" xfId="1788" xr:uid="{DDBFE944-0884-4013-ADA7-DE03B898EC67}"/>
    <cellStyle name="Normal 7 2 3 3 2 2 2 2" xfId="1789" xr:uid="{F42A2E7F-D488-4140-A009-3341932D531E}"/>
    <cellStyle name="Normal 7 2 3 3 2 2 3" xfId="1790" xr:uid="{03D7B514-E0AE-43CB-B3C8-45A1680E588A}"/>
    <cellStyle name="Normal 7 2 3 3 2 3" xfId="1791" xr:uid="{FF8697DF-6366-4374-AA36-B4969DD366D1}"/>
    <cellStyle name="Normal 7 2 3 3 2 3 2" xfId="1792" xr:uid="{73DD710E-CF75-4836-9624-74CBE20185BD}"/>
    <cellStyle name="Normal 7 2 3 3 2 4" xfId="1793" xr:uid="{384029D9-35C1-4D1A-B04C-75C33E952A39}"/>
    <cellStyle name="Normal 7 2 3 3 3" xfId="701" xr:uid="{793BE672-3B9B-4907-B051-5B70FF8A5452}"/>
    <cellStyle name="Normal 7 2 3 3 3 2" xfId="1794" xr:uid="{84EFD797-B98D-41D3-B76B-D6E29950EB6C}"/>
    <cellStyle name="Normal 7 2 3 3 3 2 2" xfId="1795" xr:uid="{CFE6D50D-3629-4A54-B4AA-E97897BC350F}"/>
    <cellStyle name="Normal 7 2 3 3 3 3" xfId="1796" xr:uid="{BACB9BF1-6D07-497B-97B5-8E2191DB5083}"/>
    <cellStyle name="Normal 7 2 3 3 4" xfId="1797" xr:uid="{6C0C3781-C234-4B4D-9A39-CB6B0ABFF517}"/>
    <cellStyle name="Normal 7 2 3 3 4 2" xfId="1798" xr:uid="{433D7150-257C-4E09-AEB9-19187AFA75F2}"/>
    <cellStyle name="Normal 7 2 3 3 5" xfId="1799" xr:uid="{E430BC72-7069-4F28-932C-EB8A7EAB19DD}"/>
    <cellStyle name="Normal 7 2 3 4" xfId="355" xr:uid="{F3C3E3B7-25AC-4053-84A2-45B0D3B066FA}"/>
    <cellStyle name="Normal 7 2 3 4 2" xfId="702" xr:uid="{7F5F0288-CDA0-4D40-B052-5F3C46B498AF}"/>
    <cellStyle name="Normal 7 2 3 4 2 2" xfId="1800" xr:uid="{664C2CD7-50B8-4E48-B216-068B0C5626C8}"/>
    <cellStyle name="Normal 7 2 3 4 2 2 2" xfId="1801" xr:uid="{2E72F852-5FB5-4044-9810-FB8D91EFF3F7}"/>
    <cellStyle name="Normal 7 2 3 4 2 3" xfId="1802" xr:uid="{A125642C-0EDA-4DD1-A810-CB634C2C1143}"/>
    <cellStyle name="Normal 7 2 3 4 3" xfId="1803" xr:uid="{18091F01-C670-4772-B7D4-630A2E191B98}"/>
    <cellStyle name="Normal 7 2 3 4 3 2" xfId="1804" xr:uid="{7A55E2AC-7B7A-42E7-8834-343E694F19A1}"/>
    <cellStyle name="Normal 7 2 3 4 4" xfId="1805" xr:uid="{766DAC24-80DE-49E4-9443-8588E2E8CD82}"/>
    <cellStyle name="Normal 7 2 3 5" xfId="703" xr:uid="{BD23AD1B-6BAB-468A-B902-AD653E311070}"/>
    <cellStyle name="Normal 7 2 3 5 2" xfId="1806" xr:uid="{91F2802E-39CF-4C58-B47B-3F89FF160B3B}"/>
    <cellStyle name="Normal 7 2 3 5 2 2" xfId="1807" xr:uid="{F34BF21F-1CC2-416C-9998-6DE8EA2BC407}"/>
    <cellStyle name="Normal 7 2 3 5 3" xfId="1808" xr:uid="{FD552C6E-85EC-40F8-9914-4229F4CB2994}"/>
    <cellStyle name="Normal 7 2 3 5 4" xfId="3439" xr:uid="{703D07D1-C806-4F49-8423-6316C783F8C0}"/>
    <cellStyle name="Normal 7 2 3 6" xfId="1809" xr:uid="{26355D7A-883E-4E24-A141-D0CEA457BA41}"/>
    <cellStyle name="Normal 7 2 3 6 2" xfId="1810" xr:uid="{5B476D43-FC34-481C-9164-0D76E9B6A65F}"/>
    <cellStyle name="Normal 7 2 3 7" xfId="1811" xr:uid="{75493ED5-509D-49C8-AF20-4D67985115B7}"/>
    <cellStyle name="Normal 7 2 3 8" xfId="3440" xr:uid="{B928BAA7-E370-448C-B11F-23B2AE9F2065}"/>
    <cellStyle name="Normal 7 2 4" xfId="136" xr:uid="{181A2271-00EE-42D2-8B87-D1EF69C38CA2}"/>
    <cellStyle name="Normal 7 2 4 2" xfId="450" xr:uid="{B0072231-DD38-41B9-97A3-E5C638027A56}"/>
    <cellStyle name="Normal 7 2 4 2 2" xfId="704" xr:uid="{415A895C-FCC2-42DC-99AF-C9B0883A19A7}"/>
    <cellStyle name="Normal 7 2 4 2 2 2" xfId="1812" xr:uid="{CE88D655-AC5A-4139-81F2-57B72C41FDBA}"/>
    <cellStyle name="Normal 7 2 4 2 2 2 2" xfId="1813" xr:uid="{2A56E436-6BC3-4EDE-9C85-4AF83869BE7F}"/>
    <cellStyle name="Normal 7 2 4 2 2 3" xfId="1814" xr:uid="{10C49E4B-B330-4F25-884B-DA4B204DA4D6}"/>
    <cellStyle name="Normal 7 2 4 2 2 4" xfId="3441" xr:uid="{5DDACB56-F6B5-4E4E-BF7A-C3AA5A9CAA54}"/>
    <cellStyle name="Normal 7 2 4 2 3" xfId="1815" xr:uid="{1CE4AEA9-E515-4004-B6C2-647C2D8FCCD5}"/>
    <cellStyle name="Normal 7 2 4 2 3 2" xfId="1816" xr:uid="{7B5385DB-25A9-4D64-88B3-E8D2BD397318}"/>
    <cellStyle name="Normal 7 2 4 2 4" xfId="1817" xr:uid="{72F77167-D22F-40DF-A5DA-5392145B6A33}"/>
    <cellStyle name="Normal 7 2 4 2 5" xfId="3442" xr:uid="{26AF009E-8263-4E76-B14C-062BB4BFB57C}"/>
    <cellStyle name="Normal 7 2 4 3" xfId="705" xr:uid="{7C5987F9-4684-4D9A-96E9-0AFB542EA70D}"/>
    <cellStyle name="Normal 7 2 4 3 2" xfId="1818" xr:uid="{DB3878BB-9A1B-412E-9944-466FB192F9CE}"/>
    <cellStyle name="Normal 7 2 4 3 2 2" xfId="1819" xr:uid="{A9D8D5C3-990E-4BEA-BCE7-954942EF947B}"/>
    <cellStyle name="Normal 7 2 4 3 3" xfId="1820" xr:uid="{DAA7F746-BC87-4608-8F03-90D6D6F17C34}"/>
    <cellStyle name="Normal 7 2 4 3 4" xfId="3443" xr:uid="{07FAC332-C777-4B5F-ADFC-77FC83420D32}"/>
    <cellStyle name="Normal 7 2 4 4" xfId="1821" xr:uid="{922E999C-786E-41EF-85B4-44D21C2C60F5}"/>
    <cellStyle name="Normal 7 2 4 4 2" xfId="1822" xr:uid="{94EF5A46-3BF2-4BD2-B46D-AC75FA5D5529}"/>
    <cellStyle name="Normal 7 2 4 4 3" xfId="3444" xr:uid="{B0A20A49-4A0D-4483-A745-AE71648B12C7}"/>
    <cellStyle name="Normal 7 2 4 4 4" xfId="3445" xr:uid="{97340227-521F-4A9D-B985-D02196081C20}"/>
    <cellStyle name="Normal 7 2 4 5" xfId="1823" xr:uid="{D80C8892-72B8-459D-9876-F23452949CFA}"/>
    <cellStyle name="Normal 7 2 4 6" xfId="3446" xr:uid="{6A6D3B1D-8ADA-4E41-AACB-BF57834A9CFD}"/>
    <cellStyle name="Normal 7 2 4 7" xfId="3447" xr:uid="{5A6025E2-D12F-4746-8593-79326759CF68}"/>
    <cellStyle name="Normal 7 2 5" xfId="356" xr:uid="{AB06661C-1610-41FC-89E1-D20DBC1C3738}"/>
    <cellStyle name="Normal 7 2 5 2" xfId="706" xr:uid="{266D2484-0352-4C23-8EE9-AAFF1CFDE987}"/>
    <cellStyle name="Normal 7 2 5 2 2" xfId="707" xr:uid="{B43C28BA-8288-452C-94D8-880323C2CB6B}"/>
    <cellStyle name="Normal 7 2 5 2 2 2" xfId="1824" xr:uid="{386223D3-DD39-42FB-97F8-B55F47FB98B4}"/>
    <cellStyle name="Normal 7 2 5 2 2 2 2" xfId="1825" xr:uid="{2CF72390-6C4B-4D22-A67D-30E94D6D9850}"/>
    <cellStyle name="Normal 7 2 5 2 2 3" xfId="1826" xr:uid="{B236336A-99B3-4EFD-A282-54B208542CF5}"/>
    <cellStyle name="Normal 7 2 5 2 3" xfId="1827" xr:uid="{D794C6CC-6362-4D56-8FAA-85AFE05074E1}"/>
    <cellStyle name="Normal 7 2 5 2 3 2" xfId="1828" xr:uid="{34165A7D-6398-48D0-AC25-604E9380B53D}"/>
    <cellStyle name="Normal 7 2 5 2 4" xfId="1829" xr:uid="{AD350DF9-B419-451A-9FAF-D233B9B7E49F}"/>
    <cellStyle name="Normal 7 2 5 3" xfId="708" xr:uid="{8817539E-88A9-48FB-8F17-D7EEDAFBEA72}"/>
    <cellStyle name="Normal 7 2 5 3 2" xfId="1830" xr:uid="{F52E7AB4-17C7-4345-BD78-1BEA079E694E}"/>
    <cellStyle name="Normal 7 2 5 3 2 2" xfId="1831" xr:uid="{0730092C-C4D4-436F-92D7-F17E762048AB}"/>
    <cellStyle name="Normal 7 2 5 3 3" xfId="1832" xr:uid="{B1DFB428-9169-48F3-94B0-FBD87BE74F43}"/>
    <cellStyle name="Normal 7 2 5 3 4" xfId="3448" xr:uid="{D9336F5C-975C-46BC-85B6-BF70558FD205}"/>
    <cellStyle name="Normal 7 2 5 4" xfId="1833" xr:uid="{4F07B1A3-F194-4519-8B60-4C6E7C03EB3F}"/>
    <cellStyle name="Normal 7 2 5 4 2" xfId="1834" xr:uid="{B573E150-5F17-4F17-9C0B-95A61BA34247}"/>
    <cellStyle name="Normal 7 2 5 5" xfId="1835" xr:uid="{092C6FA9-4A9E-4BE8-8EDD-12DC1CC8713B}"/>
    <cellStyle name="Normal 7 2 5 6" xfId="3449" xr:uid="{44A912B9-49C9-4A7E-90ED-8857EC715D8B}"/>
    <cellStyle name="Normal 7 2 6" xfId="357" xr:uid="{87226328-AA0D-4D1D-A47D-02E35244A6D1}"/>
    <cellStyle name="Normal 7 2 6 2" xfId="709" xr:uid="{C65C722C-D4F1-4F09-86B6-A0081BD02E0D}"/>
    <cellStyle name="Normal 7 2 6 2 2" xfId="1836" xr:uid="{63CD414C-A6D8-40EC-90C6-BFD05894351C}"/>
    <cellStyle name="Normal 7 2 6 2 2 2" xfId="1837" xr:uid="{F51AF857-6891-4026-9D78-7C5DEE7AE169}"/>
    <cellStyle name="Normal 7 2 6 2 3" xfId="1838" xr:uid="{C619CD7C-6000-46B4-81AB-C275299E3238}"/>
    <cellStyle name="Normal 7 2 6 2 4" xfId="3450" xr:uid="{A945EC79-DB03-4997-8777-F95D2D03004A}"/>
    <cellStyle name="Normal 7 2 6 3" xfId="1839" xr:uid="{5009736B-C759-4D16-B2D1-3EB1FAB724DC}"/>
    <cellStyle name="Normal 7 2 6 3 2" xfId="1840" xr:uid="{66F5BFB4-592B-4B0F-B1BE-8B9BA4F6B3EE}"/>
    <cellStyle name="Normal 7 2 6 4" xfId="1841" xr:uid="{2C023836-8975-4CB4-8D2F-AF6ED9DD1E75}"/>
    <cellStyle name="Normal 7 2 6 5" xfId="3451" xr:uid="{30B5E8DA-051A-453C-B1BD-1D02CE0399F4}"/>
    <cellStyle name="Normal 7 2 7" xfId="710" xr:uid="{AA3C2A6A-B4E1-45FC-859D-BB9E322FF4EE}"/>
    <cellStyle name="Normal 7 2 7 2" xfId="1842" xr:uid="{F4501B1F-18D1-404E-991E-A24079A4C9EB}"/>
    <cellStyle name="Normal 7 2 7 2 2" xfId="1843" xr:uid="{9E472443-AA61-4745-B8A3-F842FA5D1D11}"/>
    <cellStyle name="Normal 7 2 7 2 3" xfId="4411" xr:uid="{34247F35-85E3-4C85-BAED-25DB9E3E9156}"/>
    <cellStyle name="Normal 7 2 7 3" xfId="1844" xr:uid="{32315606-A246-41AA-B4AB-7DFC3D0D6865}"/>
    <cellStyle name="Normal 7 2 7 4" xfId="3452" xr:uid="{9C61240E-825B-4101-9890-277E18A5797A}"/>
    <cellStyle name="Normal 7 2 7 4 2" xfId="4581" xr:uid="{CA3B4B91-5764-4B0F-99A4-C5D9DD9FDB05}"/>
    <cellStyle name="Normal 7 2 7 4 3" xfId="4688" xr:uid="{5348D174-294E-4783-A27D-2D3FFA1F5E25}"/>
    <cellStyle name="Normal 7 2 7 4 4" xfId="4610" xr:uid="{9130B595-7272-4B08-81F0-188F22B84D62}"/>
    <cellStyle name="Normal 7 2 8" xfId="1845" xr:uid="{F7F1A632-B1AE-4F3F-8F2D-C3F110A04191}"/>
    <cellStyle name="Normal 7 2 8 2" xfId="1846" xr:uid="{CF738D74-9F46-4224-8BA9-6B9E03DB9542}"/>
    <cellStyle name="Normal 7 2 8 3" xfId="3453" xr:uid="{982B286F-4FFA-4AB5-9E66-A843ED694A79}"/>
    <cellStyle name="Normal 7 2 8 4" xfId="3454" xr:uid="{634D1501-2AA5-46A7-90CB-1B5327664B03}"/>
    <cellStyle name="Normal 7 2 9" xfId="1847" xr:uid="{3F2A5293-9A2E-4CA8-B8C1-C1BB2B4E0CC5}"/>
    <cellStyle name="Normal 7 3" xfId="137" xr:uid="{9B694EE7-9E9A-4344-8DA8-5E7F7956745B}"/>
    <cellStyle name="Normal 7 3 10" xfId="3455" xr:uid="{1ABBC741-89BD-4BE6-A877-8A4148E6CFBA}"/>
    <cellStyle name="Normal 7 3 11" xfId="3456" xr:uid="{F1C84E23-0F9D-4ADD-9760-C10E5D803092}"/>
    <cellStyle name="Normal 7 3 2" xfId="138" xr:uid="{3C22F421-FBF9-47FC-938E-5349D3713F6F}"/>
    <cellStyle name="Normal 7 3 2 2" xfId="139" xr:uid="{40642C3B-F488-44AB-99BC-B3DDB5550D31}"/>
    <cellStyle name="Normal 7 3 2 2 2" xfId="358" xr:uid="{335C89FC-586F-42C7-9E42-81F6E3E63096}"/>
    <cellStyle name="Normal 7 3 2 2 2 2" xfId="711" xr:uid="{EACBDEDF-9B88-4064-B729-DF45CC23B970}"/>
    <cellStyle name="Normal 7 3 2 2 2 2 2" xfId="1848" xr:uid="{A95FD65F-1412-4558-B0AC-FCC0B8369CE3}"/>
    <cellStyle name="Normal 7 3 2 2 2 2 2 2" xfId="1849" xr:uid="{0C1E6C75-B74C-44D0-B689-556969A3F466}"/>
    <cellStyle name="Normal 7 3 2 2 2 2 3" xfId="1850" xr:uid="{FBCD0FB0-116E-4F0D-81E6-0C29EE0EFB81}"/>
    <cellStyle name="Normal 7 3 2 2 2 2 4" xfId="3457" xr:uid="{A2534EC0-70C0-408C-9D0D-0BEFFD313715}"/>
    <cellStyle name="Normal 7 3 2 2 2 3" xfId="1851" xr:uid="{6E900A8D-FEC5-404D-B345-CD60FAA1859B}"/>
    <cellStyle name="Normal 7 3 2 2 2 3 2" xfId="1852" xr:uid="{2C834731-FFBF-4DBB-9251-C51A489F96A2}"/>
    <cellStyle name="Normal 7 3 2 2 2 3 3" xfId="3458" xr:uid="{3321C329-27C0-4EB3-9426-1E444FBED49D}"/>
    <cellStyle name="Normal 7 3 2 2 2 3 4" xfId="3459" xr:uid="{8A052F90-EA69-436F-81B4-18D30D3CDF09}"/>
    <cellStyle name="Normal 7 3 2 2 2 4" xfId="1853" xr:uid="{6617388D-90EC-44E8-8122-E8B6BD75A13F}"/>
    <cellStyle name="Normal 7 3 2 2 2 5" xfId="3460" xr:uid="{B06E8A95-0CD0-4F26-B961-2CE3238F25CC}"/>
    <cellStyle name="Normal 7 3 2 2 2 6" xfId="3461" xr:uid="{8EEF1EA1-D221-45CA-90E3-60360E7FCBBD}"/>
    <cellStyle name="Normal 7 3 2 2 3" xfId="712" xr:uid="{21803D51-2B2B-4C22-88D6-8C4AC19BED10}"/>
    <cellStyle name="Normal 7 3 2 2 3 2" xfId="1854" xr:uid="{482AB39D-2E05-4271-8B07-3B5B46737111}"/>
    <cellStyle name="Normal 7 3 2 2 3 2 2" xfId="1855" xr:uid="{3DE26EEE-29DB-4FED-8EC7-8899C6D7F722}"/>
    <cellStyle name="Normal 7 3 2 2 3 2 3" xfId="3462" xr:uid="{DFB0E7AE-DC7C-44FA-AA54-7B2C60BE11A8}"/>
    <cellStyle name="Normal 7 3 2 2 3 2 4" xfId="3463" xr:uid="{E7E4916C-CDBF-46F2-AC91-842A0635FF08}"/>
    <cellStyle name="Normal 7 3 2 2 3 3" xfId="1856" xr:uid="{3A9FCD1E-35C5-4B87-8516-A1B60A6D3817}"/>
    <cellStyle name="Normal 7 3 2 2 3 4" xfId="3464" xr:uid="{91AA078C-3C2D-4181-BD15-D493299D86BE}"/>
    <cellStyle name="Normal 7 3 2 2 3 5" xfId="3465" xr:uid="{B37B896D-53A0-4860-A648-7177131D8EF1}"/>
    <cellStyle name="Normal 7 3 2 2 4" xfId="1857" xr:uid="{5F20C71B-7D01-4713-8181-271D7ECB9C3A}"/>
    <cellStyle name="Normal 7 3 2 2 4 2" xfId="1858" xr:uid="{1A836471-B5DD-4DE8-AA0F-D6DC08F8A830}"/>
    <cellStyle name="Normal 7 3 2 2 4 3" xfId="3466" xr:uid="{68BB6E97-B6B7-42A6-BA7E-091014E14DD6}"/>
    <cellStyle name="Normal 7 3 2 2 4 4" xfId="3467" xr:uid="{7D984691-576F-49C2-8F43-B463953740D8}"/>
    <cellStyle name="Normal 7 3 2 2 5" xfId="1859" xr:uid="{631F3166-E98C-41CC-9C15-6CCDF760BA36}"/>
    <cellStyle name="Normal 7 3 2 2 5 2" xfId="3468" xr:uid="{3EC786AF-D620-44BB-89FD-454220B9223A}"/>
    <cellStyle name="Normal 7 3 2 2 5 3" xfId="3469" xr:uid="{62F8DAA4-4245-4086-B523-67AD83F45160}"/>
    <cellStyle name="Normal 7 3 2 2 5 4" xfId="3470" xr:uid="{FEDDF9D3-1A4C-4A24-ABDC-DB9C025106F4}"/>
    <cellStyle name="Normal 7 3 2 2 6" xfId="3471" xr:uid="{AC3BFEEC-BC31-4165-BE4D-F5C7D024FA49}"/>
    <cellStyle name="Normal 7 3 2 2 7" xfId="3472" xr:uid="{A564B6BC-5999-42EC-A2A4-94567714553E}"/>
    <cellStyle name="Normal 7 3 2 2 8" xfId="3473" xr:uid="{6A95236A-E892-4685-958F-E30FB05E09E7}"/>
    <cellStyle name="Normal 7 3 2 3" xfId="359" xr:uid="{A350CE42-5AD1-4F24-827E-EFEC65D6730F}"/>
    <cellStyle name="Normal 7 3 2 3 2" xfId="713" xr:uid="{297C2791-8C85-450F-9F31-5AF3125293CE}"/>
    <cellStyle name="Normal 7 3 2 3 2 2" xfId="714" xr:uid="{2091696F-BBE6-433D-831D-0D29336FDDE6}"/>
    <cellStyle name="Normal 7 3 2 3 2 2 2" xfId="1860" xr:uid="{2EBF58AE-7894-4690-9453-11BA11677A91}"/>
    <cellStyle name="Normal 7 3 2 3 2 2 2 2" xfId="1861" xr:uid="{438F471C-0FA3-4C45-A67D-DDB17670AA90}"/>
    <cellStyle name="Normal 7 3 2 3 2 2 3" xfId="1862" xr:uid="{6927BA81-2E1A-480A-B5DF-D26528364B1A}"/>
    <cellStyle name="Normal 7 3 2 3 2 3" xfId="1863" xr:uid="{3B0EBDAC-C4EA-4E79-A869-C8338E599238}"/>
    <cellStyle name="Normal 7 3 2 3 2 3 2" xfId="1864" xr:uid="{2EFFAF91-F0EA-4B7E-9E13-AB577DB40D08}"/>
    <cellStyle name="Normal 7 3 2 3 2 4" xfId="1865" xr:uid="{C0ABE379-4B48-493F-9035-5467FDB9E8FB}"/>
    <cellStyle name="Normal 7 3 2 3 3" xfId="715" xr:uid="{7D815809-6BFB-4D5E-9CAC-01D3DEA413EB}"/>
    <cellStyle name="Normal 7 3 2 3 3 2" xfId="1866" xr:uid="{4DC11914-EE79-44AB-BF3A-46073FD3C6F2}"/>
    <cellStyle name="Normal 7 3 2 3 3 2 2" xfId="1867" xr:uid="{C762CC16-4069-4B42-9D34-FEFF90E2C623}"/>
    <cellStyle name="Normal 7 3 2 3 3 3" xfId="1868" xr:uid="{CE39BD1C-879F-4F7F-9C56-6B500B4470C0}"/>
    <cellStyle name="Normal 7 3 2 3 3 4" xfId="3474" xr:uid="{21326E85-F9D7-44C0-9258-3CF04415BED8}"/>
    <cellStyle name="Normal 7 3 2 3 4" xfId="1869" xr:uid="{F14CF3EB-E379-41E7-AAD1-F0B6BB0BC84C}"/>
    <cellStyle name="Normal 7 3 2 3 4 2" xfId="1870" xr:uid="{38296BCD-9AE5-4704-A608-D3687EEDA633}"/>
    <cellStyle name="Normal 7 3 2 3 5" xfId="1871" xr:uid="{FA40C5DC-E5D5-4909-8AC0-C40A1C9DB71B}"/>
    <cellStyle name="Normal 7 3 2 3 6" xfId="3475" xr:uid="{BFFD3F24-8C0A-4B42-B22A-286129D0CC45}"/>
    <cellStyle name="Normal 7 3 2 4" xfId="360" xr:uid="{18A27CFC-9666-4212-A716-6B2338FB422D}"/>
    <cellStyle name="Normal 7 3 2 4 2" xfId="716" xr:uid="{16E2E05B-3541-4825-A811-F7E8F8B7DD6D}"/>
    <cellStyle name="Normal 7 3 2 4 2 2" xfId="1872" xr:uid="{7AA6EE72-9067-4305-A458-CD9D4BFC6D4C}"/>
    <cellStyle name="Normal 7 3 2 4 2 2 2" xfId="1873" xr:uid="{78C98355-3A97-4592-A9CB-EEB9282EC6CE}"/>
    <cellStyle name="Normal 7 3 2 4 2 3" xfId="1874" xr:uid="{622BA202-1E2D-4C06-AD32-8B4B15EB0310}"/>
    <cellStyle name="Normal 7 3 2 4 2 4" xfId="3476" xr:uid="{835E8C1D-CAFE-4335-8F11-8C2CC7D103AB}"/>
    <cellStyle name="Normal 7 3 2 4 3" xfId="1875" xr:uid="{442D0D27-F5F0-419E-AE39-F45AA3B2BF21}"/>
    <cellStyle name="Normal 7 3 2 4 3 2" xfId="1876" xr:uid="{5DD963F5-B2CD-4DB7-9B03-3871D48EB2D8}"/>
    <cellStyle name="Normal 7 3 2 4 4" xfId="1877" xr:uid="{730FF778-F39D-4C1D-8140-DD2845329882}"/>
    <cellStyle name="Normal 7 3 2 4 5" xfId="3477" xr:uid="{AD33F99A-F219-4A14-A985-BA2CD39EECB4}"/>
    <cellStyle name="Normal 7 3 2 5" xfId="361" xr:uid="{F494CAB2-55B3-49CC-9B59-0F7F27CE6F87}"/>
    <cellStyle name="Normal 7 3 2 5 2" xfId="1878" xr:uid="{7B99ABFC-A9E4-4D99-BAD0-8839CD64CF5A}"/>
    <cellStyle name="Normal 7 3 2 5 2 2" xfId="1879" xr:uid="{6108A942-1C6A-4DCE-8601-8B411C9B047D}"/>
    <cellStyle name="Normal 7 3 2 5 3" xfId="1880" xr:uid="{175C0E02-E607-4A3C-A2B2-25328B9E3790}"/>
    <cellStyle name="Normal 7 3 2 5 4" xfId="3478" xr:uid="{CCA63BB1-0F2E-42FF-AC6E-726B21E5B462}"/>
    <cellStyle name="Normal 7 3 2 6" xfId="1881" xr:uid="{CE28C864-64B0-48CB-A6C8-F4C600222C1C}"/>
    <cellStyle name="Normal 7 3 2 6 2" xfId="1882" xr:uid="{FDAE0DE7-1896-4B23-ADD3-2341F4DCC577}"/>
    <cellStyle name="Normal 7 3 2 6 3" xfId="3479" xr:uid="{02624052-8081-431C-8179-9EE3AB93DFA0}"/>
    <cellStyle name="Normal 7 3 2 6 4" xfId="3480" xr:uid="{D040C646-7303-4FC9-971F-FEDA37EE34D3}"/>
    <cellStyle name="Normal 7 3 2 7" xfId="1883" xr:uid="{16A5D60F-33F3-44A9-88C4-D8DC4F66F705}"/>
    <cellStyle name="Normal 7 3 2 8" xfId="3481" xr:uid="{EACC1162-F1B3-444F-9647-3FEF2A041CB4}"/>
    <cellStyle name="Normal 7 3 2 9" xfId="3482" xr:uid="{AE31D53C-8F26-484F-A6F6-80B2E597C783}"/>
    <cellStyle name="Normal 7 3 3" xfId="140" xr:uid="{0CECD7FE-2A17-4146-AFC4-B262E4F51CEB}"/>
    <cellStyle name="Normal 7 3 3 2" xfId="141" xr:uid="{0128C38C-A71F-421C-9BD0-B59E5BDA37E3}"/>
    <cellStyle name="Normal 7 3 3 2 2" xfId="717" xr:uid="{8C974999-FA67-46AB-B824-805860E1F9D6}"/>
    <cellStyle name="Normal 7 3 3 2 2 2" xfId="1884" xr:uid="{5225DC5B-C8C3-4250-9130-B040BAB685A4}"/>
    <cellStyle name="Normal 7 3 3 2 2 2 2" xfId="1885" xr:uid="{72AA07B4-6538-41F6-A092-6E8D3416CE58}"/>
    <cellStyle name="Normal 7 3 3 2 2 2 2 2" xfId="4486" xr:uid="{0D426DB1-DF4D-48F8-B721-8F66A15F5F6E}"/>
    <cellStyle name="Normal 7 3 3 2 2 2 3" xfId="4487" xr:uid="{20058993-5C7A-45B3-9B4F-BD4BDB91DEF7}"/>
    <cellStyle name="Normal 7 3 3 2 2 3" xfId="1886" xr:uid="{226AB800-91D3-4AB7-ADC8-08AC412BD10C}"/>
    <cellStyle name="Normal 7 3 3 2 2 3 2" xfId="4488" xr:uid="{E443A7F8-12B7-425E-8C51-58D95E8BDFF3}"/>
    <cellStyle name="Normal 7 3 3 2 2 4" xfId="3483" xr:uid="{573ED01C-ACA8-4096-9293-DF1A832DBA65}"/>
    <cellStyle name="Normal 7 3 3 2 3" xfId="1887" xr:uid="{7F3D4AE7-E27D-4BAE-A757-137E80CA8C24}"/>
    <cellStyle name="Normal 7 3 3 2 3 2" xfId="1888" xr:uid="{327E7B76-636C-4C70-ACFA-A737D7EA9007}"/>
    <cellStyle name="Normal 7 3 3 2 3 2 2" xfId="4489" xr:uid="{D4117800-CB04-4943-8960-607C2D98CEBF}"/>
    <cellStyle name="Normal 7 3 3 2 3 3" xfId="3484" xr:uid="{7E1D2D64-4E2A-4231-A21D-28AA34235887}"/>
    <cellStyle name="Normal 7 3 3 2 3 4" xfId="3485" xr:uid="{E46AA61D-3A0F-46C4-AEC4-EC1683418E2B}"/>
    <cellStyle name="Normal 7 3 3 2 4" xfId="1889" xr:uid="{953B76D2-44BD-4B8E-9AB0-60DFF34E3ED6}"/>
    <cellStyle name="Normal 7 3 3 2 4 2" xfId="4490" xr:uid="{64AE1A1A-51E8-4129-BCD4-48BE91FDEB77}"/>
    <cellStyle name="Normal 7 3 3 2 5" xfId="3486" xr:uid="{746DE2EC-019A-47DF-B3A6-583443AB5660}"/>
    <cellStyle name="Normal 7 3 3 2 6" xfId="3487" xr:uid="{4C754D07-44F8-4718-9506-459EC8B6C9ED}"/>
    <cellStyle name="Normal 7 3 3 3" xfId="362" xr:uid="{36D6CE25-3DC9-4174-9E20-78E35F1DC1BC}"/>
    <cellStyle name="Normal 7 3 3 3 2" xfId="1890" xr:uid="{B6A2590D-B7AD-454A-A543-0B2F79415D98}"/>
    <cellStyle name="Normal 7 3 3 3 2 2" xfId="1891" xr:uid="{CCA502E1-08D2-4A17-BA77-ECF9A24E2737}"/>
    <cellStyle name="Normal 7 3 3 3 2 2 2" xfId="4491" xr:uid="{7C9E262A-71A6-4FAE-B227-AF35A23FB593}"/>
    <cellStyle name="Normal 7 3 3 3 2 3" xfId="3488" xr:uid="{AC7AF1EF-F106-4647-945C-F333007C69C5}"/>
    <cellStyle name="Normal 7 3 3 3 2 4" xfId="3489" xr:uid="{FC8EAF99-7535-4015-8466-E92A70204800}"/>
    <cellStyle name="Normal 7 3 3 3 3" xfId="1892" xr:uid="{17B9649F-6DDA-49FC-B473-C8149D6BC3EF}"/>
    <cellStyle name="Normal 7 3 3 3 3 2" xfId="4492" xr:uid="{BC86AE4B-DF46-4B62-A8D9-8A59F315BD91}"/>
    <cellStyle name="Normal 7 3 3 3 4" xfId="3490" xr:uid="{977534F7-9F52-4D4A-9A6D-60649F5E85DF}"/>
    <cellStyle name="Normal 7 3 3 3 5" xfId="3491" xr:uid="{1E24EEBB-CBE9-42DF-894C-3EF13F308EA4}"/>
    <cellStyle name="Normal 7 3 3 4" xfId="1893" xr:uid="{3D702129-5598-4F1D-9821-EC024ED8DB2C}"/>
    <cellStyle name="Normal 7 3 3 4 2" xfId="1894" xr:uid="{A89F813D-B77E-49D4-BE8C-C4AEEBFFC514}"/>
    <cellStyle name="Normal 7 3 3 4 2 2" xfId="4493" xr:uid="{A15DFC83-756B-411C-A1F2-0DBDB092E08D}"/>
    <cellStyle name="Normal 7 3 3 4 3" xfId="3492" xr:uid="{61EE90FE-C223-442F-BA55-B0B245F302A4}"/>
    <cellStyle name="Normal 7 3 3 4 4" xfId="3493" xr:uid="{5E000C4C-A5B3-4656-9057-565CCC70239B}"/>
    <cellStyle name="Normal 7 3 3 5" xfId="1895" xr:uid="{068356B9-F270-4216-AF13-1A4E4C2C182C}"/>
    <cellStyle name="Normal 7 3 3 5 2" xfId="3494" xr:uid="{B481B3E2-D125-4891-AF45-E54E3E8F4CC4}"/>
    <cellStyle name="Normal 7 3 3 5 3" xfId="3495" xr:uid="{F1926F9C-F943-45B9-B1BB-05B92757DD98}"/>
    <cellStyle name="Normal 7 3 3 5 4" xfId="3496" xr:uid="{E9FBF78F-691D-45D1-BC4C-D4A8A0AE2888}"/>
    <cellStyle name="Normal 7 3 3 6" xfId="3497" xr:uid="{15693650-D727-4831-ABEB-89317655C18A}"/>
    <cellStyle name="Normal 7 3 3 7" xfId="3498" xr:uid="{C0AE7D5B-A3F6-4FE9-8B33-727A0180816C}"/>
    <cellStyle name="Normal 7 3 3 8" xfId="3499" xr:uid="{00E2276B-F470-4C34-A709-09378E9E45A0}"/>
    <cellStyle name="Normal 7 3 4" xfId="142" xr:uid="{7DFE8C5F-E7B0-47AC-B19A-176DB023B09F}"/>
    <cellStyle name="Normal 7 3 4 2" xfId="718" xr:uid="{BAFF62BF-F66B-4DCD-B70B-7CD202909070}"/>
    <cellStyle name="Normal 7 3 4 2 2" xfId="719" xr:uid="{45DF4C8F-7AE4-4239-9828-EBAFA1866824}"/>
    <cellStyle name="Normal 7 3 4 2 2 2" xfId="1896" xr:uid="{88CE0BFC-2170-4DA0-9BA4-81D5EB135A77}"/>
    <cellStyle name="Normal 7 3 4 2 2 2 2" xfId="1897" xr:uid="{1F5E78B3-EA2F-4415-B0EB-9F703491566F}"/>
    <cellStyle name="Normal 7 3 4 2 2 3" xfId="1898" xr:uid="{C9185EE4-2844-40E0-85D3-69F646D763B8}"/>
    <cellStyle name="Normal 7 3 4 2 2 4" xfId="3500" xr:uid="{5D2E7D71-DC17-4C24-8528-4287E336A8D1}"/>
    <cellStyle name="Normal 7 3 4 2 3" xfId="1899" xr:uid="{F6A0C1FA-8532-4688-951B-B0F9522237BF}"/>
    <cellStyle name="Normal 7 3 4 2 3 2" xfId="1900" xr:uid="{248C3B15-BF4C-455A-9EF7-70C28BC67159}"/>
    <cellStyle name="Normal 7 3 4 2 4" xfId="1901" xr:uid="{C06DC24A-3A23-4E43-B5B9-B36B1198DF8F}"/>
    <cellStyle name="Normal 7 3 4 2 5" xfId="3501" xr:uid="{8A4D5779-7346-48C5-B643-3114764A89A7}"/>
    <cellStyle name="Normal 7 3 4 3" xfId="720" xr:uid="{05CCD2A4-781A-4D8C-A249-D67FC153AC70}"/>
    <cellStyle name="Normal 7 3 4 3 2" xfId="1902" xr:uid="{7E16BA85-C110-442C-AD29-7A9FFD096A9C}"/>
    <cellStyle name="Normal 7 3 4 3 2 2" xfId="1903" xr:uid="{35F9AFAF-3450-4263-BFF8-8E4DB9E31A2C}"/>
    <cellStyle name="Normal 7 3 4 3 3" xfId="1904" xr:uid="{566525A6-5B90-4C29-85F8-48B7DA73B7F6}"/>
    <cellStyle name="Normal 7 3 4 3 4" xfId="3502" xr:uid="{777E08B5-6E4B-4308-9F79-61A198EB77C9}"/>
    <cellStyle name="Normal 7 3 4 4" xfId="1905" xr:uid="{F8F2D9EA-FB94-430B-8542-C4719D167C68}"/>
    <cellStyle name="Normal 7 3 4 4 2" xfId="1906" xr:uid="{F46F620C-DA31-453D-BC62-D22F748788B2}"/>
    <cellStyle name="Normal 7 3 4 4 3" xfId="3503" xr:uid="{D06CB5C1-5BE5-4D02-86E6-32E6A6357B62}"/>
    <cellStyle name="Normal 7 3 4 4 4" xfId="3504" xr:uid="{EE4328B6-15E7-4E56-B880-AE04B4704F6A}"/>
    <cellStyle name="Normal 7 3 4 5" xfId="1907" xr:uid="{A6C07B0A-F74F-467D-A86C-920293B1843B}"/>
    <cellStyle name="Normal 7 3 4 6" xfId="3505" xr:uid="{91A5E315-0D4F-4F80-82E1-0D3B5FF7A0D9}"/>
    <cellStyle name="Normal 7 3 4 7" xfId="3506" xr:uid="{6C042AE1-CB94-4EB9-9F5B-76CC57D47859}"/>
    <cellStyle name="Normal 7 3 5" xfId="363" xr:uid="{32F75B3B-2605-455D-A36C-2A2C8B5D389E}"/>
    <cellStyle name="Normal 7 3 5 2" xfId="721" xr:uid="{750D78E6-CA85-4925-86D1-88C1ABA5FF97}"/>
    <cellStyle name="Normal 7 3 5 2 2" xfId="1908" xr:uid="{61FD5EDC-D8E6-4D82-A9F0-B64815EB9127}"/>
    <cellStyle name="Normal 7 3 5 2 2 2" xfId="1909" xr:uid="{DCBD2F7A-2528-48F2-83D6-6B2711624723}"/>
    <cellStyle name="Normal 7 3 5 2 3" xfId="1910" xr:uid="{A62F575A-0D18-4E32-87DD-136C64C9E97E}"/>
    <cellStyle name="Normal 7 3 5 2 4" xfId="3507" xr:uid="{DDF1C327-7BF8-4D2F-818E-327FB79B1E35}"/>
    <cellStyle name="Normal 7 3 5 3" xfId="1911" xr:uid="{9183748F-188F-4C00-A970-D78E41FFF8AA}"/>
    <cellStyle name="Normal 7 3 5 3 2" xfId="1912" xr:uid="{8F24BC07-C6E1-4F6B-99B8-039000226E1E}"/>
    <cellStyle name="Normal 7 3 5 3 3" xfId="3508" xr:uid="{5B3660A9-2094-425E-B433-2DAAEA628EBE}"/>
    <cellStyle name="Normal 7 3 5 3 4" xfId="3509" xr:uid="{0268094F-68D9-496F-9B3E-A2A2FA63AAF5}"/>
    <cellStyle name="Normal 7 3 5 4" xfId="1913" xr:uid="{1ECEE3B9-8D50-4A8D-8667-1F6FB3340D8F}"/>
    <cellStyle name="Normal 7 3 5 5" xfId="3510" xr:uid="{1CDF514C-3E31-401D-9D71-77805DE472E7}"/>
    <cellStyle name="Normal 7 3 5 6" xfId="3511" xr:uid="{0439D22D-DA71-445F-BF8F-6F5C935C7EF7}"/>
    <cellStyle name="Normal 7 3 6" xfId="364" xr:uid="{B43BEB22-2FDB-4414-977C-8E130AC9936D}"/>
    <cellStyle name="Normal 7 3 6 2" xfId="1914" xr:uid="{8C2D7F4F-C83B-42D9-BC29-4655AC2EAD97}"/>
    <cellStyle name="Normal 7 3 6 2 2" xfId="1915" xr:uid="{C2272C68-3E78-41AA-BF29-0A6308A9EBC5}"/>
    <cellStyle name="Normal 7 3 6 2 3" xfId="3512" xr:uid="{F7057671-E81D-44DE-93FF-812AF4808A3F}"/>
    <cellStyle name="Normal 7 3 6 2 4" xfId="3513" xr:uid="{54E51CD4-B282-4165-86EA-783DCDED61B2}"/>
    <cellStyle name="Normal 7 3 6 3" xfId="1916" xr:uid="{07728411-12DD-46D2-A5FA-B9A06A32254B}"/>
    <cellStyle name="Normal 7 3 6 4" xfId="3514" xr:uid="{1D1AD28C-7465-4EB4-AB2A-92F2B632A819}"/>
    <cellStyle name="Normal 7 3 6 5" xfId="3515" xr:uid="{0DBAF19F-5B41-4FAB-8B8B-A266992A1464}"/>
    <cellStyle name="Normal 7 3 7" xfId="1917" xr:uid="{B4A42561-36AF-4ACC-988F-C29E742C6A20}"/>
    <cellStyle name="Normal 7 3 7 2" xfId="1918" xr:uid="{20A31386-A4AD-490A-A6ED-CB0AC29EE619}"/>
    <cellStyle name="Normal 7 3 7 3" xfId="3516" xr:uid="{7640664E-981E-4FCB-9F80-2A68CA6D20D1}"/>
    <cellStyle name="Normal 7 3 7 4" xfId="3517" xr:uid="{111EE2FE-5D86-437F-BFE7-458CA53B3E2B}"/>
    <cellStyle name="Normal 7 3 8" xfId="1919" xr:uid="{D75D7D71-6E38-4085-B2B4-4116B2F4A8F3}"/>
    <cellStyle name="Normal 7 3 8 2" xfId="3518" xr:uid="{FBCC2CB4-EF11-436B-8239-FFAD97E427CA}"/>
    <cellStyle name="Normal 7 3 8 3" xfId="3519" xr:uid="{78CDF981-B05B-49A4-A7F3-CFB17E1684CC}"/>
    <cellStyle name="Normal 7 3 8 4" xfId="3520" xr:uid="{8ECA7396-A0DA-49CA-A058-089F85F5FEF4}"/>
    <cellStyle name="Normal 7 3 9" xfId="3521" xr:uid="{BB381D41-88AB-42D3-8B1A-360283862F96}"/>
    <cellStyle name="Normal 7 4" xfId="143" xr:uid="{909E22D1-5CB5-4ECB-9EAB-BC477B401B9F}"/>
    <cellStyle name="Normal 7 4 10" xfId="3522" xr:uid="{55CC15FC-0415-4A45-9CF5-30C951C9A7AA}"/>
    <cellStyle name="Normal 7 4 11" xfId="3523" xr:uid="{6B445647-733E-4D36-8F03-582EA89C0CE2}"/>
    <cellStyle name="Normal 7 4 2" xfId="144" xr:uid="{5A69A9D9-FAE9-4F72-8C30-B220058D5B4F}"/>
    <cellStyle name="Normal 7 4 2 2" xfId="365" xr:uid="{3404DA0B-FC47-4D3B-83CB-65E6CCDFC09F}"/>
    <cellStyle name="Normal 7 4 2 2 2" xfId="722" xr:uid="{F698A872-CC78-4A34-BA1B-923AF48FACA5}"/>
    <cellStyle name="Normal 7 4 2 2 2 2" xfId="723" xr:uid="{06866DEA-4B85-4643-BAB8-C262E6B3CF5D}"/>
    <cellStyle name="Normal 7 4 2 2 2 2 2" xfId="1920" xr:uid="{199CB7A1-14BB-4352-B1FA-AEA90E92019C}"/>
    <cellStyle name="Normal 7 4 2 2 2 2 3" xfId="3524" xr:uid="{89D93450-699A-4A2A-88DB-0731FCB54735}"/>
    <cellStyle name="Normal 7 4 2 2 2 2 4" xfId="3525" xr:uid="{A5728EE2-8A28-4CA0-AA50-B54EC7E35C7C}"/>
    <cellStyle name="Normal 7 4 2 2 2 3" xfId="1921" xr:uid="{4E5D387A-1DD1-426B-9E6E-8256347E9F09}"/>
    <cellStyle name="Normal 7 4 2 2 2 3 2" xfId="3526" xr:uid="{3E1DFE07-4F38-4A5F-BC99-B341FC14859D}"/>
    <cellStyle name="Normal 7 4 2 2 2 3 3" xfId="3527" xr:uid="{620E3CDB-57F6-43CC-B176-D9270EC31430}"/>
    <cellStyle name="Normal 7 4 2 2 2 3 4" xfId="3528" xr:uid="{72DD619E-0791-424B-AF3A-84609E38607E}"/>
    <cellStyle name="Normal 7 4 2 2 2 4" xfId="3529" xr:uid="{8C8CABA4-2ACD-411D-BDCD-40EC4F118482}"/>
    <cellStyle name="Normal 7 4 2 2 2 5" xfId="3530" xr:uid="{A5482EFD-6DA8-42B4-8517-93A6A947D388}"/>
    <cellStyle name="Normal 7 4 2 2 2 6" xfId="3531" xr:uid="{EB446A48-F41A-4957-8AFC-06F72D2F4D02}"/>
    <cellStyle name="Normal 7 4 2 2 3" xfId="724" xr:uid="{973453C8-5AAE-4D67-A0B9-C1D697D5A09B}"/>
    <cellStyle name="Normal 7 4 2 2 3 2" xfId="1922" xr:uid="{29DD1284-56E3-4682-86DC-AC1604EDBB27}"/>
    <cellStyle name="Normal 7 4 2 2 3 2 2" xfId="3532" xr:uid="{12CF643C-9E72-4F20-B1AD-894ED65C4789}"/>
    <cellStyle name="Normal 7 4 2 2 3 2 3" xfId="3533" xr:uid="{07A4406C-3A4D-4F0B-9768-FB21EDB6616F}"/>
    <cellStyle name="Normal 7 4 2 2 3 2 4" xfId="3534" xr:uid="{F08F6537-2D7F-4CED-BB6A-3E1C26084BF1}"/>
    <cellStyle name="Normal 7 4 2 2 3 3" xfId="3535" xr:uid="{0A0F9505-0C53-47AF-8FEF-F4D05CE4FFDD}"/>
    <cellStyle name="Normal 7 4 2 2 3 4" xfId="3536" xr:uid="{4AF92B17-2C93-4E16-A5CC-B938E83621B8}"/>
    <cellStyle name="Normal 7 4 2 2 3 5" xfId="3537" xr:uid="{AE9586B4-8756-4456-8D73-D90BF7EDC2F2}"/>
    <cellStyle name="Normal 7 4 2 2 4" xfId="1923" xr:uid="{951CFF3E-E839-4DA7-9E1C-655C6EA77CE9}"/>
    <cellStyle name="Normal 7 4 2 2 4 2" xfId="3538" xr:uid="{60957EFD-0571-43B5-8571-93C9C0CB91E4}"/>
    <cellStyle name="Normal 7 4 2 2 4 3" xfId="3539" xr:uid="{B2693FAD-A9C3-46AD-BC5D-C9BD7130B4FF}"/>
    <cellStyle name="Normal 7 4 2 2 4 4" xfId="3540" xr:uid="{8F329EF3-BC3F-4734-9386-3BE3AE61AEF0}"/>
    <cellStyle name="Normal 7 4 2 2 5" xfId="3541" xr:uid="{E4AB5DB2-6C57-4C26-B5F3-F2938A1115C3}"/>
    <cellStyle name="Normal 7 4 2 2 5 2" xfId="3542" xr:uid="{A2D8C0D3-96B9-46D6-B6F8-01716A4B87EA}"/>
    <cellStyle name="Normal 7 4 2 2 5 3" xfId="3543" xr:uid="{5A5F0EF0-BC55-4A34-B172-80E7870095A4}"/>
    <cellStyle name="Normal 7 4 2 2 5 4" xfId="3544" xr:uid="{B44569B8-44C9-4372-8AEA-AE41CB32114D}"/>
    <cellStyle name="Normal 7 4 2 2 6" xfId="3545" xr:uid="{1B6598BB-EA10-4743-8AF6-51A73935DB4E}"/>
    <cellStyle name="Normal 7 4 2 2 7" xfId="3546" xr:uid="{EBBCFDCF-E6F2-46CD-875D-689D1B722D62}"/>
    <cellStyle name="Normal 7 4 2 2 8" xfId="3547" xr:uid="{D59978D4-4BF3-47FA-82F9-9F3D4B9B818C}"/>
    <cellStyle name="Normal 7 4 2 3" xfId="725" xr:uid="{BAD8BF20-F86F-48CD-8CE9-6629588E4799}"/>
    <cellStyle name="Normal 7 4 2 3 2" xfId="726" xr:uid="{97EA4C9D-DCEC-42E9-AA0F-931B4296AD85}"/>
    <cellStyle name="Normal 7 4 2 3 2 2" xfId="727" xr:uid="{DD1884F3-71E8-4701-B229-83F970F333B6}"/>
    <cellStyle name="Normal 7 4 2 3 2 3" xfId="3548" xr:uid="{F6746E18-AEC6-4CBF-BCE5-42FFDAC8AC4F}"/>
    <cellStyle name="Normal 7 4 2 3 2 4" xfId="3549" xr:uid="{6B3004A9-0BEA-484F-82FA-4F75F22CF933}"/>
    <cellStyle name="Normal 7 4 2 3 3" xfId="728" xr:uid="{EE95A135-98ED-4AC5-9882-8010C25159EB}"/>
    <cellStyle name="Normal 7 4 2 3 3 2" xfId="3550" xr:uid="{EBA123EF-A97F-44BB-9D4F-2D7A51BB7089}"/>
    <cellStyle name="Normal 7 4 2 3 3 3" xfId="3551" xr:uid="{7260C8F8-BE17-437A-89C3-64BE2718D45F}"/>
    <cellStyle name="Normal 7 4 2 3 3 4" xfId="3552" xr:uid="{CCD1A680-C2AD-4D99-83E7-95E2DC6EDE55}"/>
    <cellStyle name="Normal 7 4 2 3 4" xfId="3553" xr:uid="{44484276-0484-4FCF-BFB9-A6D803AC1B59}"/>
    <cellStyle name="Normal 7 4 2 3 5" xfId="3554" xr:uid="{45B60904-A061-470B-A5D2-DB35B1A6E8D9}"/>
    <cellStyle name="Normal 7 4 2 3 6" xfId="3555" xr:uid="{B992FAB2-A357-43A8-AF75-43FD989DA6CC}"/>
    <cellStyle name="Normal 7 4 2 4" xfId="729" xr:uid="{F80E3EF0-DB61-4849-AE18-0EF56CDFCDCA}"/>
    <cellStyle name="Normal 7 4 2 4 2" xfId="730" xr:uid="{5007E4E4-A247-4F6B-85A0-6334144DE5D7}"/>
    <cellStyle name="Normal 7 4 2 4 2 2" xfId="3556" xr:uid="{2A4DCC8D-7D45-4D7E-BA9B-D5E7FF72AE93}"/>
    <cellStyle name="Normal 7 4 2 4 2 3" xfId="3557" xr:uid="{9DCDC8C5-9857-4CE5-B9DC-05C5EF39F8D7}"/>
    <cellStyle name="Normal 7 4 2 4 2 4" xfId="3558" xr:uid="{BDB9812B-9743-49DC-BF25-D3B435EBD422}"/>
    <cellStyle name="Normal 7 4 2 4 3" xfId="3559" xr:uid="{FA249CCB-6A7E-4DDC-9F18-B8B670835BED}"/>
    <cellStyle name="Normal 7 4 2 4 4" xfId="3560" xr:uid="{7E275493-5981-4DD7-AC2D-5F6319F19E5F}"/>
    <cellStyle name="Normal 7 4 2 4 5" xfId="3561" xr:uid="{4C8B4871-9ACC-444C-BB62-6D8514FF1B01}"/>
    <cellStyle name="Normal 7 4 2 5" xfId="731" xr:uid="{0F8E5595-C168-4762-9271-B6019F02AA5A}"/>
    <cellStyle name="Normal 7 4 2 5 2" xfId="3562" xr:uid="{124FEA3D-154E-4E75-91D5-CF498A2BF0FB}"/>
    <cellStyle name="Normal 7 4 2 5 3" xfId="3563" xr:uid="{44E23D10-3BEF-4204-AB19-167260439FE3}"/>
    <cellStyle name="Normal 7 4 2 5 4" xfId="3564" xr:uid="{FE96A369-DAB8-46F5-9C28-01D2F1BE53E7}"/>
    <cellStyle name="Normal 7 4 2 6" xfId="3565" xr:uid="{405423D7-8C59-44F2-9438-5B033FCE9D00}"/>
    <cellStyle name="Normal 7 4 2 6 2" xfId="3566" xr:uid="{328F8CB6-7A9B-4F53-8976-FEACE3AB030F}"/>
    <cellStyle name="Normal 7 4 2 6 3" xfId="3567" xr:uid="{1A60C18C-7AD5-4C82-87EF-A2CB9E2F611D}"/>
    <cellStyle name="Normal 7 4 2 6 4" xfId="3568" xr:uid="{6884302B-B679-4F36-8751-D5FE188A0443}"/>
    <cellStyle name="Normal 7 4 2 7" xfId="3569" xr:uid="{5E96C648-79BA-458C-9A82-56B538460349}"/>
    <cellStyle name="Normal 7 4 2 8" xfId="3570" xr:uid="{33FB9389-23D8-4FA2-993E-2AE171F0C7FB}"/>
    <cellStyle name="Normal 7 4 2 9" xfId="3571" xr:uid="{6A864C73-A912-4AFD-B56C-4F9F314D1BCB}"/>
    <cellStyle name="Normal 7 4 3" xfId="366" xr:uid="{EE6CF698-A922-416A-A365-BE2A99189783}"/>
    <cellStyle name="Normal 7 4 3 2" xfId="732" xr:uid="{B9E56AC7-D55F-4139-9A99-FF2642C6B8CA}"/>
    <cellStyle name="Normal 7 4 3 2 2" xfId="733" xr:uid="{BD2C7877-2405-4871-8706-7FA8CCE2BFC6}"/>
    <cellStyle name="Normal 7 4 3 2 2 2" xfId="1924" xr:uid="{4B721215-361E-4E7F-9148-38F45F7C1476}"/>
    <cellStyle name="Normal 7 4 3 2 2 2 2" xfId="1925" xr:uid="{4C8A2387-AC69-4E9F-A21E-C29980A6DB03}"/>
    <cellStyle name="Normal 7 4 3 2 2 3" xfId="1926" xr:uid="{CEFC1BFB-8FD8-432B-9676-DA064CAD9656}"/>
    <cellStyle name="Normal 7 4 3 2 2 4" xfId="3572" xr:uid="{D637F9F3-B071-47BF-993D-C07FB098B5FD}"/>
    <cellStyle name="Normal 7 4 3 2 3" xfId="1927" xr:uid="{57C4965F-399A-4A92-99C1-CA3258D555B3}"/>
    <cellStyle name="Normal 7 4 3 2 3 2" xfId="1928" xr:uid="{13E8EFCA-F3D0-4548-8ECE-95223B6E7A5F}"/>
    <cellStyle name="Normal 7 4 3 2 3 3" xfId="3573" xr:uid="{FB194094-2792-4430-9A4A-94B49C5B03E9}"/>
    <cellStyle name="Normal 7 4 3 2 3 4" xfId="3574" xr:uid="{76826A80-9289-4445-98E8-8EBBAC099A66}"/>
    <cellStyle name="Normal 7 4 3 2 4" xfId="1929" xr:uid="{4735B62D-E4A0-496C-B2DF-9A93338260D9}"/>
    <cellStyle name="Normal 7 4 3 2 5" xfId="3575" xr:uid="{852F2DC4-ED92-4536-8F79-DCF84C35B905}"/>
    <cellStyle name="Normal 7 4 3 2 6" xfId="3576" xr:uid="{F8077F1C-F521-4F32-8F75-EAB541758091}"/>
    <cellStyle name="Normal 7 4 3 3" xfId="734" xr:uid="{1A0F4934-8B38-43A6-9AE2-8C08DA9400B3}"/>
    <cellStyle name="Normal 7 4 3 3 2" xfId="1930" xr:uid="{262273C4-B922-4D92-B4EB-9FA223861358}"/>
    <cellStyle name="Normal 7 4 3 3 2 2" xfId="1931" xr:uid="{E031E612-7211-460F-A43D-D6C76ED1C6A6}"/>
    <cellStyle name="Normal 7 4 3 3 2 3" xfId="3577" xr:uid="{63D69021-6DC9-4550-A4C1-B239820AFB14}"/>
    <cellStyle name="Normal 7 4 3 3 2 4" xfId="3578" xr:uid="{43F0CBC0-F230-4200-9960-29F4F72839F8}"/>
    <cellStyle name="Normal 7 4 3 3 3" xfId="1932" xr:uid="{F58F4A5D-727C-4966-86CB-C32F2E14E6C7}"/>
    <cellStyle name="Normal 7 4 3 3 4" xfId="3579" xr:uid="{C8ACC400-E61E-4158-962F-45F76B6402B4}"/>
    <cellStyle name="Normal 7 4 3 3 5" xfId="3580" xr:uid="{A117D4F0-AB97-4F52-A3DA-192531BD5F75}"/>
    <cellStyle name="Normal 7 4 3 4" xfId="1933" xr:uid="{DFB70BAD-162D-4233-9200-90A7C3796A8F}"/>
    <cellStyle name="Normal 7 4 3 4 2" xfId="1934" xr:uid="{4398649A-D412-45C8-B1B9-2A05A2106735}"/>
    <cellStyle name="Normal 7 4 3 4 3" xfId="3581" xr:uid="{1E552368-9DDD-4D50-8D56-E9A64E43B9B0}"/>
    <cellStyle name="Normal 7 4 3 4 4" xfId="3582" xr:uid="{10FA6767-B2EE-4EBE-8E32-0A130F285591}"/>
    <cellStyle name="Normal 7 4 3 5" xfId="1935" xr:uid="{057FED38-2286-412C-AA3F-B164FBB07DC3}"/>
    <cellStyle name="Normal 7 4 3 5 2" xfId="3583" xr:uid="{8EF2A11D-F97F-4963-AEBA-9316ED53DCCB}"/>
    <cellStyle name="Normal 7 4 3 5 3" xfId="3584" xr:uid="{2F6E2818-1602-433F-B7F0-D1ADAEFD32F5}"/>
    <cellStyle name="Normal 7 4 3 5 4" xfId="3585" xr:uid="{BCCDE8A1-EE02-485E-A811-C42B0FFCC7C5}"/>
    <cellStyle name="Normal 7 4 3 6" xfId="3586" xr:uid="{64E83DC0-CDB3-433C-967E-F97485029621}"/>
    <cellStyle name="Normal 7 4 3 7" xfId="3587" xr:uid="{7C127CA3-021C-4A10-A55E-4C2705DE1A83}"/>
    <cellStyle name="Normal 7 4 3 8" xfId="3588" xr:uid="{2831542C-A5C0-4D25-BEF8-90F157AF0170}"/>
    <cellStyle name="Normal 7 4 4" xfId="367" xr:uid="{4F902798-BFB6-4887-8C6F-7EF26B04E261}"/>
    <cellStyle name="Normal 7 4 4 2" xfId="735" xr:uid="{5914A085-34E6-4EF9-93CE-7842EADD10FB}"/>
    <cellStyle name="Normal 7 4 4 2 2" xfId="736" xr:uid="{125FA037-6FC2-49CC-8149-5F3A3B9D5B69}"/>
    <cellStyle name="Normal 7 4 4 2 2 2" xfId="1936" xr:uid="{144C3A76-2FF3-491A-81AE-71987B4226FD}"/>
    <cellStyle name="Normal 7 4 4 2 2 3" xfId="3589" xr:uid="{3541CF77-3A69-4C45-A83B-744559D7F67A}"/>
    <cellStyle name="Normal 7 4 4 2 2 4" xfId="3590" xr:uid="{8D2871F8-6BDF-41A8-93A9-141248AF95E3}"/>
    <cellStyle name="Normal 7 4 4 2 3" xfId="1937" xr:uid="{264E9CC2-F3C5-4F40-920B-BF3E1C2DA980}"/>
    <cellStyle name="Normal 7 4 4 2 4" xfId="3591" xr:uid="{FB72AD3B-A008-472C-98CE-1A78DFE43419}"/>
    <cellStyle name="Normal 7 4 4 2 5" xfId="3592" xr:uid="{6D02F9D3-707A-417A-95D0-D4CB99047DAB}"/>
    <cellStyle name="Normal 7 4 4 3" xfId="737" xr:uid="{A12C27C7-841E-4259-82E4-DEA35F982A2C}"/>
    <cellStyle name="Normal 7 4 4 3 2" xfId="1938" xr:uid="{FACDEA56-76FD-422D-900E-C39A2D2DB2FD}"/>
    <cellStyle name="Normal 7 4 4 3 3" xfId="3593" xr:uid="{3D2DD3E7-1F78-4B82-9F0C-5983435A6FDE}"/>
    <cellStyle name="Normal 7 4 4 3 4" xfId="3594" xr:uid="{352BA999-C42D-4DF3-8CF3-3E83A033DE2B}"/>
    <cellStyle name="Normal 7 4 4 4" xfId="1939" xr:uid="{05432C33-A95B-4182-9CCE-7A4C70BC7FAB}"/>
    <cellStyle name="Normal 7 4 4 4 2" xfId="3595" xr:uid="{C8431C39-18EF-4376-A581-B42339148D92}"/>
    <cellStyle name="Normal 7 4 4 4 3" xfId="3596" xr:uid="{5B5AEB1F-FFDF-49DF-8A7A-F691545225C1}"/>
    <cellStyle name="Normal 7 4 4 4 4" xfId="3597" xr:uid="{3574D3B4-0443-4D38-A9DC-D94090D4A8B5}"/>
    <cellStyle name="Normal 7 4 4 5" xfId="3598" xr:uid="{E14C8366-077D-4FCF-8F01-BA8C875CBDDB}"/>
    <cellStyle name="Normal 7 4 4 6" xfId="3599" xr:uid="{85F950EC-8069-4691-8D78-79DC6C2136A0}"/>
    <cellStyle name="Normal 7 4 4 7" xfId="3600" xr:uid="{7E6A019B-0425-4276-8F54-BD222880BCE3}"/>
    <cellStyle name="Normal 7 4 5" xfId="368" xr:uid="{672F80C3-E504-4238-BDC2-35059E88461D}"/>
    <cellStyle name="Normal 7 4 5 2" xfId="738" xr:uid="{A2D252C2-6B14-4434-9722-217886B43452}"/>
    <cellStyle name="Normal 7 4 5 2 2" xfId="1940" xr:uid="{926C3AE4-A61C-481F-9BA8-C2FBD0B98F16}"/>
    <cellStyle name="Normal 7 4 5 2 3" xfId="3601" xr:uid="{07449FAA-E557-4577-ACAD-F4E7D769317D}"/>
    <cellStyle name="Normal 7 4 5 2 4" xfId="3602" xr:uid="{07E03622-9350-4DEC-8F82-B396A78176C5}"/>
    <cellStyle name="Normal 7 4 5 3" xfId="1941" xr:uid="{18DEFBD0-3A3F-448E-B173-2B1B3D6476E5}"/>
    <cellStyle name="Normal 7 4 5 3 2" xfId="3603" xr:uid="{5E7EBC6B-22EC-4891-883E-DCA06B5308B5}"/>
    <cellStyle name="Normal 7 4 5 3 3" xfId="3604" xr:uid="{985489AA-50EE-4AB1-BF62-3E46F0E72AD7}"/>
    <cellStyle name="Normal 7 4 5 3 4" xfId="3605" xr:uid="{9D33C415-603C-4F82-8C5B-6A6D64D09E13}"/>
    <cellStyle name="Normal 7 4 5 4" xfId="3606" xr:uid="{AABCE8A5-7009-4CF7-9581-2CF59CD97645}"/>
    <cellStyle name="Normal 7 4 5 5" xfId="3607" xr:uid="{2AF68A02-97D8-46DF-AA0D-FB7BB242078D}"/>
    <cellStyle name="Normal 7 4 5 6" xfId="3608" xr:uid="{B11659A5-8BD5-4363-9B16-7F7A4B3D70A8}"/>
    <cellStyle name="Normal 7 4 6" xfId="739" xr:uid="{EE00AD02-E654-4D92-8BAF-503A54D016F5}"/>
    <cellStyle name="Normal 7 4 6 2" xfId="1942" xr:uid="{9E8A4FEC-3DF5-4620-B1F7-57A7ED226720}"/>
    <cellStyle name="Normal 7 4 6 2 2" xfId="3609" xr:uid="{46D3E047-1077-406E-B7E7-3BA2ABCB2444}"/>
    <cellStyle name="Normal 7 4 6 2 3" xfId="3610" xr:uid="{ED609646-D9AF-43AB-B078-FFA590A65191}"/>
    <cellStyle name="Normal 7 4 6 2 4" xfId="3611" xr:uid="{C432506B-99E8-4BA1-9584-F3300826517B}"/>
    <cellStyle name="Normal 7 4 6 3" xfId="3612" xr:uid="{A475665F-8985-46FC-8D8D-4A9AD6E764DC}"/>
    <cellStyle name="Normal 7 4 6 4" xfId="3613" xr:uid="{9AFD24E3-ACB9-44DE-9A15-F4EFBA10B1CB}"/>
    <cellStyle name="Normal 7 4 6 5" xfId="3614" xr:uid="{378FB581-E26A-40F9-8044-33D2B0133CA7}"/>
    <cellStyle name="Normal 7 4 7" xfId="1943" xr:uid="{9B1F8786-BC6F-43FE-A284-3A09E00D7516}"/>
    <cellStyle name="Normal 7 4 7 2" xfId="3615" xr:uid="{5FBB8A52-5B14-431D-8DED-97DD1A309B70}"/>
    <cellStyle name="Normal 7 4 7 3" xfId="3616" xr:uid="{8F3E90E8-9A56-4B5B-BA8A-6698ABDE14E7}"/>
    <cellStyle name="Normal 7 4 7 4" xfId="3617" xr:uid="{65084A2D-19CD-4493-B0AA-10BD853B8DB3}"/>
    <cellStyle name="Normal 7 4 8" xfId="3618" xr:uid="{349C0BE2-9E68-4408-963B-0C8315C69BB8}"/>
    <cellStyle name="Normal 7 4 8 2" xfId="3619" xr:uid="{1D43EB92-F473-4A80-B6E5-F5AA2BB68806}"/>
    <cellStyle name="Normal 7 4 8 3" xfId="3620" xr:uid="{078CBF37-9F70-4923-AAE8-B1364A2C7A1C}"/>
    <cellStyle name="Normal 7 4 8 4" xfId="3621" xr:uid="{FBB84431-DF9F-4E13-B0E7-636632B0D834}"/>
    <cellStyle name="Normal 7 4 9" xfId="3622" xr:uid="{28B40178-D142-4F00-BCA3-597CD101317D}"/>
    <cellStyle name="Normal 7 5" xfId="145" xr:uid="{12321FF7-3376-4A60-87A2-26F3D3A80B42}"/>
    <cellStyle name="Normal 7 5 2" xfId="146" xr:uid="{A08824D5-4E98-46AD-8B57-A67EB4B876DC}"/>
    <cellStyle name="Normal 7 5 2 2" xfId="369" xr:uid="{16254BA5-0A66-45F8-A362-C17228E729B4}"/>
    <cellStyle name="Normal 7 5 2 2 2" xfId="740" xr:uid="{B900FE20-A03D-4486-81D1-1267FCA7701C}"/>
    <cellStyle name="Normal 7 5 2 2 2 2" xfId="1944" xr:uid="{5606E88D-6F06-4ED5-BB4A-11BEC53E02BB}"/>
    <cellStyle name="Normal 7 5 2 2 2 3" xfId="3623" xr:uid="{74EC073F-7C68-4F43-85F9-AEE3D04827CD}"/>
    <cellStyle name="Normal 7 5 2 2 2 4" xfId="3624" xr:uid="{505CAB17-610E-49EF-9B3E-9387E3A81213}"/>
    <cellStyle name="Normal 7 5 2 2 3" xfId="1945" xr:uid="{DC4D4F0B-4FCE-498A-8080-A9F17B7CE3A5}"/>
    <cellStyle name="Normal 7 5 2 2 3 2" xfId="3625" xr:uid="{9682C52A-7C1D-4EE7-B266-98CABC26A323}"/>
    <cellStyle name="Normal 7 5 2 2 3 3" xfId="3626" xr:uid="{4991D605-794E-4AB1-9ED9-A48AD71965D3}"/>
    <cellStyle name="Normal 7 5 2 2 3 4" xfId="3627" xr:uid="{964A0D8B-758A-4535-9411-5606982B9A5C}"/>
    <cellStyle name="Normal 7 5 2 2 4" xfId="3628" xr:uid="{DE1833F0-0A8E-4067-8739-9BFCAE81F443}"/>
    <cellStyle name="Normal 7 5 2 2 5" xfId="3629" xr:uid="{363214A8-B0A4-47D1-BAC6-8BB8EAB12932}"/>
    <cellStyle name="Normal 7 5 2 2 6" xfId="3630" xr:uid="{9312BDD0-E348-4641-B296-2ABB62F1E738}"/>
    <cellStyle name="Normal 7 5 2 3" xfId="741" xr:uid="{1351DAAE-59B5-47C0-B101-80A38FA329A9}"/>
    <cellStyle name="Normal 7 5 2 3 2" xfId="1946" xr:uid="{96261F35-3B2F-44B8-8EF4-A609D28D5B35}"/>
    <cellStyle name="Normal 7 5 2 3 2 2" xfId="3631" xr:uid="{C4E9777B-B85E-47F7-BFAF-1B07836172EE}"/>
    <cellStyle name="Normal 7 5 2 3 2 3" xfId="3632" xr:uid="{8CB9D15A-7AAE-4638-AAA9-E95B1CF34681}"/>
    <cellStyle name="Normal 7 5 2 3 2 4" xfId="3633" xr:uid="{45320B85-6757-4ECE-8496-C7FB88E598EB}"/>
    <cellStyle name="Normal 7 5 2 3 3" xfId="3634" xr:uid="{5E34A4CA-5886-440C-99F8-340D097E608A}"/>
    <cellStyle name="Normal 7 5 2 3 4" xfId="3635" xr:uid="{64DCDC37-8BA3-4502-B5BA-8C170942886E}"/>
    <cellStyle name="Normal 7 5 2 3 5" xfId="3636" xr:uid="{EF28B38D-EA6B-4D11-B8BE-9A9969A18CDE}"/>
    <cellStyle name="Normal 7 5 2 4" xfId="1947" xr:uid="{7B0C6AB4-EB2C-4F7A-8044-82E9CE018DE7}"/>
    <cellStyle name="Normal 7 5 2 4 2" xfId="3637" xr:uid="{CE0FCB10-FD64-4F12-BCAE-3023F450254D}"/>
    <cellStyle name="Normal 7 5 2 4 3" xfId="3638" xr:uid="{16295C32-20F6-4A87-A2D5-50E5609DBEAF}"/>
    <cellStyle name="Normal 7 5 2 4 4" xfId="3639" xr:uid="{562E35A2-E75C-46AC-BC47-7915D43440CD}"/>
    <cellStyle name="Normal 7 5 2 5" xfId="3640" xr:uid="{9F781C87-B61F-4D66-BC43-27DA9EAEF9E9}"/>
    <cellStyle name="Normal 7 5 2 5 2" xfId="3641" xr:uid="{C592DECC-694E-447D-AC05-67E644C1674D}"/>
    <cellStyle name="Normal 7 5 2 5 3" xfId="3642" xr:uid="{E65D21E4-47A4-4582-8509-9907B162E962}"/>
    <cellStyle name="Normal 7 5 2 5 4" xfId="3643" xr:uid="{D97087DB-C6C9-4F7D-802B-627B5BD87E04}"/>
    <cellStyle name="Normal 7 5 2 6" xfId="3644" xr:uid="{E29FA8C4-DE49-4A1E-A3BC-DE5EF82F595B}"/>
    <cellStyle name="Normal 7 5 2 7" xfId="3645" xr:uid="{7FDE8F5C-9847-4B52-881B-9F0A4B737616}"/>
    <cellStyle name="Normal 7 5 2 8" xfId="3646" xr:uid="{7A56D12E-2071-46E5-A6FF-76AF545CC9E1}"/>
    <cellStyle name="Normal 7 5 3" xfId="370" xr:uid="{D0240646-BC36-4D58-853C-3765C4F5D732}"/>
    <cellStyle name="Normal 7 5 3 2" xfId="742" xr:uid="{A93FEA66-CFB3-4244-B623-3D23EC344ED7}"/>
    <cellStyle name="Normal 7 5 3 2 2" xfId="743" xr:uid="{C93853EE-B329-42C4-869E-0811D73F7DC6}"/>
    <cellStyle name="Normal 7 5 3 2 3" xfId="3647" xr:uid="{DFA7DB24-04BC-4E61-A01F-8F2EC2251929}"/>
    <cellStyle name="Normal 7 5 3 2 4" xfId="3648" xr:uid="{DF885C4D-B40D-4676-8074-8A436469A392}"/>
    <cellStyle name="Normal 7 5 3 3" xfId="744" xr:uid="{9C5CDBD7-AACD-4103-8BAA-AC86BF444CC5}"/>
    <cellStyle name="Normal 7 5 3 3 2" xfId="3649" xr:uid="{AF0D9154-E142-4B8C-9E07-BE7B6D135599}"/>
    <cellStyle name="Normal 7 5 3 3 3" xfId="3650" xr:uid="{B85151C6-E699-4F21-90B8-A016088D959F}"/>
    <cellStyle name="Normal 7 5 3 3 4" xfId="3651" xr:uid="{750CE4DE-A1A3-41DE-87D6-13F96EC2DEC4}"/>
    <cellStyle name="Normal 7 5 3 4" xfId="3652" xr:uid="{1C36B94F-448E-475C-BA83-3CA1A91D18C6}"/>
    <cellStyle name="Normal 7 5 3 5" xfId="3653" xr:uid="{D37D01F7-7145-472F-AC61-F30E8B35CFEE}"/>
    <cellStyle name="Normal 7 5 3 6" xfId="3654" xr:uid="{82BC02EE-ECE1-43A6-82CD-DBA60C81575C}"/>
    <cellStyle name="Normal 7 5 4" xfId="371" xr:uid="{2AD55EAE-C139-4448-9971-1B94EAEBB223}"/>
    <cellStyle name="Normal 7 5 4 2" xfId="745" xr:uid="{7B7EF4CB-72CC-43E9-8617-E0DDEEF44AC0}"/>
    <cellStyle name="Normal 7 5 4 2 2" xfId="3655" xr:uid="{202BE1F6-E6E3-4C25-80AE-E7FA6100EE31}"/>
    <cellStyle name="Normal 7 5 4 2 3" xfId="3656" xr:uid="{6A91867C-902B-45AF-893D-47748B54357B}"/>
    <cellStyle name="Normal 7 5 4 2 4" xfId="3657" xr:uid="{107A949E-A8B0-4764-9ABA-AA48D400576C}"/>
    <cellStyle name="Normal 7 5 4 3" xfId="3658" xr:uid="{A04E2DFC-400C-4E23-AEA4-90D2A835D20A}"/>
    <cellStyle name="Normal 7 5 4 4" xfId="3659" xr:uid="{9229D536-8AEE-4947-9A03-9A0F0D6A7999}"/>
    <cellStyle name="Normal 7 5 4 5" xfId="3660" xr:uid="{B4005BFF-6614-49E8-A3B5-8B95DEFF5A7B}"/>
    <cellStyle name="Normal 7 5 5" xfId="746" xr:uid="{35741479-CCFC-4D43-8A94-134543821D05}"/>
    <cellStyle name="Normal 7 5 5 2" xfId="3661" xr:uid="{E1DAB48A-BDB9-49C2-861F-3841EFE186EC}"/>
    <cellStyle name="Normal 7 5 5 3" xfId="3662" xr:uid="{4E1E51BB-D472-417A-ACB4-B1FA663C05FD}"/>
    <cellStyle name="Normal 7 5 5 4" xfId="3663" xr:uid="{A065540C-2965-41A0-AD45-2775D12137D9}"/>
    <cellStyle name="Normal 7 5 6" xfId="3664" xr:uid="{C1869E15-5C5A-431A-8719-7B7F2DFB04CD}"/>
    <cellStyle name="Normal 7 5 6 2" xfId="3665" xr:uid="{CEFF3F3D-CEE9-477B-92F6-D445AD97892C}"/>
    <cellStyle name="Normal 7 5 6 3" xfId="3666" xr:uid="{8D86FF22-BB4E-45FD-A0AF-D067BDAC61AB}"/>
    <cellStyle name="Normal 7 5 6 4" xfId="3667" xr:uid="{C5E0B8AF-1278-466B-9C37-497962EF1F8D}"/>
    <cellStyle name="Normal 7 5 7" xfId="3668" xr:uid="{04EBD35D-C74B-4B86-890B-1ED21A4EDA08}"/>
    <cellStyle name="Normal 7 5 8" xfId="3669" xr:uid="{A491271F-4A2E-4AA9-803F-E013D9F55EB5}"/>
    <cellStyle name="Normal 7 5 9" xfId="3670" xr:uid="{F301F17E-B60D-4E8E-8523-487D47188F1A}"/>
    <cellStyle name="Normal 7 6" xfId="147" xr:uid="{E1D24890-D9AB-474B-868C-4721858DC70A}"/>
    <cellStyle name="Normal 7 6 2" xfId="372" xr:uid="{F68EDAA7-9AF3-42A0-B93A-DC6B71663C40}"/>
    <cellStyle name="Normal 7 6 2 2" xfId="747" xr:uid="{7E6249E4-C6E3-452D-A2F2-0EACD0F6597A}"/>
    <cellStyle name="Normal 7 6 2 2 2" xfId="1948" xr:uid="{75FB5C7E-47C1-42EF-B69B-819C4CE2C842}"/>
    <cellStyle name="Normal 7 6 2 2 2 2" xfId="1949" xr:uid="{15D30C22-9547-4B28-9D81-BAFF5A05166F}"/>
    <cellStyle name="Normal 7 6 2 2 3" xfId="1950" xr:uid="{DDC85587-F2BA-4E32-AE0F-3EEDC5AA9611}"/>
    <cellStyle name="Normal 7 6 2 2 4" xfId="3671" xr:uid="{0CEB5689-B48D-4066-9194-C89363A90059}"/>
    <cellStyle name="Normal 7 6 2 3" xfId="1951" xr:uid="{CD567226-E28E-460B-A633-B54ED9A66E35}"/>
    <cellStyle name="Normal 7 6 2 3 2" xfId="1952" xr:uid="{21592FEB-A5F3-4908-91D3-037069D25579}"/>
    <cellStyle name="Normal 7 6 2 3 3" xfId="3672" xr:uid="{183466C2-FA58-44F4-8193-7B64954250A9}"/>
    <cellStyle name="Normal 7 6 2 3 4" xfId="3673" xr:uid="{9BF6C6D3-F40C-4599-B1AD-5729149ACF2C}"/>
    <cellStyle name="Normal 7 6 2 4" xfId="1953" xr:uid="{1BDA86AE-B51F-4E0E-A90B-70F7671ED686}"/>
    <cellStyle name="Normal 7 6 2 5" xfId="3674" xr:uid="{FC49FF9B-6F43-43C8-80A3-12E148B70847}"/>
    <cellStyle name="Normal 7 6 2 6" xfId="3675" xr:uid="{C523AD73-C254-4E15-BBD7-D569F8209332}"/>
    <cellStyle name="Normal 7 6 3" xfId="748" xr:uid="{AD1F0AEF-DC80-41AF-B5D1-D4FB9B9D344F}"/>
    <cellStyle name="Normal 7 6 3 2" xfId="1954" xr:uid="{8AB3437E-6885-4F68-9FA2-900335DDC8D1}"/>
    <cellStyle name="Normal 7 6 3 2 2" xfId="1955" xr:uid="{23423024-211A-4BC7-9077-2C7C27D53BF7}"/>
    <cellStyle name="Normal 7 6 3 2 3" xfId="3676" xr:uid="{D9B119BF-5B2F-4920-BC73-4D254BD81666}"/>
    <cellStyle name="Normal 7 6 3 2 4" xfId="3677" xr:uid="{43944FA2-2409-4F5D-B3FD-811FC8EF589C}"/>
    <cellStyle name="Normal 7 6 3 3" xfId="1956" xr:uid="{E58F00D1-A630-4C5C-A53C-F4DB92897513}"/>
    <cellStyle name="Normal 7 6 3 4" xfId="3678" xr:uid="{DBBF6C43-D035-4E6F-8A67-3FC6B1A1D387}"/>
    <cellStyle name="Normal 7 6 3 5" xfId="3679" xr:uid="{E6536713-63D9-4CD0-A30F-50DCF2AB97C4}"/>
    <cellStyle name="Normal 7 6 4" xfId="1957" xr:uid="{AA252315-D684-492D-AB0C-2D1D6C3E8454}"/>
    <cellStyle name="Normal 7 6 4 2" xfId="1958" xr:uid="{0E18411B-6D77-488A-BE68-BAFD263D69AE}"/>
    <cellStyle name="Normal 7 6 4 3" xfId="3680" xr:uid="{EDCB676E-25DE-4B21-9CF3-303C4D8829FD}"/>
    <cellStyle name="Normal 7 6 4 4" xfId="3681" xr:uid="{6C48715B-066F-4607-9B3F-B5D98EC3DBA9}"/>
    <cellStyle name="Normal 7 6 5" xfId="1959" xr:uid="{A4AE6E5D-2F53-49A9-9E78-B68765727F20}"/>
    <cellStyle name="Normal 7 6 5 2" xfId="3682" xr:uid="{41D48139-9091-4C95-B13E-FEE0CE75C73C}"/>
    <cellStyle name="Normal 7 6 5 3" xfId="3683" xr:uid="{99DEDF30-DB61-45C5-A468-12C196AC9C87}"/>
    <cellStyle name="Normal 7 6 5 4" xfId="3684" xr:uid="{157E6B01-F346-4859-89E1-50B9013E2F0B}"/>
    <cellStyle name="Normal 7 6 6" xfId="3685" xr:uid="{789FAF43-DE9E-4B56-BDD2-B724287726C3}"/>
    <cellStyle name="Normal 7 6 7" xfId="3686" xr:uid="{1567CB8D-5488-4E92-82CA-43B1DA38C96C}"/>
    <cellStyle name="Normal 7 6 8" xfId="3687" xr:uid="{0715B83C-C378-4212-8184-EB503B200411}"/>
    <cellStyle name="Normal 7 7" xfId="373" xr:uid="{A6E0D1AB-C32B-4FCF-A865-F1DB8C64B782}"/>
    <cellStyle name="Normal 7 7 2" xfId="749" xr:uid="{8FBC03F0-2CBC-4767-A930-BC8BD4EE3F50}"/>
    <cellStyle name="Normal 7 7 2 2" xfId="750" xr:uid="{BD4D010D-5424-4A9A-AAC0-841B8AC81230}"/>
    <cellStyle name="Normal 7 7 2 2 2" xfId="1960" xr:uid="{912F7AAC-CFE0-4587-9F98-374D1AAFB618}"/>
    <cellStyle name="Normal 7 7 2 2 3" xfId="3688" xr:uid="{01A772B5-90BB-4CCB-8170-15CD857C7897}"/>
    <cellStyle name="Normal 7 7 2 2 4" xfId="3689" xr:uid="{CD1E34F6-AD24-4995-8FEC-BA4949C2EE57}"/>
    <cellStyle name="Normal 7 7 2 3" xfId="1961" xr:uid="{EC55BAE5-E60F-455D-9128-96E53506F067}"/>
    <cellStyle name="Normal 7 7 2 4" xfId="3690" xr:uid="{CCA17DAF-0ED9-4587-9098-89EE8445108F}"/>
    <cellStyle name="Normal 7 7 2 5" xfId="3691" xr:uid="{9999BDE2-19BC-49F1-BD70-9EEA4F16DDF0}"/>
    <cellStyle name="Normal 7 7 3" xfId="751" xr:uid="{C9FE55C4-207C-4FFA-A0BA-3160516321D2}"/>
    <cellStyle name="Normal 7 7 3 2" xfId="1962" xr:uid="{BC9538C8-0DA3-418B-9275-7095A8ADA783}"/>
    <cellStyle name="Normal 7 7 3 3" xfId="3692" xr:uid="{B3B4885C-FDD7-4B92-8936-63E271260CFE}"/>
    <cellStyle name="Normal 7 7 3 4" xfId="3693" xr:uid="{50814478-0929-41E5-90DC-D16ACC3BC94A}"/>
    <cellStyle name="Normal 7 7 4" xfId="1963" xr:uid="{96A390E2-2008-4D04-A08A-657175C48727}"/>
    <cellStyle name="Normal 7 7 4 2" xfId="3694" xr:uid="{E9C92A7E-73CE-4D1F-85B2-42AE04F50F7E}"/>
    <cellStyle name="Normal 7 7 4 3" xfId="3695" xr:uid="{71C0668A-B152-45BE-9E83-48DDC74DDD49}"/>
    <cellStyle name="Normal 7 7 4 4" xfId="3696" xr:uid="{B6CCB6C0-8BDD-4825-9D2B-65BCCB3A2B5F}"/>
    <cellStyle name="Normal 7 7 5" xfId="3697" xr:uid="{38B1CDB5-3519-4EAE-8440-36DAF2AE26E6}"/>
    <cellStyle name="Normal 7 7 6" xfId="3698" xr:uid="{65411446-F41B-4837-BDEB-A97A8D775DDD}"/>
    <cellStyle name="Normal 7 7 7" xfId="3699" xr:uid="{227E574C-88D3-4CCC-9BEE-6B0A14102BBC}"/>
    <cellStyle name="Normal 7 8" xfId="374" xr:uid="{6A757E92-7F09-45C2-AAE2-1B5FDEE8BADF}"/>
    <cellStyle name="Normal 7 8 2" xfId="752" xr:uid="{A28434DC-6775-4B0A-898A-881D56E27661}"/>
    <cellStyle name="Normal 7 8 2 2" xfId="1964" xr:uid="{A533F3DD-BF49-48EC-9489-3043C8037698}"/>
    <cellStyle name="Normal 7 8 2 3" xfId="3700" xr:uid="{A25E6F1C-3360-4DA3-918B-01B37B151379}"/>
    <cellStyle name="Normal 7 8 2 4" xfId="3701" xr:uid="{21FECD2B-488D-48E3-99AC-B7037237077B}"/>
    <cellStyle name="Normal 7 8 3" xfId="1965" xr:uid="{E7E28C73-3198-426F-A391-5BE4F048C234}"/>
    <cellStyle name="Normal 7 8 3 2" xfId="3702" xr:uid="{9436255B-DD7A-4D57-8630-1556A4864B26}"/>
    <cellStyle name="Normal 7 8 3 3" xfId="3703" xr:uid="{FC7D68CF-40C4-4ACE-BF3E-B254C68B81DB}"/>
    <cellStyle name="Normal 7 8 3 4" xfId="3704" xr:uid="{D837DE00-0F19-40E1-B36A-3364DD17DC22}"/>
    <cellStyle name="Normal 7 8 4" xfId="3705" xr:uid="{3780708F-A4CD-44DE-BB24-C9411E573D03}"/>
    <cellStyle name="Normal 7 8 5" xfId="3706" xr:uid="{D97906F2-086C-4605-9C6F-CBBA4A3F1A34}"/>
    <cellStyle name="Normal 7 8 6" xfId="3707" xr:uid="{71927BD2-CFB3-4409-B391-FC8F6DF63E8F}"/>
    <cellStyle name="Normal 7 9" xfId="375" xr:uid="{090D63DF-3662-471C-8E6D-F9C4D586BC91}"/>
    <cellStyle name="Normal 7 9 2" xfId="1966" xr:uid="{02B02F4D-EFC4-425F-9F33-222F31C02B4D}"/>
    <cellStyle name="Normal 7 9 2 2" xfId="3708" xr:uid="{397C0236-835B-45BA-B1DB-0FCBEF2DD82B}"/>
    <cellStyle name="Normal 7 9 2 2 2" xfId="4410" xr:uid="{40EC4483-03DF-4FEB-92F9-A74CA9A4DCD3}"/>
    <cellStyle name="Normal 7 9 2 2 3" xfId="4689" xr:uid="{92C7D75C-0809-42DD-8357-D414CBBED80E}"/>
    <cellStyle name="Normal 7 9 2 3" xfId="3709" xr:uid="{BB359288-F5EC-44DA-84CC-084F32048C22}"/>
    <cellStyle name="Normal 7 9 2 4" xfId="3710" xr:uid="{9262CD73-7BA4-4BA9-B6AA-53D129E23E3A}"/>
    <cellStyle name="Normal 7 9 3" xfId="3711" xr:uid="{E1A5504A-43E6-4187-B016-8A34A387FFBE}"/>
    <cellStyle name="Normal 7 9 4" xfId="3712" xr:uid="{4BE253A7-D37F-4EF2-9252-489D8257A974}"/>
    <cellStyle name="Normal 7 9 4 2" xfId="4580" xr:uid="{D08AC514-1381-4497-BD4F-FAC8DA35A4F0}"/>
    <cellStyle name="Normal 7 9 4 3" xfId="4690" xr:uid="{652BAC7E-C33D-414F-94E4-10B9E22C991A}"/>
    <cellStyle name="Normal 7 9 4 4" xfId="4609" xr:uid="{2EAFC96F-46FB-4109-9A62-C0C9CDA26E30}"/>
    <cellStyle name="Normal 7 9 5" xfId="3713" xr:uid="{4D114015-21F7-48BC-8E72-866ABC571570}"/>
    <cellStyle name="Normal 8" xfId="148" xr:uid="{16634B63-91CF-4A55-8D01-9ECA8EDB0BC8}"/>
    <cellStyle name="Normal 8 10" xfId="1967" xr:uid="{6F73D1EE-C413-4643-8584-6A2451F7C603}"/>
    <cellStyle name="Normal 8 10 2" xfId="3714" xr:uid="{46CD11F1-9981-4911-BA17-850813170A0C}"/>
    <cellStyle name="Normal 8 10 3" xfId="3715" xr:uid="{CB3ECF97-39D5-4460-BCEA-569C65C0421D}"/>
    <cellStyle name="Normal 8 10 4" xfId="3716" xr:uid="{78499719-AA89-4AFC-9600-7A5ADDC8CD5E}"/>
    <cellStyle name="Normal 8 11" xfId="3717" xr:uid="{E41DA1ED-C0E9-4788-9B21-4E792BEA7FD2}"/>
    <cellStyle name="Normal 8 11 2" xfId="3718" xr:uid="{F0AE24F5-756F-469B-B9E4-B78D1AE585A4}"/>
    <cellStyle name="Normal 8 11 3" xfId="3719" xr:uid="{38904C46-6C69-454C-8A27-E093CA55D88D}"/>
    <cellStyle name="Normal 8 11 4" xfId="3720" xr:uid="{9FC41B17-B4D0-4BBA-859B-6272744A9D44}"/>
    <cellStyle name="Normal 8 12" xfId="3721" xr:uid="{8BCD03F9-779B-4A70-8DF1-9D6CB545C98B}"/>
    <cellStyle name="Normal 8 12 2" xfId="3722" xr:uid="{9FFCFDDB-DFFD-4F5D-9EA5-111A699D6DE2}"/>
    <cellStyle name="Normal 8 13" xfId="3723" xr:uid="{EB01EC5F-D27B-4233-9C62-9EF3D613EFAC}"/>
    <cellStyle name="Normal 8 14" xfId="3724" xr:uid="{E11C1692-F968-459A-991E-A416917ED3EB}"/>
    <cellStyle name="Normal 8 15" xfId="3725" xr:uid="{C702103B-D037-41E7-8C72-5776C484491B}"/>
    <cellStyle name="Normal 8 2" xfId="149" xr:uid="{705C2274-E1BC-4DA6-BB82-6A43519AD943}"/>
    <cellStyle name="Normal 8 2 10" xfId="3726" xr:uid="{E3E6B0CE-F735-48D1-8EB9-5BF1EA055954}"/>
    <cellStyle name="Normal 8 2 11" xfId="3727" xr:uid="{E9207D3D-FFC3-4FB7-B6E2-499315875E13}"/>
    <cellStyle name="Normal 8 2 2" xfId="150" xr:uid="{7708D5A8-99BF-4441-8D6D-B4BEDA87FDD5}"/>
    <cellStyle name="Normal 8 2 2 2" xfId="151" xr:uid="{03029338-0A49-41B1-9898-895A1F56EFD9}"/>
    <cellStyle name="Normal 8 2 2 2 2" xfId="376" xr:uid="{1089C44E-D2F0-43DE-A5A4-D1AF17F6746E}"/>
    <cellStyle name="Normal 8 2 2 2 2 2" xfId="753" xr:uid="{BC203F71-4D23-46EE-BC20-B51D6F604930}"/>
    <cellStyle name="Normal 8 2 2 2 2 2 2" xfId="754" xr:uid="{14B83FF3-E6DD-4A7D-999E-A81F5AD153D3}"/>
    <cellStyle name="Normal 8 2 2 2 2 2 2 2" xfId="1968" xr:uid="{1302F2FE-7607-4D32-8DB9-E165BD4DCA59}"/>
    <cellStyle name="Normal 8 2 2 2 2 2 2 2 2" xfId="1969" xr:uid="{BBB7930E-4EEF-4EB0-8D37-57F7929B85CE}"/>
    <cellStyle name="Normal 8 2 2 2 2 2 2 3" xfId="1970" xr:uid="{464891C8-02C0-40CF-BFF1-F31032E10663}"/>
    <cellStyle name="Normal 8 2 2 2 2 2 3" xfId="1971" xr:uid="{15ED00EF-02A1-4CF5-B2F9-8D68E3D5B6EC}"/>
    <cellStyle name="Normal 8 2 2 2 2 2 3 2" xfId="1972" xr:uid="{AA896C85-7921-468B-9805-0C4D4FB0AFC0}"/>
    <cellStyle name="Normal 8 2 2 2 2 2 4" xfId="1973" xr:uid="{2B1082A0-D845-4245-9B4C-5299345CAE42}"/>
    <cellStyle name="Normal 8 2 2 2 2 3" xfId="755" xr:uid="{5B6C220B-C141-42CC-8142-AC41FD60DF14}"/>
    <cellStyle name="Normal 8 2 2 2 2 3 2" xfId="1974" xr:uid="{0ED772BB-1C01-4F68-8787-48DCF1256DC6}"/>
    <cellStyle name="Normal 8 2 2 2 2 3 2 2" xfId="1975" xr:uid="{D0BFDC2B-D618-427E-A5D3-B436D2DDB7F7}"/>
    <cellStyle name="Normal 8 2 2 2 2 3 3" xfId="1976" xr:uid="{A527EE55-ADA7-4A2E-B42D-B1470C6A2ECF}"/>
    <cellStyle name="Normal 8 2 2 2 2 3 4" xfId="3728" xr:uid="{8330CEFE-9164-4DDB-A6AE-142EDD2385A4}"/>
    <cellStyle name="Normal 8 2 2 2 2 4" xfId="1977" xr:uid="{9236D881-B62D-4B14-BA00-D10C6E634451}"/>
    <cellStyle name="Normal 8 2 2 2 2 4 2" xfId="1978" xr:uid="{3F99B89E-16C4-4654-B825-3760D5EC1292}"/>
    <cellStyle name="Normal 8 2 2 2 2 5" xfId="1979" xr:uid="{13234F6F-91AE-4E85-82E7-9D139613D782}"/>
    <cellStyle name="Normal 8 2 2 2 2 6" xfId="3729" xr:uid="{6B9018DE-6A82-4DD4-9F3A-23B1E5F70587}"/>
    <cellStyle name="Normal 8 2 2 2 3" xfId="377" xr:uid="{18293A0A-1706-44FE-A31B-EE471AD5AE2F}"/>
    <cellStyle name="Normal 8 2 2 2 3 2" xfId="756" xr:uid="{36DF44DA-AA7D-4CE1-8F7C-CE89B8EBE5CB}"/>
    <cellStyle name="Normal 8 2 2 2 3 2 2" xfId="757" xr:uid="{199FDBE0-331A-4331-90A3-A9D7BD73A747}"/>
    <cellStyle name="Normal 8 2 2 2 3 2 2 2" xfId="1980" xr:uid="{A225A4B7-626D-40C4-9A4B-C831240F39F2}"/>
    <cellStyle name="Normal 8 2 2 2 3 2 2 2 2" xfId="1981" xr:uid="{BB0CDA2C-6965-497F-A488-040104D9FB67}"/>
    <cellStyle name="Normal 8 2 2 2 3 2 2 3" xfId="1982" xr:uid="{4A4E457E-9CD8-489C-A33F-2A57BE4EC558}"/>
    <cellStyle name="Normal 8 2 2 2 3 2 3" xfId="1983" xr:uid="{E71E2FD0-2330-4A1A-A490-7D01A4CC9125}"/>
    <cellStyle name="Normal 8 2 2 2 3 2 3 2" xfId="1984" xr:uid="{A710AD5F-FEE1-40C1-BC2D-826F015FE579}"/>
    <cellStyle name="Normal 8 2 2 2 3 2 4" xfId="1985" xr:uid="{7A3585A6-D270-4BD4-A392-2CC2DD9688C2}"/>
    <cellStyle name="Normal 8 2 2 2 3 3" xfId="758" xr:uid="{FFD0A643-66D8-4A2F-A7F6-C59A5AD670BD}"/>
    <cellStyle name="Normal 8 2 2 2 3 3 2" xfId="1986" xr:uid="{C39F6427-B951-4915-B146-0A22FFBA6332}"/>
    <cellStyle name="Normal 8 2 2 2 3 3 2 2" xfId="1987" xr:uid="{868A3B00-2A9E-45B3-AD53-DF268AC9FEFA}"/>
    <cellStyle name="Normal 8 2 2 2 3 3 3" xfId="1988" xr:uid="{969FD0F3-A730-45D6-91C5-263F1631F516}"/>
    <cellStyle name="Normal 8 2 2 2 3 4" xfId="1989" xr:uid="{D78C2F12-2F82-4918-AD49-B62829FF7DDF}"/>
    <cellStyle name="Normal 8 2 2 2 3 4 2" xfId="1990" xr:uid="{59AE0871-A2D8-4C14-9C8D-4E1D5123AF86}"/>
    <cellStyle name="Normal 8 2 2 2 3 5" xfId="1991" xr:uid="{298E0EDE-9074-41DC-B47E-17B1FFFC6DDE}"/>
    <cellStyle name="Normal 8 2 2 2 4" xfId="759" xr:uid="{A5F23762-6F6E-47FF-B598-FF1F5B74AEA5}"/>
    <cellStyle name="Normal 8 2 2 2 4 2" xfId="760" xr:uid="{45E2AC30-104E-43EB-87B6-E2868E0866A1}"/>
    <cellStyle name="Normal 8 2 2 2 4 2 2" xfId="1992" xr:uid="{C71003AA-9032-4336-96FB-51F263836A1E}"/>
    <cellStyle name="Normal 8 2 2 2 4 2 2 2" xfId="1993" xr:uid="{A202CA61-5881-402B-8A9E-471857907733}"/>
    <cellStyle name="Normal 8 2 2 2 4 2 3" xfId="1994" xr:uid="{D7016274-60C2-49A1-A99F-8778390CC760}"/>
    <cellStyle name="Normal 8 2 2 2 4 3" xfId="1995" xr:uid="{401BC821-A3B5-4EDC-9490-CE1F08EC4D9F}"/>
    <cellStyle name="Normal 8 2 2 2 4 3 2" xfId="1996" xr:uid="{DAF7D2A3-0275-497A-BED1-5BBA8195D645}"/>
    <cellStyle name="Normal 8 2 2 2 4 4" xfId="1997" xr:uid="{0EA644F0-C80F-4A3E-B4A9-FA89867CC340}"/>
    <cellStyle name="Normal 8 2 2 2 5" xfId="761" xr:uid="{CDB1F4EB-C39E-477D-8BFB-99EACC01B1CA}"/>
    <cellStyle name="Normal 8 2 2 2 5 2" xfId="1998" xr:uid="{7292451B-58F5-42D1-AAF9-E6EAAE5821B6}"/>
    <cellStyle name="Normal 8 2 2 2 5 2 2" xfId="1999" xr:uid="{16044B5C-72A2-48CF-AA68-6B3EB39231BC}"/>
    <cellStyle name="Normal 8 2 2 2 5 3" xfId="2000" xr:uid="{9B410E57-68E5-4949-9863-E9BF241AE687}"/>
    <cellStyle name="Normal 8 2 2 2 5 4" xfId="3730" xr:uid="{702C57E3-7003-4E37-B90B-71C210F19E36}"/>
    <cellStyle name="Normal 8 2 2 2 6" xfId="2001" xr:uid="{3444DD48-C52B-4D02-A0BA-284CACB541B5}"/>
    <cellStyle name="Normal 8 2 2 2 6 2" xfId="2002" xr:uid="{F5E3312C-B7F9-4083-BC55-EC777BC907E0}"/>
    <cellStyle name="Normal 8 2 2 2 7" xfId="2003" xr:uid="{AF448F54-AA0B-459E-98AD-9378B663461C}"/>
    <cellStyle name="Normal 8 2 2 2 8" xfId="3731" xr:uid="{9A33D347-A6B0-4CD7-9020-32CDF7296B65}"/>
    <cellStyle name="Normal 8 2 2 3" xfId="378" xr:uid="{527E6699-86E5-4B89-9AC8-0F778198C628}"/>
    <cellStyle name="Normal 8 2 2 3 2" xfId="762" xr:uid="{247E54CF-574B-40BF-992C-4313E8F9039E}"/>
    <cellStyle name="Normal 8 2 2 3 2 2" xfId="763" xr:uid="{5DC458CE-4B84-4E4A-A78E-D64A0D83A0F2}"/>
    <cellStyle name="Normal 8 2 2 3 2 2 2" xfId="2004" xr:uid="{CACAAA55-E49F-420A-9EA2-CF43F652A07E}"/>
    <cellStyle name="Normal 8 2 2 3 2 2 2 2" xfId="2005" xr:uid="{343A2CD5-FF3D-41BD-9A44-C9AA045FDDC5}"/>
    <cellStyle name="Normal 8 2 2 3 2 2 3" xfId="2006" xr:uid="{27699BE6-0E12-43F5-8D22-684D700F0F00}"/>
    <cellStyle name="Normal 8 2 2 3 2 3" xfId="2007" xr:uid="{FF60431B-9AA1-4915-8D5C-E460342050D0}"/>
    <cellStyle name="Normal 8 2 2 3 2 3 2" xfId="2008" xr:uid="{2EA82238-5651-4FA0-A568-136A259725A4}"/>
    <cellStyle name="Normal 8 2 2 3 2 4" xfId="2009" xr:uid="{76C2CDB2-FA8D-4F6A-BD33-9482F817DC96}"/>
    <cellStyle name="Normal 8 2 2 3 3" xfId="764" xr:uid="{8E5D1A18-A05A-4AB0-977B-252F695FB279}"/>
    <cellStyle name="Normal 8 2 2 3 3 2" xfId="2010" xr:uid="{98CF9C7B-AA62-43F9-8EF2-174BCD475FC9}"/>
    <cellStyle name="Normal 8 2 2 3 3 2 2" xfId="2011" xr:uid="{0A1B6ADB-0814-49BE-B02A-526940629B8A}"/>
    <cellStyle name="Normal 8 2 2 3 3 3" xfId="2012" xr:uid="{DD1ABCEF-5E59-475B-BFCA-4EFB5C362304}"/>
    <cellStyle name="Normal 8 2 2 3 3 4" xfId="3732" xr:uid="{418D34D6-BE6A-47C9-A109-6AB43AA62916}"/>
    <cellStyle name="Normal 8 2 2 3 4" xfId="2013" xr:uid="{BD10E3E7-0560-46BF-8766-FC165785B91B}"/>
    <cellStyle name="Normal 8 2 2 3 4 2" xfId="2014" xr:uid="{D95C5974-1179-40C4-B3BC-FB20A348062A}"/>
    <cellStyle name="Normal 8 2 2 3 5" xfId="2015" xr:uid="{3AFD8969-A8FC-411D-960F-72CCD648C1BB}"/>
    <cellStyle name="Normal 8 2 2 3 6" xfId="3733" xr:uid="{77E4527B-F8C1-47D6-B94A-8D606C9CDA57}"/>
    <cellStyle name="Normal 8 2 2 4" xfId="379" xr:uid="{34BB6266-FE1F-4358-BF6C-B85A1CEA8CAC}"/>
    <cellStyle name="Normal 8 2 2 4 2" xfId="765" xr:uid="{9528FB2C-2DF6-4A17-A1EE-192B1C743818}"/>
    <cellStyle name="Normal 8 2 2 4 2 2" xfId="766" xr:uid="{31A9AEB4-4144-439A-A2D8-B227DCF78AEA}"/>
    <cellStyle name="Normal 8 2 2 4 2 2 2" xfId="2016" xr:uid="{02FA90FB-214B-43EC-97A2-27D9E87E0A2A}"/>
    <cellStyle name="Normal 8 2 2 4 2 2 2 2" xfId="2017" xr:uid="{E4F5B4B2-BD69-4278-9AEA-813A652C8F32}"/>
    <cellStyle name="Normal 8 2 2 4 2 2 3" xfId="2018" xr:uid="{4C493215-0FDB-4414-9FD8-FAE802FBC67A}"/>
    <cellStyle name="Normal 8 2 2 4 2 3" xfId="2019" xr:uid="{886FBA27-E488-41CA-8CE9-AA199A55981C}"/>
    <cellStyle name="Normal 8 2 2 4 2 3 2" xfId="2020" xr:uid="{0281F6C3-0DDA-4ED0-BBDD-2EC75EF7E4E0}"/>
    <cellStyle name="Normal 8 2 2 4 2 4" xfId="2021" xr:uid="{C13520C3-A8E6-4A48-9440-FA537097C3B9}"/>
    <cellStyle name="Normal 8 2 2 4 3" xfId="767" xr:uid="{05D7949D-D99C-4F7E-8E1E-C7892DE18D69}"/>
    <cellStyle name="Normal 8 2 2 4 3 2" xfId="2022" xr:uid="{9A5CB14B-2193-4617-8221-4ECCF03B1101}"/>
    <cellStyle name="Normal 8 2 2 4 3 2 2" xfId="2023" xr:uid="{5DA73AE2-3CDF-4671-8EA3-F048217D977E}"/>
    <cellStyle name="Normal 8 2 2 4 3 3" xfId="2024" xr:uid="{5FB67B6B-0E14-4C71-8A93-D3C759BD7C62}"/>
    <cellStyle name="Normal 8 2 2 4 4" xfId="2025" xr:uid="{97FF837E-E81F-4085-A20D-60466898DFC9}"/>
    <cellStyle name="Normal 8 2 2 4 4 2" xfId="2026" xr:uid="{C6650C37-5F87-41A2-8C4C-7B8814E3EC67}"/>
    <cellStyle name="Normal 8 2 2 4 5" xfId="2027" xr:uid="{64641016-7AE9-4966-B5F8-26AC3A069D1E}"/>
    <cellStyle name="Normal 8 2 2 5" xfId="380" xr:uid="{3D4399F9-A958-4408-8F9D-796A402DEB6E}"/>
    <cellStyle name="Normal 8 2 2 5 2" xfId="768" xr:uid="{22A337AB-2463-4B7C-9462-F718D63323AA}"/>
    <cellStyle name="Normal 8 2 2 5 2 2" xfId="2028" xr:uid="{A63465F5-1A28-4CF5-B25D-4B089FC972E5}"/>
    <cellStyle name="Normal 8 2 2 5 2 2 2" xfId="2029" xr:uid="{6FDD5B48-BF88-43E3-AE4B-0C896D1A9D90}"/>
    <cellStyle name="Normal 8 2 2 5 2 3" xfId="2030" xr:uid="{D85209D4-AC05-41CD-A480-A465E2A859E7}"/>
    <cellStyle name="Normal 8 2 2 5 3" xfId="2031" xr:uid="{5789FD46-2126-4149-BBBA-1918E40B88B5}"/>
    <cellStyle name="Normal 8 2 2 5 3 2" xfId="2032" xr:uid="{45599791-501E-4FF7-BA63-DFAFD1A0E353}"/>
    <cellStyle name="Normal 8 2 2 5 4" xfId="2033" xr:uid="{490DF03C-4043-460C-8274-C9B0947A7EE6}"/>
    <cellStyle name="Normal 8 2 2 6" xfId="769" xr:uid="{F0C3B391-CFD2-4958-887E-6B0FD5015B23}"/>
    <cellStyle name="Normal 8 2 2 6 2" xfId="2034" xr:uid="{2C8385F6-EA6E-4897-8E45-046DD7D834E2}"/>
    <cellStyle name="Normal 8 2 2 6 2 2" xfId="2035" xr:uid="{479AA48F-8035-46F1-A219-220E88C7F3A0}"/>
    <cellStyle name="Normal 8 2 2 6 3" xfId="2036" xr:uid="{D6AA3FD6-C49A-40B3-A2F2-CA63702E429F}"/>
    <cellStyle name="Normal 8 2 2 6 4" xfId="3734" xr:uid="{AD5287B6-4B39-4D0B-8FFA-233A052CCD01}"/>
    <cellStyle name="Normal 8 2 2 7" xfId="2037" xr:uid="{E4F254E5-3E00-43C8-998D-ABCE8E06A47B}"/>
    <cellStyle name="Normal 8 2 2 7 2" xfId="2038" xr:uid="{770CB950-9F0A-43DF-BEAF-F678BAE23F8E}"/>
    <cellStyle name="Normal 8 2 2 8" xfId="2039" xr:uid="{B38F7D43-5536-4278-B450-FCE59A77670D}"/>
    <cellStyle name="Normal 8 2 2 9" xfId="3735" xr:uid="{DFBCA592-C23F-484D-B91B-B022880DD1A9}"/>
    <cellStyle name="Normal 8 2 3" xfId="152" xr:uid="{90E39486-D10E-4827-9CFF-84EC94E1C98E}"/>
    <cellStyle name="Normal 8 2 3 2" xfId="153" xr:uid="{A336C599-0EC9-48DF-9622-6B7908151BF2}"/>
    <cellStyle name="Normal 8 2 3 2 2" xfId="770" xr:uid="{A844F2F4-C311-4F5C-9E84-FDBBF6C815D8}"/>
    <cellStyle name="Normal 8 2 3 2 2 2" xfId="771" xr:uid="{6435AF11-7C8B-4132-903E-55324E65A093}"/>
    <cellStyle name="Normal 8 2 3 2 2 2 2" xfId="2040" xr:uid="{207CCCB9-FB4C-4E5E-A08C-1667ACE04323}"/>
    <cellStyle name="Normal 8 2 3 2 2 2 2 2" xfId="2041" xr:uid="{CC217AC0-CB13-45AE-8445-1E8DF31CE731}"/>
    <cellStyle name="Normal 8 2 3 2 2 2 3" xfId="2042" xr:uid="{3B877D88-23A3-4DEA-AE79-FC8D933BC261}"/>
    <cellStyle name="Normal 8 2 3 2 2 3" xfId="2043" xr:uid="{772C96AF-C055-4BAB-98B7-9C7D807CD58E}"/>
    <cellStyle name="Normal 8 2 3 2 2 3 2" xfId="2044" xr:uid="{D6D4C8D4-A388-4D93-A655-285402847E55}"/>
    <cellStyle name="Normal 8 2 3 2 2 4" xfId="2045" xr:uid="{075C3F28-1F5A-451C-ACD5-2A5935685C87}"/>
    <cellStyle name="Normal 8 2 3 2 3" xfId="772" xr:uid="{BCE269AF-BAE1-418D-A0AF-F9F0563E7E8A}"/>
    <cellStyle name="Normal 8 2 3 2 3 2" xfId="2046" xr:uid="{C1243907-6467-4441-B950-1BB198AE7D6D}"/>
    <cellStyle name="Normal 8 2 3 2 3 2 2" xfId="2047" xr:uid="{5773C700-5190-44D2-B070-AAE4C51A55C5}"/>
    <cellStyle name="Normal 8 2 3 2 3 3" xfId="2048" xr:uid="{AFAF0B06-0953-48C5-B765-530A8E9E9F84}"/>
    <cellStyle name="Normal 8 2 3 2 3 4" xfId="3736" xr:uid="{D3C8A0B1-E6EF-41FA-AD6B-3BCF1488FBC6}"/>
    <cellStyle name="Normal 8 2 3 2 4" xfId="2049" xr:uid="{7598C531-384E-4AF0-BA00-26915512EC67}"/>
    <cellStyle name="Normal 8 2 3 2 4 2" xfId="2050" xr:uid="{20E4EEFC-6177-4E9E-9643-08F5F14E411B}"/>
    <cellStyle name="Normal 8 2 3 2 5" xfId="2051" xr:uid="{5E43DB96-1A9A-4FE6-AB1E-AB8AE304C208}"/>
    <cellStyle name="Normal 8 2 3 2 6" xfId="3737" xr:uid="{D20578E7-127B-4E2D-BAB5-856431AE6838}"/>
    <cellStyle name="Normal 8 2 3 3" xfId="381" xr:uid="{755BDC41-D50D-455C-8CCC-C647B1E60F57}"/>
    <cellStyle name="Normal 8 2 3 3 2" xfId="773" xr:uid="{30952E8E-BBEA-45E0-B379-1A33BCFF255E}"/>
    <cellStyle name="Normal 8 2 3 3 2 2" xfId="774" xr:uid="{55550AA8-4F63-4E60-BC4C-4426923C22D7}"/>
    <cellStyle name="Normal 8 2 3 3 2 2 2" xfId="2052" xr:uid="{003FB91D-47B1-4959-AA6C-322EE7677A1D}"/>
    <cellStyle name="Normal 8 2 3 3 2 2 2 2" xfId="2053" xr:uid="{9FB3ABF1-4610-408D-B000-FB38C502B000}"/>
    <cellStyle name="Normal 8 2 3 3 2 2 3" xfId="2054" xr:uid="{12837F12-1512-4569-B8B1-AD0C087F075F}"/>
    <cellStyle name="Normal 8 2 3 3 2 3" xfId="2055" xr:uid="{97B94EB6-4552-4ECC-9353-C0B4CFF10645}"/>
    <cellStyle name="Normal 8 2 3 3 2 3 2" xfId="2056" xr:uid="{AA733288-9756-4435-A6F0-8CFC2456C02D}"/>
    <cellStyle name="Normal 8 2 3 3 2 4" xfId="2057" xr:uid="{7CC466D4-A922-452C-B6F2-8804118E0CDF}"/>
    <cellStyle name="Normal 8 2 3 3 3" xfId="775" xr:uid="{453FCCC9-362A-4BF1-A299-A905D08138E2}"/>
    <cellStyle name="Normal 8 2 3 3 3 2" xfId="2058" xr:uid="{92B4DE33-9B8D-4454-B38B-0AC76598C95D}"/>
    <cellStyle name="Normal 8 2 3 3 3 2 2" xfId="2059" xr:uid="{923D929A-0BE9-4E1D-BEB3-B6DE4F6B2082}"/>
    <cellStyle name="Normal 8 2 3 3 3 3" xfId="2060" xr:uid="{C6D8A75D-AC23-40B4-812D-8047A6454738}"/>
    <cellStyle name="Normal 8 2 3 3 4" xfId="2061" xr:uid="{696D5D6C-B8E9-4896-B656-8E4CFFD12CD8}"/>
    <cellStyle name="Normal 8 2 3 3 4 2" xfId="2062" xr:uid="{61649153-D50C-4C42-B7F9-C14191CC8C21}"/>
    <cellStyle name="Normal 8 2 3 3 5" xfId="2063" xr:uid="{10B30156-A055-4E3A-8C31-C3A0EF6E97DA}"/>
    <cellStyle name="Normal 8 2 3 4" xfId="382" xr:uid="{43A89F40-1FD9-45CB-AC6B-2F3969682932}"/>
    <cellStyle name="Normal 8 2 3 4 2" xfId="776" xr:uid="{B1BDC845-1A0C-4027-955A-8558D9801C89}"/>
    <cellStyle name="Normal 8 2 3 4 2 2" xfId="2064" xr:uid="{24621F7F-2506-4D6A-A495-992099C07DB7}"/>
    <cellStyle name="Normal 8 2 3 4 2 2 2" xfId="2065" xr:uid="{C7F012F9-C1B3-439C-B601-A237E7E0EFCB}"/>
    <cellStyle name="Normal 8 2 3 4 2 3" xfId="2066" xr:uid="{4AC3E7AF-A60A-451E-B197-E309BBA16C5B}"/>
    <cellStyle name="Normal 8 2 3 4 3" xfId="2067" xr:uid="{E9A03522-0E2D-4861-9E38-8F27F852EA7F}"/>
    <cellStyle name="Normal 8 2 3 4 3 2" xfId="2068" xr:uid="{CC535507-7AE2-4769-AAA0-0B07E2B4DB1E}"/>
    <cellStyle name="Normal 8 2 3 4 4" xfId="2069" xr:uid="{504AA970-ABFE-4E12-BD02-4087E21E780F}"/>
    <cellStyle name="Normal 8 2 3 5" xfId="777" xr:uid="{88C8788D-A046-4CD8-A953-AF556F6AD82F}"/>
    <cellStyle name="Normal 8 2 3 5 2" xfId="2070" xr:uid="{8EC02903-3D82-41F9-82DC-865D780AD75C}"/>
    <cellStyle name="Normal 8 2 3 5 2 2" xfId="2071" xr:uid="{4FDCE8E8-6D26-4965-A26B-309D70684AF5}"/>
    <cellStyle name="Normal 8 2 3 5 3" xfId="2072" xr:uid="{92582B17-2725-4C6F-811A-6A954C479B8A}"/>
    <cellStyle name="Normal 8 2 3 5 4" xfId="3738" xr:uid="{C686B16A-3E0C-4927-AB4A-E954A33F6911}"/>
    <cellStyle name="Normal 8 2 3 6" xfId="2073" xr:uid="{21435CCA-3CD3-4346-AE70-60B8746F1CC9}"/>
    <cellStyle name="Normal 8 2 3 6 2" xfId="2074" xr:uid="{B6F572FF-8EF4-4857-9CC0-B8AF72319E8B}"/>
    <cellStyle name="Normal 8 2 3 7" xfId="2075" xr:uid="{6DF3FD1D-286F-43EB-9F30-47DF9E4CDFB7}"/>
    <cellStyle name="Normal 8 2 3 8" xfId="3739" xr:uid="{22427E0B-6D20-41B4-B330-534B28D1D690}"/>
    <cellStyle name="Normal 8 2 4" xfId="154" xr:uid="{D1AC2590-1B7A-499E-887A-60F4478E8BCC}"/>
    <cellStyle name="Normal 8 2 4 2" xfId="451" xr:uid="{8D2681E2-31AD-4A16-9879-890A39224917}"/>
    <cellStyle name="Normal 8 2 4 2 2" xfId="778" xr:uid="{D6D6DDF6-AE42-4BDB-9616-2AF2E2FF2CFB}"/>
    <cellStyle name="Normal 8 2 4 2 2 2" xfId="2076" xr:uid="{E67D0D06-B7B9-4AFD-86E2-31C3C9D30145}"/>
    <cellStyle name="Normal 8 2 4 2 2 2 2" xfId="2077" xr:uid="{E06FA16C-FBDB-4983-B587-1B65ECCB712A}"/>
    <cellStyle name="Normal 8 2 4 2 2 3" xfId="2078" xr:uid="{4E00E216-CACF-4A67-9946-D04B8569E249}"/>
    <cellStyle name="Normal 8 2 4 2 2 4" xfId="3740" xr:uid="{EDE1FCF5-8F4C-4B4E-B921-094CBC898E07}"/>
    <cellStyle name="Normal 8 2 4 2 3" xfId="2079" xr:uid="{D8951BC4-503E-4DB6-AD6D-9A3105518992}"/>
    <cellStyle name="Normal 8 2 4 2 3 2" xfId="2080" xr:uid="{06679BF6-EB6B-49AA-94A6-FA880D3B8B93}"/>
    <cellStyle name="Normal 8 2 4 2 4" xfId="2081" xr:uid="{60EA3698-4B79-4521-B6E9-99243DEC3B78}"/>
    <cellStyle name="Normal 8 2 4 2 5" xfId="3741" xr:uid="{C09AADC8-5232-44AB-AFE2-B139C2216E97}"/>
    <cellStyle name="Normal 8 2 4 3" xfId="779" xr:uid="{175F7CB4-928D-4BF6-B436-671DBA1BAD6A}"/>
    <cellStyle name="Normal 8 2 4 3 2" xfId="2082" xr:uid="{B88F0493-CC15-4D00-890C-348E3F3C5BDA}"/>
    <cellStyle name="Normal 8 2 4 3 2 2" xfId="2083" xr:uid="{19A18FF7-59DF-4A63-9EFC-2F9630E3E0F5}"/>
    <cellStyle name="Normal 8 2 4 3 3" xfId="2084" xr:uid="{61C0588B-3F37-4891-8415-EE3FF96192EB}"/>
    <cellStyle name="Normal 8 2 4 3 4" xfId="3742" xr:uid="{B519A163-DB16-46D9-A81A-58C949E433A7}"/>
    <cellStyle name="Normal 8 2 4 4" xfId="2085" xr:uid="{4AF68668-958A-446E-A5FE-626F658D16DE}"/>
    <cellStyle name="Normal 8 2 4 4 2" xfId="2086" xr:uid="{B1BFC1BD-A1DB-4047-8D2E-37D403336A29}"/>
    <cellStyle name="Normal 8 2 4 4 3" xfId="3743" xr:uid="{8BC30891-F82A-42A6-8FBC-7AFF632FDA89}"/>
    <cellStyle name="Normal 8 2 4 4 4" xfId="3744" xr:uid="{71B9A2F7-DE09-47F6-9989-AC3F311F2AD0}"/>
    <cellStyle name="Normal 8 2 4 5" xfId="2087" xr:uid="{764E6839-4130-4026-87A0-8AFEED89AC68}"/>
    <cellStyle name="Normal 8 2 4 6" xfId="3745" xr:uid="{5018D61C-FC57-4BD3-876B-58548856E7A8}"/>
    <cellStyle name="Normal 8 2 4 7" xfId="3746" xr:uid="{DA4091A5-4985-46A1-91F4-BABB6FF174EC}"/>
    <cellStyle name="Normal 8 2 5" xfId="383" xr:uid="{8785DDD6-3A46-4352-8565-D239FAB5AD88}"/>
    <cellStyle name="Normal 8 2 5 2" xfId="780" xr:uid="{93520568-C5F9-4678-B17E-6484111DC4AB}"/>
    <cellStyle name="Normal 8 2 5 2 2" xfId="781" xr:uid="{5C78C9AE-E637-4EAB-9E24-3FA0BDFF2F48}"/>
    <cellStyle name="Normal 8 2 5 2 2 2" xfId="2088" xr:uid="{DBF13B93-E80F-4281-87A4-6328663A922F}"/>
    <cellStyle name="Normal 8 2 5 2 2 2 2" xfId="2089" xr:uid="{7962E2B4-E4E5-44DE-B320-FF9665053D4E}"/>
    <cellStyle name="Normal 8 2 5 2 2 3" xfId="2090" xr:uid="{85CF245A-BAA1-4A26-8E19-9E33266085A8}"/>
    <cellStyle name="Normal 8 2 5 2 3" xfId="2091" xr:uid="{CED8FB41-4D7F-4285-9600-E60C792BB56B}"/>
    <cellStyle name="Normal 8 2 5 2 3 2" xfId="2092" xr:uid="{71040CCB-E52B-4954-A2A0-550C08B97CD5}"/>
    <cellStyle name="Normal 8 2 5 2 4" xfId="2093" xr:uid="{C37570C3-9460-4562-8B44-94FEDC849C8B}"/>
    <cellStyle name="Normal 8 2 5 3" xfId="782" xr:uid="{636D8A65-D66F-45BD-82DE-D225BDFC556B}"/>
    <cellStyle name="Normal 8 2 5 3 2" xfId="2094" xr:uid="{BE3EC410-C140-43C5-B44A-14168F0713E1}"/>
    <cellStyle name="Normal 8 2 5 3 2 2" xfId="2095" xr:uid="{0DD6C3C8-AF9A-4105-97E5-A8CF2DB8182A}"/>
    <cellStyle name="Normal 8 2 5 3 3" xfId="2096" xr:uid="{DEF0D928-42FD-43F8-B5AF-1829A5B5C5CB}"/>
    <cellStyle name="Normal 8 2 5 3 4" xfId="3747" xr:uid="{5E67D300-C61F-4DBC-B809-DF6C52810824}"/>
    <cellStyle name="Normal 8 2 5 4" xfId="2097" xr:uid="{25AEC92D-8941-480D-A46E-895654E4DD2D}"/>
    <cellStyle name="Normal 8 2 5 4 2" xfId="2098" xr:uid="{DF437564-A507-45F9-B52D-AAADA578A8C8}"/>
    <cellStyle name="Normal 8 2 5 5" xfId="2099" xr:uid="{2B0E9730-B2F8-4757-9E5B-BA2A315B8CA1}"/>
    <cellStyle name="Normal 8 2 5 6" xfId="3748" xr:uid="{BEE02B2E-55D6-47E3-82D6-955C8E5AACF8}"/>
    <cellStyle name="Normal 8 2 6" xfId="384" xr:uid="{DABB62CA-6085-4C91-9A14-6E21B6C6535B}"/>
    <cellStyle name="Normal 8 2 6 2" xfId="783" xr:uid="{0ED78F9F-A6B1-47C6-A105-D506D3BE32E4}"/>
    <cellStyle name="Normal 8 2 6 2 2" xfId="2100" xr:uid="{6A0A31BE-DD6A-4C60-89A8-1DD2125A2C64}"/>
    <cellStyle name="Normal 8 2 6 2 2 2" xfId="2101" xr:uid="{E62B096E-3015-4E8B-91B2-3DCDC9856056}"/>
    <cellStyle name="Normal 8 2 6 2 3" xfId="2102" xr:uid="{66E4B552-16C3-4E6A-AEED-683800AB9CB4}"/>
    <cellStyle name="Normal 8 2 6 2 4" xfId="3749" xr:uid="{8DCBFCD1-959F-41D2-8DCE-4F7BAE74C617}"/>
    <cellStyle name="Normal 8 2 6 3" xfId="2103" xr:uid="{0731EE79-EA4C-4B10-BAD0-5126D7941288}"/>
    <cellStyle name="Normal 8 2 6 3 2" xfId="2104" xr:uid="{8907F316-EFD2-4093-89B3-24A8E609DBE7}"/>
    <cellStyle name="Normal 8 2 6 4" xfId="2105" xr:uid="{2152A032-C81E-455D-9474-F03C435A9489}"/>
    <cellStyle name="Normal 8 2 6 5" xfId="3750" xr:uid="{5E67C23F-20E9-472F-9D11-7BAE80C68F35}"/>
    <cellStyle name="Normal 8 2 7" xfId="784" xr:uid="{14AFC03C-7383-4B62-89C6-BE8CFDA693BB}"/>
    <cellStyle name="Normal 8 2 7 2" xfId="2106" xr:uid="{B0FB75DD-2BAC-42E2-A0AB-E297F3501E6B}"/>
    <cellStyle name="Normal 8 2 7 2 2" xfId="2107" xr:uid="{B6341892-B3E0-448E-9313-89E861EDEF5E}"/>
    <cellStyle name="Normal 8 2 7 3" xfId="2108" xr:uid="{830EF879-F2D1-4C6E-AEDA-01375DF38044}"/>
    <cellStyle name="Normal 8 2 7 4" xfId="3751" xr:uid="{D4EDC154-8C9D-4C67-BA67-FDD4F8A03258}"/>
    <cellStyle name="Normal 8 2 8" xfId="2109" xr:uid="{B34E6698-FC64-4548-B4EA-53DC6505E85A}"/>
    <cellStyle name="Normal 8 2 8 2" xfId="2110" xr:uid="{4A698C9B-04ED-4C18-A7E0-2E7C5C8E6863}"/>
    <cellStyle name="Normal 8 2 8 3" xfId="3752" xr:uid="{C7E69E6A-E476-487E-B5D1-8D71FDBAFAE0}"/>
    <cellStyle name="Normal 8 2 8 4" xfId="3753" xr:uid="{02C26019-31E7-4D9D-8715-1081D6AE3EA3}"/>
    <cellStyle name="Normal 8 2 9" xfId="2111" xr:uid="{70FA4AE8-A6AE-4F72-8870-563849D537F5}"/>
    <cellStyle name="Normal 8 3" xfId="155" xr:uid="{7EE74E43-03EE-41D5-B61D-914B908E8545}"/>
    <cellStyle name="Normal 8 3 10" xfId="3754" xr:uid="{54DF27D9-1E3B-481E-AEB5-5490671890A1}"/>
    <cellStyle name="Normal 8 3 11" xfId="3755" xr:uid="{1281F977-F911-411C-94CC-1A5EC073080D}"/>
    <cellStyle name="Normal 8 3 2" xfId="156" xr:uid="{C88CE886-AAF5-4B23-912B-C126593E0C84}"/>
    <cellStyle name="Normal 8 3 2 2" xfId="157" xr:uid="{F8571758-D325-4154-9F3B-CE0DAF89849B}"/>
    <cellStyle name="Normal 8 3 2 2 2" xfId="385" xr:uid="{B6F68AEC-1D08-470E-B85F-52CF9258F80F}"/>
    <cellStyle name="Normal 8 3 2 2 2 2" xfId="785" xr:uid="{6FBCC0F9-127C-4695-B57D-F51DA0352927}"/>
    <cellStyle name="Normal 8 3 2 2 2 2 2" xfId="2112" xr:uid="{D1A34B5E-8F5D-4DCC-AC9A-35767DBF9E09}"/>
    <cellStyle name="Normal 8 3 2 2 2 2 2 2" xfId="2113" xr:uid="{69F67719-3C86-4A49-B4BF-A7446AE64D3A}"/>
    <cellStyle name="Normal 8 3 2 2 2 2 3" xfId="2114" xr:uid="{CEEDCA34-9C2B-44FF-82E9-0F351CD7989D}"/>
    <cellStyle name="Normal 8 3 2 2 2 2 4" xfId="3756" xr:uid="{716DB101-3C5A-4FA7-B7FC-7E5EFD6B85CF}"/>
    <cellStyle name="Normal 8 3 2 2 2 3" xfId="2115" xr:uid="{B564C807-2533-4CAC-9EC1-FA1D9DA32CE5}"/>
    <cellStyle name="Normal 8 3 2 2 2 3 2" xfId="2116" xr:uid="{226FBDD3-168F-48D4-ABE1-72AED09680D9}"/>
    <cellStyle name="Normal 8 3 2 2 2 3 3" xfId="3757" xr:uid="{61A5A5A5-A7E8-457E-883D-B802A72543AE}"/>
    <cellStyle name="Normal 8 3 2 2 2 3 4" xfId="3758" xr:uid="{D02D5EB6-BA9C-4003-BCAA-B5C82619C91B}"/>
    <cellStyle name="Normal 8 3 2 2 2 4" xfId="2117" xr:uid="{5C53CAF7-0AB6-4918-A01D-75400CD39C72}"/>
    <cellStyle name="Normal 8 3 2 2 2 5" xfId="3759" xr:uid="{55D3D97F-C04C-402D-8722-42D780150A45}"/>
    <cellStyle name="Normal 8 3 2 2 2 6" xfId="3760" xr:uid="{A52E78B8-9D12-436F-88D4-82F96AFC9639}"/>
    <cellStyle name="Normal 8 3 2 2 3" xfId="786" xr:uid="{812A1D1B-BA2B-47B4-B4E6-381CD7F73239}"/>
    <cellStyle name="Normal 8 3 2 2 3 2" xfId="2118" xr:uid="{B9400C56-7F96-4A54-8DBC-679F96A7CC1B}"/>
    <cellStyle name="Normal 8 3 2 2 3 2 2" xfId="2119" xr:uid="{9298D7E6-1115-459B-991E-7A95788EED91}"/>
    <cellStyle name="Normal 8 3 2 2 3 2 3" xfId="3761" xr:uid="{E9D4A042-48B0-4902-BBAD-C7F783EA9CE9}"/>
    <cellStyle name="Normal 8 3 2 2 3 2 4" xfId="3762" xr:uid="{D834001E-8B6C-46E2-ABBF-F91202D5173C}"/>
    <cellStyle name="Normal 8 3 2 2 3 3" xfId="2120" xr:uid="{E14A2D2D-C5BC-436B-8BF7-4C9FFBE0335E}"/>
    <cellStyle name="Normal 8 3 2 2 3 4" xfId="3763" xr:uid="{E268BEF1-0D13-4B3F-88CF-68322B5B2E3E}"/>
    <cellStyle name="Normal 8 3 2 2 3 5" xfId="3764" xr:uid="{EDA55E6B-9E1E-4BAC-85D6-6F147D923F60}"/>
    <cellStyle name="Normal 8 3 2 2 4" xfId="2121" xr:uid="{EC019DF9-75D4-4B84-99C7-B61D7482C384}"/>
    <cellStyle name="Normal 8 3 2 2 4 2" xfId="2122" xr:uid="{974BDCF3-6183-4502-A97F-BC032F2E6DD1}"/>
    <cellStyle name="Normal 8 3 2 2 4 3" xfId="3765" xr:uid="{8AFD6037-C628-466A-A57A-AE9218512C12}"/>
    <cellStyle name="Normal 8 3 2 2 4 4" xfId="3766" xr:uid="{7CF2E095-310B-47BC-B6B7-60416377A13A}"/>
    <cellStyle name="Normal 8 3 2 2 5" xfId="2123" xr:uid="{E0D19D12-5425-4978-9B8C-8DC7766E40F2}"/>
    <cellStyle name="Normal 8 3 2 2 5 2" xfId="3767" xr:uid="{6DF9ABAF-7918-46C0-B2D5-F8785C2A7C48}"/>
    <cellStyle name="Normal 8 3 2 2 5 3" xfId="3768" xr:uid="{872A454B-2B95-499F-A81E-5A5B5FA1C7D7}"/>
    <cellStyle name="Normal 8 3 2 2 5 4" xfId="3769" xr:uid="{FF9EB55E-E976-4A1C-A6C7-1E71B72D9B61}"/>
    <cellStyle name="Normal 8 3 2 2 6" xfId="3770" xr:uid="{ABE19C31-2E17-4314-974E-A6717BD89DBB}"/>
    <cellStyle name="Normal 8 3 2 2 7" xfId="3771" xr:uid="{DECC8B78-AC6A-4883-A412-3E0334FD70C4}"/>
    <cellStyle name="Normal 8 3 2 2 8" xfId="3772" xr:uid="{D96FCA92-5F72-4B24-A53B-EBD2F97E4CCA}"/>
    <cellStyle name="Normal 8 3 2 3" xfId="386" xr:uid="{D5E23809-A7ED-4C83-B5ED-D182F65FDF13}"/>
    <cellStyle name="Normal 8 3 2 3 2" xfId="787" xr:uid="{1E2F215B-49B2-4656-B750-F6949E084E3A}"/>
    <cellStyle name="Normal 8 3 2 3 2 2" xfId="788" xr:uid="{E7B4D9CE-1EC0-453F-8AA1-DCB9E13E8F20}"/>
    <cellStyle name="Normal 8 3 2 3 2 2 2" xfId="2124" xr:uid="{7C091249-E891-4CAF-8E97-C70F6D368B8F}"/>
    <cellStyle name="Normal 8 3 2 3 2 2 2 2" xfId="2125" xr:uid="{F66A061D-C132-4348-A938-12FE4640DEA5}"/>
    <cellStyle name="Normal 8 3 2 3 2 2 3" xfId="2126" xr:uid="{A377B39F-4ACB-48C8-BEDF-610B87A94DA3}"/>
    <cellStyle name="Normal 8 3 2 3 2 3" xfId="2127" xr:uid="{4DB6F132-3F44-4AA9-9816-B45FCB8777A6}"/>
    <cellStyle name="Normal 8 3 2 3 2 3 2" xfId="2128" xr:uid="{BE0AE3E4-8053-4B66-AB10-8B2C19911BC6}"/>
    <cellStyle name="Normal 8 3 2 3 2 4" xfId="2129" xr:uid="{1887E905-B2DE-40DA-8261-BF913788463E}"/>
    <cellStyle name="Normal 8 3 2 3 3" xfId="789" xr:uid="{7D87C3AE-02B9-43EF-8F75-A019FEF48278}"/>
    <cellStyle name="Normal 8 3 2 3 3 2" xfId="2130" xr:uid="{71E7A081-24D8-4125-858E-4B088FA5F055}"/>
    <cellStyle name="Normal 8 3 2 3 3 2 2" xfId="2131" xr:uid="{2AF0CF69-277F-4511-8295-8BCB9907B20B}"/>
    <cellStyle name="Normal 8 3 2 3 3 3" xfId="2132" xr:uid="{CCE60753-B078-4E53-866D-E25DC9E03290}"/>
    <cellStyle name="Normal 8 3 2 3 3 4" xfId="3773" xr:uid="{843D4EDB-0D5F-4E35-BA2F-28A1C27D2D27}"/>
    <cellStyle name="Normal 8 3 2 3 4" xfId="2133" xr:uid="{C4781CBA-23B2-484E-96BC-2BF22AD2BD43}"/>
    <cellStyle name="Normal 8 3 2 3 4 2" xfId="2134" xr:uid="{56C09426-6DFA-4ED5-BD58-BDA1217A08AD}"/>
    <cellStyle name="Normal 8 3 2 3 5" xfId="2135" xr:uid="{428B863B-7585-4A70-8EF0-12B770C18DAC}"/>
    <cellStyle name="Normal 8 3 2 3 6" xfId="3774" xr:uid="{2CF8A1DE-243B-4328-A0CE-F27DFBC5105B}"/>
    <cellStyle name="Normal 8 3 2 4" xfId="387" xr:uid="{B30335D7-E9A4-4C4E-B8B8-C32671DFED9D}"/>
    <cellStyle name="Normal 8 3 2 4 2" xfId="790" xr:uid="{D686EC16-AFD1-476B-B0AB-8570A9363A99}"/>
    <cellStyle name="Normal 8 3 2 4 2 2" xfId="2136" xr:uid="{37FC98C2-B998-42E1-A6DD-D4243241E78C}"/>
    <cellStyle name="Normal 8 3 2 4 2 2 2" xfId="2137" xr:uid="{098EA403-47EE-4F0E-9E0F-A2376E163C7A}"/>
    <cellStyle name="Normal 8 3 2 4 2 3" xfId="2138" xr:uid="{C014B999-A914-4B87-9C4E-92F182A77A98}"/>
    <cellStyle name="Normal 8 3 2 4 2 4" xfId="3775" xr:uid="{2549F24F-B365-4D38-866E-F6FE9A22BA5A}"/>
    <cellStyle name="Normal 8 3 2 4 3" xfId="2139" xr:uid="{73BD6650-9CFC-4231-A31C-E0F98FD17CEC}"/>
    <cellStyle name="Normal 8 3 2 4 3 2" xfId="2140" xr:uid="{D9221D03-9429-4574-8BE6-44A5A645431C}"/>
    <cellStyle name="Normal 8 3 2 4 4" xfId="2141" xr:uid="{F88B5AB9-4FF6-4137-9C77-EB704E756540}"/>
    <cellStyle name="Normal 8 3 2 4 5" xfId="3776" xr:uid="{A3499375-B0E9-4658-95BD-2A017A65F9A7}"/>
    <cellStyle name="Normal 8 3 2 5" xfId="388" xr:uid="{76E25472-EDA6-40E2-80C9-D7EFA863B55A}"/>
    <cellStyle name="Normal 8 3 2 5 2" xfId="2142" xr:uid="{0A5CC1E7-8255-4616-87C7-C4EB9286B4B5}"/>
    <cellStyle name="Normal 8 3 2 5 2 2" xfId="2143" xr:uid="{C4D193B9-B37B-44B1-AC6E-09B6E1402058}"/>
    <cellStyle name="Normal 8 3 2 5 3" xfId="2144" xr:uid="{7CC0BB4D-1FB9-4F44-828D-42AF6554B9E4}"/>
    <cellStyle name="Normal 8 3 2 5 4" xfId="3777" xr:uid="{5B20CB6F-5060-4A91-8CC1-6EB4D0635CCB}"/>
    <cellStyle name="Normal 8 3 2 6" xfId="2145" xr:uid="{9A0446E2-AA21-4DC9-94A8-E9049B516F5D}"/>
    <cellStyle name="Normal 8 3 2 6 2" xfId="2146" xr:uid="{238C3779-7D8F-4B2B-8626-1E586EED602C}"/>
    <cellStyle name="Normal 8 3 2 6 3" xfId="3778" xr:uid="{826AB942-8E8E-4705-BB33-09BB11D21105}"/>
    <cellStyle name="Normal 8 3 2 6 4" xfId="3779" xr:uid="{3DAB233F-F72F-4C2B-9A49-8BBC03C56219}"/>
    <cellStyle name="Normal 8 3 2 7" xfId="2147" xr:uid="{BB0E4470-4225-4796-9199-ED5597616E4A}"/>
    <cellStyle name="Normal 8 3 2 8" xfId="3780" xr:uid="{5720B2DE-E827-43EB-908B-3FE8DB45A78A}"/>
    <cellStyle name="Normal 8 3 2 9" xfId="3781" xr:uid="{7821C871-3AEB-4B1E-B861-03A5FB0B2BCF}"/>
    <cellStyle name="Normal 8 3 3" xfId="158" xr:uid="{C2CEF375-6807-4820-AFF6-5554512C439C}"/>
    <cellStyle name="Normal 8 3 3 2" xfId="159" xr:uid="{194D7062-7666-4864-9C81-484325FA036C}"/>
    <cellStyle name="Normal 8 3 3 2 2" xfId="791" xr:uid="{24370C14-66E2-4CE9-A704-9A9802C9D813}"/>
    <cellStyle name="Normal 8 3 3 2 2 2" xfId="2148" xr:uid="{316B4336-5C67-4B99-9702-D870E1AC4F9D}"/>
    <cellStyle name="Normal 8 3 3 2 2 2 2" xfId="2149" xr:uid="{A3234DFE-930F-49E0-A69B-FFA647F50D0C}"/>
    <cellStyle name="Normal 8 3 3 2 2 2 2 2" xfId="4494" xr:uid="{D946780B-3747-42CC-B64A-DC8241CC92CB}"/>
    <cellStyle name="Normal 8 3 3 2 2 2 3" xfId="4495" xr:uid="{04BF0193-2E53-48D6-B4B4-294B43FFFD2B}"/>
    <cellStyle name="Normal 8 3 3 2 2 3" xfId="2150" xr:uid="{54E78326-BD8A-4FB7-80C7-16356227E3EA}"/>
    <cellStyle name="Normal 8 3 3 2 2 3 2" xfId="4496" xr:uid="{E0D63B02-DDBB-4FF5-BD94-88177D301E93}"/>
    <cellStyle name="Normal 8 3 3 2 2 4" xfId="3782" xr:uid="{955BD97E-23FB-4AD3-A627-2D409FF715A4}"/>
    <cellStyle name="Normal 8 3 3 2 3" xfId="2151" xr:uid="{6A1B825E-F80A-44F2-8F23-F327D34C8AE4}"/>
    <cellStyle name="Normal 8 3 3 2 3 2" xfId="2152" xr:uid="{93568F80-9B8F-412C-877E-233BF4A6202A}"/>
    <cellStyle name="Normal 8 3 3 2 3 2 2" xfId="4497" xr:uid="{2FEC512B-41A9-4222-9EAD-5A142C8658B5}"/>
    <cellStyle name="Normal 8 3 3 2 3 3" xfId="3783" xr:uid="{DFD187D3-D748-44FB-896F-6E922FF3611C}"/>
    <cellStyle name="Normal 8 3 3 2 3 4" xfId="3784" xr:uid="{4A23C80D-BC55-4B16-BC61-78B1ADCDCA1E}"/>
    <cellStyle name="Normal 8 3 3 2 4" xfId="2153" xr:uid="{B0516BE9-4F27-45A0-B59B-56DA023046D8}"/>
    <cellStyle name="Normal 8 3 3 2 4 2" xfId="4498" xr:uid="{56E5CB87-8F4C-4093-BFC0-95C5E7034F71}"/>
    <cellStyle name="Normal 8 3 3 2 5" xfId="3785" xr:uid="{C8FB3D92-0225-43E3-B113-E6D884329484}"/>
    <cellStyle name="Normal 8 3 3 2 6" xfId="3786" xr:uid="{9E3E8D51-5275-45E8-98D6-0772134F926D}"/>
    <cellStyle name="Normal 8 3 3 3" xfId="389" xr:uid="{30BD4A94-BB76-4650-9297-1A7063BF0EFE}"/>
    <cellStyle name="Normal 8 3 3 3 2" xfId="2154" xr:uid="{6EA509DE-4B96-456C-B191-5C8697C1A6F5}"/>
    <cellStyle name="Normal 8 3 3 3 2 2" xfId="2155" xr:uid="{807FDBF4-AE72-4FDF-A845-0C0DB18BB210}"/>
    <cellStyle name="Normal 8 3 3 3 2 2 2" xfId="4499" xr:uid="{3B5FF527-63FA-4CF3-9F9E-44CD1FAF6779}"/>
    <cellStyle name="Normal 8 3 3 3 2 3" xfId="3787" xr:uid="{35F7A011-67E3-4645-8832-A9B3D1F43F5B}"/>
    <cellStyle name="Normal 8 3 3 3 2 4" xfId="3788" xr:uid="{CA85799F-1F02-45B4-83AA-41D6B14CFAE5}"/>
    <cellStyle name="Normal 8 3 3 3 3" xfId="2156" xr:uid="{FF08C428-5EF4-44AD-8A57-1F7FE9BAE9C3}"/>
    <cellStyle name="Normal 8 3 3 3 3 2" xfId="4500" xr:uid="{D364CEF5-02D8-47D7-849D-2CA2E6F691DE}"/>
    <cellStyle name="Normal 8 3 3 3 4" xfId="3789" xr:uid="{B2247F31-A761-4FB2-A2E1-8E81D154BD0C}"/>
    <cellStyle name="Normal 8 3 3 3 5" xfId="3790" xr:uid="{FEFD0FE9-22D2-4F0F-B8B6-A01A4DA66E16}"/>
    <cellStyle name="Normal 8 3 3 4" xfId="2157" xr:uid="{95DC7E12-836E-4D5E-9657-626464B2740D}"/>
    <cellStyle name="Normal 8 3 3 4 2" xfId="2158" xr:uid="{C2B7FAC9-135B-4366-B77E-FBDC5E07E626}"/>
    <cellStyle name="Normal 8 3 3 4 2 2" xfId="4501" xr:uid="{5E5B939F-415D-4EBA-8D13-5A2F1963500C}"/>
    <cellStyle name="Normal 8 3 3 4 3" xfId="3791" xr:uid="{23BD4020-3F8C-463F-AB08-F4A2C1CA96FB}"/>
    <cellStyle name="Normal 8 3 3 4 4" xfId="3792" xr:uid="{43D76604-CE8F-4FA0-8722-DFE2C7620EFA}"/>
    <cellStyle name="Normal 8 3 3 5" xfId="2159" xr:uid="{576525F2-CFC3-49F6-80AA-4425B0A5E773}"/>
    <cellStyle name="Normal 8 3 3 5 2" xfId="3793" xr:uid="{B252DCB1-9FFB-404A-ADFF-31E160E055F4}"/>
    <cellStyle name="Normal 8 3 3 5 3" xfId="3794" xr:uid="{DF25EFFC-51B4-4FEC-AC37-EB0674085443}"/>
    <cellStyle name="Normal 8 3 3 5 4" xfId="3795" xr:uid="{FF38E287-1070-4919-82EC-6B67C59D1754}"/>
    <cellStyle name="Normal 8 3 3 6" xfId="3796" xr:uid="{93BFC431-4041-4A23-A8E3-4BB227912D04}"/>
    <cellStyle name="Normal 8 3 3 7" xfId="3797" xr:uid="{969939EA-D25D-4B0E-9770-8E4B79CA961C}"/>
    <cellStyle name="Normal 8 3 3 8" xfId="3798" xr:uid="{EAEBC09A-E32E-46DD-A60E-2BA01EB6AEC1}"/>
    <cellStyle name="Normal 8 3 4" xfId="160" xr:uid="{BEFC18DE-4A89-4567-935D-188B096D6749}"/>
    <cellStyle name="Normal 8 3 4 2" xfId="792" xr:uid="{A5EFA6CB-8DF3-4027-B6D9-E9C046CB1D0C}"/>
    <cellStyle name="Normal 8 3 4 2 2" xfId="793" xr:uid="{47FA8CBB-63C9-445A-B897-143AE0D60760}"/>
    <cellStyle name="Normal 8 3 4 2 2 2" xfId="2160" xr:uid="{66A3FAEE-0E65-4F82-B496-4DFAD3B425EA}"/>
    <cellStyle name="Normal 8 3 4 2 2 2 2" xfId="2161" xr:uid="{DD25B1AA-41F4-45C8-BC8B-7C1A2D7F46C1}"/>
    <cellStyle name="Normal 8 3 4 2 2 3" xfId="2162" xr:uid="{25034307-A298-43AC-888D-9441EDC0226C}"/>
    <cellStyle name="Normal 8 3 4 2 2 4" xfId="3799" xr:uid="{6891B767-562C-487B-A14E-ED97DBB0BB5D}"/>
    <cellStyle name="Normal 8 3 4 2 3" xfId="2163" xr:uid="{DD0087D6-264E-409C-B353-EBF89DA34174}"/>
    <cellStyle name="Normal 8 3 4 2 3 2" xfId="2164" xr:uid="{AFCFCCB7-CFC3-4D83-9B3F-344C88873898}"/>
    <cellStyle name="Normal 8 3 4 2 4" xfId="2165" xr:uid="{D54F78D4-3436-44BE-A2D5-F6C26BEA2738}"/>
    <cellStyle name="Normal 8 3 4 2 5" xfId="3800" xr:uid="{8421EF6E-6A5A-44F1-B7E5-380C78B4EC88}"/>
    <cellStyle name="Normal 8 3 4 3" xfId="794" xr:uid="{9EAA761B-63F5-4306-8C9B-AC4689A6518F}"/>
    <cellStyle name="Normal 8 3 4 3 2" xfId="2166" xr:uid="{AC692F1E-58A2-4A6E-B0E3-E5CC387C5925}"/>
    <cellStyle name="Normal 8 3 4 3 2 2" xfId="2167" xr:uid="{32C9607D-D8F9-42E7-84CC-92F82EB9A3CA}"/>
    <cellStyle name="Normal 8 3 4 3 3" xfId="2168" xr:uid="{9CEFD6C8-7A19-4576-ACE6-89B9EEA245F6}"/>
    <cellStyle name="Normal 8 3 4 3 4" xfId="3801" xr:uid="{9B7B357B-9E63-48F9-9186-5EC3A37896F8}"/>
    <cellStyle name="Normal 8 3 4 4" xfId="2169" xr:uid="{9836E9D8-13B7-45B4-A0AD-4D71612A5CF1}"/>
    <cellStyle name="Normal 8 3 4 4 2" xfId="2170" xr:uid="{C8EB2609-19FA-48DB-BC04-26BE98E6A5AA}"/>
    <cellStyle name="Normal 8 3 4 4 3" xfId="3802" xr:uid="{C71DD760-B2E1-4A54-A104-23908F126034}"/>
    <cellStyle name="Normal 8 3 4 4 4" xfId="3803" xr:uid="{6A8B7B61-57E9-4982-B547-C0DA5FA713F8}"/>
    <cellStyle name="Normal 8 3 4 5" xfId="2171" xr:uid="{2EE23251-B0AD-4C51-B102-E003226FB1FA}"/>
    <cellStyle name="Normal 8 3 4 6" xfId="3804" xr:uid="{17054082-B4F2-4E02-A0EC-9D5FD03884C7}"/>
    <cellStyle name="Normal 8 3 4 7" xfId="3805" xr:uid="{F42B36F5-B5B6-4728-8CD8-8D818E9B5320}"/>
    <cellStyle name="Normal 8 3 5" xfId="390" xr:uid="{C25C860C-62CC-46FB-921B-8B49B1E0C49B}"/>
    <cellStyle name="Normal 8 3 5 2" xfId="795" xr:uid="{470AFA55-2066-4591-9B67-CCCA53B5775D}"/>
    <cellStyle name="Normal 8 3 5 2 2" xfId="2172" xr:uid="{353A7849-B3A1-499A-B2BF-51089E6DABF7}"/>
    <cellStyle name="Normal 8 3 5 2 2 2" xfId="2173" xr:uid="{F4673D76-99BE-4BF0-B80A-774F9881EFED}"/>
    <cellStyle name="Normal 8 3 5 2 3" xfId="2174" xr:uid="{33F2B860-5AB9-4AAD-8878-5B47FA03F39F}"/>
    <cellStyle name="Normal 8 3 5 2 4" xfId="3806" xr:uid="{E5A1B84A-C719-4CEE-82AA-C6AFA8260F66}"/>
    <cellStyle name="Normal 8 3 5 3" xfId="2175" xr:uid="{FD22C6C6-B1AA-4CDD-A505-1EF4D4643783}"/>
    <cellStyle name="Normal 8 3 5 3 2" xfId="2176" xr:uid="{144BC32A-F711-4E42-B71F-AEFED78937A9}"/>
    <cellStyle name="Normal 8 3 5 3 3" xfId="3807" xr:uid="{059CE083-7FB8-43D1-A576-E5CA8BB1F12D}"/>
    <cellStyle name="Normal 8 3 5 3 4" xfId="3808" xr:uid="{D19FF7F9-E055-4E12-991B-42926D7BB385}"/>
    <cellStyle name="Normal 8 3 5 4" xfId="2177" xr:uid="{8663547D-7976-4215-ADB1-E55CCB9AF93C}"/>
    <cellStyle name="Normal 8 3 5 5" xfId="3809" xr:uid="{6D9443D7-15FD-4230-BF84-D71049559B8D}"/>
    <cellStyle name="Normal 8 3 5 6" xfId="3810" xr:uid="{ECE36558-E91D-4C93-964E-E6C621B4E3FE}"/>
    <cellStyle name="Normal 8 3 6" xfId="391" xr:uid="{ABD3B4BD-804B-4824-8330-223176375568}"/>
    <cellStyle name="Normal 8 3 6 2" xfId="2178" xr:uid="{8FB41F5A-CDCC-4991-801F-BC6AD62384D1}"/>
    <cellStyle name="Normal 8 3 6 2 2" xfId="2179" xr:uid="{92B7475B-EA31-4BD6-B655-D5BA524AFB83}"/>
    <cellStyle name="Normal 8 3 6 2 3" xfId="3811" xr:uid="{443220A1-ED19-4B99-A4D3-EDFFD241DE9A}"/>
    <cellStyle name="Normal 8 3 6 2 4" xfId="3812" xr:uid="{F2049DDD-F7F4-4AF9-8A7B-90344D5FE761}"/>
    <cellStyle name="Normal 8 3 6 3" xfId="2180" xr:uid="{319DFC2F-D152-4104-929F-FD4496676803}"/>
    <cellStyle name="Normal 8 3 6 4" xfId="3813" xr:uid="{CA560B50-DAF9-41E9-9239-A9B5F98B4556}"/>
    <cellStyle name="Normal 8 3 6 5" xfId="3814" xr:uid="{0C82CFCE-9882-4BFE-A83D-92241CD21216}"/>
    <cellStyle name="Normal 8 3 7" xfId="2181" xr:uid="{69CA5DB3-FFEA-4ECE-886E-9979DAC64407}"/>
    <cellStyle name="Normal 8 3 7 2" xfId="2182" xr:uid="{F12339D9-911C-4116-B1FD-CA881DC4804A}"/>
    <cellStyle name="Normal 8 3 7 3" xfId="3815" xr:uid="{1DCAEB83-8E52-45C2-85B0-39FD522A54AE}"/>
    <cellStyle name="Normal 8 3 7 4" xfId="3816" xr:uid="{AF183859-D95D-4EC6-85E0-312211F66E56}"/>
    <cellStyle name="Normal 8 3 8" xfId="2183" xr:uid="{03D57724-9565-4525-9B71-1450E4F2BA7C}"/>
    <cellStyle name="Normal 8 3 8 2" xfId="3817" xr:uid="{99675F5B-7027-4F5E-9A51-181074B4B4FB}"/>
    <cellStyle name="Normal 8 3 8 3" xfId="3818" xr:uid="{30B3238C-124E-4EBC-B6F8-F35DEF7F6A40}"/>
    <cellStyle name="Normal 8 3 8 4" xfId="3819" xr:uid="{3F72C419-E67F-4EF2-B25A-4D1EBAD8085B}"/>
    <cellStyle name="Normal 8 3 9" xfId="3820" xr:uid="{040C2D5E-F489-43C7-9C28-2CAB5153AA21}"/>
    <cellStyle name="Normal 8 4" xfId="161" xr:uid="{B0E0399E-F423-463C-BF71-E3F068CB70A5}"/>
    <cellStyle name="Normal 8 4 10" xfId="3821" xr:uid="{F42FDAD1-A44D-4B90-A517-8CBB82EE79D2}"/>
    <cellStyle name="Normal 8 4 11" xfId="3822" xr:uid="{AE0E1B00-EE8E-4DB5-8ACF-D8D79BBE6A4C}"/>
    <cellStyle name="Normal 8 4 2" xfId="162" xr:uid="{BD878F1B-7E7F-45E8-92E1-D77D6723E484}"/>
    <cellStyle name="Normal 8 4 2 2" xfId="392" xr:uid="{B564A44B-2040-4401-A18C-4E8AD1BEBE2C}"/>
    <cellStyle name="Normal 8 4 2 2 2" xfId="796" xr:uid="{F0D1BE25-B62E-4BEF-8CF1-17A22D8DD595}"/>
    <cellStyle name="Normal 8 4 2 2 2 2" xfId="797" xr:uid="{91DB0CB6-0216-425D-BDA2-FF0B0D1E3BFD}"/>
    <cellStyle name="Normal 8 4 2 2 2 2 2" xfId="2184" xr:uid="{9CB7AD2C-7BF1-4156-9308-7ADDDF8277CA}"/>
    <cellStyle name="Normal 8 4 2 2 2 2 3" xfId="3823" xr:uid="{3A7244E8-1702-4501-8444-3A929751C85A}"/>
    <cellStyle name="Normal 8 4 2 2 2 2 4" xfId="3824" xr:uid="{EC0E92C6-BEC4-4CAB-92C3-BE5480389558}"/>
    <cellStyle name="Normal 8 4 2 2 2 3" xfId="2185" xr:uid="{AAC043A0-0003-42AF-95DE-90920635DBA8}"/>
    <cellStyle name="Normal 8 4 2 2 2 3 2" xfId="3825" xr:uid="{78B78614-AB20-41CA-8531-0DD9EADBDA12}"/>
    <cellStyle name="Normal 8 4 2 2 2 3 3" xfId="3826" xr:uid="{56DCC3F3-203E-49D2-B821-D197CD451F24}"/>
    <cellStyle name="Normal 8 4 2 2 2 3 4" xfId="3827" xr:uid="{7E4ED342-BE10-4BC1-BDDD-F80F1DCE2BB4}"/>
    <cellStyle name="Normal 8 4 2 2 2 4" xfId="3828" xr:uid="{C5C2753F-C5FF-43D1-A61E-CBCB9B609D12}"/>
    <cellStyle name="Normal 8 4 2 2 2 5" xfId="3829" xr:uid="{B3E80D00-F305-4DC1-A86C-60276E13D9D4}"/>
    <cellStyle name="Normal 8 4 2 2 2 6" xfId="3830" xr:uid="{60BBF33D-A33D-4E38-859C-D78B4BAC4E2E}"/>
    <cellStyle name="Normal 8 4 2 2 3" xfId="798" xr:uid="{DA240A1E-6506-43CB-9999-362ED91A4E15}"/>
    <cellStyle name="Normal 8 4 2 2 3 2" xfId="2186" xr:uid="{ACB652BD-81F5-4685-8639-43CA303D1269}"/>
    <cellStyle name="Normal 8 4 2 2 3 2 2" xfId="3831" xr:uid="{11CCCC3B-3E9D-436E-B88C-04F074C2802C}"/>
    <cellStyle name="Normal 8 4 2 2 3 2 3" xfId="3832" xr:uid="{EDA0CAAA-E7D5-4004-B36A-47BDCF2DFA10}"/>
    <cellStyle name="Normal 8 4 2 2 3 2 4" xfId="3833" xr:uid="{D01B55DA-4D2B-47A6-B817-6DB24FC30632}"/>
    <cellStyle name="Normal 8 4 2 2 3 3" xfId="3834" xr:uid="{A5BE0D02-C8BC-40BE-B3ED-A733B49709DA}"/>
    <cellStyle name="Normal 8 4 2 2 3 4" xfId="3835" xr:uid="{E8FFAF6E-7B8D-4B30-9F6B-638929B1B0B0}"/>
    <cellStyle name="Normal 8 4 2 2 3 5" xfId="3836" xr:uid="{E3ED9AC3-B201-4CA2-8240-F2F6924DF6A7}"/>
    <cellStyle name="Normal 8 4 2 2 4" xfId="2187" xr:uid="{9115B590-F497-4527-914D-B6356D29B842}"/>
    <cellStyle name="Normal 8 4 2 2 4 2" xfId="3837" xr:uid="{B76C7A2A-176B-4697-B6F5-F4AC2B668D0D}"/>
    <cellStyle name="Normal 8 4 2 2 4 3" xfId="3838" xr:uid="{F2E1BA1C-CC4D-41A4-BF98-8B32612FF4BC}"/>
    <cellStyle name="Normal 8 4 2 2 4 4" xfId="3839" xr:uid="{43DFDBEE-372C-4A88-BDAA-E1D3652A7E9A}"/>
    <cellStyle name="Normal 8 4 2 2 5" xfId="3840" xr:uid="{87ACE585-1074-4E2F-A2F2-A933AD684A88}"/>
    <cellStyle name="Normal 8 4 2 2 5 2" xfId="3841" xr:uid="{0C7FB1E7-E505-4A9E-976E-01ED476BF5AC}"/>
    <cellStyle name="Normal 8 4 2 2 5 3" xfId="3842" xr:uid="{6FD22585-5231-4FCF-AEEB-705B3F30CD17}"/>
    <cellStyle name="Normal 8 4 2 2 5 4" xfId="3843" xr:uid="{AA24A452-8F87-48E5-8995-41C0D6EEC024}"/>
    <cellStyle name="Normal 8 4 2 2 6" xfId="3844" xr:uid="{81A0D431-4593-445F-A928-2FECA0495B44}"/>
    <cellStyle name="Normal 8 4 2 2 7" xfId="3845" xr:uid="{FEF469D0-A392-4ECD-8757-CDFDB10E2161}"/>
    <cellStyle name="Normal 8 4 2 2 8" xfId="3846" xr:uid="{A78BBA3D-1FC9-48B4-B609-5CF354872B3B}"/>
    <cellStyle name="Normal 8 4 2 3" xfId="799" xr:uid="{9ACDAC18-A01E-4A7C-B5CD-F067D8387D12}"/>
    <cellStyle name="Normal 8 4 2 3 2" xfId="800" xr:uid="{21851E3A-5C51-4D86-BD8A-FB0472723BE7}"/>
    <cellStyle name="Normal 8 4 2 3 2 2" xfId="801" xr:uid="{5D121DF2-14FF-42E5-ABBA-ADA7892B57B3}"/>
    <cellStyle name="Normal 8 4 2 3 2 3" xfId="3847" xr:uid="{9E8A2BA9-92BF-40AE-BDA0-4B753B73271E}"/>
    <cellStyle name="Normal 8 4 2 3 2 4" xfId="3848" xr:uid="{5456F793-14C0-41F8-B9A5-F2D0D1BA9889}"/>
    <cellStyle name="Normal 8 4 2 3 3" xfId="802" xr:uid="{DF603C16-71E0-4ABD-8EDC-79FEF63CA9C1}"/>
    <cellStyle name="Normal 8 4 2 3 3 2" xfId="3849" xr:uid="{F8AE39E1-F656-499F-A3B0-B7E2362989F6}"/>
    <cellStyle name="Normal 8 4 2 3 3 3" xfId="3850" xr:uid="{A733951F-8860-470F-9809-94D16D6AB9E9}"/>
    <cellStyle name="Normal 8 4 2 3 3 4" xfId="3851" xr:uid="{D16E3CE7-7F0D-4338-A715-B9E554703FED}"/>
    <cellStyle name="Normal 8 4 2 3 4" xfId="3852" xr:uid="{F9A412E1-57B1-44B3-89A5-2F6FD57ACC3E}"/>
    <cellStyle name="Normal 8 4 2 3 5" xfId="3853" xr:uid="{6B74392E-8E92-4325-B669-C27FABA709A4}"/>
    <cellStyle name="Normal 8 4 2 3 6" xfId="3854" xr:uid="{CAEEBB2F-3C5C-423D-AE3F-79946301EBDC}"/>
    <cellStyle name="Normal 8 4 2 4" xfId="803" xr:uid="{7C07C0A2-D523-4607-926D-68DBD54A2538}"/>
    <cellStyle name="Normal 8 4 2 4 2" xfId="804" xr:uid="{4F20D628-19B9-41D2-A05A-AC4D04907A34}"/>
    <cellStyle name="Normal 8 4 2 4 2 2" xfId="3855" xr:uid="{B82237ED-543A-45B1-84D3-718F481D2821}"/>
    <cellStyle name="Normal 8 4 2 4 2 3" xfId="3856" xr:uid="{E41291FF-FC06-49CD-AE57-FBFEF5549B85}"/>
    <cellStyle name="Normal 8 4 2 4 2 4" xfId="3857" xr:uid="{B22A94C6-C53D-4913-970B-C5205B5C618E}"/>
    <cellStyle name="Normal 8 4 2 4 3" xfId="3858" xr:uid="{B42A14A9-D1FC-4113-98B0-C0A4FAFC3FCC}"/>
    <cellStyle name="Normal 8 4 2 4 4" xfId="3859" xr:uid="{91870353-7589-4A2B-B853-851177DB6D9C}"/>
    <cellStyle name="Normal 8 4 2 4 5" xfId="3860" xr:uid="{9773CAF5-FCDA-41CF-B7FB-4A1567685076}"/>
    <cellStyle name="Normal 8 4 2 5" xfId="805" xr:uid="{FAD10E79-4F4C-4AFD-A223-D150BEE8D3CC}"/>
    <cellStyle name="Normal 8 4 2 5 2" xfId="3861" xr:uid="{014991A4-CE85-4CC2-935F-1D67E5629878}"/>
    <cellStyle name="Normal 8 4 2 5 3" xfId="3862" xr:uid="{9FF52003-D4CA-496B-A26D-B4B9F8931EAE}"/>
    <cellStyle name="Normal 8 4 2 5 4" xfId="3863" xr:uid="{1520D05B-7422-4F37-AF85-E2E7A7C24CEE}"/>
    <cellStyle name="Normal 8 4 2 6" xfId="3864" xr:uid="{97BD90D3-84D4-4D8A-8A1E-9112EA2BDC07}"/>
    <cellStyle name="Normal 8 4 2 6 2" xfId="3865" xr:uid="{01C2A1C2-E438-4640-A757-29F2A222619C}"/>
    <cellStyle name="Normal 8 4 2 6 3" xfId="3866" xr:uid="{ED4C03C7-A22E-49D6-BB4E-D0ED523684C5}"/>
    <cellStyle name="Normal 8 4 2 6 4" xfId="3867" xr:uid="{60F34DE0-D170-45F6-B83D-0C4FA8007C1D}"/>
    <cellStyle name="Normal 8 4 2 7" xfId="3868" xr:uid="{683157DF-8818-4771-94CF-93088B5A01DA}"/>
    <cellStyle name="Normal 8 4 2 8" xfId="3869" xr:uid="{FD7D4A48-2CFB-4B13-B817-054BC5B403AD}"/>
    <cellStyle name="Normal 8 4 2 9" xfId="3870" xr:uid="{EEFEDF52-0CA4-465C-89A7-7EA113D87F46}"/>
    <cellStyle name="Normal 8 4 3" xfId="393" xr:uid="{50293999-9BFC-40F4-B282-6BAD6F7BEBE0}"/>
    <cellStyle name="Normal 8 4 3 2" xfId="806" xr:uid="{48FEC938-283A-42D4-97F6-0931EEE0D2BE}"/>
    <cellStyle name="Normal 8 4 3 2 2" xfId="807" xr:uid="{CC8167A2-28F3-4FD6-9B43-A186667E9165}"/>
    <cellStyle name="Normal 8 4 3 2 2 2" xfId="2188" xr:uid="{2F25CD8D-A1B3-4557-B6E3-AEEF030643DF}"/>
    <cellStyle name="Normal 8 4 3 2 2 2 2" xfId="2189" xr:uid="{E7E2118E-BD6C-4845-BE42-F5DE80898799}"/>
    <cellStyle name="Normal 8 4 3 2 2 3" xfId="2190" xr:uid="{18550D91-93CE-4D0B-BE11-9CA96A401BE4}"/>
    <cellStyle name="Normal 8 4 3 2 2 4" xfId="3871" xr:uid="{6BD2D9C8-6F61-46C7-8C69-40B86DD41CAF}"/>
    <cellStyle name="Normal 8 4 3 2 3" xfId="2191" xr:uid="{F3A23895-9666-44F0-B59D-FB18CD83C333}"/>
    <cellStyle name="Normal 8 4 3 2 3 2" xfId="2192" xr:uid="{FA01C4A0-BC5C-4C42-ABD6-93BDB7422FF1}"/>
    <cellStyle name="Normal 8 4 3 2 3 3" xfId="3872" xr:uid="{20F8B579-C8A3-4C6A-B799-2DC5F85445C2}"/>
    <cellStyle name="Normal 8 4 3 2 3 4" xfId="3873" xr:uid="{D784BE71-8B9A-4D0C-BA2C-8FA2E1F05035}"/>
    <cellStyle name="Normal 8 4 3 2 4" xfId="2193" xr:uid="{74252C16-0FFB-497E-8A29-FBA3332D2A59}"/>
    <cellStyle name="Normal 8 4 3 2 5" xfId="3874" xr:uid="{5C323B17-B033-46B5-A779-FECDB5AC6868}"/>
    <cellStyle name="Normal 8 4 3 2 6" xfId="3875" xr:uid="{A4965260-6EC5-4E8D-BBD8-053810E1C2B9}"/>
    <cellStyle name="Normal 8 4 3 3" xfId="808" xr:uid="{32A98FA8-427D-41AC-9680-EF773967D819}"/>
    <cellStyle name="Normal 8 4 3 3 2" xfId="2194" xr:uid="{7F56B2BB-4440-4D7A-9822-7AB4622C7A6C}"/>
    <cellStyle name="Normal 8 4 3 3 2 2" xfId="2195" xr:uid="{111F7FAF-8C6F-4526-88CF-68275BC622E4}"/>
    <cellStyle name="Normal 8 4 3 3 2 3" xfId="3876" xr:uid="{E97C5CA0-CFC4-429E-84AD-CC05A43AF6AD}"/>
    <cellStyle name="Normal 8 4 3 3 2 4" xfId="3877" xr:uid="{834F9ECE-3D6B-4A2F-95CF-0078B4780909}"/>
    <cellStyle name="Normal 8 4 3 3 3" xfId="2196" xr:uid="{B6657EF8-7FD9-44E6-9B5F-F06FC1CDB8B1}"/>
    <cellStyle name="Normal 8 4 3 3 4" xfId="3878" xr:uid="{229CB7CB-D5AA-4442-AE57-9DBA59968D35}"/>
    <cellStyle name="Normal 8 4 3 3 5" xfId="3879" xr:uid="{97BE6463-2C24-4643-9240-97F3E37C9787}"/>
    <cellStyle name="Normal 8 4 3 4" xfId="2197" xr:uid="{4B5BFCED-0562-4CC3-ADBE-BF2ABE4F8195}"/>
    <cellStyle name="Normal 8 4 3 4 2" xfId="2198" xr:uid="{A2AFE790-B95E-471E-9D79-76BB8E47E501}"/>
    <cellStyle name="Normal 8 4 3 4 3" xfId="3880" xr:uid="{FFF5717C-EB1D-46FE-A288-2CE4135C8165}"/>
    <cellStyle name="Normal 8 4 3 4 4" xfId="3881" xr:uid="{B9BAB30E-A964-417F-82A3-420A130DDCDC}"/>
    <cellStyle name="Normal 8 4 3 5" xfId="2199" xr:uid="{B5FB1EC3-4DA6-4A16-8906-7A1FF72FB89A}"/>
    <cellStyle name="Normal 8 4 3 5 2" xfId="3882" xr:uid="{77276543-335F-4AC7-9284-43D8B78027C0}"/>
    <cellStyle name="Normal 8 4 3 5 3" xfId="3883" xr:uid="{78D7546E-0E8E-4319-A1A0-B9BCD56C4F41}"/>
    <cellStyle name="Normal 8 4 3 5 4" xfId="3884" xr:uid="{743B2502-37FB-4354-AED8-85C37DEF779E}"/>
    <cellStyle name="Normal 8 4 3 6" xfId="3885" xr:uid="{863DF5AB-FBBE-4FF5-892B-7F57BDCBDE07}"/>
    <cellStyle name="Normal 8 4 3 7" xfId="3886" xr:uid="{10833885-D3CE-45B3-92BF-6965242A5E1B}"/>
    <cellStyle name="Normal 8 4 3 8" xfId="3887" xr:uid="{2661B059-4C9E-40CE-95C1-C4ACFE898628}"/>
    <cellStyle name="Normal 8 4 4" xfId="394" xr:uid="{6B6BCD6B-AD95-4ACB-8206-C795E4D4F54B}"/>
    <cellStyle name="Normal 8 4 4 2" xfId="809" xr:uid="{5D24D0B3-35C0-4967-A097-9E25DED9F165}"/>
    <cellStyle name="Normal 8 4 4 2 2" xfId="810" xr:uid="{3BAA78AA-8B5A-4950-B4B4-77688E71E582}"/>
    <cellStyle name="Normal 8 4 4 2 2 2" xfId="2200" xr:uid="{E39D5643-77C8-4451-BC0F-8FC04DB56A37}"/>
    <cellStyle name="Normal 8 4 4 2 2 3" xfId="3888" xr:uid="{2052D8F2-DC66-4615-9B7D-3BE7C8CD7277}"/>
    <cellStyle name="Normal 8 4 4 2 2 4" xfId="3889" xr:uid="{22EBBD33-7392-49F1-8530-776C23E435EC}"/>
    <cellStyle name="Normal 8 4 4 2 3" xfId="2201" xr:uid="{E8FBC9F7-7A0A-4E76-A4FF-5190F0377DF0}"/>
    <cellStyle name="Normal 8 4 4 2 4" xfId="3890" xr:uid="{827CF728-62E9-48FD-AFA2-C14EB392E8C2}"/>
    <cellStyle name="Normal 8 4 4 2 5" xfId="3891" xr:uid="{DAEEC173-1C09-4328-A710-AEC2B28605F4}"/>
    <cellStyle name="Normal 8 4 4 3" xfId="811" xr:uid="{68C006A2-C9F7-4DE2-9D60-568899DD618B}"/>
    <cellStyle name="Normal 8 4 4 3 2" xfId="2202" xr:uid="{08E47B0F-1E85-494A-85F4-4FBC01F0AB30}"/>
    <cellStyle name="Normal 8 4 4 3 3" xfId="3892" xr:uid="{3C4FDE86-F1AE-48AD-8BE3-52C72695696E}"/>
    <cellStyle name="Normal 8 4 4 3 4" xfId="3893" xr:uid="{93AFF8F6-97FD-47C5-B37A-82A317C4063B}"/>
    <cellStyle name="Normal 8 4 4 4" xfId="2203" xr:uid="{198EA1E9-9E57-4F93-A7D7-695299986467}"/>
    <cellStyle name="Normal 8 4 4 4 2" xfId="3894" xr:uid="{0F9D42A1-5BDE-4A1A-B6D8-8E8763BF535B}"/>
    <cellStyle name="Normal 8 4 4 4 3" xfId="3895" xr:uid="{8CF29342-9E47-4673-A4E8-4E44CC8A3914}"/>
    <cellStyle name="Normal 8 4 4 4 4" xfId="3896" xr:uid="{89C7150E-D20F-4F38-B31D-BB929A6A7241}"/>
    <cellStyle name="Normal 8 4 4 5" xfId="3897" xr:uid="{6D2AF77F-A4CE-4710-A048-5C08DCBF04E6}"/>
    <cellStyle name="Normal 8 4 4 6" xfId="3898" xr:uid="{BE4FF6FF-E0A8-4076-AE04-4AF859160068}"/>
    <cellStyle name="Normal 8 4 4 7" xfId="3899" xr:uid="{7480E3F4-52AD-4F24-9C37-15A03487E1B2}"/>
    <cellStyle name="Normal 8 4 5" xfId="395" xr:uid="{1BA177F5-6550-47BC-8210-A3AD37A876F7}"/>
    <cellStyle name="Normal 8 4 5 2" xfId="812" xr:uid="{25A8CCBB-B5D5-4A81-BC0D-7F1A03285DB7}"/>
    <cellStyle name="Normal 8 4 5 2 2" xfId="2204" xr:uid="{97D3F8F8-7952-4C58-AD8A-642EF1A99C3A}"/>
    <cellStyle name="Normal 8 4 5 2 3" xfId="3900" xr:uid="{09913480-9837-40CD-B687-08B5457C156F}"/>
    <cellStyle name="Normal 8 4 5 2 4" xfId="3901" xr:uid="{8C028EB5-8425-4396-B087-AF4ECE2D3ACC}"/>
    <cellStyle name="Normal 8 4 5 3" xfId="2205" xr:uid="{7EB1C3A7-C90B-4A0C-9680-67B744C88EC1}"/>
    <cellStyle name="Normal 8 4 5 3 2" xfId="3902" xr:uid="{1352325C-F217-4159-956C-7D595A2F6E30}"/>
    <cellStyle name="Normal 8 4 5 3 3" xfId="3903" xr:uid="{F3A82570-5D23-4588-A174-766D8F61FA87}"/>
    <cellStyle name="Normal 8 4 5 3 4" xfId="3904" xr:uid="{F6A1F5AF-F288-4B2B-AB38-41741A890E4B}"/>
    <cellStyle name="Normal 8 4 5 4" xfId="3905" xr:uid="{9A957F14-CA38-4CD4-933F-AD53E97D6E23}"/>
    <cellStyle name="Normal 8 4 5 5" xfId="3906" xr:uid="{8BEC2766-BD3C-4C90-8258-1F1DBD895476}"/>
    <cellStyle name="Normal 8 4 5 6" xfId="3907" xr:uid="{991A9C88-FD71-48A2-A39B-6BD2579AA30B}"/>
    <cellStyle name="Normal 8 4 6" xfId="813" xr:uid="{212DAA96-D9A2-42DB-A51F-7D42F5613A9B}"/>
    <cellStyle name="Normal 8 4 6 2" xfId="2206" xr:uid="{12E7EBE9-7A8A-42CC-AC6A-2C8C5B3A4694}"/>
    <cellStyle name="Normal 8 4 6 2 2" xfId="3908" xr:uid="{024F99BE-C3A1-465D-9455-CDCCDB8A4C67}"/>
    <cellStyle name="Normal 8 4 6 2 3" xfId="3909" xr:uid="{4493C64F-E184-40A5-B265-6979874F061A}"/>
    <cellStyle name="Normal 8 4 6 2 4" xfId="3910" xr:uid="{A86A7D22-A0B7-458D-9C82-EA24F13034DF}"/>
    <cellStyle name="Normal 8 4 6 3" xfId="3911" xr:uid="{4937AE9A-0026-48FD-A559-EA0AE7224187}"/>
    <cellStyle name="Normal 8 4 6 4" xfId="3912" xr:uid="{3D2BFEE8-A805-4B0C-ABEC-227C2FE925E3}"/>
    <cellStyle name="Normal 8 4 6 5" xfId="3913" xr:uid="{E42B35B0-7C94-4678-91FD-836AC5997846}"/>
    <cellStyle name="Normal 8 4 7" xfId="2207" xr:uid="{668AF7F2-1902-4986-AAB0-87872FD514DD}"/>
    <cellStyle name="Normal 8 4 7 2" xfId="3914" xr:uid="{C19D5A26-6BEA-4474-A20B-1B1D38858222}"/>
    <cellStyle name="Normal 8 4 7 3" xfId="3915" xr:uid="{06F14B43-F7AA-4AD3-B7D5-B6705B271EA5}"/>
    <cellStyle name="Normal 8 4 7 4" xfId="3916" xr:uid="{2FC9CC1F-657F-4A3A-AD40-895CF56066FF}"/>
    <cellStyle name="Normal 8 4 8" xfId="3917" xr:uid="{34ED86D0-9CA4-4862-8B5B-9887B0619E16}"/>
    <cellStyle name="Normal 8 4 8 2" xfId="3918" xr:uid="{033A0794-CDC9-464C-B66B-5ADC40374C4A}"/>
    <cellStyle name="Normal 8 4 8 3" xfId="3919" xr:uid="{2D401784-E18F-4DBD-BDEC-5B72B4C9C047}"/>
    <cellStyle name="Normal 8 4 8 4" xfId="3920" xr:uid="{A78BEBDA-AB18-41DD-B280-E1F7BD84848F}"/>
    <cellStyle name="Normal 8 4 9" xfId="3921" xr:uid="{9CE76138-7319-4C5B-A5AB-2E9044318D60}"/>
    <cellStyle name="Normal 8 5" xfId="163" xr:uid="{E1DB7E04-E599-4084-8E15-3C1D7A0BC269}"/>
    <cellStyle name="Normal 8 5 2" xfId="164" xr:uid="{295A78F3-D0EA-4570-8826-9BCDB4DB3E0C}"/>
    <cellStyle name="Normal 8 5 2 2" xfId="396" xr:uid="{BAD2B667-194D-4361-8AEF-B9A4A81BC251}"/>
    <cellStyle name="Normal 8 5 2 2 2" xfId="814" xr:uid="{1A6BF5D9-C345-4C5C-98CA-9115F94E013F}"/>
    <cellStyle name="Normal 8 5 2 2 2 2" xfId="2208" xr:uid="{EF018701-4DAC-4797-BF68-6BD1BE282CC2}"/>
    <cellStyle name="Normal 8 5 2 2 2 3" xfId="3922" xr:uid="{FB490529-8E06-4074-B324-58D94A3E0C41}"/>
    <cellStyle name="Normal 8 5 2 2 2 4" xfId="3923" xr:uid="{B6490533-E97F-420D-AA64-5AFC41AB8421}"/>
    <cellStyle name="Normal 8 5 2 2 3" xfId="2209" xr:uid="{57E85B3E-420F-4E70-8E71-48CA693608AA}"/>
    <cellStyle name="Normal 8 5 2 2 3 2" xfId="3924" xr:uid="{AC5E86CD-9A0E-4564-9838-6AA823729612}"/>
    <cellStyle name="Normal 8 5 2 2 3 3" xfId="3925" xr:uid="{24CF7A5B-6734-41BD-AEDA-FEF78A7B4C27}"/>
    <cellStyle name="Normal 8 5 2 2 3 4" xfId="3926" xr:uid="{79D761D6-5347-4A22-8E02-B95F5D993FB2}"/>
    <cellStyle name="Normal 8 5 2 2 4" xfId="3927" xr:uid="{F1BDE669-C786-4353-BF1C-791A79B5DA89}"/>
    <cellStyle name="Normal 8 5 2 2 5" xfId="3928" xr:uid="{C27B91A4-3261-44C4-8A51-39ABE439FA42}"/>
    <cellStyle name="Normal 8 5 2 2 6" xfId="3929" xr:uid="{CA8EEDC9-7517-4ED6-B5A2-96FEC2A0F169}"/>
    <cellStyle name="Normal 8 5 2 3" xfId="815" xr:uid="{B6730501-DE06-4856-A232-142F5FB7B73B}"/>
    <cellStyle name="Normal 8 5 2 3 2" xfId="2210" xr:uid="{BF34A9D9-BE40-4D57-B175-2029CEADC6A8}"/>
    <cellStyle name="Normal 8 5 2 3 2 2" xfId="3930" xr:uid="{43E425F5-CC58-49B4-A075-4D92CA71F500}"/>
    <cellStyle name="Normal 8 5 2 3 2 3" xfId="3931" xr:uid="{E09CAC77-6FF8-4639-99D9-F7F41FF33231}"/>
    <cellStyle name="Normal 8 5 2 3 2 4" xfId="3932" xr:uid="{B4824734-0230-49F1-B1E4-268931B9B2E0}"/>
    <cellStyle name="Normal 8 5 2 3 3" xfId="3933" xr:uid="{1D8C9BFD-24AB-4DD7-9DD7-4DD9B21B795B}"/>
    <cellStyle name="Normal 8 5 2 3 4" xfId="3934" xr:uid="{8952A863-F329-4EFE-986F-356A35873C79}"/>
    <cellStyle name="Normal 8 5 2 3 5" xfId="3935" xr:uid="{CE552F3B-A8F6-47BE-86C7-6F7641207058}"/>
    <cellStyle name="Normal 8 5 2 4" xfId="2211" xr:uid="{CCF9810D-A098-42FB-AF03-8200822470E1}"/>
    <cellStyle name="Normal 8 5 2 4 2" xfId="3936" xr:uid="{9A28BA2E-66D1-4E73-BF6D-3B760DF6FCB1}"/>
    <cellStyle name="Normal 8 5 2 4 3" xfId="3937" xr:uid="{5E476128-4CEC-454E-A1BD-94205220DB5D}"/>
    <cellStyle name="Normal 8 5 2 4 4" xfId="3938" xr:uid="{1F84EA8B-5007-4268-A4F9-0A192BB91D46}"/>
    <cellStyle name="Normal 8 5 2 5" xfId="3939" xr:uid="{DA7E07D0-80C0-435D-97FA-B0A3B93D3F0E}"/>
    <cellStyle name="Normal 8 5 2 5 2" xfId="3940" xr:uid="{335E7BBB-C023-4B17-8D59-BB465726510A}"/>
    <cellStyle name="Normal 8 5 2 5 3" xfId="3941" xr:uid="{E2460446-532A-47D7-8C02-9DD374F8749E}"/>
    <cellStyle name="Normal 8 5 2 5 4" xfId="3942" xr:uid="{1619DEA6-7CF3-4093-9012-E40E91739D15}"/>
    <cellStyle name="Normal 8 5 2 6" xfId="3943" xr:uid="{291C1557-1E1C-427B-8DE7-FAD7F5124367}"/>
    <cellStyle name="Normal 8 5 2 7" xfId="3944" xr:uid="{CA1332DF-4DD5-4B02-8E1F-7A9FC6ABDC62}"/>
    <cellStyle name="Normal 8 5 2 8" xfId="3945" xr:uid="{A551C217-70A9-40C2-8EE4-26571122ACDD}"/>
    <cellStyle name="Normal 8 5 3" xfId="397" xr:uid="{0DF2E401-59CD-4B73-8F59-6E782C10F5D4}"/>
    <cellStyle name="Normal 8 5 3 2" xfId="816" xr:uid="{42A143F1-432A-4BA5-9B94-BFA3A457D2CD}"/>
    <cellStyle name="Normal 8 5 3 2 2" xfId="817" xr:uid="{0D8D0BD7-ADC9-4283-9737-002054FAFC1D}"/>
    <cellStyle name="Normal 8 5 3 2 3" xfId="3946" xr:uid="{B6B57026-7445-48A6-B1C0-9D64B44F79E5}"/>
    <cellStyle name="Normal 8 5 3 2 4" xfId="3947" xr:uid="{51DAB0A4-B55D-47A0-81D8-E35D1A8A2818}"/>
    <cellStyle name="Normal 8 5 3 3" xfId="818" xr:uid="{FC2ECA34-0290-47E3-9F5A-3ABA48DCD64B}"/>
    <cellStyle name="Normal 8 5 3 3 2" xfId="3948" xr:uid="{F7352EE3-F990-480C-B3EE-3910BF1AB365}"/>
    <cellStyle name="Normal 8 5 3 3 3" xfId="3949" xr:uid="{AE547148-E2F0-4635-8E14-400C18B8ECA2}"/>
    <cellStyle name="Normal 8 5 3 3 4" xfId="3950" xr:uid="{9A53E3FD-BD9E-48B9-98DA-CE22E7818AD2}"/>
    <cellStyle name="Normal 8 5 3 4" xfId="3951" xr:uid="{CA121B81-47D4-4A83-96B3-34ACC3D4F573}"/>
    <cellStyle name="Normal 8 5 3 5" xfId="3952" xr:uid="{CFF2ED86-A99D-42C2-B9EC-457D663C62C8}"/>
    <cellStyle name="Normal 8 5 3 6" xfId="3953" xr:uid="{6765AEF7-F4F9-4106-9596-5C163EBDAEDB}"/>
    <cellStyle name="Normal 8 5 4" xfId="398" xr:uid="{4B5DF9B7-EE60-4C8B-950C-84AF0D319E2E}"/>
    <cellStyle name="Normal 8 5 4 2" xfId="819" xr:uid="{44744A93-234D-4545-AD8A-FA40EA4023F6}"/>
    <cellStyle name="Normal 8 5 4 2 2" xfId="3954" xr:uid="{6334B230-9665-4AC6-AE78-2C6622CB9A40}"/>
    <cellStyle name="Normal 8 5 4 2 3" xfId="3955" xr:uid="{8B2D50F0-6AF4-4DA5-8053-CBDCE9064F4F}"/>
    <cellStyle name="Normal 8 5 4 2 4" xfId="3956" xr:uid="{627A6CBC-5CC3-46AB-944C-E2BEBB9E79B9}"/>
    <cellStyle name="Normal 8 5 4 3" xfId="3957" xr:uid="{61B9EF09-CEB8-46DE-AF01-8A73748C5769}"/>
    <cellStyle name="Normal 8 5 4 4" xfId="3958" xr:uid="{03844DBB-1FC4-4F12-AE6A-F64537F2337A}"/>
    <cellStyle name="Normal 8 5 4 5" xfId="3959" xr:uid="{784DBA24-0B88-4BDE-BC9F-9D619FDEF438}"/>
    <cellStyle name="Normal 8 5 5" xfId="820" xr:uid="{68D621E7-E246-4739-A3C8-112EE3D74EB5}"/>
    <cellStyle name="Normal 8 5 5 2" xfId="3960" xr:uid="{57340D4A-EA30-4E68-A019-D135C3F1D31D}"/>
    <cellStyle name="Normal 8 5 5 3" xfId="3961" xr:uid="{B45952C7-DB5A-4762-9415-9BDAAE528E2C}"/>
    <cellStyle name="Normal 8 5 5 4" xfId="3962" xr:uid="{C4EE4EDD-490E-48E1-A81E-093710959E7E}"/>
    <cellStyle name="Normal 8 5 6" xfId="3963" xr:uid="{BD4BB13C-8CFF-4F30-9905-6A708D530E05}"/>
    <cellStyle name="Normal 8 5 6 2" xfId="3964" xr:uid="{A6830BC2-0040-4A4A-8784-AAC65CEF0F7B}"/>
    <cellStyle name="Normal 8 5 6 3" xfId="3965" xr:uid="{7B7C360A-285D-4BBE-BD17-9694527E8084}"/>
    <cellStyle name="Normal 8 5 6 4" xfId="3966" xr:uid="{8E09E4A8-71EF-4A31-8FFF-0EF1CAB753E1}"/>
    <cellStyle name="Normal 8 5 7" xfId="3967" xr:uid="{9F99A76A-D94B-4517-AAB6-A1FF0D2FA410}"/>
    <cellStyle name="Normal 8 5 8" xfId="3968" xr:uid="{48A4C8D6-FD80-452F-A6A3-45261874229E}"/>
    <cellStyle name="Normal 8 5 9" xfId="3969" xr:uid="{589E5B45-EEAA-4F3E-BC9F-0873F449E921}"/>
    <cellStyle name="Normal 8 6" xfId="165" xr:uid="{E616E065-3FCC-4191-9F5B-E4F6727359F5}"/>
    <cellStyle name="Normal 8 6 2" xfId="399" xr:uid="{80E55E8F-E937-4040-9A3E-CEB4DC1C56EB}"/>
    <cellStyle name="Normal 8 6 2 2" xfId="821" xr:uid="{089F52A9-3143-402D-883E-8E617AEB69C7}"/>
    <cellStyle name="Normal 8 6 2 2 2" xfId="2212" xr:uid="{6E7AC133-6BBA-49CA-A9A8-68B334B25318}"/>
    <cellStyle name="Normal 8 6 2 2 2 2" xfId="2213" xr:uid="{2F8995E6-C71C-49ED-A50A-9CF87D75D90F}"/>
    <cellStyle name="Normal 8 6 2 2 3" xfId="2214" xr:uid="{46D3F212-DA66-43C9-A5BE-8DB1EFBFB9AE}"/>
    <cellStyle name="Normal 8 6 2 2 4" xfId="3970" xr:uid="{D8D54763-B7DB-4A63-A5B0-7AB5EB9E14F1}"/>
    <cellStyle name="Normal 8 6 2 3" xfId="2215" xr:uid="{81152C0C-0353-4B12-9D0E-4EBB6D2EDDE2}"/>
    <cellStyle name="Normal 8 6 2 3 2" xfId="2216" xr:uid="{B6949E9A-4199-4482-B7AC-700830744CB5}"/>
    <cellStyle name="Normal 8 6 2 3 3" xfId="3971" xr:uid="{B6F81254-47D0-4A05-B4DE-7C6115E18500}"/>
    <cellStyle name="Normal 8 6 2 3 4" xfId="3972" xr:uid="{C55D9E09-57AF-4D4A-A999-6F80B29D2D38}"/>
    <cellStyle name="Normal 8 6 2 4" xfId="2217" xr:uid="{1BF06739-AFF6-4AC5-BA63-64A2A39E888A}"/>
    <cellStyle name="Normal 8 6 2 5" xfId="3973" xr:uid="{505CB039-5FCE-4969-9451-F9CFCEAAA96B}"/>
    <cellStyle name="Normal 8 6 2 6" xfId="3974" xr:uid="{CE726384-7652-4DB0-BB93-ED562FA73127}"/>
    <cellStyle name="Normal 8 6 3" xfId="822" xr:uid="{BDAE8ABD-52B6-42DE-BABB-CDBFD96DE1E1}"/>
    <cellStyle name="Normal 8 6 3 2" xfId="2218" xr:uid="{49AD02B6-EB4D-481C-B7F2-926BC5A4E39B}"/>
    <cellStyle name="Normal 8 6 3 2 2" xfId="2219" xr:uid="{1B5ED6FC-1AC0-41A3-9336-42082F5F9FDB}"/>
    <cellStyle name="Normal 8 6 3 2 3" xfId="3975" xr:uid="{4B5A81EE-0EAB-46BB-BC0C-FFB251A10809}"/>
    <cellStyle name="Normal 8 6 3 2 4" xfId="3976" xr:uid="{58DD4DF9-C35E-4755-88EB-9C021614D826}"/>
    <cellStyle name="Normal 8 6 3 3" xfId="2220" xr:uid="{5D92826E-A112-4D3F-9D42-A19ECF95F8EF}"/>
    <cellStyle name="Normal 8 6 3 4" xfId="3977" xr:uid="{9924959A-CE5D-40EC-8E87-3020CA582C99}"/>
    <cellStyle name="Normal 8 6 3 5" xfId="3978" xr:uid="{0443684A-9E97-48A6-8E6C-A7AC48481DF2}"/>
    <cellStyle name="Normal 8 6 4" xfId="2221" xr:uid="{521B739F-9F2A-4775-8626-DE7DD17CB607}"/>
    <cellStyle name="Normal 8 6 4 2" xfId="2222" xr:uid="{4A9DE437-1AAD-4B8C-9B28-3F2584B71021}"/>
    <cellStyle name="Normal 8 6 4 3" xfId="3979" xr:uid="{8F2DF2F0-FEBD-4C37-9706-CA9FFB2CC700}"/>
    <cellStyle name="Normal 8 6 4 4" xfId="3980" xr:uid="{85A1C7AF-1ECF-4EC0-BD4D-022550956E6A}"/>
    <cellStyle name="Normal 8 6 5" xfId="2223" xr:uid="{B8DA2767-5178-4A93-8E1D-2AF1446376D9}"/>
    <cellStyle name="Normal 8 6 5 2" xfId="3981" xr:uid="{4D28B0C2-4B09-4DBB-954D-EE745A972849}"/>
    <cellStyle name="Normal 8 6 5 3" xfId="3982" xr:uid="{E1EE5E5B-E78C-4ACD-88E6-240CD937D01C}"/>
    <cellStyle name="Normal 8 6 5 4" xfId="3983" xr:uid="{FA965794-623A-4131-987B-DB85AB7AC7A3}"/>
    <cellStyle name="Normal 8 6 6" xfId="3984" xr:uid="{478D7216-DCAB-4476-A037-EA21B24C04C0}"/>
    <cellStyle name="Normal 8 6 7" xfId="3985" xr:uid="{DE5345AD-4AEA-4BEA-BD12-803107C1E97E}"/>
    <cellStyle name="Normal 8 6 8" xfId="3986" xr:uid="{B4EC6CD6-EC84-4D99-A05B-01D229D97BBC}"/>
    <cellStyle name="Normal 8 7" xfId="400" xr:uid="{FB9F8297-14A1-4B73-8C38-5407193891DF}"/>
    <cellStyle name="Normal 8 7 2" xfId="823" xr:uid="{130599DD-D13F-4282-B7E4-168C6737766E}"/>
    <cellStyle name="Normal 8 7 2 2" xfId="824" xr:uid="{D0EBF098-58D8-4B04-887B-D89E36824340}"/>
    <cellStyle name="Normal 8 7 2 2 2" xfId="2224" xr:uid="{5433517F-57C3-4668-AC4E-295D1E308C82}"/>
    <cellStyle name="Normal 8 7 2 2 3" xfId="3987" xr:uid="{4C218C1F-0647-45ED-944F-CBE5C23766A7}"/>
    <cellStyle name="Normal 8 7 2 2 4" xfId="3988" xr:uid="{6D1B443D-C6D9-455C-9263-1D285789A0DD}"/>
    <cellStyle name="Normal 8 7 2 3" xfId="2225" xr:uid="{1D4EB664-B700-4F88-A495-B112BDED85F5}"/>
    <cellStyle name="Normal 8 7 2 4" xfId="3989" xr:uid="{55C701C9-676E-4FB8-9D38-B75177A35911}"/>
    <cellStyle name="Normal 8 7 2 5" xfId="3990" xr:uid="{FECE45FF-0706-4065-BFAC-3936738435EE}"/>
    <cellStyle name="Normal 8 7 3" xfId="825" xr:uid="{36600825-F50D-4AC9-84A7-E283099C72BC}"/>
    <cellStyle name="Normal 8 7 3 2" xfId="2226" xr:uid="{F7B6715A-359D-4797-80E6-7777D93E11BD}"/>
    <cellStyle name="Normal 8 7 3 3" xfId="3991" xr:uid="{B4EBFFAC-E94E-407E-B1BB-3D0B266C6F4E}"/>
    <cellStyle name="Normal 8 7 3 4" xfId="3992" xr:uid="{E80AB14F-AC83-48DC-814F-37C4DC7AD2CF}"/>
    <cellStyle name="Normal 8 7 4" xfId="2227" xr:uid="{1A238413-742A-4B99-9F94-F966A57C8B27}"/>
    <cellStyle name="Normal 8 7 4 2" xfId="3993" xr:uid="{2FC1CDB1-0DCA-4948-A9FA-80B279CF6DAF}"/>
    <cellStyle name="Normal 8 7 4 3" xfId="3994" xr:uid="{C4263A6E-BD8E-43CE-9636-9FB78E71870D}"/>
    <cellStyle name="Normal 8 7 4 4" xfId="3995" xr:uid="{FFFDD867-08D1-4786-849D-37C88221EE8E}"/>
    <cellStyle name="Normal 8 7 5" xfId="3996" xr:uid="{55992838-B0AD-4B1C-AA2E-B41CEB38138C}"/>
    <cellStyle name="Normal 8 7 6" xfId="3997" xr:uid="{C907B6D6-BEFC-48B9-B47F-6687896E1ECC}"/>
    <cellStyle name="Normal 8 7 7" xfId="3998" xr:uid="{1691C365-6357-4A23-8B6E-65708CCCA334}"/>
    <cellStyle name="Normal 8 8" xfId="401" xr:uid="{94A71D39-BEC2-4D14-B379-902645ECFD9C}"/>
    <cellStyle name="Normal 8 8 2" xfId="826" xr:uid="{5040AD7D-1F02-4155-8CE8-B5925CD6981C}"/>
    <cellStyle name="Normal 8 8 2 2" xfId="2228" xr:uid="{910C48A0-0432-4E92-8F7C-6D3F6D6BB7D1}"/>
    <cellStyle name="Normal 8 8 2 3" xfId="3999" xr:uid="{09063D90-18D8-4D4F-92E6-BA680BCCDF41}"/>
    <cellStyle name="Normal 8 8 2 4" xfId="4000" xr:uid="{AB6F15FB-0AF2-42BB-B40C-C8B3800D8698}"/>
    <cellStyle name="Normal 8 8 3" xfId="2229" xr:uid="{F5B4370D-F93D-4354-A5F7-43AC6112FF66}"/>
    <cellStyle name="Normal 8 8 3 2" xfId="4001" xr:uid="{A56189F7-D816-484E-BD37-18BF57027061}"/>
    <cellStyle name="Normal 8 8 3 3" xfId="4002" xr:uid="{D7B68CA8-D555-4537-9E49-B67055446216}"/>
    <cellStyle name="Normal 8 8 3 4" xfId="4003" xr:uid="{38FBF0CB-960D-4FDC-ADEE-F6309795C213}"/>
    <cellStyle name="Normal 8 8 4" xfId="4004" xr:uid="{B23B82C7-C37F-4EAC-8ECE-A73F21424AC4}"/>
    <cellStyle name="Normal 8 8 5" xfId="4005" xr:uid="{C434ACAA-70E6-401D-B9FD-46F5D67A9C9E}"/>
    <cellStyle name="Normal 8 8 6" xfId="4006" xr:uid="{497953BE-B4A1-4E35-9F98-097262BEBC66}"/>
    <cellStyle name="Normal 8 9" xfId="402" xr:uid="{60404838-39C3-433D-814E-F3C3ED198507}"/>
    <cellStyle name="Normal 8 9 2" xfId="2230" xr:uid="{7EEF1E50-7A11-4B80-8D8D-190B7885E348}"/>
    <cellStyle name="Normal 8 9 2 2" xfId="4007" xr:uid="{A36796F5-DD78-4ACD-B850-B2F24ACA299D}"/>
    <cellStyle name="Normal 8 9 2 2 2" xfId="4412" xr:uid="{7B5C8F8A-E1F0-464D-ACA6-04EDEDC5A86D}"/>
    <cellStyle name="Normal 8 9 2 2 2 2" xfId="41337" xr:uid="{D2FD4E25-AE3F-4395-837F-CCE7CC9519D6}"/>
    <cellStyle name="Normal 8 9 2 2 2 3" xfId="5957" xr:uid="{06BC8C61-FF71-4EE9-9A40-79146C77B08F}"/>
    <cellStyle name="Normal 8 9 2 2 2 4" xfId="5365" xr:uid="{2050CD5B-D7F0-491A-B57B-AEF8C12C79FA}"/>
    <cellStyle name="Normal 8 9 2 2 3" xfId="4691" xr:uid="{C4E195EF-298D-4E19-A4A3-06D26EF4FFFB}"/>
    <cellStyle name="Normal 8 9 2 3" xfId="4008" xr:uid="{591CCCAB-A6C7-4CED-B573-C0B5CBCB6F82}"/>
    <cellStyle name="Normal 8 9 2 4" xfId="4009" xr:uid="{9614CDAB-A544-4B04-BCF0-9D4D798AD51E}"/>
    <cellStyle name="Normal 8 9 3" xfId="4010" xr:uid="{34F7517F-4D11-4550-88FF-EEF561BAED47}"/>
    <cellStyle name="Normal 8 9 4" xfId="4011" xr:uid="{BC6B1575-C10F-48F7-AEB4-882A0537057E}"/>
    <cellStyle name="Normal 8 9 4 2" xfId="4582" xr:uid="{3D0EDC67-4894-4445-8440-F274C1DFB8AE}"/>
    <cellStyle name="Normal 8 9 4 2 2" xfId="41358" xr:uid="{15075DB7-8E6E-4D17-AE6E-98C08B67D21D}"/>
    <cellStyle name="Normal 8 9 4 2 3" xfId="5963" xr:uid="{65BD0749-C215-4E6B-8003-496E4686FC5C}"/>
    <cellStyle name="Normal 8 9 4 2 4" xfId="5371" xr:uid="{C30573E5-0492-46B5-9922-E40F941F226E}"/>
    <cellStyle name="Normal 8 9 4 3" xfId="4692" xr:uid="{59911CE4-0A9A-4ACD-94EF-1023F0AB33E1}"/>
    <cellStyle name="Normal 8 9 4 4" xfId="4611" xr:uid="{AC9CB44A-51B2-406B-B044-C71152DD6FB6}"/>
    <cellStyle name="Normal 8 9 4 4 2" xfId="41368" xr:uid="{E94AFBF9-8869-4C5F-9F60-5B9974FD8D02}"/>
    <cellStyle name="Normal 8 9 4 4 3" xfId="5966" xr:uid="{11FDD08E-E4DE-435E-BEF8-9AFE95B0A518}"/>
    <cellStyle name="Normal 8 9 4 4 4" xfId="5374" xr:uid="{BBB5BB0E-577E-40D7-A720-A05F530FEBC6}"/>
    <cellStyle name="Normal 8 9 5" xfId="4012" xr:uid="{28DA72BD-12EE-417A-9BAE-D11EBD80C367}"/>
    <cellStyle name="Normal 9" xfId="166" xr:uid="{EE9D7E77-37CC-45D3-896F-4B078B0DC6EA}"/>
    <cellStyle name="Normal 9 10" xfId="403" xr:uid="{437EA4FB-67E3-4153-89A3-01C3B5F12BE2}"/>
    <cellStyle name="Normal 9 10 2" xfId="2231" xr:uid="{555AC485-253B-4806-BB33-DD2FE0E78C16}"/>
    <cellStyle name="Normal 9 10 2 2" xfId="4013" xr:uid="{FE141B9B-2616-41B0-8E63-10276AB0BB70}"/>
    <cellStyle name="Normal 9 10 2 3" xfId="4014" xr:uid="{33AA09D9-59FD-4451-ADE3-8AB27AF09535}"/>
    <cellStyle name="Normal 9 10 2 4" xfId="4015" xr:uid="{BE986429-8E0B-4AF6-9D0E-3865E7606F67}"/>
    <cellStyle name="Normal 9 10 3" xfId="4016" xr:uid="{52E8B4E0-7C2E-43A3-8D63-E9E595998EEE}"/>
    <cellStyle name="Normal 9 10 4" xfId="4017" xr:uid="{4773C1A2-1393-428C-8AD7-E1259D30AE6B}"/>
    <cellStyle name="Normal 9 10 5" xfId="4018" xr:uid="{3DF2BD69-22D9-4DBB-B34B-F64A53F567C0}"/>
    <cellStyle name="Normal 9 11" xfId="2232" xr:uid="{EA96FAE0-29DC-4E09-AA08-BBC68417FF7D}"/>
    <cellStyle name="Normal 9 11 2" xfId="4019" xr:uid="{07D8016C-DD8E-4E0A-9DCF-E283126C65C3}"/>
    <cellStyle name="Normal 9 11 3" xfId="4020" xr:uid="{0EB39041-8890-4391-8EF2-5D32F59203BA}"/>
    <cellStyle name="Normal 9 11 4" xfId="4021" xr:uid="{016E7483-0E04-42CE-98BB-419DC38E0E12}"/>
    <cellStyle name="Normal 9 12" xfId="4022" xr:uid="{D8FF8714-D00D-4565-ADC7-DB55CEB7C961}"/>
    <cellStyle name="Normal 9 12 2" xfId="4023" xr:uid="{F1DC9D2F-4103-43ED-8721-E96AF2C840BA}"/>
    <cellStyle name="Normal 9 12 3" xfId="4024" xr:uid="{8B7BD3FF-A052-4391-B880-7E888C8BE0DC}"/>
    <cellStyle name="Normal 9 12 4" xfId="4025" xr:uid="{9931AC2C-81CD-4E68-B81E-25CE1D8CA0A9}"/>
    <cellStyle name="Normal 9 13" xfId="4026" xr:uid="{26C8713B-9A07-4959-BFD2-179808DBBE37}"/>
    <cellStyle name="Normal 9 13 2" xfId="4027" xr:uid="{FF6A7231-E12E-43FD-8A90-467CBB3BFBFA}"/>
    <cellStyle name="Normal 9 14" xfId="4028" xr:uid="{1ADA7B4E-81EC-49A7-85DF-0E483CC07535}"/>
    <cellStyle name="Normal 9 15" xfId="4029" xr:uid="{FE04F46D-0A41-4623-A50A-26A85ECF42DD}"/>
    <cellStyle name="Normal 9 16" xfId="4030" xr:uid="{3064C382-B18C-41C6-A6EE-96CFB120035B}"/>
    <cellStyle name="Normal 9 2" xfId="167" xr:uid="{FE986BCF-B2ED-4D33-A9FA-B6408DFD5529}"/>
    <cellStyle name="Normal 9 2 2" xfId="404" xr:uid="{CCBAF15C-C411-4C9B-8EB0-0AC1615E2894}"/>
    <cellStyle name="Normal 9 2 2 2" xfId="4674" xr:uid="{1E1E8661-9710-48D5-8ED0-DBF3DC4E4097}"/>
    <cellStyle name="Normal 9 2 3" xfId="4563" xr:uid="{C6249FB6-756A-4200-AB1E-933C1ECCDADF}"/>
    <cellStyle name="Normal 9 3" xfId="168" xr:uid="{72A0244F-4E3C-4309-98F6-2BD714D38D8E}"/>
    <cellStyle name="Normal 9 3 10" xfId="4031" xr:uid="{BE0D0835-6407-4935-9992-E074C64CBCBC}"/>
    <cellStyle name="Normal 9 3 11" xfId="4032" xr:uid="{81E35A82-0379-4D2F-ADD4-A5AD39CB61B5}"/>
    <cellStyle name="Normal 9 3 2" xfId="169" xr:uid="{F7112BFD-3401-4E77-B21A-A6CF93834FCA}"/>
    <cellStyle name="Normal 9 3 2 2" xfId="170" xr:uid="{F3CF68A3-C9F3-48EA-8F7D-75068EE233A1}"/>
    <cellStyle name="Normal 9 3 2 2 2" xfId="405" xr:uid="{13F3927A-518B-4E47-837F-E2E5427000A2}"/>
    <cellStyle name="Normal 9 3 2 2 2 2" xfId="827" xr:uid="{B7A5B6A3-0C43-4259-B7E0-90EBBBA5C668}"/>
    <cellStyle name="Normal 9 3 2 2 2 2 2" xfId="828" xr:uid="{49C16771-1425-4485-856B-044CE85164A7}"/>
    <cellStyle name="Normal 9 3 2 2 2 2 2 2" xfId="2233" xr:uid="{4333B1F4-5516-4E33-B8CC-EBCE56BFFD9F}"/>
    <cellStyle name="Normal 9 3 2 2 2 2 2 2 2" xfId="2234" xr:uid="{6E2B86B0-1DF0-4403-B604-25820412F4FF}"/>
    <cellStyle name="Normal 9 3 2 2 2 2 2 3" xfId="2235" xr:uid="{FF75F293-0C07-4B47-8876-D12F507DE0B5}"/>
    <cellStyle name="Normal 9 3 2 2 2 2 3" xfId="2236" xr:uid="{C890DAC8-8AD8-459F-BE64-A305D3B1C481}"/>
    <cellStyle name="Normal 9 3 2 2 2 2 3 2" xfId="2237" xr:uid="{08EB55CB-EF4F-483A-95F8-4F1944760796}"/>
    <cellStyle name="Normal 9 3 2 2 2 2 4" xfId="2238" xr:uid="{02E26FF9-1BF6-4AEE-B17D-039005DEB7B2}"/>
    <cellStyle name="Normal 9 3 2 2 2 3" xfId="829" xr:uid="{98459487-2AF4-46B1-A659-4A9C453EF32B}"/>
    <cellStyle name="Normal 9 3 2 2 2 3 2" xfId="2239" xr:uid="{0A75EB2B-A598-4E2A-88C0-EB9B16752CBC}"/>
    <cellStyle name="Normal 9 3 2 2 2 3 2 2" xfId="2240" xr:uid="{D63C029C-0609-4F23-AE7D-6CC95266AD82}"/>
    <cellStyle name="Normal 9 3 2 2 2 3 3" xfId="2241" xr:uid="{F602059A-F9D7-4D51-9DBE-ADEE3523023C}"/>
    <cellStyle name="Normal 9 3 2 2 2 3 4" xfId="4033" xr:uid="{1759F71C-677D-4FF4-9079-F19BF2D93804}"/>
    <cellStyle name="Normal 9 3 2 2 2 4" xfId="2242" xr:uid="{972F9164-CFE9-4BBE-9471-0B495D9A310D}"/>
    <cellStyle name="Normal 9 3 2 2 2 4 2" xfId="2243" xr:uid="{381F9505-F8A0-4286-ADB6-52E89939C03D}"/>
    <cellStyle name="Normal 9 3 2 2 2 5" xfId="2244" xr:uid="{8292A69A-E78F-413B-8C39-CE5BF4B10C43}"/>
    <cellStyle name="Normal 9 3 2 2 2 6" xfId="4034" xr:uid="{7CFB5B31-0096-4C37-88B1-42E95B5DC818}"/>
    <cellStyle name="Normal 9 3 2 2 3" xfId="406" xr:uid="{CB5DA486-CEE1-4ABB-9CC0-F0891DD2E88A}"/>
    <cellStyle name="Normal 9 3 2 2 3 2" xfId="830" xr:uid="{AA32973B-AEF2-438C-8ADB-2674A25E5C2C}"/>
    <cellStyle name="Normal 9 3 2 2 3 2 2" xfId="831" xr:uid="{326C8A46-2FBF-4BA7-B1F4-C6F29F4056F9}"/>
    <cellStyle name="Normal 9 3 2 2 3 2 2 2" xfId="2245" xr:uid="{F9683922-8CA0-4AAE-9C7F-943C50CD546B}"/>
    <cellStyle name="Normal 9 3 2 2 3 2 2 2 2" xfId="2246" xr:uid="{F049D75B-68D9-4A02-8D4A-119C2FB9B676}"/>
    <cellStyle name="Normal 9 3 2 2 3 2 2 3" xfId="2247" xr:uid="{F391CD7E-1F91-44FF-994A-51F7A2360AB1}"/>
    <cellStyle name="Normal 9 3 2 2 3 2 3" xfId="2248" xr:uid="{E942B1B4-3920-4DEE-8ADC-C141D6665AEB}"/>
    <cellStyle name="Normal 9 3 2 2 3 2 3 2" xfId="2249" xr:uid="{C0896DFD-9EF6-4F40-9821-BC34380AF0D2}"/>
    <cellStyle name="Normal 9 3 2 2 3 2 4" xfId="2250" xr:uid="{53838DA1-B4E6-4659-AFA1-802FB8F6A038}"/>
    <cellStyle name="Normal 9 3 2 2 3 3" xfId="832" xr:uid="{F76D904C-5A02-4B68-97ED-D1583BB211F0}"/>
    <cellStyle name="Normal 9 3 2 2 3 3 2" xfId="2251" xr:uid="{B77090DF-7226-45E6-A718-D036A3131687}"/>
    <cellStyle name="Normal 9 3 2 2 3 3 2 2" xfId="2252" xr:uid="{C19BEC63-95B9-4EF5-BCD2-498ED792B8A1}"/>
    <cellStyle name="Normal 9 3 2 2 3 3 3" xfId="2253" xr:uid="{B3FFD671-7F4B-4C03-AE7D-7A83390A0E08}"/>
    <cellStyle name="Normal 9 3 2 2 3 4" xfId="2254" xr:uid="{6D1E6879-65F5-4944-B4ED-C1D0456E552A}"/>
    <cellStyle name="Normal 9 3 2 2 3 4 2" xfId="2255" xr:uid="{0108E67B-DECC-4316-93E0-9A29E52F7667}"/>
    <cellStyle name="Normal 9 3 2 2 3 5" xfId="2256" xr:uid="{9F941B1B-2608-4EF6-8145-14BA445DB104}"/>
    <cellStyle name="Normal 9 3 2 2 4" xfId="833" xr:uid="{5F609B52-A0BE-4EF4-A8E4-42163DCB3123}"/>
    <cellStyle name="Normal 9 3 2 2 4 2" xfId="834" xr:uid="{1D6D565B-6E75-4DEB-BC71-4C665A21ED6C}"/>
    <cellStyle name="Normal 9 3 2 2 4 2 2" xfId="2257" xr:uid="{7A58B986-C944-45C2-8728-4A8F212242D3}"/>
    <cellStyle name="Normal 9 3 2 2 4 2 2 2" xfId="2258" xr:uid="{02774B41-E2EF-4043-B987-6279178EB7B3}"/>
    <cellStyle name="Normal 9 3 2 2 4 2 3" xfId="2259" xr:uid="{2CC424DB-23DE-406F-8A3C-20EDA667093D}"/>
    <cellStyle name="Normal 9 3 2 2 4 3" xfId="2260" xr:uid="{07824BC7-E7E2-482D-9BAF-96BCDDDC65F3}"/>
    <cellStyle name="Normal 9 3 2 2 4 3 2" xfId="2261" xr:uid="{F7DCE000-A78D-430F-9029-7DB7F222497F}"/>
    <cellStyle name="Normal 9 3 2 2 4 4" xfId="2262" xr:uid="{4D1CB904-30CC-4A72-B29A-BA011807E94E}"/>
    <cellStyle name="Normal 9 3 2 2 5" xfId="835" xr:uid="{E3739531-2471-4518-B65E-54D8F0A63911}"/>
    <cellStyle name="Normal 9 3 2 2 5 2" xfId="2263" xr:uid="{0B311797-6A17-4363-97E7-29F446417B47}"/>
    <cellStyle name="Normal 9 3 2 2 5 2 2" xfId="2264" xr:uid="{44398C29-9057-4A43-9723-A8C77B7721AF}"/>
    <cellStyle name="Normal 9 3 2 2 5 3" xfId="2265" xr:uid="{0E5F23B4-726D-4770-98D3-2E013A866377}"/>
    <cellStyle name="Normal 9 3 2 2 5 4" xfId="4035" xr:uid="{7A60222A-41F4-44B2-9B1A-BFF15189FDC8}"/>
    <cellStyle name="Normal 9 3 2 2 6" xfId="2266" xr:uid="{42464B3A-5DB5-4617-9276-362B51337CAE}"/>
    <cellStyle name="Normal 9 3 2 2 6 2" xfId="2267" xr:uid="{8EBBAF3B-6991-4B29-9634-81E246FE7DBF}"/>
    <cellStyle name="Normal 9 3 2 2 7" xfId="2268" xr:uid="{0769E3DC-29AA-4C00-99B0-1A16E889C954}"/>
    <cellStyle name="Normal 9 3 2 2 8" xfId="4036" xr:uid="{156D2624-A753-4014-ACA2-9B4B46A0A325}"/>
    <cellStyle name="Normal 9 3 2 3" xfId="407" xr:uid="{8D21874C-EA36-4C72-AEFE-A26812D1FA99}"/>
    <cellStyle name="Normal 9 3 2 3 2" xfId="836" xr:uid="{3F1A0DFC-63A1-46E0-A327-C0594A4F3531}"/>
    <cellStyle name="Normal 9 3 2 3 2 2" xfId="837" xr:uid="{22367C8D-A693-480F-934D-69B6F0939483}"/>
    <cellStyle name="Normal 9 3 2 3 2 2 2" xfId="2269" xr:uid="{C25F0620-AFCE-444B-ADEB-198C0EC285DA}"/>
    <cellStyle name="Normal 9 3 2 3 2 2 2 2" xfId="2270" xr:uid="{AAD73F1D-A54F-4995-A0D6-9DE023E51922}"/>
    <cellStyle name="Normal 9 3 2 3 2 2 3" xfId="2271" xr:uid="{964F7767-BCEB-4F9B-89A8-33A14FDAA228}"/>
    <cellStyle name="Normal 9 3 2 3 2 3" xfId="2272" xr:uid="{E7561A6C-3560-4EC7-926D-183D5FC6FA1E}"/>
    <cellStyle name="Normal 9 3 2 3 2 3 2" xfId="2273" xr:uid="{02793533-F853-4038-9CEF-F36E17BE8807}"/>
    <cellStyle name="Normal 9 3 2 3 2 4" xfId="2274" xr:uid="{79503544-2A1A-4333-BEB6-A755876E77C5}"/>
    <cellStyle name="Normal 9 3 2 3 3" xfId="838" xr:uid="{D4359AB5-D3D1-4A78-A64A-83F434A6E9B7}"/>
    <cellStyle name="Normal 9 3 2 3 3 2" xfId="2275" xr:uid="{0B30EEBF-C952-4146-B7C1-CCFE2DEC90CC}"/>
    <cellStyle name="Normal 9 3 2 3 3 2 2" xfId="2276" xr:uid="{69523950-83E9-4694-81ED-D741040AF0E3}"/>
    <cellStyle name="Normal 9 3 2 3 3 3" xfId="2277" xr:uid="{DCB38DF0-633C-4077-96BA-3ABC24C90388}"/>
    <cellStyle name="Normal 9 3 2 3 3 4" xfId="4037" xr:uid="{DF0F128E-D815-44E2-9D85-18A0E1DA0949}"/>
    <cellStyle name="Normal 9 3 2 3 4" xfId="2278" xr:uid="{8A69FB6D-78DB-40DD-8171-5C71B2184867}"/>
    <cellStyle name="Normal 9 3 2 3 4 2" xfId="2279" xr:uid="{3AA7FE4F-7F09-467D-98D7-AE8AA815FCF2}"/>
    <cellStyle name="Normal 9 3 2 3 5" xfId="2280" xr:uid="{615544F0-04BD-45DA-9BDB-36F5F1FD3487}"/>
    <cellStyle name="Normal 9 3 2 3 6" xfId="4038" xr:uid="{36139110-0BCF-4254-B411-FCABDC6E4870}"/>
    <cellStyle name="Normal 9 3 2 4" xfId="408" xr:uid="{A6307075-28DC-4BA9-AA08-3F09FD2CCEA3}"/>
    <cellStyle name="Normal 9 3 2 4 2" xfId="839" xr:uid="{787C2ADC-3B6C-4C7E-8CE9-E92356F71993}"/>
    <cellStyle name="Normal 9 3 2 4 2 2" xfId="840" xr:uid="{77E90811-243D-4C94-A6FA-C84C54AFEC33}"/>
    <cellStyle name="Normal 9 3 2 4 2 2 2" xfId="2281" xr:uid="{E9CF94C9-B63E-4DF0-94BC-696471442065}"/>
    <cellStyle name="Normal 9 3 2 4 2 2 2 2" xfId="2282" xr:uid="{9EB4C031-71AE-49F0-A9BC-9C1BC21CE2CD}"/>
    <cellStyle name="Normal 9 3 2 4 2 2 3" xfId="2283" xr:uid="{A7356F77-31D1-4535-BFCF-FD990B63F7E4}"/>
    <cellStyle name="Normal 9 3 2 4 2 3" xfId="2284" xr:uid="{7CD5185E-7B7F-4696-A3B8-2FACA68B1F9B}"/>
    <cellStyle name="Normal 9 3 2 4 2 3 2" xfId="2285" xr:uid="{4D5F4017-13FE-49DF-B085-F17EFC31A5FE}"/>
    <cellStyle name="Normal 9 3 2 4 2 4" xfId="2286" xr:uid="{B9F82CA2-B767-49D2-A5DA-D60D09F7AC37}"/>
    <cellStyle name="Normal 9 3 2 4 3" xfId="841" xr:uid="{D8F008DA-80E7-47ED-ABAD-3D21D69106D6}"/>
    <cellStyle name="Normal 9 3 2 4 3 2" xfId="2287" xr:uid="{D14082C7-7FA3-4FAE-A3AA-4D6A3C81F9B6}"/>
    <cellStyle name="Normal 9 3 2 4 3 2 2" xfId="2288" xr:uid="{43DE7A9E-3339-41C4-B043-EB48D7087DA7}"/>
    <cellStyle name="Normal 9 3 2 4 3 3" xfId="2289" xr:uid="{BCAB9482-D1DF-4C48-804F-C50EA570CCA0}"/>
    <cellStyle name="Normal 9 3 2 4 4" xfId="2290" xr:uid="{EDBEB567-7E70-42BD-8030-79CF8D8A68E1}"/>
    <cellStyle name="Normal 9 3 2 4 4 2" xfId="2291" xr:uid="{176FA4CB-E771-43F9-A3B6-AE61BD74BD38}"/>
    <cellStyle name="Normal 9 3 2 4 5" xfId="2292" xr:uid="{2E3BF86B-1B9E-497B-B939-329660E6EDAF}"/>
    <cellStyle name="Normal 9 3 2 5" xfId="409" xr:uid="{5DC71E3F-36AC-462C-81F7-334CA726528A}"/>
    <cellStyle name="Normal 9 3 2 5 2" xfId="842" xr:uid="{BE7C80DA-5839-4D37-8A4B-25A24ABE86B4}"/>
    <cellStyle name="Normal 9 3 2 5 2 2" xfId="2293" xr:uid="{2438FFAC-96C6-472E-AEDA-AEA8ED566137}"/>
    <cellStyle name="Normal 9 3 2 5 2 2 2" xfId="2294" xr:uid="{5F776DE0-DB62-4F59-B9E6-0F5C2F6773AA}"/>
    <cellStyle name="Normal 9 3 2 5 2 3" xfId="2295" xr:uid="{168EDFBC-340A-4715-9F8D-2F491FF6B64D}"/>
    <cellStyle name="Normal 9 3 2 5 3" xfId="2296" xr:uid="{E5C3D0D8-8C1D-423A-9DB0-3B75A85E1E5D}"/>
    <cellStyle name="Normal 9 3 2 5 3 2" xfId="2297" xr:uid="{F0516DD3-6ADE-47F1-989B-A50F26FE3023}"/>
    <cellStyle name="Normal 9 3 2 5 4" xfId="2298" xr:uid="{A3E47CCF-2132-40FF-9242-D44A51B6B695}"/>
    <cellStyle name="Normal 9 3 2 6" xfId="843" xr:uid="{9FF08B52-55B1-4AFA-9624-D35480D3B131}"/>
    <cellStyle name="Normal 9 3 2 6 2" xfId="2299" xr:uid="{C6912FB0-5C6D-41D4-9F7E-38C0D8C17FA6}"/>
    <cellStyle name="Normal 9 3 2 6 2 2" xfId="2300" xr:uid="{088DCD35-7C91-488D-9D2A-749E4E3D2B6D}"/>
    <cellStyle name="Normal 9 3 2 6 3" xfId="2301" xr:uid="{FEFD3EDD-8A3A-4626-9FBB-BF224B9BB4F4}"/>
    <cellStyle name="Normal 9 3 2 6 4" xfId="4039" xr:uid="{2AAC3584-DDCA-4DCD-A546-00C7BB54AF8C}"/>
    <cellStyle name="Normal 9 3 2 7" xfId="2302" xr:uid="{E2FBFC97-1270-4391-B75D-BFA9896E27B8}"/>
    <cellStyle name="Normal 9 3 2 7 2" xfId="2303" xr:uid="{60197388-63DA-436D-9ED3-3AD9F0F518A7}"/>
    <cellStyle name="Normal 9 3 2 8" xfId="2304" xr:uid="{EFE853EA-C4EF-411B-9FAE-4D7CB82D3FD8}"/>
    <cellStyle name="Normal 9 3 2 9" xfId="4040" xr:uid="{797610F2-5643-4F4E-8784-DF941B63CD03}"/>
    <cellStyle name="Normal 9 3 3" xfId="171" xr:uid="{DBB05BCC-6F7F-4013-A859-D061CB418CF8}"/>
    <cellStyle name="Normal 9 3 3 2" xfId="172" xr:uid="{68F84A38-94F5-4DC6-9906-F48EC064BEE2}"/>
    <cellStyle name="Normal 9 3 3 2 2" xfId="844" xr:uid="{60CAE7BE-1365-4328-8998-CCA00D4E7F25}"/>
    <cellStyle name="Normal 9 3 3 2 2 2" xfId="845" xr:uid="{20035910-F4E8-4932-A044-9CBEE101B36B}"/>
    <cellStyle name="Normal 9 3 3 2 2 2 2" xfId="2305" xr:uid="{3E3C658B-C877-4ADF-9C68-73F928770135}"/>
    <cellStyle name="Normal 9 3 3 2 2 2 2 2" xfId="2306" xr:uid="{72E037C4-5165-4F6A-8134-62E765328FE2}"/>
    <cellStyle name="Normal 9 3 3 2 2 2 3" xfId="2307" xr:uid="{959A57FD-7794-4EB1-8065-DB0E0505C603}"/>
    <cellStyle name="Normal 9 3 3 2 2 3" xfId="2308" xr:uid="{B17B4BB8-748F-46AE-9214-C708CC73ED99}"/>
    <cellStyle name="Normal 9 3 3 2 2 3 2" xfId="2309" xr:uid="{B9CFFF63-1A20-490B-9597-A413E62AEBD7}"/>
    <cellStyle name="Normal 9 3 3 2 2 4" xfId="2310" xr:uid="{4F1129DC-7DAE-4C34-B5CC-31EF8F70AEE5}"/>
    <cellStyle name="Normal 9 3 3 2 3" xfId="846" xr:uid="{5C830FE5-5554-40D6-8A33-330FDE8822AC}"/>
    <cellStyle name="Normal 9 3 3 2 3 2" xfId="2311" xr:uid="{15FE356A-3AC2-4733-89A5-ED5FC8DD41BE}"/>
    <cellStyle name="Normal 9 3 3 2 3 2 2" xfId="2312" xr:uid="{B525FA20-4B6D-403A-B743-9E237505E643}"/>
    <cellStyle name="Normal 9 3 3 2 3 3" xfId="2313" xr:uid="{EA390B83-2365-4716-954C-CB58B5F878B8}"/>
    <cellStyle name="Normal 9 3 3 2 3 4" xfId="4041" xr:uid="{28FC94E1-4480-4C8E-83D4-56B8A90620F0}"/>
    <cellStyle name="Normal 9 3 3 2 4" xfId="2314" xr:uid="{119643FA-88E9-46D5-BB37-0265EC4C232B}"/>
    <cellStyle name="Normal 9 3 3 2 4 2" xfId="2315" xr:uid="{C1E6BA9C-318C-48C6-9A85-A42DFDC03304}"/>
    <cellStyle name="Normal 9 3 3 2 5" xfId="2316" xr:uid="{AB024054-D53E-40EC-9657-8C6ED84ABFF1}"/>
    <cellStyle name="Normal 9 3 3 2 6" xfId="4042" xr:uid="{554026C3-7009-4846-B327-C7C5FC5C7E48}"/>
    <cellStyle name="Normal 9 3 3 3" xfId="410" xr:uid="{AD2B4F9D-03AB-485D-A1A2-CA4A7295872A}"/>
    <cellStyle name="Normal 9 3 3 3 2" xfId="847" xr:uid="{9EC93ED3-1C05-4ED4-97F0-176F0B555F34}"/>
    <cellStyle name="Normal 9 3 3 3 2 2" xfId="848" xr:uid="{482D3F95-D02D-47AD-89EA-65F46B159558}"/>
    <cellStyle name="Normal 9 3 3 3 2 2 2" xfId="2317" xr:uid="{21F6313E-57FE-4649-B87F-038BD5AAC364}"/>
    <cellStyle name="Normal 9 3 3 3 2 2 2 2" xfId="2318" xr:uid="{359DF263-C19D-40F4-8DFE-D4DFFCEBEA48}"/>
    <cellStyle name="Normal 9 3 3 3 2 2 2 2 2" xfId="4767" xr:uid="{ECC5624A-B05E-4E69-99B7-6CF6D44B81B1}"/>
    <cellStyle name="Normal 9 3 3 3 2 2 2 2 2 2" xfId="41394" xr:uid="{64AB3E5A-74AD-49D1-A9C2-57F33151428A}"/>
    <cellStyle name="Normal 9 3 3 3 2 2 2 2 2 3" xfId="5978" xr:uid="{8D07487B-7F9F-415F-9B07-342A2C3910DD}"/>
    <cellStyle name="Normal 9 3 3 3 2 2 2 2 2 4" xfId="5386" xr:uid="{2C793774-2678-4CDA-A343-814310D52FEF}"/>
    <cellStyle name="Normal 9 3 3 3 2 2 3" xfId="2319" xr:uid="{67494DE1-DCDC-4200-9483-423C995A20A0}"/>
    <cellStyle name="Normal 9 3 3 3 2 2 3 2" xfId="4768" xr:uid="{641B1B63-37D5-46C0-AD9E-F71A538C9A83}"/>
    <cellStyle name="Normal 9 3 3 3 2 2 3 2 2" xfId="41395" xr:uid="{D6A00884-C8CA-4267-AD50-C0BC33189A3F}"/>
    <cellStyle name="Normal 9 3 3 3 2 2 3 2 3" xfId="5979" xr:uid="{E722E941-3DBE-47FC-A099-7C0695BA131C}"/>
    <cellStyle name="Normal 9 3 3 3 2 2 3 2 4" xfId="5387" xr:uid="{58EFD21F-EDC1-4504-827F-868F0F70A466}"/>
    <cellStyle name="Normal 9 3 3 3 2 3" xfId="2320" xr:uid="{2A7EFC0F-5F95-46DB-89C6-150435A7C5AB}"/>
    <cellStyle name="Normal 9 3 3 3 2 3 2" xfId="2321" xr:uid="{1D15A781-D800-4F7A-BA9A-112F45E55C44}"/>
    <cellStyle name="Normal 9 3 3 3 2 3 2 2" xfId="4770" xr:uid="{361815A4-69FA-4CB3-81D8-4544B574FF9F}"/>
    <cellStyle name="Normal 9 3 3 3 2 3 2 2 2" xfId="41397" xr:uid="{FF1ED275-C749-4657-BC81-2EE60D581B45}"/>
    <cellStyle name="Normal 9 3 3 3 2 3 2 2 3" xfId="5981" xr:uid="{C5676DF2-184A-4FE2-9FA8-877765105986}"/>
    <cellStyle name="Normal 9 3 3 3 2 3 2 2 4" xfId="5389" xr:uid="{0FD78DE9-2946-4831-A828-403116A6080D}"/>
    <cellStyle name="Normal 9 3 3 3 2 3 3" xfId="4769" xr:uid="{3CF29FC3-7434-41FE-A23A-81987D793EFD}"/>
    <cellStyle name="Normal 9 3 3 3 2 3 3 2" xfId="41396" xr:uid="{F91A6520-4A1D-4937-A839-862A84A2B9C6}"/>
    <cellStyle name="Normal 9 3 3 3 2 3 3 3" xfId="5980" xr:uid="{77AFE5EB-0212-41E4-B382-0C4EA7071AF8}"/>
    <cellStyle name="Normal 9 3 3 3 2 3 3 4" xfId="5388" xr:uid="{28073A25-DA44-4419-8387-DDC69E796205}"/>
    <cellStyle name="Normal 9 3 3 3 2 4" xfId="2322" xr:uid="{655B6111-38D3-41DC-B917-F3C90AE83300}"/>
    <cellStyle name="Normal 9 3 3 3 2 4 2" xfId="4771" xr:uid="{A77A247D-0D96-4076-808D-6702DB40F8CB}"/>
    <cellStyle name="Normal 9 3 3 3 2 4 2 2" xfId="41398" xr:uid="{496D6302-09BB-4DD1-ABE2-C6F9BD2B2AE7}"/>
    <cellStyle name="Normal 9 3 3 3 2 4 2 3" xfId="5982" xr:uid="{716C3159-F362-4B65-B50E-6501CB1DEA67}"/>
    <cellStyle name="Normal 9 3 3 3 2 4 2 4" xfId="5390" xr:uid="{396A5075-6370-4395-A3E0-943A92D314A3}"/>
    <cellStyle name="Normal 9 3 3 3 3" xfId="849" xr:uid="{FDDCF770-A9C8-49A5-9BE8-97BB9918D222}"/>
    <cellStyle name="Normal 9 3 3 3 3 2" xfId="2323" xr:uid="{E7D8CE70-3676-4B41-82B7-276CF3F45EE9}"/>
    <cellStyle name="Normal 9 3 3 3 3 2 2" xfId="2324" xr:uid="{6D421E13-0CB4-4FBD-8849-D32E82F349BF}"/>
    <cellStyle name="Normal 9 3 3 3 3 2 2 2" xfId="4774" xr:uid="{037A0E3A-FA91-45A6-A721-F118DBEA1849}"/>
    <cellStyle name="Normal 9 3 3 3 3 2 2 2 2" xfId="41401" xr:uid="{E3E0C622-1A4A-464C-B6C2-216AFFCDED72}"/>
    <cellStyle name="Normal 9 3 3 3 3 2 2 2 3" xfId="5985" xr:uid="{76D57CAD-6E24-4BDD-95F9-EFAD83E528F9}"/>
    <cellStyle name="Normal 9 3 3 3 3 2 2 2 4" xfId="5393" xr:uid="{0E7D5847-039B-427A-87DF-AA79CDF9507F}"/>
    <cellStyle name="Normal 9 3 3 3 3 2 3" xfId="4773" xr:uid="{F4692113-9CAE-4F38-8FBC-28F49FCD3D7F}"/>
    <cellStyle name="Normal 9 3 3 3 3 2 3 2" xfId="41400" xr:uid="{972520C0-0202-4861-8977-B16B5995DD72}"/>
    <cellStyle name="Normal 9 3 3 3 3 2 3 3" xfId="5984" xr:uid="{CD8E5972-FB5D-43B8-AF93-1F22ED7763E0}"/>
    <cellStyle name="Normal 9 3 3 3 3 2 3 4" xfId="5392" xr:uid="{03827CE5-BA14-4814-A310-135A1599723E}"/>
    <cellStyle name="Normal 9 3 3 3 3 3" xfId="2325" xr:uid="{42B2A6AB-4F3A-4E07-89E3-3E9A4D19B700}"/>
    <cellStyle name="Normal 9 3 3 3 3 3 2" xfId="4775" xr:uid="{EE62DE52-60E9-4845-83D8-FD983BBD3ACA}"/>
    <cellStyle name="Normal 9 3 3 3 3 3 2 2" xfId="41402" xr:uid="{BC35FE3C-A901-4B8C-9FEB-241C6C9101CA}"/>
    <cellStyle name="Normal 9 3 3 3 3 3 2 3" xfId="5986" xr:uid="{A2F7D9FE-AECF-490D-9FCC-412C29119558}"/>
    <cellStyle name="Normal 9 3 3 3 3 3 2 4" xfId="5394" xr:uid="{4F756889-0010-4408-A8DA-2E4E7BFE4DEA}"/>
    <cellStyle name="Normal 9 3 3 3 3 4" xfId="4772" xr:uid="{51E80BDC-3A15-4EE3-91B9-D0691237F593}"/>
    <cellStyle name="Normal 9 3 3 3 3 4 2" xfId="41399" xr:uid="{CBC6A056-9C23-4C5D-8A3F-A0E00962B1D6}"/>
    <cellStyle name="Normal 9 3 3 3 3 4 3" xfId="5983" xr:uid="{9D87DDBA-1AB8-44E5-B90E-DF4062EAC7D9}"/>
    <cellStyle name="Normal 9 3 3 3 3 4 4" xfId="5391" xr:uid="{479ACBD4-825E-482D-888C-544964114732}"/>
    <cellStyle name="Normal 9 3 3 3 4" xfId="2326" xr:uid="{33E09FDE-2092-45C0-A363-78FBCFDF48B9}"/>
    <cellStyle name="Normal 9 3 3 3 4 2" xfId="2327" xr:uid="{900594F5-D556-45BA-801A-A88310F7C05F}"/>
    <cellStyle name="Normal 9 3 3 3 4 2 2" xfId="4777" xr:uid="{FD12233F-4743-4CCF-91A2-C11D1ACE13EA}"/>
    <cellStyle name="Normal 9 3 3 3 4 2 2 2" xfId="41404" xr:uid="{84BBDB89-FFA0-4F61-A19D-9A9A9B2634E3}"/>
    <cellStyle name="Normal 9 3 3 3 4 2 2 3" xfId="5988" xr:uid="{88CF3232-0044-4235-A462-003C8208084F}"/>
    <cellStyle name="Normal 9 3 3 3 4 2 2 4" xfId="5396" xr:uid="{AA6EFED9-ED90-4154-8E86-DC189DF3B0F5}"/>
    <cellStyle name="Normal 9 3 3 3 4 3" xfId="4776" xr:uid="{D079A860-8196-4A2B-80CA-FAAD25C00CC4}"/>
    <cellStyle name="Normal 9 3 3 3 4 3 2" xfId="41403" xr:uid="{28EA7F4A-FF45-469D-99EA-D17EE9D73101}"/>
    <cellStyle name="Normal 9 3 3 3 4 3 3" xfId="5987" xr:uid="{8B42D765-002E-4DF5-AE09-D85449BB61B3}"/>
    <cellStyle name="Normal 9 3 3 3 4 3 4" xfId="5395" xr:uid="{A2565193-C151-4DCF-90A5-0E19D317B646}"/>
    <cellStyle name="Normal 9 3 3 3 5" xfId="2328" xr:uid="{901A074F-87A2-4211-A826-DDAEDD3342BE}"/>
    <cellStyle name="Normal 9 3 3 3 5 2" xfId="4778" xr:uid="{FF6DF8B3-2ED6-4108-A568-359CC15D928A}"/>
    <cellStyle name="Normal 9 3 3 3 5 2 2" xfId="41405" xr:uid="{AEE5FDFC-FEE4-4541-B304-048A37C21E94}"/>
    <cellStyle name="Normal 9 3 3 3 5 2 3" xfId="5989" xr:uid="{3AD673A9-2670-4FAF-B20D-CD2F3DAF9DC1}"/>
    <cellStyle name="Normal 9 3 3 3 5 2 4" xfId="5397" xr:uid="{630B0E82-13A8-412C-9B32-F672138FB6E7}"/>
    <cellStyle name="Normal 9 3 3 4" xfId="411" xr:uid="{973FF976-4344-436A-9849-594BAA940424}"/>
    <cellStyle name="Normal 9 3 3 4 2" xfId="850" xr:uid="{5D25AA63-C85E-4D3D-8693-CF10E6ADB0B6}"/>
    <cellStyle name="Normal 9 3 3 4 2 2" xfId="2329" xr:uid="{4B81B11E-251E-41F4-B027-873ECB66D429}"/>
    <cellStyle name="Normal 9 3 3 4 2 2 2" xfId="2330" xr:uid="{193CB3DC-5821-4EDC-AFDF-6B3CDC23FA4D}"/>
    <cellStyle name="Normal 9 3 3 4 2 2 2 2" xfId="4782" xr:uid="{B0A6FA4D-17D0-4041-B465-FBAADF0554E4}"/>
    <cellStyle name="Normal 9 3 3 4 2 2 2 2 2" xfId="41409" xr:uid="{FA04C16D-6B96-4FF6-88E1-6C8D33EB355F}"/>
    <cellStyle name="Normal 9 3 3 4 2 2 2 2 3" xfId="5993" xr:uid="{021D37FC-85A2-4D95-98B6-567A6D686FB7}"/>
    <cellStyle name="Normal 9 3 3 4 2 2 2 2 4" xfId="5401" xr:uid="{1F692CD2-8653-4BB4-881C-EDFAA568CC4A}"/>
    <cellStyle name="Normal 9 3 3 4 2 2 3" xfId="4781" xr:uid="{E273F56A-C43D-4999-8AD8-1A0DF9202B4A}"/>
    <cellStyle name="Normal 9 3 3 4 2 2 3 2" xfId="41408" xr:uid="{EC2431F9-D547-4546-A8AF-51C400389DC7}"/>
    <cellStyle name="Normal 9 3 3 4 2 2 3 3" xfId="5992" xr:uid="{2FA711A5-29A1-42EB-AA8A-AA4D9E2226FE}"/>
    <cellStyle name="Normal 9 3 3 4 2 2 3 4" xfId="5400" xr:uid="{12A4B501-1B5F-4630-A2BD-A8583880EFB8}"/>
    <cellStyle name="Normal 9 3 3 4 2 3" xfId="2331" xr:uid="{7C3CD0B3-2E94-4CC0-A1B0-0B470A98EE49}"/>
    <cellStyle name="Normal 9 3 3 4 2 3 2" xfId="4783" xr:uid="{AC857B2F-BA0B-4039-8D9F-DFAC6DD3CA73}"/>
    <cellStyle name="Normal 9 3 3 4 2 3 2 2" xfId="41410" xr:uid="{B4C358B3-0F84-4BFD-96D1-D8EF8E328C72}"/>
    <cellStyle name="Normal 9 3 3 4 2 3 2 3" xfId="5994" xr:uid="{602D89CB-BB2E-4ECD-B2A3-BF599D5BAEE3}"/>
    <cellStyle name="Normal 9 3 3 4 2 3 2 4" xfId="5402" xr:uid="{C646FEF1-D2CF-4B37-95EC-C4760F747A21}"/>
    <cellStyle name="Normal 9 3 3 4 2 4" xfId="4780" xr:uid="{364D52DC-9D84-4545-A026-3E09C33E777B}"/>
    <cellStyle name="Normal 9 3 3 4 2 4 2" xfId="41407" xr:uid="{0417FC9C-C379-400C-B414-EBB047005702}"/>
    <cellStyle name="Normal 9 3 3 4 2 4 3" xfId="5991" xr:uid="{90DFF3BA-0F10-4EC6-9BF1-6AB7BF47955F}"/>
    <cellStyle name="Normal 9 3 3 4 2 4 4" xfId="5399" xr:uid="{A1EF05F7-E599-4984-A71D-27351010E2A1}"/>
    <cellStyle name="Normal 9 3 3 4 3" xfId="2332" xr:uid="{22580375-E834-4259-919D-5B02931E37A4}"/>
    <cellStyle name="Normal 9 3 3 4 3 2" xfId="2333" xr:uid="{2E29E8A7-6F24-47CC-8DF1-662F955B2C86}"/>
    <cellStyle name="Normal 9 3 3 4 3 2 2" xfId="4785" xr:uid="{2C27FCDF-C439-4963-8D39-4E9E60F110BA}"/>
    <cellStyle name="Normal 9 3 3 4 3 2 2 2" xfId="41412" xr:uid="{1DA967E1-5E9F-41D3-87C2-F6FF125E1999}"/>
    <cellStyle name="Normal 9 3 3 4 3 2 2 3" xfId="5996" xr:uid="{AB447677-1D83-4C73-807B-529611C2A455}"/>
    <cellStyle name="Normal 9 3 3 4 3 2 2 4" xfId="5404" xr:uid="{3B4954DC-C322-46F2-A984-A19AD61F6863}"/>
    <cellStyle name="Normal 9 3 3 4 3 3" xfId="4784" xr:uid="{36AABF40-5CBE-4DF2-B402-EEAD789D4F32}"/>
    <cellStyle name="Normal 9 3 3 4 3 3 2" xfId="41411" xr:uid="{81E0F90E-CF8B-41B8-8FF1-456E5794905B}"/>
    <cellStyle name="Normal 9 3 3 4 3 3 3" xfId="5995" xr:uid="{4426E33D-957E-4F03-AAD1-F909345DEB4F}"/>
    <cellStyle name="Normal 9 3 3 4 3 3 4" xfId="5403" xr:uid="{011DCB05-E147-444E-A029-BEBAF2D20059}"/>
    <cellStyle name="Normal 9 3 3 4 4" xfId="2334" xr:uid="{2DC3C7D0-7E9D-46E4-A00A-B910109DCE53}"/>
    <cellStyle name="Normal 9 3 3 4 4 2" xfId="4786" xr:uid="{B0E4E54F-0355-4713-B2E0-98BD3096D03A}"/>
    <cellStyle name="Normal 9 3 3 4 4 2 2" xfId="41413" xr:uid="{3C6F5C94-8282-49E1-85EB-F61FDDE7D375}"/>
    <cellStyle name="Normal 9 3 3 4 4 2 3" xfId="5997" xr:uid="{C6705ECA-96E1-4F96-B900-37FBEA19418E}"/>
    <cellStyle name="Normal 9 3 3 4 4 2 4" xfId="5405" xr:uid="{84ADF577-E822-4AA3-98D4-891A7BD68A0E}"/>
    <cellStyle name="Normal 9 3 3 4 5" xfId="4779" xr:uid="{24E61E27-F334-4E71-9C44-B3FEC19C8600}"/>
    <cellStyle name="Normal 9 3 3 4 5 2" xfId="41406" xr:uid="{B10AC797-74C6-4883-B47B-B524242D818C}"/>
    <cellStyle name="Normal 9 3 3 4 5 3" xfId="5990" xr:uid="{BB9FA165-B9E8-490C-8C52-C287A0EBFCC9}"/>
    <cellStyle name="Normal 9 3 3 4 5 4" xfId="5398" xr:uid="{0229340E-B743-468D-B657-7FB2A2DC2105}"/>
    <cellStyle name="Normal 9 3 3 5" xfId="851" xr:uid="{21E4ADAB-6299-4B88-B6F1-0962C145D6B8}"/>
    <cellStyle name="Normal 9 3 3 5 2" xfId="2335" xr:uid="{F6AC2061-5712-4696-BA60-6E2F618BB1DB}"/>
    <cellStyle name="Normal 9 3 3 5 2 2" xfId="2336" xr:uid="{2CBA35DA-F060-46CD-BD8F-636C63B8A345}"/>
    <cellStyle name="Normal 9 3 3 5 2 2 2" xfId="4789" xr:uid="{00AB3C41-26D7-433F-BB69-E4B714586DC3}"/>
    <cellStyle name="Normal 9 3 3 5 2 2 2 2" xfId="41416" xr:uid="{A733A39B-7534-4F4B-B72D-8F55A8D798A6}"/>
    <cellStyle name="Normal 9 3 3 5 2 2 2 3" xfId="6000" xr:uid="{267289DD-5659-4777-A31B-06BDA07A7975}"/>
    <cellStyle name="Normal 9 3 3 5 2 2 2 4" xfId="5408" xr:uid="{7BCE61F7-36CA-46F1-AD06-031FB9BE6637}"/>
    <cellStyle name="Normal 9 3 3 5 2 3" xfId="4788" xr:uid="{4BE2E552-38C0-4EE1-848F-AE3AD9788D62}"/>
    <cellStyle name="Normal 9 3 3 5 2 3 2" xfId="41415" xr:uid="{C4D6730B-DBC8-4CCB-A8E6-541C9EE76C49}"/>
    <cellStyle name="Normal 9 3 3 5 2 3 3" xfId="5999" xr:uid="{FCED44E0-4916-4887-9B6E-031E54966854}"/>
    <cellStyle name="Normal 9 3 3 5 2 3 4" xfId="5407" xr:uid="{3BC06028-1B69-4EA8-BDDA-A95994048352}"/>
    <cellStyle name="Normal 9 3 3 5 3" xfId="2337" xr:uid="{7F178F0C-B2E6-4BB3-A3B4-6FDFACF70339}"/>
    <cellStyle name="Normal 9 3 3 5 3 2" xfId="4790" xr:uid="{59222F97-9267-4B12-9B8D-1BF1B648EB0E}"/>
    <cellStyle name="Normal 9 3 3 5 3 2 2" xfId="41417" xr:uid="{031E8CE5-11F3-403E-ADB9-8D6465934B32}"/>
    <cellStyle name="Normal 9 3 3 5 3 2 3" xfId="6001" xr:uid="{51A5C8A3-68EA-46E8-8C9F-3F888E4DAE9F}"/>
    <cellStyle name="Normal 9 3 3 5 3 2 4" xfId="5409" xr:uid="{CFF4840E-7845-4148-AF94-4726A6000DB7}"/>
    <cellStyle name="Normal 9 3 3 5 4" xfId="4043" xr:uid="{6BD3FD02-385B-4B33-B77C-897D7E93D884}"/>
    <cellStyle name="Normal 9 3 3 5 4 2" xfId="4791" xr:uid="{97FC7F51-0986-414B-99A4-0ADB66AEBD25}"/>
    <cellStyle name="Normal 9 3 3 5 4 2 2" xfId="41418" xr:uid="{6394A4DB-0587-4CC4-9C2E-614C05F6218E}"/>
    <cellStyle name="Normal 9 3 3 5 4 2 3" xfId="6002" xr:uid="{132C714D-70E9-4619-90BE-CF9E29D67BD5}"/>
    <cellStyle name="Normal 9 3 3 5 4 2 4" xfId="5410" xr:uid="{035E7357-4E01-4ADD-830E-84E504A693C9}"/>
    <cellStyle name="Normal 9 3 3 5 5" xfId="4787" xr:uid="{723BA08B-B44C-4E5D-9229-2EC00DA2A017}"/>
    <cellStyle name="Normal 9 3 3 5 5 2" xfId="41414" xr:uid="{FCE7074C-C5C4-4247-8BCC-691FAD827E22}"/>
    <cellStyle name="Normal 9 3 3 5 5 3" xfId="5998" xr:uid="{338030C8-8E3E-40A1-9B07-1D5C19DEA4E7}"/>
    <cellStyle name="Normal 9 3 3 5 5 4" xfId="5406" xr:uid="{3C56B671-3811-4AA9-9B3C-52FCE057C59E}"/>
    <cellStyle name="Normal 9 3 3 6" xfId="2338" xr:uid="{381B3541-F759-4CC0-AF59-DC169D5149D7}"/>
    <cellStyle name="Normal 9 3 3 6 2" xfId="2339" xr:uid="{9C529710-713D-4446-8F89-756DE504889C}"/>
    <cellStyle name="Normal 9 3 3 6 2 2" xfId="4793" xr:uid="{F73F106E-D3DF-4B4D-83B9-1E7D44DD15BF}"/>
    <cellStyle name="Normal 9 3 3 6 2 2 2" xfId="41420" xr:uid="{C7550993-B302-442E-B283-715912C272A1}"/>
    <cellStyle name="Normal 9 3 3 6 2 2 3" xfId="6004" xr:uid="{194A28FA-0807-40CF-A0B0-FBD43272A36B}"/>
    <cellStyle name="Normal 9 3 3 6 2 2 4" xfId="5412" xr:uid="{B9A0E990-8A07-459D-A5BB-33A832097959}"/>
    <cellStyle name="Normal 9 3 3 6 3" xfId="4792" xr:uid="{529C5D82-08CA-4CFA-8B07-9FC76B5A82C0}"/>
    <cellStyle name="Normal 9 3 3 6 3 2" xfId="41419" xr:uid="{FDADC377-1E2A-4171-ACE1-CA50571B84C3}"/>
    <cellStyle name="Normal 9 3 3 6 3 3" xfId="6003" xr:uid="{BA43CAEF-2571-45A4-AF7A-7E75AB65F926}"/>
    <cellStyle name="Normal 9 3 3 6 3 4" xfId="5411" xr:uid="{4CA589CE-C539-4AF9-B2A9-7C686C440BAF}"/>
    <cellStyle name="Normal 9 3 3 7" xfId="2340" xr:uid="{359BD864-36C5-4497-B5C8-628CDB756481}"/>
    <cellStyle name="Normal 9 3 3 7 2" xfId="4794" xr:uid="{1AA7D750-F1CE-4572-89CC-EB603ABB06E9}"/>
    <cellStyle name="Normal 9 3 3 7 2 2" xfId="41421" xr:uid="{19AE83FD-AB63-421A-9891-36795A002288}"/>
    <cellStyle name="Normal 9 3 3 7 2 3" xfId="6005" xr:uid="{D2C92002-943C-4AEC-9840-90CE03FC1B90}"/>
    <cellStyle name="Normal 9 3 3 7 2 4" xfId="5413" xr:uid="{085A2425-EFC0-4B95-B48C-B083F1024FCA}"/>
    <cellStyle name="Normal 9 3 3 8" xfId="4044" xr:uid="{87CFB99C-1F19-46CB-A9CA-634F91B873CF}"/>
    <cellStyle name="Normal 9 3 3 8 2" xfId="4795" xr:uid="{DDB3D348-C6B1-4B5F-9645-0568A41ADB7F}"/>
    <cellStyle name="Normal 9 3 3 8 2 2" xfId="41422" xr:uid="{60D3EBB4-6741-4872-9F21-7B24EBD5BE4F}"/>
    <cellStyle name="Normal 9 3 3 8 2 3" xfId="6006" xr:uid="{ECD2F2EB-8821-4022-8947-79360375533C}"/>
    <cellStyle name="Normal 9 3 3 8 2 4" xfId="5414" xr:uid="{4994D2E1-D8F3-4EBC-B5D9-3415E0EBD9CD}"/>
    <cellStyle name="Normal 9 3 4" xfId="173" xr:uid="{9E4CBF5D-F59C-4C73-ACAF-75D057C7AA89}"/>
    <cellStyle name="Normal 9 3 4 2" xfId="452" xr:uid="{1BE9B1FD-0E90-4463-B0E4-6B77553730F6}"/>
    <cellStyle name="Normal 9 3 4 2 2" xfId="852" xr:uid="{C3A5BD97-C40D-4DE4-9325-D76F0DAB653C}"/>
    <cellStyle name="Normal 9 3 4 2 2 2" xfId="2341" xr:uid="{37301310-0809-4937-852F-0D46C7CCABDF}"/>
    <cellStyle name="Normal 9 3 4 2 2 2 2" xfId="2342" xr:uid="{FFDDCA47-583F-4283-8CBE-1EE7A06D8588}"/>
    <cellStyle name="Normal 9 3 4 2 2 2 2 2" xfId="4800" xr:uid="{DF4CADC5-0467-44C8-A9AC-6904C4D79F81}"/>
    <cellStyle name="Normal 9 3 4 2 2 2 2 2 2" xfId="41427" xr:uid="{8B8CAD15-D038-4170-AF21-31D7E4EC8E41}"/>
    <cellStyle name="Normal 9 3 4 2 2 2 2 2 3" xfId="6011" xr:uid="{A1891203-BC88-49C8-96E5-FB4BFB0CB663}"/>
    <cellStyle name="Normal 9 3 4 2 2 2 2 2 4" xfId="5419" xr:uid="{D0735AAC-6975-4A23-BF45-5842A435AE37}"/>
    <cellStyle name="Normal 9 3 4 2 2 2 3" xfId="4799" xr:uid="{20263184-FE09-4AA2-B395-4EC5A134B45D}"/>
    <cellStyle name="Normal 9 3 4 2 2 2 3 2" xfId="41426" xr:uid="{FA77DB91-72F8-42F6-8649-99A17FC9773D}"/>
    <cellStyle name="Normal 9 3 4 2 2 2 3 3" xfId="6010" xr:uid="{404363B2-CE79-466A-A940-D2178ABF6C1A}"/>
    <cellStyle name="Normal 9 3 4 2 2 2 3 4" xfId="5418" xr:uid="{F643E4D5-3123-4A29-B043-3CCC1E328936}"/>
    <cellStyle name="Normal 9 3 4 2 2 3" xfId="2343" xr:uid="{6D30D5A0-F08A-441E-AE1B-8E6DBFE72CD5}"/>
    <cellStyle name="Normal 9 3 4 2 2 3 2" xfId="4801" xr:uid="{39D6957E-3F30-4A34-8188-E27597B94957}"/>
    <cellStyle name="Normal 9 3 4 2 2 3 2 2" xfId="41428" xr:uid="{571BE3EC-6EF3-4817-8518-5D71B6FE64D8}"/>
    <cellStyle name="Normal 9 3 4 2 2 3 2 3" xfId="6012" xr:uid="{539BDCFC-E736-4554-B23C-35876BD82FE9}"/>
    <cellStyle name="Normal 9 3 4 2 2 3 2 4" xfId="5420" xr:uid="{986A134C-D2A1-4BFA-BFAF-26FAF2DDC06F}"/>
    <cellStyle name="Normal 9 3 4 2 2 4" xfId="4045" xr:uid="{CF71FDF9-9685-4BA9-B793-8F80DFD1F7E0}"/>
    <cellStyle name="Normal 9 3 4 2 2 4 2" xfId="4802" xr:uid="{EDCEC142-CFBB-4753-ADDE-E9A254EA5A99}"/>
    <cellStyle name="Normal 9 3 4 2 2 4 2 2" xfId="41429" xr:uid="{BABCEAEB-6887-4730-9FC6-77BDCE053E89}"/>
    <cellStyle name="Normal 9 3 4 2 2 4 2 3" xfId="6013" xr:uid="{02E0D4CF-1869-45D5-B944-AC41E34297AA}"/>
    <cellStyle name="Normal 9 3 4 2 2 4 2 4" xfId="5421" xr:uid="{E6FFDE8C-53F4-4B35-9E19-EC6925F321BA}"/>
    <cellStyle name="Normal 9 3 4 2 2 5" xfId="4798" xr:uid="{16BF3613-7C8F-4E80-BF05-68C35E0A3FAF}"/>
    <cellStyle name="Normal 9 3 4 2 2 5 2" xfId="41425" xr:uid="{FDD02D14-87F8-4A06-A1D2-0D379647862B}"/>
    <cellStyle name="Normal 9 3 4 2 2 5 3" xfId="6009" xr:uid="{4B74FE3C-A9D4-49C6-858D-F2BE29BEF15A}"/>
    <cellStyle name="Normal 9 3 4 2 2 5 4" xfId="5417" xr:uid="{854B0BD7-5F7F-4A61-9854-9E62B89A3DF2}"/>
    <cellStyle name="Normal 9 3 4 2 3" xfId="2344" xr:uid="{23ACD82E-2FDC-483E-9D50-F2A058C5EFBA}"/>
    <cellStyle name="Normal 9 3 4 2 3 2" xfId="2345" xr:uid="{6D8EF883-EDAD-4821-B061-9D569249B35E}"/>
    <cellStyle name="Normal 9 3 4 2 3 2 2" xfId="4804" xr:uid="{C3ED94CB-7F91-40C2-8835-692114D09501}"/>
    <cellStyle name="Normal 9 3 4 2 3 2 2 2" xfId="41431" xr:uid="{5E464287-80FF-4604-ADB2-DFF662F48075}"/>
    <cellStyle name="Normal 9 3 4 2 3 2 2 3" xfId="6015" xr:uid="{AE398287-323D-4DB2-B5E9-86D56B4586C5}"/>
    <cellStyle name="Normal 9 3 4 2 3 2 2 4" xfId="5423" xr:uid="{35DFE1D8-FA9F-4650-8216-941DB21D4223}"/>
    <cellStyle name="Normal 9 3 4 2 3 3" xfId="4803" xr:uid="{C3D155CA-EA8F-4486-B5BF-511D88456C34}"/>
    <cellStyle name="Normal 9 3 4 2 3 3 2" xfId="41430" xr:uid="{CFAB3FA0-D05A-4616-A754-BD22F1F6506A}"/>
    <cellStyle name="Normal 9 3 4 2 3 3 3" xfId="6014" xr:uid="{82AA509A-8907-497C-ACD3-424C6943473E}"/>
    <cellStyle name="Normal 9 3 4 2 3 3 4" xfId="5422" xr:uid="{F4C7344B-D672-4A34-9838-D002A703C97E}"/>
    <cellStyle name="Normal 9 3 4 2 4" xfId="2346" xr:uid="{18DC9F53-6597-4978-8215-F61B4B92B6C4}"/>
    <cellStyle name="Normal 9 3 4 2 4 2" xfId="4805" xr:uid="{8055B5AD-297F-4FDA-B363-F3ACEA89B797}"/>
    <cellStyle name="Normal 9 3 4 2 4 2 2" xfId="41432" xr:uid="{7818F2C3-EB76-4E6C-B0A9-87DC44B116F5}"/>
    <cellStyle name="Normal 9 3 4 2 4 2 3" xfId="6016" xr:uid="{E52B6F29-2712-422B-B23A-B88E50A0E3DE}"/>
    <cellStyle name="Normal 9 3 4 2 4 2 4" xfId="5424" xr:uid="{B5EFC93E-73A3-455E-9269-D6BAADA2BD1B}"/>
    <cellStyle name="Normal 9 3 4 2 5" xfId="4046" xr:uid="{BCC5AE86-D399-4E57-957C-0B7F9E447A6F}"/>
    <cellStyle name="Normal 9 3 4 2 5 2" xfId="4806" xr:uid="{9009E477-DBEB-4751-BC6C-0C34AC6E759A}"/>
    <cellStyle name="Normal 9 3 4 2 5 2 2" xfId="41433" xr:uid="{DCF78232-13A6-4264-9342-D52110A7CFF9}"/>
    <cellStyle name="Normal 9 3 4 2 5 2 3" xfId="6017" xr:uid="{E3825898-91AD-4084-84DC-0AE963061CD7}"/>
    <cellStyle name="Normal 9 3 4 2 5 2 4" xfId="5425" xr:uid="{AB21C9EF-A22E-4809-918C-71B88005A736}"/>
    <cellStyle name="Normal 9 3 4 2 6" xfId="4797" xr:uid="{BF3A1CDB-AA06-4462-81D6-A12AD6F55953}"/>
    <cellStyle name="Normal 9 3 4 2 6 2" xfId="41424" xr:uid="{3B6C64BE-BB69-4907-BA93-5003275ED723}"/>
    <cellStyle name="Normal 9 3 4 2 6 3" xfId="6008" xr:uid="{ED20572E-7BF6-4780-B3D6-3AC5577A7E08}"/>
    <cellStyle name="Normal 9 3 4 2 6 4" xfId="5416" xr:uid="{39AC292F-35F3-4D54-987F-06222B8A706B}"/>
    <cellStyle name="Normal 9 3 4 3" xfId="853" xr:uid="{FA58F25D-4CF5-42F8-B3A8-2CF94B5B9DB0}"/>
    <cellStyle name="Normal 9 3 4 3 2" xfId="2347" xr:uid="{8E2E07FF-64B7-4A47-A2B1-C29C301EAC20}"/>
    <cellStyle name="Normal 9 3 4 3 2 2" xfId="2348" xr:uid="{FD80C520-AFA4-4367-873D-FF532AE8BFF5}"/>
    <cellStyle name="Normal 9 3 4 3 2 2 2" xfId="4809" xr:uid="{59DD44C6-1B75-4E78-B0BD-EDE3BB42D53A}"/>
    <cellStyle name="Normal 9 3 4 3 2 2 2 2" xfId="41436" xr:uid="{EE72013B-EEE9-4C14-9F16-F325E4C71D57}"/>
    <cellStyle name="Normal 9 3 4 3 2 2 2 3" xfId="6020" xr:uid="{3E7BF6E3-F261-4B1C-B0B8-ED72E2D3B582}"/>
    <cellStyle name="Normal 9 3 4 3 2 2 2 4" xfId="5428" xr:uid="{73C1EC69-BC7F-4EDC-A982-07DF0820B5EE}"/>
    <cellStyle name="Normal 9 3 4 3 2 3" xfId="4808" xr:uid="{B63B64EF-3213-4784-B94A-8418DC354D28}"/>
    <cellStyle name="Normal 9 3 4 3 2 3 2" xfId="41435" xr:uid="{14703471-E304-4C9F-AEE3-D3B3A4C61B60}"/>
    <cellStyle name="Normal 9 3 4 3 2 3 3" xfId="6019" xr:uid="{A9256676-A952-43C9-901C-62912EC5D690}"/>
    <cellStyle name="Normal 9 3 4 3 2 3 4" xfId="5427" xr:uid="{246ED9C9-7211-42E4-8496-76179705DA70}"/>
    <cellStyle name="Normal 9 3 4 3 3" xfId="2349" xr:uid="{600DB508-19B4-4809-8059-4100085A0836}"/>
    <cellStyle name="Normal 9 3 4 3 3 2" xfId="4810" xr:uid="{32A2937D-87B3-4EF4-87B1-C0CD1318E084}"/>
    <cellStyle name="Normal 9 3 4 3 3 2 2" xfId="41437" xr:uid="{490B6F13-CC61-4A64-9BCF-7503A5B6B044}"/>
    <cellStyle name="Normal 9 3 4 3 3 2 3" xfId="6021" xr:uid="{B4E8B1F8-8241-47D1-A56D-2B63CA79BCC4}"/>
    <cellStyle name="Normal 9 3 4 3 3 2 4" xfId="5429" xr:uid="{3BD6087B-FD05-4E45-A72A-B4BC3B3FE5CE}"/>
    <cellStyle name="Normal 9 3 4 3 4" xfId="4047" xr:uid="{B940C7FA-8570-4507-A03C-3AC0B785946F}"/>
    <cellStyle name="Normal 9 3 4 3 4 2" xfId="4811" xr:uid="{D0FCE9D0-0A10-4DCA-A1A1-6DF7BBD9076E}"/>
    <cellStyle name="Normal 9 3 4 3 4 2 2" xfId="41438" xr:uid="{3E163C7F-6B02-41BE-8362-BEA0AF2999AE}"/>
    <cellStyle name="Normal 9 3 4 3 4 2 3" xfId="6022" xr:uid="{9FF54C74-D37C-4902-8022-BC9F83DA62D6}"/>
    <cellStyle name="Normal 9 3 4 3 4 2 4" xfId="5430" xr:uid="{9114B03F-4A12-423D-AFE2-7F6396548AEE}"/>
    <cellStyle name="Normal 9 3 4 3 5" xfId="4807" xr:uid="{1F4A293A-0A49-4A31-BF07-D3215EE41D90}"/>
    <cellStyle name="Normal 9 3 4 3 5 2" xfId="41434" xr:uid="{DAB302DD-6232-452C-8DD5-1C8574110B0D}"/>
    <cellStyle name="Normal 9 3 4 3 5 3" xfId="6018" xr:uid="{110F32FC-B0FF-4F5B-AC8D-3A98DC723D4C}"/>
    <cellStyle name="Normal 9 3 4 3 5 4" xfId="5426" xr:uid="{9A689756-7E6D-45BB-BB6D-A4EF6C619AE0}"/>
    <cellStyle name="Normal 9 3 4 4" xfId="2350" xr:uid="{139AB975-92DD-4C55-9F9A-E65D9E81A7DD}"/>
    <cellStyle name="Normal 9 3 4 4 2" xfId="2351" xr:uid="{B874C75B-1825-4413-A79D-022A9789EEF2}"/>
    <cellStyle name="Normal 9 3 4 4 2 2" xfId="4813" xr:uid="{448243F3-C612-49E7-8834-A1C898D7C603}"/>
    <cellStyle name="Normal 9 3 4 4 2 2 2" xfId="41440" xr:uid="{9B6A4B2F-66A6-425B-AD59-FA7E96247597}"/>
    <cellStyle name="Normal 9 3 4 4 2 2 3" xfId="6024" xr:uid="{5005BEBB-B08C-40F9-A2DC-F8B17FF2C5A1}"/>
    <cellStyle name="Normal 9 3 4 4 2 2 4" xfId="5432" xr:uid="{CB0012C3-1809-40BA-AEDC-C19C24608CF4}"/>
    <cellStyle name="Normal 9 3 4 4 3" xfId="4048" xr:uid="{47BE4588-86F2-4F62-A21B-A2986C3FC6D5}"/>
    <cellStyle name="Normal 9 3 4 4 3 2" xfId="4814" xr:uid="{BB9C0AAF-E933-4816-884C-0849376D4F3D}"/>
    <cellStyle name="Normal 9 3 4 4 3 2 2" xfId="41441" xr:uid="{DF84F9F3-9CFD-4C14-A9A7-E6841C520AA7}"/>
    <cellStyle name="Normal 9 3 4 4 3 2 3" xfId="6025" xr:uid="{DB9B6CB5-E6BC-46DE-BC27-ED36C17EB5AB}"/>
    <cellStyle name="Normal 9 3 4 4 3 2 4" xfId="5433" xr:uid="{8AF81776-098C-4294-98B6-FF1604D6FB24}"/>
    <cellStyle name="Normal 9 3 4 4 4" xfId="4049" xr:uid="{D5DCDED2-1D80-463F-9522-4DD1DD7B43E7}"/>
    <cellStyle name="Normal 9 3 4 4 4 2" xfId="4815" xr:uid="{0861AA6A-959F-4792-8BE1-33A7568D5232}"/>
    <cellStyle name="Normal 9 3 4 4 4 2 2" xfId="41442" xr:uid="{781D7356-2030-4236-97FA-1C6B57BC7EEF}"/>
    <cellStyle name="Normal 9 3 4 4 4 2 3" xfId="6026" xr:uid="{474E8AE3-B139-4911-83BE-25F05E196C3A}"/>
    <cellStyle name="Normal 9 3 4 4 4 2 4" xfId="5434" xr:uid="{395A0DD1-93C4-4BED-A61B-B21980D37147}"/>
    <cellStyle name="Normal 9 3 4 4 5" xfId="4812" xr:uid="{B34ABEB2-45CA-4FCA-BDF4-63D920470F3A}"/>
    <cellStyle name="Normal 9 3 4 4 5 2" xfId="41439" xr:uid="{8322D00F-AB3B-4423-8A3E-FF5C3A2EB9B1}"/>
    <cellStyle name="Normal 9 3 4 4 5 3" xfId="6023" xr:uid="{038A82EA-C56B-427C-946C-874E911568F8}"/>
    <cellStyle name="Normal 9 3 4 4 5 4" xfId="5431" xr:uid="{721808D0-558C-4D89-A2E2-3B1E10865EEE}"/>
    <cellStyle name="Normal 9 3 4 5" xfId="2352" xr:uid="{EAE8C0C4-3BA2-4AC7-9699-00D3D30C4227}"/>
    <cellStyle name="Normal 9 3 4 5 2" xfId="4816" xr:uid="{AD1B162F-132D-4B63-8BE2-687553A4B9C6}"/>
    <cellStyle name="Normal 9 3 4 5 2 2" xfId="41443" xr:uid="{31E4ECDE-F890-4B07-A4ED-FB17577CE68D}"/>
    <cellStyle name="Normal 9 3 4 5 2 3" xfId="6027" xr:uid="{D2984E8A-839F-4AF0-B852-3BB5F7AB6F71}"/>
    <cellStyle name="Normal 9 3 4 5 2 4" xfId="5435" xr:uid="{BB53A06B-DE73-440E-BC43-B96E1CF08C06}"/>
    <cellStyle name="Normal 9 3 4 6" xfId="4050" xr:uid="{DCEDF395-3D42-4858-BA3A-D5386F922F00}"/>
    <cellStyle name="Normal 9 3 4 6 2" xfId="4817" xr:uid="{5E28F833-BFC6-4E57-A568-97DCB6C37816}"/>
    <cellStyle name="Normal 9 3 4 6 2 2" xfId="41444" xr:uid="{F305A295-E74C-4466-A46D-CDA94CD9B415}"/>
    <cellStyle name="Normal 9 3 4 6 2 3" xfId="6028" xr:uid="{DCB18679-F6FF-43E4-B404-EA57F98B8EB2}"/>
    <cellStyle name="Normal 9 3 4 6 2 4" xfId="5436" xr:uid="{7440F98D-5969-46A4-B9E6-5E572C7D9C94}"/>
    <cellStyle name="Normal 9 3 4 7" xfId="4051" xr:uid="{C04BC00A-9375-4B1E-858A-FFA0043840B9}"/>
    <cellStyle name="Normal 9 3 4 7 2" xfId="4818" xr:uid="{E114D447-5EFF-4E80-9A98-FDADD20DD780}"/>
    <cellStyle name="Normal 9 3 4 7 2 2" xfId="41445" xr:uid="{D2734005-3259-48DB-A2ED-C0850C5F0F5D}"/>
    <cellStyle name="Normal 9 3 4 7 2 3" xfId="6029" xr:uid="{42B86589-FD9E-4E3C-A216-1949AF560F51}"/>
    <cellStyle name="Normal 9 3 4 7 2 4" xfId="5437" xr:uid="{2D7C6E12-812B-4751-AC58-63FBD2E1CDDC}"/>
    <cellStyle name="Normal 9 3 4 8" xfId="4796" xr:uid="{7907B6AD-5E22-483C-8229-AE2D179AC0D3}"/>
    <cellStyle name="Normal 9 3 4 8 2" xfId="41423" xr:uid="{71DFD6B1-5D2E-41F4-AAED-2307B16E0EA5}"/>
    <cellStyle name="Normal 9 3 4 8 3" xfId="6007" xr:uid="{00ED45B6-B80D-48C1-AEB2-C707DA49C1EF}"/>
    <cellStyle name="Normal 9 3 4 8 4" xfId="5415" xr:uid="{48797015-47A8-405E-A74C-75E52C43DA3B}"/>
    <cellStyle name="Normal 9 3 5" xfId="412" xr:uid="{DAFF717C-C6CF-4343-B348-907DA028CF75}"/>
    <cellStyle name="Normal 9 3 5 2" xfId="854" xr:uid="{5E573890-8484-4F47-89E9-08E27B202E63}"/>
    <cellStyle name="Normal 9 3 5 2 2" xfId="855" xr:uid="{AAC24CF0-5D87-48EE-BCDA-09C29292A995}"/>
    <cellStyle name="Normal 9 3 5 2 2 2" xfId="2353" xr:uid="{1235BAD6-2C02-4FFB-87BA-5643EE4BD115}"/>
    <cellStyle name="Normal 9 3 5 2 2 2 2" xfId="2354" xr:uid="{505C4C88-ACF9-47C9-965E-EFDA1AFA8A93}"/>
    <cellStyle name="Normal 9 3 5 2 2 2 2 2" xfId="4823" xr:uid="{94DC33F1-DCE8-4223-A9B8-F18EF68B45C3}"/>
    <cellStyle name="Normal 9 3 5 2 2 2 2 2 2" xfId="41450" xr:uid="{997D19D9-D829-488D-8F6F-3E550D57D771}"/>
    <cellStyle name="Normal 9 3 5 2 2 2 2 2 3" xfId="6034" xr:uid="{E7377B44-C7CC-49D5-8989-FB5FAB6DE8BC}"/>
    <cellStyle name="Normal 9 3 5 2 2 2 2 2 4" xfId="5442" xr:uid="{7AC07303-CCAC-4A95-AF0F-BB9BFDAB344D}"/>
    <cellStyle name="Normal 9 3 5 2 2 2 3" xfId="4822" xr:uid="{E6FDAF7C-1C42-4E7C-B468-E521E64871FD}"/>
    <cellStyle name="Normal 9 3 5 2 2 2 3 2" xfId="41449" xr:uid="{5303BF1F-B8C8-4289-B330-079388075833}"/>
    <cellStyle name="Normal 9 3 5 2 2 2 3 3" xfId="6033" xr:uid="{B6854ACE-0B59-425D-B093-4CD955E0B96E}"/>
    <cellStyle name="Normal 9 3 5 2 2 2 3 4" xfId="5441" xr:uid="{3087F8FC-F835-4C7D-A855-FB63D4DF2595}"/>
    <cellStyle name="Normal 9 3 5 2 2 3" xfId="2355" xr:uid="{3A482711-3325-48FA-83CA-8DAC566AA0C5}"/>
    <cellStyle name="Normal 9 3 5 2 2 3 2" xfId="4824" xr:uid="{D4564A55-E50F-468F-9DA9-178154854062}"/>
    <cellStyle name="Normal 9 3 5 2 2 3 2 2" xfId="41451" xr:uid="{6C64410F-A7CB-4BFC-940F-D056FD1E5863}"/>
    <cellStyle name="Normal 9 3 5 2 2 3 2 3" xfId="6035" xr:uid="{8105871E-5E1F-4C11-BDB2-4F8F50FBABBD}"/>
    <cellStyle name="Normal 9 3 5 2 2 3 2 4" xfId="5443" xr:uid="{906339A8-5671-44C6-BB5A-7B02D922463A}"/>
    <cellStyle name="Normal 9 3 5 2 2 4" xfId="4821" xr:uid="{EF7486ED-70FD-4783-BA66-B5FBA971AF09}"/>
    <cellStyle name="Normal 9 3 5 2 2 4 2" xfId="41448" xr:uid="{811965A0-603C-4834-B822-B2B554892CC9}"/>
    <cellStyle name="Normal 9 3 5 2 2 4 3" xfId="6032" xr:uid="{CB74E1EB-CF70-4322-A0DD-DF7240E4ED1A}"/>
    <cellStyle name="Normal 9 3 5 2 2 4 4" xfId="5440" xr:uid="{4EACC056-B91B-4B66-8167-3E326BE18ABB}"/>
    <cellStyle name="Normal 9 3 5 2 3" xfId="2356" xr:uid="{4F63AA82-8DB8-4FB4-A759-B494FAAAD592}"/>
    <cellStyle name="Normal 9 3 5 2 3 2" xfId="2357" xr:uid="{10391CC8-AEE2-4E49-8557-807112601E1C}"/>
    <cellStyle name="Normal 9 3 5 2 3 2 2" xfId="4826" xr:uid="{2A1D559F-E8FB-4B1F-B599-FE30E6427D25}"/>
    <cellStyle name="Normal 9 3 5 2 3 2 2 2" xfId="41453" xr:uid="{83058A9A-F8BC-471E-AC9D-A2783D8E487D}"/>
    <cellStyle name="Normal 9 3 5 2 3 2 2 3" xfId="6037" xr:uid="{50EFA4E5-AE7D-43C7-82A5-103C70D8BAB3}"/>
    <cellStyle name="Normal 9 3 5 2 3 2 2 4" xfId="5445" xr:uid="{943FD47C-C907-4CB3-A08F-8561B1D622E7}"/>
    <cellStyle name="Normal 9 3 5 2 3 3" xfId="4825" xr:uid="{A169506C-8345-44DC-BE77-A46E3F26ED44}"/>
    <cellStyle name="Normal 9 3 5 2 3 3 2" xfId="41452" xr:uid="{592AF3D9-FF76-4C4E-815D-E9E5E528B38A}"/>
    <cellStyle name="Normal 9 3 5 2 3 3 3" xfId="6036" xr:uid="{8F20FE5A-C908-4FF8-9DA3-706EF9AAE33A}"/>
    <cellStyle name="Normal 9 3 5 2 3 3 4" xfId="5444" xr:uid="{F69E4F0F-8D99-42AE-B4CB-7FA82B8EA9B3}"/>
    <cellStyle name="Normal 9 3 5 2 4" xfId="2358" xr:uid="{0671DA5D-59F5-4E24-9FD9-A5A9C16055CD}"/>
    <cellStyle name="Normal 9 3 5 2 4 2" xfId="4827" xr:uid="{5CE604B4-68DF-45DB-A7B3-935F412EC1B4}"/>
    <cellStyle name="Normal 9 3 5 2 4 2 2" xfId="41454" xr:uid="{F578D722-B4DB-49B6-9217-FBBF2169DF5E}"/>
    <cellStyle name="Normal 9 3 5 2 4 2 3" xfId="6038" xr:uid="{BE16A783-183F-4E6F-A30B-B87730194F6B}"/>
    <cellStyle name="Normal 9 3 5 2 4 2 4" xfId="5446" xr:uid="{BF6C4F42-2DBD-4B96-8F0F-68955CBF7972}"/>
    <cellStyle name="Normal 9 3 5 2 5" xfId="4820" xr:uid="{F7ED6D41-2718-4B10-9D89-E9630026205F}"/>
    <cellStyle name="Normal 9 3 5 2 5 2" xfId="41447" xr:uid="{BF39F491-B8AA-49BA-B3EA-7B0BC69A64D6}"/>
    <cellStyle name="Normal 9 3 5 2 5 3" xfId="6031" xr:uid="{4E8F1C08-1173-4921-8C20-734CE2B63788}"/>
    <cellStyle name="Normal 9 3 5 2 5 4" xfId="5439" xr:uid="{840285B0-49B0-4A44-A5DA-58CB8D36C171}"/>
    <cellStyle name="Normal 9 3 5 3" xfId="856" xr:uid="{D289B9B1-C4BE-4E86-8C5A-9E9A93943077}"/>
    <cellStyle name="Normal 9 3 5 3 2" xfId="2359" xr:uid="{5D3CBB4C-1915-40D7-84B5-3CEA63682924}"/>
    <cellStyle name="Normal 9 3 5 3 2 2" xfId="2360" xr:uid="{A12441D3-0DF0-44CB-A12B-448CF7433DE3}"/>
    <cellStyle name="Normal 9 3 5 3 2 2 2" xfId="4830" xr:uid="{E7A1C0FE-728F-457E-AB73-A61D3CE2487C}"/>
    <cellStyle name="Normal 9 3 5 3 2 2 2 2" xfId="41457" xr:uid="{080003B8-214A-42FA-8B91-6417604DA979}"/>
    <cellStyle name="Normal 9 3 5 3 2 2 2 3" xfId="6041" xr:uid="{B561A64B-7DFA-43C8-8E08-612086A5A20E}"/>
    <cellStyle name="Normal 9 3 5 3 2 2 2 4" xfId="5449" xr:uid="{C9D48236-E9C6-41C0-9889-7215A1C44E59}"/>
    <cellStyle name="Normal 9 3 5 3 2 3" xfId="4829" xr:uid="{2DAFA361-FDCA-41EC-8224-B6B50E338DFD}"/>
    <cellStyle name="Normal 9 3 5 3 2 3 2" xfId="41456" xr:uid="{3E0EE6B4-B0F5-4B1D-A64B-E07AB63A23FC}"/>
    <cellStyle name="Normal 9 3 5 3 2 3 3" xfId="6040" xr:uid="{9317E60E-4624-474E-B70E-B7917FBBE53A}"/>
    <cellStyle name="Normal 9 3 5 3 2 3 4" xfId="5448" xr:uid="{1BF4775E-677D-4ECF-8195-C965C05979FA}"/>
    <cellStyle name="Normal 9 3 5 3 3" xfId="2361" xr:uid="{5585CD41-158F-41AC-A49E-5ADEC26492E8}"/>
    <cellStyle name="Normal 9 3 5 3 3 2" xfId="4831" xr:uid="{7AA46FA9-9677-43C8-9129-69FA8244C79F}"/>
    <cellStyle name="Normal 9 3 5 3 3 2 2" xfId="41458" xr:uid="{C09807EC-6849-4D14-BB92-56C3DF38DD71}"/>
    <cellStyle name="Normal 9 3 5 3 3 2 3" xfId="6042" xr:uid="{7C992F2D-AC75-4F9F-A9C5-37CE17CF7BE5}"/>
    <cellStyle name="Normal 9 3 5 3 3 2 4" xfId="5450" xr:uid="{450B16D9-C59D-4BB4-80F2-D7ED38934474}"/>
    <cellStyle name="Normal 9 3 5 3 4" xfId="4052" xr:uid="{98A969BE-B881-483B-AED6-155EE5251A18}"/>
    <cellStyle name="Normal 9 3 5 3 4 2" xfId="4832" xr:uid="{7C23E697-C36F-435C-9EBA-04B23FE92E05}"/>
    <cellStyle name="Normal 9 3 5 3 4 2 2" xfId="41459" xr:uid="{4B0D27DC-6F9B-432F-93AC-1C8616171767}"/>
    <cellStyle name="Normal 9 3 5 3 4 2 3" xfId="6043" xr:uid="{99E54AAA-ED03-4060-B5D1-7A6031B5B99A}"/>
    <cellStyle name="Normal 9 3 5 3 4 2 4" xfId="5451" xr:uid="{8B0C13B8-086C-4121-B687-024F8B867F58}"/>
    <cellStyle name="Normal 9 3 5 3 5" xfId="4828" xr:uid="{6343E067-7D18-4292-804E-87E277FB0D97}"/>
    <cellStyle name="Normal 9 3 5 3 5 2" xfId="41455" xr:uid="{13BA06A9-3FA1-44F2-8E3B-5886829C82B5}"/>
    <cellStyle name="Normal 9 3 5 3 5 3" xfId="6039" xr:uid="{5926C695-7DD6-4574-B237-3171DE2E8D79}"/>
    <cellStyle name="Normal 9 3 5 3 5 4" xfId="5447" xr:uid="{C8686E37-9C50-4C25-ABA2-3C16A3049842}"/>
    <cellStyle name="Normal 9 3 5 4" xfId="2362" xr:uid="{FDF060C6-B678-41E7-AA15-0F4D51124988}"/>
    <cellStyle name="Normal 9 3 5 4 2" xfId="2363" xr:uid="{3A6BE4CA-3899-407D-95B4-FF3F0ADBED02}"/>
    <cellStyle name="Normal 9 3 5 4 2 2" xfId="4834" xr:uid="{8DD7AEA1-1520-43F5-8E7D-70E50DA78F55}"/>
    <cellStyle name="Normal 9 3 5 4 2 2 2" xfId="41461" xr:uid="{B3C9BB9F-4850-4F4B-9035-62C7164F51DA}"/>
    <cellStyle name="Normal 9 3 5 4 2 2 3" xfId="6045" xr:uid="{84777B50-A5FA-4EB1-A082-4A4F6B56BC89}"/>
    <cellStyle name="Normal 9 3 5 4 2 2 4" xfId="5453" xr:uid="{FD2E34A0-AF18-427D-B5B0-4F94A87C9514}"/>
    <cellStyle name="Normal 9 3 5 4 3" xfId="4833" xr:uid="{8DE99688-3504-40C8-AB19-6349587850B2}"/>
    <cellStyle name="Normal 9 3 5 4 3 2" xfId="41460" xr:uid="{D0B79DD9-F48E-4C6A-A499-17B5ED20687B}"/>
    <cellStyle name="Normal 9 3 5 4 3 3" xfId="6044" xr:uid="{2B923A7C-1901-4895-B3EA-82D16A0E90F7}"/>
    <cellStyle name="Normal 9 3 5 4 3 4" xfId="5452" xr:uid="{336D05EA-F00D-4043-B44E-1772A783D1C1}"/>
    <cellStyle name="Normal 9 3 5 5" xfId="2364" xr:uid="{EE955613-A231-43C9-8B35-22E298EF86A5}"/>
    <cellStyle name="Normal 9 3 5 5 2" xfId="4835" xr:uid="{C49633A8-237D-42CC-A514-480CED8B919B}"/>
    <cellStyle name="Normal 9 3 5 5 2 2" xfId="41462" xr:uid="{FC1EA1D3-1CA4-41AF-9C48-E9B4D6D1FD2D}"/>
    <cellStyle name="Normal 9 3 5 5 2 3" xfId="6046" xr:uid="{B3AEB747-34FF-44F2-BB00-9BF76159AB81}"/>
    <cellStyle name="Normal 9 3 5 5 2 4" xfId="5454" xr:uid="{217DE9CD-5E00-4732-B66E-71A4D294CCE2}"/>
    <cellStyle name="Normal 9 3 5 6" xfId="4053" xr:uid="{9FCACFDC-1DF7-4932-8D46-DED11E3D4D36}"/>
    <cellStyle name="Normal 9 3 5 6 2" xfId="4836" xr:uid="{7EFEA0F8-EF9D-40BF-9962-2C8F0D9EB05A}"/>
    <cellStyle name="Normal 9 3 5 6 2 2" xfId="41463" xr:uid="{7581D653-E640-45AC-9A4D-F25C6A24493B}"/>
    <cellStyle name="Normal 9 3 5 6 2 3" xfId="6047" xr:uid="{EDFB2E44-9877-46CA-ABFA-20D0220EE96B}"/>
    <cellStyle name="Normal 9 3 5 6 2 4" xfId="5455" xr:uid="{0B5A2AAD-3559-4DC9-82BA-C829565B27F0}"/>
    <cellStyle name="Normal 9 3 5 7" xfId="4819" xr:uid="{DDB1AE74-A336-4CE0-B553-129977D1AF59}"/>
    <cellStyle name="Normal 9 3 5 7 2" xfId="41446" xr:uid="{8EA9B8DC-1CB0-4524-A2A8-8F7A0F6B0F16}"/>
    <cellStyle name="Normal 9 3 5 7 3" xfId="6030" xr:uid="{9A353B85-84AE-4E7F-82FD-35041BDD04E8}"/>
    <cellStyle name="Normal 9 3 5 7 4" xfId="5438" xr:uid="{6C397593-92A0-42B3-8F5A-E2A88E211FE9}"/>
    <cellStyle name="Normal 9 3 6" xfId="413" xr:uid="{FC0D9196-EB1B-420D-B56E-E428BEE5C52A}"/>
    <cellStyle name="Normal 9 3 6 2" xfId="857" xr:uid="{8079D84F-0733-4DBD-9CCF-E752206B2195}"/>
    <cellStyle name="Normal 9 3 6 2 2" xfId="2365" xr:uid="{21A3E806-EC10-4282-9201-E684B9050A81}"/>
    <cellStyle name="Normal 9 3 6 2 2 2" xfId="2366" xr:uid="{9BC6784F-1117-429A-89F9-7053998B9E7C}"/>
    <cellStyle name="Normal 9 3 6 2 2 2 2" xfId="4840" xr:uid="{DE255E06-60C5-4D61-A148-9BEA032634B4}"/>
    <cellStyle name="Normal 9 3 6 2 2 2 2 2" xfId="41467" xr:uid="{2CC9E8A7-6D39-4FAB-94B3-9D25EE19D277}"/>
    <cellStyle name="Normal 9 3 6 2 2 2 2 3" xfId="6051" xr:uid="{8196E4EA-4DB3-48A1-B1C0-C156C0A32249}"/>
    <cellStyle name="Normal 9 3 6 2 2 2 2 4" xfId="5459" xr:uid="{68F42977-F729-41E0-913C-033358D7E7F7}"/>
    <cellStyle name="Normal 9 3 6 2 2 3" xfId="4839" xr:uid="{DFA5B112-1596-44B3-BFCC-00B5B1B7D180}"/>
    <cellStyle name="Normal 9 3 6 2 2 3 2" xfId="41466" xr:uid="{9D4FC192-C193-490A-A95E-FE76066EEB51}"/>
    <cellStyle name="Normal 9 3 6 2 2 3 3" xfId="6050" xr:uid="{2C8F789F-7014-4A56-B646-40C9E7F13A7B}"/>
    <cellStyle name="Normal 9 3 6 2 2 3 4" xfId="5458" xr:uid="{DED89D91-E135-4E2A-8F5B-7F04D4D48168}"/>
    <cellStyle name="Normal 9 3 6 2 3" xfId="2367" xr:uid="{CE89480A-C6FE-4492-A40D-45AD17010ACC}"/>
    <cellStyle name="Normal 9 3 6 2 3 2" xfId="4841" xr:uid="{9CDE564D-4A8A-4576-8B21-B8221E86EB0D}"/>
    <cellStyle name="Normal 9 3 6 2 3 2 2" xfId="41468" xr:uid="{DB883477-AC28-40C8-B0D9-DE050D3BCFE6}"/>
    <cellStyle name="Normal 9 3 6 2 3 2 3" xfId="6052" xr:uid="{73D23890-CCD9-4B7E-B2AA-AAF66637C683}"/>
    <cellStyle name="Normal 9 3 6 2 3 2 4" xfId="5460" xr:uid="{8518B965-7A4B-4F87-88A6-A2DC8D0D3DC0}"/>
    <cellStyle name="Normal 9 3 6 2 4" xfId="4054" xr:uid="{F6EFB780-8BDB-45C9-888B-D3863E9315BB}"/>
    <cellStyle name="Normal 9 3 6 2 4 2" xfId="4842" xr:uid="{46AEEE3E-0EC8-47E3-8A27-4E236D7D080D}"/>
    <cellStyle name="Normal 9 3 6 2 4 2 2" xfId="41469" xr:uid="{A59CC726-BB79-4AA2-B27B-6962AADC40AB}"/>
    <cellStyle name="Normal 9 3 6 2 4 2 3" xfId="6053" xr:uid="{FF2D9EDC-6EA8-4BBE-BAA5-523001F945CC}"/>
    <cellStyle name="Normal 9 3 6 2 4 2 4" xfId="5461" xr:uid="{7CEE7714-75D2-4F93-840A-0EE48919D8A4}"/>
    <cellStyle name="Normal 9 3 6 2 5" xfId="4838" xr:uid="{545F3F69-4150-4441-B594-AC7F0B8571D3}"/>
    <cellStyle name="Normal 9 3 6 2 5 2" xfId="41465" xr:uid="{B0866493-9643-4201-95F5-D8CF467E45A9}"/>
    <cellStyle name="Normal 9 3 6 2 5 3" xfId="6049" xr:uid="{AD92A56A-4981-4195-AACE-D048CDD87577}"/>
    <cellStyle name="Normal 9 3 6 2 5 4" xfId="5457" xr:uid="{65E3891E-B890-4517-96E1-120B9BA1CB9C}"/>
    <cellStyle name="Normal 9 3 6 3" xfId="2368" xr:uid="{CBCB5965-5739-4548-94D7-91868E035781}"/>
    <cellStyle name="Normal 9 3 6 3 2" xfId="2369" xr:uid="{472C8458-AC7C-4E5B-928A-FE6C9FF00628}"/>
    <cellStyle name="Normal 9 3 6 3 2 2" xfId="4844" xr:uid="{A52387A1-63EB-4717-9CD7-D634CD6860A5}"/>
    <cellStyle name="Normal 9 3 6 3 2 2 2" xfId="41471" xr:uid="{307D4CA5-C098-4010-8651-DB1B97E2EFF0}"/>
    <cellStyle name="Normal 9 3 6 3 2 2 3" xfId="6055" xr:uid="{B7959076-05CA-43F6-A4D3-9BD64B42DD09}"/>
    <cellStyle name="Normal 9 3 6 3 2 2 4" xfId="5463" xr:uid="{44C2F1BC-5683-4DE2-818E-6C09F451EA1E}"/>
    <cellStyle name="Normal 9 3 6 3 3" xfId="4843" xr:uid="{0E925E4F-F74C-4381-8361-9132CF078FB0}"/>
    <cellStyle name="Normal 9 3 6 3 3 2" xfId="41470" xr:uid="{4FE19E2A-9334-4465-93A3-2164D19F04F3}"/>
    <cellStyle name="Normal 9 3 6 3 3 3" xfId="6054" xr:uid="{D54C0EAA-1911-42B1-8BAD-6EDD184C4043}"/>
    <cellStyle name="Normal 9 3 6 3 3 4" xfId="5462" xr:uid="{B9529FEC-980E-45E7-9D18-0367EF338CAA}"/>
    <cellStyle name="Normal 9 3 6 4" xfId="2370" xr:uid="{603CC649-42D1-4F96-9818-51A16D46E3E1}"/>
    <cellStyle name="Normal 9 3 6 4 2" xfId="4845" xr:uid="{DB9F5BB2-D11C-407E-8453-34192267C919}"/>
    <cellStyle name="Normal 9 3 6 4 2 2" xfId="41472" xr:uid="{9EE26BCF-F36E-4725-8DD5-25E6D57D0342}"/>
    <cellStyle name="Normal 9 3 6 4 2 3" xfId="6056" xr:uid="{265EE926-68C3-499B-B7C4-855D330BFA63}"/>
    <cellStyle name="Normal 9 3 6 4 2 4" xfId="5464" xr:uid="{064D559E-574D-4C8E-8798-5C0C486BD7D1}"/>
    <cellStyle name="Normal 9 3 6 5" xfId="4055" xr:uid="{3387F636-C709-42E3-A15D-7D6301490EAF}"/>
    <cellStyle name="Normal 9 3 6 5 2" xfId="4846" xr:uid="{88CDEBC6-F1D5-4A41-B3FB-7B87617118D3}"/>
    <cellStyle name="Normal 9 3 6 5 2 2" xfId="41473" xr:uid="{FE7E5EE9-4A76-4AB0-BED3-B8FA2892E2CF}"/>
    <cellStyle name="Normal 9 3 6 5 2 3" xfId="6057" xr:uid="{D424C601-2D33-4013-B795-FC77C69C30C4}"/>
    <cellStyle name="Normal 9 3 6 5 2 4" xfId="5465" xr:uid="{861D570E-D493-46A4-8702-0BB838C600BC}"/>
    <cellStyle name="Normal 9 3 6 6" xfId="4837" xr:uid="{4B20EE0B-8ACD-4E7C-9D28-56E7F9C9E379}"/>
    <cellStyle name="Normal 9 3 6 6 2" xfId="41464" xr:uid="{7A65C2C0-06D3-485D-A93A-2A38207D9259}"/>
    <cellStyle name="Normal 9 3 6 6 3" xfId="6048" xr:uid="{58301CC7-D57D-4503-A82A-6F94BDC987DF}"/>
    <cellStyle name="Normal 9 3 6 6 4" xfId="5456" xr:uid="{D192912F-8288-41E9-9CA9-302F1CD32DCF}"/>
    <cellStyle name="Normal 9 3 7" xfId="858" xr:uid="{26DC24EF-EC2A-433B-B547-33E6A5179E04}"/>
    <cellStyle name="Normal 9 3 7 2" xfId="2371" xr:uid="{B4072795-6AAA-4A7B-AA3D-6BD0A56B2E93}"/>
    <cellStyle name="Normal 9 3 7 2 2" xfId="2372" xr:uid="{0D1F9C23-4C54-4F16-BB7B-2235A699F0A9}"/>
    <cellStyle name="Normal 9 3 7 2 2 2" xfId="4849" xr:uid="{E3F92FAF-220E-40E4-8478-ABDA7C085F00}"/>
    <cellStyle name="Normal 9 3 7 2 2 2 2" xfId="41476" xr:uid="{E48BC6FB-DDD2-42A4-87A8-0456D7C87761}"/>
    <cellStyle name="Normal 9 3 7 2 2 2 3" xfId="6060" xr:uid="{6E8AA6FF-7468-48DB-8A6A-7318CCD0B8C0}"/>
    <cellStyle name="Normal 9 3 7 2 2 2 4" xfId="5468" xr:uid="{5208FCEE-A7E3-4C37-B3D1-036339896A68}"/>
    <cellStyle name="Normal 9 3 7 2 3" xfId="4848" xr:uid="{67CF70C3-F1DE-4250-B65C-D832B6620571}"/>
    <cellStyle name="Normal 9 3 7 2 3 2" xfId="41475" xr:uid="{986F2FC4-E0DB-470B-8EA7-A87FCB90778F}"/>
    <cellStyle name="Normal 9 3 7 2 3 3" xfId="6059" xr:uid="{2E31F273-CF33-4871-8E32-17D2E94E08DB}"/>
    <cellStyle name="Normal 9 3 7 2 3 4" xfId="5467" xr:uid="{E50F06CA-BCDC-42AB-94C8-CA28920D961E}"/>
    <cellStyle name="Normal 9 3 7 3" xfId="2373" xr:uid="{88007420-56DE-484A-81CA-D6E90E9F5C6D}"/>
    <cellStyle name="Normal 9 3 7 3 2" xfId="4850" xr:uid="{B3EA5AD6-0E2D-4786-B90D-36D6B291C153}"/>
    <cellStyle name="Normal 9 3 7 3 2 2" xfId="41477" xr:uid="{7DFD5D5A-DF43-4E37-86B4-C1A83CA52C89}"/>
    <cellStyle name="Normal 9 3 7 3 2 3" xfId="6061" xr:uid="{219799CD-A068-4AD0-9625-32FAE65053DC}"/>
    <cellStyle name="Normal 9 3 7 3 2 4" xfId="5469" xr:uid="{51426F79-2AFF-4559-A763-32430C3A730E}"/>
    <cellStyle name="Normal 9 3 7 4" xfId="4056" xr:uid="{AA4B5597-2E9F-409D-A4AD-25906957FDCC}"/>
    <cellStyle name="Normal 9 3 7 4 2" xfId="4851" xr:uid="{4C0FCD68-DA3B-4B8C-BEB9-73DE6B1F0781}"/>
    <cellStyle name="Normal 9 3 7 4 2 2" xfId="41478" xr:uid="{DC478D64-FECD-4F12-832D-5FCFF192F037}"/>
    <cellStyle name="Normal 9 3 7 4 2 3" xfId="6062" xr:uid="{77F25FFD-57C2-46D0-944C-1E800B31884B}"/>
    <cellStyle name="Normal 9 3 7 4 2 4" xfId="5470" xr:uid="{EA178F05-C22F-42B9-93F3-7BEE81E0A826}"/>
    <cellStyle name="Normal 9 3 7 5" xfId="4847" xr:uid="{0A46FAB5-F08C-4FC1-972A-349BB5A567FE}"/>
    <cellStyle name="Normal 9 3 7 5 2" xfId="41474" xr:uid="{A179976F-63AD-405E-ADC9-047124912D0D}"/>
    <cellStyle name="Normal 9 3 7 5 3" xfId="6058" xr:uid="{FCFC6FA5-74C3-4D1D-928D-86AFBE9855E2}"/>
    <cellStyle name="Normal 9 3 7 5 4" xfId="5466" xr:uid="{D8CBA3F0-F954-4F87-86E1-4232D134CDBE}"/>
    <cellStyle name="Normal 9 3 8" xfId="2374" xr:uid="{A3E7BC3D-2BEC-42C8-94F1-0AF8BD79BE4D}"/>
    <cellStyle name="Normal 9 3 8 2" xfId="2375" xr:uid="{01A8AA06-DA16-4390-9F99-01F003DB2D94}"/>
    <cellStyle name="Normal 9 3 8 2 2" xfId="4853" xr:uid="{B64CE7D6-F3A8-415F-9240-F514BAE46C31}"/>
    <cellStyle name="Normal 9 3 8 2 2 2" xfId="41480" xr:uid="{1C380399-0F43-436E-B675-BCAC3A393F25}"/>
    <cellStyle name="Normal 9 3 8 2 2 3" xfId="6064" xr:uid="{DA43F09D-65CC-4BB0-B95A-DD5797084956}"/>
    <cellStyle name="Normal 9 3 8 2 2 4" xfId="5472" xr:uid="{EE642470-733B-4B99-94CD-C6115C59B9B9}"/>
    <cellStyle name="Normal 9 3 8 3" xfId="4057" xr:uid="{BD9B0DC1-3F80-414B-B92F-EB3879DA17D7}"/>
    <cellStyle name="Normal 9 3 8 3 2" xfId="4854" xr:uid="{1B89FADF-D9FC-4718-90F3-81786270637B}"/>
    <cellStyle name="Normal 9 3 8 3 2 2" xfId="41481" xr:uid="{3DB84391-00FD-4AB1-B5E2-A5BA02EFDA89}"/>
    <cellStyle name="Normal 9 3 8 3 2 3" xfId="6065" xr:uid="{3C4EC34F-E10A-4C49-ADB3-EAFB240F285B}"/>
    <cellStyle name="Normal 9 3 8 3 2 4" xfId="5473" xr:uid="{1BFD2F0C-95DA-4EA0-B627-6AF89C2EF279}"/>
    <cellStyle name="Normal 9 3 8 4" xfId="4058" xr:uid="{AB0C7FC2-66EC-4C67-ADE4-3287EAC63B39}"/>
    <cellStyle name="Normal 9 3 8 4 2" xfId="4855" xr:uid="{E88585DA-50A0-4377-B3DF-DA30D9F154B9}"/>
    <cellStyle name="Normal 9 3 8 4 2 2" xfId="41482" xr:uid="{D0929EDA-ACF8-407A-B7D9-7814FCEFD92C}"/>
    <cellStyle name="Normal 9 3 8 4 2 3" xfId="6066" xr:uid="{D7DF1135-9A67-4D11-BCE0-D125D02437DB}"/>
    <cellStyle name="Normal 9 3 8 4 2 4" xfId="5474" xr:uid="{40D84FB5-3D54-4522-ADD7-C10F0D219A33}"/>
    <cellStyle name="Normal 9 3 8 5" xfId="4852" xr:uid="{69B1AC79-B15A-44A9-B1AE-529FAEC91CB6}"/>
    <cellStyle name="Normal 9 3 8 5 2" xfId="41479" xr:uid="{3BE5B229-8755-4E37-B91C-049C526E230E}"/>
    <cellStyle name="Normal 9 3 8 5 3" xfId="6063" xr:uid="{A5489DDD-552D-4EDE-8A9B-F8C0E6FB6709}"/>
    <cellStyle name="Normal 9 3 8 5 4" xfId="5471" xr:uid="{AFDE5DFE-742C-4291-849D-E12C207AE9D5}"/>
    <cellStyle name="Normal 9 3 9" xfId="2376" xr:uid="{2452DBEB-A8BE-4E4C-AE66-7CDE0D304F4F}"/>
    <cellStyle name="Normal 9 3 9 2" xfId="4856" xr:uid="{4152FDFA-4028-44C3-938D-58454EEC9294}"/>
    <cellStyle name="Normal 9 3 9 2 2" xfId="41483" xr:uid="{51E8BC89-DA2E-43AC-892F-A10C03CCD4FA}"/>
    <cellStyle name="Normal 9 3 9 2 3" xfId="6067" xr:uid="{D54948D7-5610-4DEF-80B9-F4819F8D4339}"/>
    <cellStyle name="Normal 9 3 9 2 4" xfId="5475" xr:uid="{1819910E-E1F0-452A-B523-57E9F4B8E7D0}"/>
    <cellStyle name="Normal 9 4" xfId="174" xr:uid="{5B2EE802-09C2-4B52-AFFF-7159C8805404}"/>
    <cellStyle name="Normal 9 4 10" xfId="4059" xr:uid="{30A4C5DE-9F55-4E7A-9E5B-4EB26BA4E123}"/>
    <cellStyle name="Normal 9 4 10 2" xfId="4858" xr:uid="{6023EB46-2AFA-4632-B95A-3875FA146EDC}"/>
    <cellStyle name="Normal 9 4 10 2 2" xfId="41485" xr:uid="{BC0FD5A2-0F88-495D-8F9A-31E226ABC579}"/>
    <cellStyle name="Normal 9 4 10 2 3" xfId="6069" xr:uid="{4824FBE0-C6CA-462A-BDF4-EFF7B3AAE74C}"/>
    <cellStyle name="Normal 9 4 10 2 4" xfId="5477" xr:uid="{C3918DD3-A38C-49BD-90A4-702FBC6C523C}"/>
    <cellStyle name="Normal 9 4 11" xfId="4060" xr:uid="{F2A736A3-DACD-4963-AA38-12FAFC9C6C76}"/>
    <cellStyle name="Normal 9 4 11 2" xfId="4859" xr:uid="{F64A0770-7B98-4B76-B074-9406FEC2A5A3}"/>
    <cellStyle name="Normal 9 4 11 2 2" xfId="41486" xr:uid="{5F8D702B-73F7-41B2-8737-611EC33F5472}"/>
    <cellStyle name="Normal 9 4 11 2 3" xfId="6070" xr:uid="{16BB7AAB-451C-4514-A5CF-219F76A07C2E}"/>
    <cellStyle name="Normal 9 4 11 2 4" xfId="5478" xr:uid="{65EED8F9-F2ED-4252-A5A2-931FCBEABF33}"/>
    <cellStyle name="Normal 9 4 12" xfId="4857" xr:uid="{DF414D75-3EC9-465B-BE33-264206F0A111}"/>
    <cellStyle name="Normal 9 4 12 2" xfId="41484" xr:uid="{0EAB7F09-6DA1-4FBB-AA82-FC0A3B08CBCF}"/>
    <cellStyle name="Normal 9 4 12 3" xfId="6068" xr:uid="{BBEF65BF-B8A1-4E71-93CE-ECAD0E1B84B0}"/>
    <cellStyle name="Normal 9 4 12 4" xfId="5476" xr:uid="{DB520107-AE40-4FCF-88C4-E42EB63472B6}"/>
    <cellStyle name="Normal 9 4 2" xfId="175" xr:uid="{ECCE0780-C278-4E20-ACC5-1AF674411530}"/>
    <cellStyle name="Normal 9 4 2 10" xfId="4860" xr:uid="{EF997404-F266-4F37-8353-03D3518DD019}"/>
    <cellStyle name="Normal 9 4 2 10 2" xfId="41487" xr:uid="{B49E52A8-93D6-4D45-83BD-FDEF64553009}"/>
    <cellStyle name="Normal 9 4 2 10 3" xfId="6071" xr:uid="{8FB20BCB-31D2-4FA6-90A6-D8993DFDE070}"/>
    <cellStyle name="Normal 9 4 2 10 4" xfId="5479" xr:uid="{490AC3F1-CCA0-4EE6-B109-1DE804E86C43}"/>
    <cellStyle name="Normal 9 4 2 2" xfId="176" xr:uid="{9BB23E68-01CD-437A-9E8F-4B29D0981E1C}"/>
    <cellStyle name="Normal 9 4 2 2 2" xfId="414" xr:uid="{634C33AF-7BD7-432C-90FC-40784D45684D}"/>
    <cellStyle name="Normal 9 4 2 2 2 2" xfId="859" xr:uid="{091198C8-E614-497B-82EF-8B6CEBCFF45E}"/>
    <cellStyle name="Normal 9 4 2 2 2 2 2" xfId="2377" xr:uid="{D5E57FCD-6F25-4DAA-A6EA-ECDD0DACFAB8}"/>
    <cellStyle name="Normal 9 4 2 2 2 2 2 2" xfId="2378" xr:uid="{D6301278-0C87-4E4C-A663-FCA668B71415}"/>
    <cellStyle name="Normal 9 4 2 2 2 2 2 2 2" xfId="4865" xr:uid="{B1CC5EBA-3560-4026-AE47-854E003860A4}"/>
    <cellStyle name="Normal 9 4 2 2 2 2 2 2 2 2" xfId="41492" xr:uid="{B7A86B03-4378-47BF-BA1E-E1760FFD6823}"/>
    <cellStyle name="Normal 9 4 2 2 2 2 2 2 2 3" xfId="6076" xr:uid="{3847344C-EA47-47DF-A5BA-CA3B107FD833}"/>
    <cellStyle name="Normal 9 4 2 2 2 2 2 2 2 4" xfId="5484" xr:uid="{4A037D03-9B49-482E-A1BD-9CC4E9127BD8}"/>
    <cellStyle name="Normal 9 4 2 2 2 2 2 3" xfId="4864" xr:uid="{7985CAA2-9249-42D7-AD7D-50EF69DB9E9D}"/>
    <cellStyle name="Normal 9 4 2 2 2 2 2 3 2" xfId="41491" xr:uid="{8575CFC9-734B-4102-818C-891EDD935C00}"/>
    <cellStyle name="Normal 9 4 2 2 2 2 2 3 3" xfId="6075" xr:uid="{68009917-BE99-4F1D-B9F9-291BA9E1D487}"/>
    <cellStyle name="Normal 9 4 2 2 2 2 2 3 4" xfId="5483" xr:uid="{0850C759-5431-42DB-9201-7C8829048092}"/>
    <cellStyle name="Normal 9 4 2 2 2 2 3" xfId="2379" xr:uid="{DDD0363E-C70D-4837-97DC-131D334F54F3}"/>
    <cellStyle name="Normal 9 4 2 2 2 2 3 2" xfId="4866" xr:uid="{73168A94-D062-4A12-B5FD-47D609F366D9}"/>
    <cellStyle name="Normal 9 4 2 2 2 2 3 2 2" xfId="41493" xr:uid="{7B5CAD3C-039E-423D-8D1E-BFA3A080AFBF}"/>
    <cellStyle name="Normal 9 4 2 2 2 2 3 2 3" xfId="6077" xr:uid="{B9ADDE91-A1DA-4AA3-9AB5-F0326509F8B7}"/>
    <cellStyle name="Normal 9 4 2 2 2 2 3 2 4" xfId="5485" xr:uid="{8298E52E-57E6-4B32-8A8F-BE7D73415FB1}"/>
    <cellStyle name="Normal 9 4 2 2 2 2 4" xfId="4061" xr:uid="{99AAFA0D-DC9B-4F4D-99C9-61C1BEA41E90}"/>
    <cellStyle name="Normal 9 4 2 2 2 2 4 2" xfId="4867" xr:uid="{0FCEE682-7376-4B8B-BD95-7B7155E59C8D}"/>
    <cellStyle name="Normal 9 4 2 2 2 2 4 2 2" xfId="41494" xr:uid="{05E29ABA-6925-4C51-86CD-0CF845DDB418}"/>
    <cellStyle name="Normal 9 4 2 2 2 2 4 2 3" xfId="6078" xr:uid="{61E5EECB-0A05-4A72-AC1E-366380CE5220}"/>
    <cellStyle name="Normal 9 4 2 2 2 2 4 2 4" xfId="5486" xr:uid="{39DBFEEB-802B-4F94-9CB9-E259A3BA22FA}"/>
    <cellStyle name="Normal 9 4 2 2 2 2 5" xfId="4863" xr:uid="{543A65C1-51A7-47C3-889F-3D4D5BA699E5}"/>
    <cellStyle name="Normal 9 4 2 2 2 2 5 2" xfId="41490" xr:uid="{8CAA35F9-443F-4701-BDBD-6DCD909AB7B9}"/>
    <cellStyle name="Normal 9 4 2 2 2 2 5 3" xfId="6074" xr:uid="{1CA9F2A9-8DF5-4C10-8DED-27CC56AC57B1}"/>
    <cellStyle name="Normal 9 4 2 2 2 2 5 4" xfId="5482" xr:uid="{F0AD73FF-6929-4883-AB1F-76043E9BDBEC}"/>
    <cellStyle name="Normal 9 4 2 2 2 3" xfId="2380" xr:uid="{1E8AB31E-A01E-4088-BCF5-9B75512B838C}"/>
    <cellStyle name="Normal 9 4 2 2 2 3 2" xfId="2381" xr:uid="{2440BB72-680F-4EC5-AB88-4C1939012C2E}"/>
    <cellStyle name="Normal 9 4 2 2 2 3 2 2" xfId="4869" xr:uid="{9904C21F-6375-4CCB-9D40-FC044F71A542}"/>
    <cellStyle name="Normal 9 4 2 2 2 3 2 2 2" xfId="41496" xr:uid="{BB9F04D6-FAAA-4661-A9B8-A54D51A0E17D}"/>
    <cellStyle name="Normal 9 4 2 2 2 3 2 2 3" xfId="6080" xr:uid="{17A2D42D-3AE4-4BD1-9348-D24617FE61FA}"/>
    <cellStyle name="Normal 9 4 2 2 2 3 2 2 4" xfId="5488" xr:uid="{6478C1AF-E2E1-4D4A-B0B6-64A5F67153E5}"/>
    <cellStyle name="Normal 9 4 2 2 2 3 3" xfId="4062" xr:uid="{2CED60A3-D933-4303-B416-F6BEABBF0E55}"/>
    <cellStyle name="Normal 9 4 2 2 2 3 3 2" xfId="4870" xr:uid="{4AE5E98B-B4D5-45B9-9B02-EFCCFBBF3DFC}"/>
    <cellStyle name="Normal 9 4 2 2 2 3 3 2 2" xfId="41497" xr:uid="{3CC60FD2-37AC-4B67-9C7F-16993C2C3B25}"/>
    <cellStyle name="Normal 9 4 2 2 2 3 3 2 3" xfId="6081" xr:uid="{D09DF4B1-5ACB-4CC8-ABB3-FCE850265282}"/>
    <cellStyle name="Normal 9 4 2 2 2 3 3 2 4" xfId="5489" xr:uid="{1016961E-AA8C-46C6-8026-35585A416C82}"/>
    <cellStyle name="Normal 9 4 2 2 2 3 4" xfId="4063" xr:uid="{F3530D44-9931-41E3-AE84-FA1957154D96}"/>
    <cellStyle name="Normal 9 4 2 2 2 3 4 2" xfId="4871" xr:uid="{E95334D7-6ED6-497C-95E9-8F354F0EA173}"/>
    <cellStyle name="Normal 9 4 2 2 2 3 4 2 2" xfId="41498" xr:uid="{F91CA741-EB9E-4E82-926D-1E4D78F7CDE1}"/>
    <cellStyle name="Normal 9 4 2 2 2 3 4 2 3" xfId="6082" xr:uid="{55E81954-8D57-4F3A-BFCD-A802EC2B4AA3}"/>
    <cellStyle name="Normal 9 4 2 2 2 3 4 2 4" xfId="5490" xr:uid="{0F38BD72-C546-4535-A13F-F8E716FB687B}"/>
    <cellStyle name="Normal 9 4 2 2 2 3 5" xfId="4868" xr:uid="{B39A31C4-0AA4-4B85-AF1E-0210B3CC25BB}"/>
    <cellStyle name="Normal 9 4 2 2 2 3 5 2" xfId="41495" xr:uid="{8DC25598-5684-4D01-A954-9C7D3160B21B}"/>
    <cellStyle name="Normal 9 4 2 2 2 3 5 3" xfId="6079" xr:uid="{9B97938C-15ED-413A-BA63-6B194AC189A4}"/>
    <cellStyle name="Normal 9 4 2 2 2 3 5 4" xfId="5487" xr:uid="{BB259345-3921-4CF5-8225-41AF613D55C1}"/>
    <cellStyle name="Normal 9 4 2 2 2 4" xfId="2382" xr:uid="{66177257-BC41-4B9F-958D-47D315397AFB}"/>
    <cellStyle name="Normal 9 4 2 2 2 4 2" xfId="4872" xr:uid="{61726C89-8521-4E5A-923E-BB112313C4BD}"/>
    <cellStyle name="Normal 9 4 2 2 2 4 2 2" xfId="41499" xr:uid="{3F970DA1-3FC8-47B1-9F83-563A853ADA7B}"/>
    <cellStyle name="Normal 9 4 2 2 2 4 2 3" xfId="6083" xr:uid="{FB85C3FB-394E-46BE-A4DE-D85EB607FA9E}"/>
    <cellStyle name="Normal 9 4 2 2 2 4 2 4" xfId="5491" xr:uid="{A6436874-64F6-4A1E-A4CF-F3286639D9C9}"/>
    <cellStyle name="Normal 9 4 2 2 2 5" xfId="4064" xr:uid="{33F96709-44DA-4C88-8070-2200E726EE8E}"/>
    <cellStyle name="Normal 9 4 2 2 2 5 2" xfId="4873" xr:uid="{F2B000F8-4E68-4388-8C41-1B380C6A2A26}"/>
    <cellStyle name="Normal 9 4 2 2 2 5 2 2" xfId="41500" xr:uid="{BB9B08A7-EB32-4DA7-AB3A-88F0B2199F2A}"/>
    <cellStyle name="Normal 9 4 2 2 2 5 2 3" xfId="6084" xr:uid="{F370120F-5A07-4587-9F25-9EABF2F7D3DC}"/>
    <cellStyle name="Normal 9 4 2 2 2 5 2 4" xfId="5492" xr:uid="{E7059AF4-DC6A-48FC-97B0-6B79822062CB}"/>
    <cellStyle name="Normal 9 4 2 2 2 6" xfId="4065" xr:uid="{987210FE-25D5-4CBA-8963-C071A13D60CF}"/>
    <cellStyle name="Normal 9 4 2 2 2 6 2" xfId="4874" xr:uid="{5EA6D5FE-25F3-4DD0-BF47-BB58D4412AAC}"/>
    <cellStyle name="Normal 9 4 2 2 2 6 2 2" xfId="41501" xr:uid="{326DF871-DE0C-40D5-B86E-A2FA989A8A11}"/>
    <cellStyle name="Normal 9 4 2 2 2 6 2 3" xfId="6085" xr:uid="{C4CB12DF-EF7F-4C1F-A152-7211C818B49F}"/>
    <cellStyle name="Normal 9 4 2 2 2 6 2 4" xfId="5493" xr:uid="{F3A4A801-5BFC-4790-A634-345230370C96}"/>
    <cellStyle name="Normal 9 4 2 2 2 7" xfId="4862" xr:uid="{385829A5-A4D8-4CFB-B0EB-2940E0CCF9C7}"/>
    <cellStyle name="Normal 9 4 2 2 2 7 2" xfId="41489" xr:uid="{A2BA3762-AB4A-45C8-8FFF-5CD4E0CDC8CF}"/>
    <cellStyle name="Normal 9 4 2 2 2 7 3" xfId="6073" xr:uid="{146EEC2B-9FCB-4C64-87C5-168B52865D68}"/>
    <cellStyle name="Normal 9 4 2 2 2 7 4" xfId="5481" xr:uid="{28491CFA-277E-45BB-B627-DA784AA5A9BB}"/>
    <cellStyle name="Normal 9 4 2 2 3" xfId="860" xr:uid="{210B0948-B228-4A57-ADB6-700DA4287CE6}"/>
    <cellStyle name="Normal 9 4 2 2 3 2" xfId="2383" xr:uid="{6579C6E5-46A1-4BF6-9552-CEA15B40EDDB}"/>
    <cellStyle name="Normal 9 4 2 2 3 2 2" xfId="2384" xr:uid="{E94CE264-E6D0-4FF4-85C2-C9615800551A}"/>
    <cellStyle name="Normal 9 4 2 2 3 2 2 2" xfId="4877" xr:uid="{2B0F13B7-9985-4D26-910B-74A528C90997}"/>
    <cellStyle name="Normal 9 4 2 2 3 2 2 2 2" xfId="41504" xr:uid="{3E132CB5-6222-43FA-BBD4-29169AE00CA4}"/>
    <cellStyle name="Normal 9 4 2 2 3 2 2 2 3" xfId="6088" xr:uid="{8A61076E-04CC-45A5-BDB9-9EC2B4D31839}"/>
    <cellStyle name="Normal 9 4 2 2 3 2 2 2 4" xfId="5496" xr:uid="{223E17D3-94D5-4682-B5AD-A6E40EA22450}"/>
    <cellStyle name="Normal 9 4 2 2 3 2 3" xfId="4066" xr:uid="{FDE3ACFF-04DA-4B56-A67C-8F635722DFA0}"/>
    <cellStyle name="Normal 9 4 2 2 3 2 3 2" xfId="4878" xr:uid="{5E097749-F7CB-4ACD-BAA5-BFFDA3124C5A}"/>
    <cellStyle name="Normal 9 4 2 2 3 2 3 2 2" xfId="41505" xr:uid="{3346542E-52B8-41C1-B17A-3AE65A451C3E}"/>
    <cellStyle name="Normal 9 4 2 2 3 2 3 2 3" xfId="6089" xr:uid="{0C3E5F39-6F63-4797-AA1F-5D36B366CBE4}"/>
    <cellStyle name="Normal 9 4 2 2 3 2 3 2 4" xfId="5497" xr:uid="{9F46394B-5956-4A2F-82A1-13E084323EA1}"/>
    <cellStyle name="Normal 9 4 2 2 3 2 4" xfId="4067" xr:uid="{D02E00FC-FDE3-483F-A87D-6F4656B2185B}"/>
    <cellStyle name="Normal 9 4 2 2 3 2 4 2" xfId="4879" xr:uid="{D84AC7F0-DE66-445B-A16C-B0F66FAC8037}"/>
    <cellStyle name="Normal 9 4 2 2 3 2 4 2 2" xfId="41506" xr:uid="{EAAC4736-74B1-41EA-A7B5-F7AA5914F749}"/>
    <cellStyle name="Normal 9 4 2 2 3 2 4 2 3" xfId="6090" xr:uid="{229CBC2A-24B6-4C53-BB5B-144CCEA50998}"/>
    <cellStyle name="Normal 9 4 2 2 3 2 4 2 4" xfId="5498" xr:uid="{6D15D28D-BA85-4BCA-A152-FC65463E89FD}"/>
    <cellStyle name="Normal 9 4 2 2 3 2 5" xfId="4876" xr:uid="{442B4BB7-B5E1-4FE5-813B-31DDE5917EED}"/>
    <cellStyle name="Normal 9 4 2 2 3 2 5 2" xfId="41503" xr:uid="{6430709C-D1E5-4695-9B5E-A3F76C6EDBD3}"/>
    <cellStyle name="Normal 9 4 2 2 3 2 5 3" xfId="6087" xr:uid="{DE4EAB4E-15E7-4D51-A6F5-425832F8E23A}"/>
    <cellStyle name="Normal 9 4 2 2 3 2 5 4" xfId="5495" xr:uid="{71D02354-227B-46FA-9932-278B160170CF}"/>
    <cellStyle name="Normal 9 4 2 2 3 3" xfId="2385" xr:uid="{DD242A20-5FF9-4854-8FA7-D4B2A6D945A0}"/>
    <cellStyle name="Normal 9 4 2 2 3 3 2" xfId="4880" xr:uid="{24B38399-D704-4898-B74A-DB67D4CA70BB}"/>
    <cellStyle name="Normal 9 4 2 2 3 3 2 2" xfId="41507" xr:uid="{6B26E654-3D47-405A-8A57-54FCCF26E125}"/>
    <cellStyle name="Normal 9 4 2 2 3 3 2 3" xfId="6091" xr:uid="{EAEDBFBF-161D-49E7-B966-081C5773C504}"/>
    <cellStyle name="Normal 9 4 2 2 3 3 2 4" xfId="5499" xr:uid="{12DCFBA6-E8D6-4242-A4E4-BE425FAB27F4}"/>
    <cellStyle name="Normal 9 4 2 2 3 4" xfId="4068" xr:uid="{BE594E4B-192D-449A-8619-02A4FD818D0A}"/>
    <cellStyle name="Normal 9 4 2 2 3 4 2" xfId="4881" xr:uid="{DF6CD822-188E-4ADE-B264-D8FB78CDCD5C}"/>
    <cellStyle name="Normal 9 4 2 2 3 4 2 2" xfId="41508" xr:uid="{65D74C77-5E13-4EF0-AB2F-C8333C84DDFD}"/>
    <cellStyle name="Normal 9 4 2 2 3 4 2 3" xfId="6092" xr:uid="{4B78B2ED-08A3-4333-9398-11020B6F7E3F}"/>
    <cellStyle name="Normal 9 4 2 2 3 4 2 4" xfId="5500" xr:uid="{020B99D3-9969-4E16-B27F-5DF5471BEA18}"/>
    <cellStyle name="Normal 9 4 2 2 3 5" xfId="4069" xr:uid="{0F751604-05D5-4405-815F-509337D21E5B}"/>
    <cellStyle name="Normal 9 4 2 2 3 5 2" xfId="4882" xr:uid="{2A73E345-70E7-4F39-B6C1-27DC0CD32B41}"/>
    <cellStyle name="Normal 9 4 2 2 3 5 2 2" xfId="41509" xr:uid="{323B5CE1-E275-4E4C-9724-B4AF1807197A}"/>
    <cellStyle name="Normal 9 4 2 2 3 5 2 3" xfId="6093" xr:uid="{B17FC723-0681-43BE-AD0A-D29D5EF55F1B}"/>
    <cellStyle name="Normal 9 4 2 2 3 5 2 4" xfId="5501" xr:uid="{FA1F985D-1128-4A74-86D1-B1673BC60914}"/>
    <cellStyle name="Normal 9 4 2 2 3 6" xfId="4875" xr:uid="{CA09B13B-963D-41CD-8528-96EADF29B25E}"/>
    <cellStyle name="Normal 9 4 2 2 3 6 2" xfId="41502" xr:uid="{470C795F-6A7D-45AF-B0F5-0BC8BC1B278E}"/>
    <cellStyle name="Normal 9 4 2 2 3 6 3" xfId="6086" xr:uid="{D18B09E6-1BE1-412A-B2C2-F936B49AA088}"/>
    <cellStyle name="Normal 9 4 2 2 3 6 4" xfId="5494" xr:uid="{661837A0-2CA7-4A72-9C41-BE803FE7485F}"/>
    <cellStyle name="Normal 9 4 2 2 4" xfId="2386" xr:uid="{517BBB89-8F22-4C06-915C-351044F0D953}"/>
    <cellStyle name="Normal 9 4 2 2 4 2" xfId="2387" xr:uid="{291EC9EF-FED0-4497-A60F-3DA4376F4E05}"/>
    <cellStyle name="Normal 9 4 2 2 4 2 2" xfId="4884" xr:uid="{CAC8A657-C08A-4BF7-BD57-DFB2C13E825E}"/>
    <cellStyle name="Normal 9 4 2 2 4 2 2 2" xfId="41511" xr:uid="{8C295CC2-F28F-476A-A0B8-EE964A3F80C7}"/>
    <cellStyle name="Normal 9 4 2 2 4 2 2 3" xfId="6095" xr:uid="{A4619251-0641-41D6-979F-ADA7B0D1AE50}"/>
    <cellStyle name="Normal 9 4 2 2 4 2 2 4" xfId="5503" xr:uid="{B9BD750B-E0A5-4514-B5F5-7041DDFC60B2}"/>
    <cellStyle name="Normal 9 4 2 2 4 3" xfId="4070" xr:uid="{610E3A14-63DF-4761-9F20-F3A23D9A1589}"/>
    <cellStyle name="Normal 9 4 2 2 4 3 2" xfId="4885" xr:uid="{1A09AC1D-4022-4255-AAA4-64E0E8BF4BD4}"/>
    <cellStyle name="Normal 9 4 2 2 4 3 2 2" xfId="41512" xr:uid="{BB66C6E5-253C-4990-8805-B619EA490F64}"/>
    <cellStyle name="Normal 9 4 2 2 4 3 2 3" xfId="6096" xr:uid="{2536BF3F-28D2-4DE1-AE02-CE484D596E3F}"/>
    <cellStyle name="Normal 9 4 2 2 4 3 2 4" xfId="5504" xr:uid="{5285B754-4079-4DBE-9F31-AB5FBC5572BD}"/>
    <cellStyle name="Normal 9 4 2 2 4 4" xfId="4071" xr:uid="{B4CB1BD1-433C-408D-9006-E013FFE47337}"/>
    <cellStyle name="Normal 9 4 2 2 4 4 2" xfId="4886" xr:uid="{01B93967-C945-47F3-BA9C-6600816CEBEA}"/>
    <cellStyle name="Normal 9 4 2 2 4 4 2 2" xfId="41513" xr:uid="{319FCD0E-4940-4DDE-8C6C-C52F0F0BE63C}"/>
    <cellStyle name="Normal 9 4 2 2 4 4 2 3" xfId="6097" xr:uid="{ADF35935-AC32-4A9B-97F1-97A8DDC8298D}"/>
    <cellStyle name="Normal 9 4 2 2 4 4 2 4" xfId="5505" xr:uid="{587058D1-0E94-4F54-9552-0AA8AF2A4415}"/>
    <cellStyle name="Normal 9 4 2 2 4 5" xfId="4883" xr:uid="{ECC7314E-C3B1-4780-B45B-F194DFE62A94}"/>
    <cellStyle name="Normal 9 4 2 2 4 5 2" xfId="41510" xr:uid="{9E793400-E6F2-452C-92AE-BC3D5B49442C}"/>
    <cellStyle name="Normal 9 4 2 2 4 5 3" xfId="6094" xr:uid="{BD21C4CE-B9EC-41F9-BDBF-B336295E17D2}"/>
    <cellStyle name="Normal 9 4 2 2 4 5 4" xfId="5502" xr:uid="{5CA32EC1-BB55-424A-9270-6927D7F9F35A}"/>
    <cellStyle name="Normal 9 4 2 2 5" xfId="2388" xr:uid="{9FE35881-F49A-4025-A4A3-E692C0236B0F}"/>
    <cellStyle name="Normal 9 4 2 2 5 2" xfId="4072" xr:uid="{8149FD20-96C4-41F6-8EC0-F7D2C0EBE52A}"/>
    <cellStyle name="Normal 9 4 2 2 5 2 2" xfId="4888" xr:uid="{040FD3DD-DB14-44BA-B2E7-365F34E51331}"/>
    <cellStyle name="Normal 9 4 2 2 5 2 2 2" xfId="41515" xr:uid="{38441E07-C472-404D-9468-BFCEC395FFF0}"/>
    <cellStyle name="Normal 9 4 2 2 5 2 2 3" xfId="6099" xr:uid="{C5C34796-D16F-443F-98F6-36975C49E397}"/>
    <cellStyle name="Normal 9 4 2 2 5 2 2 4" xfId="5507" xr:uid="{8F52D0ED-97FB-4D4F-B501-B641D0C3E6B1}"/>
    <cellStyle name="Normal 9 4 2 2 5 3" xfId="4073" xr:uid="{6B19D405-E33E-4985-B497-69D3A9196D69}"/>
    <cellStyle name="Normal 9 4 2 2 5 3 2" xfId="4889" xr:uid="{3B76623A-FEA0-4B6C-B331-99983A648FD7}"/>
    <cellStyle name="Normal 9 4 2 2 5 3 2 2" xfId="41516" xr:uid="{FC03EA15-EBF6-4536-82C1-63FAE691B371}"/>
    <cellStyle name="Normal 9 4 2 2 5 3 2 3" xfId="6100" xr:uid="{AF92DE15-AD3D-40FC-B0C9-9B88EB79E10E}"/>
    <cellStyle name="Normal 9 4 2 2 5 3 2 4" xfId="5508" xr:uid="{67834D30-71C1-4440-A8BA-3CFFE4ADCB18}"/>
    <cellStyle name="Normal 9 4 2 2 5 4" xfId="4074" xr:uid="{CC1704BD-CF64-4879-B231-F39BF1603017}"/>
    <cellStyle name="Normal 9 4 2 2 5 4 2" xfId="4890" xr:uid="{F3BE1779-81F6-4746-BC5B-0EDE57ECEFBE}"/>
    <cellStyle name="Normal 9 4 2 2 5 4 2 2" xfId="41517" xr:uid="{38CCF693-1947-4B99-8137-E4C1E2145AD9}"/>
    <cellStyle name="Normal 9 4 2 2 5 4 2 3" xfId="6101" xr:uid="{DD01B4AB-7DB5-44A7-8AC2-403BBC4AFFA8}"/>
    <cellStyle name="Normal 9 4 2 2 5 4 2 4" xfId="5509" xr:uid="{EF740A76-D454-4A24-9A4C-8F8ECAC5E9CC}"/>
    <cellStyle name="Normal 9 4 2 2 5 5" xfId="4887" xr:uid="{DCD37B64-C258-43A2-A80A-15986ACA5A38}"/>
    <cellStyle name="Normal 9 4 2 2 5 5 2" xfId="41514" xr:uid="{92219E21-DD38-427D-8B51-A6177267C307}"/>
    <cellStyle name="Normal 9 4 2 2 5 5 3" xfId="6098" xr:uid="{85285710-FC2D-4AA9-B341-40525E45A7FE}"/>
    <cellStyle name="Normal 9 4 2 2 5 5 4" xfId="5506" xr:uid="{7CDAFF49-997B-4F74-847A-5E52F5C8DBCB}"/>
    <cellStyle name="Normal 9 4 2 2 6" xfId="4075" xr:uid="{05E86E32-D6D7-4A83-85D6-6A604B47C43F}"/>
    <cellStyle name="Normal 9 4 2 2 6 2" xfId="4891" xr:uid="{57C332A9-6486-4FA6-BD2E-7ED06E342472}"/>
    <cellStyle name="Normal 9 4 2 2 6 2 2" xfId="41518" xr:uid="{83DAFB87-9CD9-4110-983E-F755F85500D2}"/>
    <cellStyle name="Normal 9 4 2 2 6 2 3" xfId="6102" xr:uid="{2780AF2B-CC88-471A-91B8-3F4C5EF5D304}"/>
    <cellStyle name="Normal 9 4 2 2 6 2 4" xfId="5510" xr:uid="{224B02DF-5BA3-4507-B796-2114A763BBEE}"/>
    <cellStyle name="Normal 9 4 2 2 7" xfId="4076" xr:uid="{C790CC4D-DC7E-4643-8BDB-670B6A46A0A8}"/>
    <cellStyle name="Normal 9 4 2 2 7 2" xfId="4892" xr:uid="{45C8B1DD-5081-4CFA-BFC3-1720B049A10F}"/>
    <cellStyle name="Normal 9 4 2 2 7 2 2" xfId="41519" xr:uid="{8A87285C-83D6-41D3-9F4F-F7B4B31CC06E}"/>
    <cellStyle name="Normal 9 4 2 2 7 2 3" xfId="6103" xr:uid="{6B845DFB-0D7C-44EB-BC72-59834602169E}"/>
    <cellStyle name="Normal 9 4 2 2 7 2 4" xfId="5511" xr:uid="{CE81945C-0618-4597-BFD4-E953595EE60D}"/>
    <cellStyle name="Normal 9 4 2 2 8" xfId="4077" xr:uid="{C707CF75-E3B4-4ECF-BE77-12D2D1121BAE}"/>
    <cellStyle name="Normal 9 4 2 2 8 2" xfId="4893" xr:uid="{1E8CBF85-8F72-4A5D-A4FF-30B8BF27C5AF}"/>
    <cellStyle name="Normal 9 4 2 2 8 2 2" xfId="41520" xr:uid="{4748B304-0C87-41BA-86C3-0B62395740BC}"/>
    <cellStyle name="Normal 9 4 2 2 8 2 3" xfId="6104" xr:uid="{06D7AFEC-1921-4D52-B879-C9F901E732AF}"/>
    <cellStyle name="Normal 9 4 2 2 8 2 4" xfId="5512" xr:uid="{5EDA020E-5F35-40EC-A09D-532568B51270}"/>
    <cellStyle name="Normal 9 4 2 2 9" xfId="4861" xr:uid="{08AA953F-B33B-4474-BCAA-010BDBB4BB61}"/>
    <cellStyle name="Normal 9 4 2 2 9 2" xfId="41488" xr:uid="{963EB0A9-CE2C-4752-9830-7FF7E3E2C73D}"/>
    <cellStyle name="Normal 9 4 2 2 9 3" xfId="6072" xr:uid="{93120D8D-186D-4BBA-B957-557DAA742DE6}"/>
    <cellStyle name="Normal 9 4 2 2 9 4" xfId="5480" xr:uid="{0ED2D44C-C7ED-4F4C-BA96-F9524BB8038A}"/>
    <cellStyle name="Normal 9 4 2 3" xfId="415" xr:uid="{CE1CAE71-A89F-4B57-96D7-95B7C6296667}"/>
    <cellStyle name="Normal 9 4 2 3 2" xfId="861" xr:uid="{4EE6D0A9-03C7-44D1-87A7-40644D9F8367}"/>
    <cellStyle name="Normal 9 4 2 3 2 2" xfId="862" xr:uid="{6813FFFF-BAD2-433E-8D7C-2D8215B5EE4F}"/>
    <cellStyle name="Normal 9 4 2 3 2 2 2" xfId="2389" xr:uid="{AD30BF3A-D540-46CC-AA33-DEF2AD6FCF4C}"/>
    <cellStyle name="Normal 9 4 2 3 2 2 2 2" xfId="2390" xr:uid="{DA8C587E-30AB-4CF1-8373-F54D06467BB9}"/>
    <cellStyle name="Normal 9 4 2 3 2 2 2 2 2" xfId="4898" xr:uid="{8E8E8AE6-406D-4BD9-B566-3B72A7C525B4}"/>
    <cellStyle name="Normal 9 4 2 3 2 2 2 2 2 2" xfId="41525" xr:uid="{1A4E160A-1765-411A-913D-927469F36F23}"/>
    <cellStyle name="Normal 9 4 2 3 2 2 2 2 2 3" xfId="6109" xr:uid="{7C2EF488-99E5-4ED8-991E-8288F8A18594}"/>
    <cellStyle name="Normal 9 4 2 3 2 2 2 2 2 4" xfId="5517" xr:uid="{5E64F8FA-0CC5-4C05-9210-8BE5D204F0AA}"/>
    <cellStyle name="Normal 9 4 2 3 2 2 2 3" xfId="4897" xr:uid="{34FAAE1C-3F2D-4F72-AF75-F74204595E61}"/>
    <cellStyle name="Normal 9 4 2 3 2 2 2 3 2" xfId="41524" xr:uid="{DB45EAA0-0D45-4156-BB8F-1A94DB2031DD}"/>
    <cellStyle name="Normal 9 4 2 3 2 2 2 3 3" xfId="6108" xr:uid="{DB77BBE4-5B31-46A4-BFC4-24ACE748F102}"/>
    <cellStyle name="Normal 9 4 2 3 2 2 2 3 4" xfId="5516" xr:uid="{B7C3F52C-E998-4330-B001-74EAD1FC5EEB}"/>
    <cellStyle name="Normal 9 4 2 3 2 2 3" xfId="2391" xr:uid="{F4715812-DEB0-446C-BF3B-2AFE70A4A6EB}"/>
    <cellStyle name="Normal 9 4 2 3 2 2 3 2" xfId="4899" xr:uid="{BF9B308E-E01F-47E2-B7DB-749E19F89EE4}"/>
    <cellStyle name="Normal 9 4 2 3 2 2 3 2 2" xfId="41526" xr:uid="{B690AB29-1126-46E3-B0EF-BB30168938A9}"/>
    <cellStyle name="Normal 9 4 2 3 2 2 3 2 3" xfId="6110" xr:uid="{F2074DAD-EB70-497F-B490-A167C260108C}"/>
    <cellStyle name="Normal 9 4 2 3 2 2 3 2 4" xfId="5518" xr:uid="{24EB34EF-22EC-4145-B4C7-EA8A152EE560}"/>
    <cellStyle name="Normal 9 4 2 3 2 2 4" xfId="4896" xr:uid="{C47DAD0C-3C7D-405A-923A-0B8B374F0137}"/>
    <cellStyle name="Normal 9 4 2 3 2 2 4 2" xfId="41523" xr:uid="{3A4D7B75-0381-4B0A-8BA1-B6CDB145BE79}"/>
    <cellStyle name="Normal 9 4 2 3 2 2 4 3" xfId="6107" xr:uid="{D0A54E8B-D5C3-496C-97C8-B4B7B8ECB36B}"/>
    <cellStyle name="Normal 9 4 2 3 2 2 4 4" xfId="5515" xr:uid="{8B5EF533-E8CD-4634-8411-FBA49B5DFA07}"/>
    <cellStyle name="Normal 9 4 2 3 2 3" xfId="2392" xr:uid="{1DBC2B6E-7D4E-4ECB-B4B7-DF09BB298D81}"/>
    <cellStyle name="Normal 9 4 2 3 2 3 2" xfId="2393" xr:uid="{E589FC5A-6A9E-4EA3-9F54-F573CE3FCAE6}"/>
    <cellStyle name="Normal 9 4 2 3 2 3 2 2" xfId="4901" xr:uid="{324EBAF0-6784-4ED6-8CE1-5FBA1BC5B729}"/>
    <cellStyle name="Normal 9 4 2 3 2 3 2 2 2" xfId="41528" xr:uid="{59466F65-3BD5-4DC8-BE7B-0A3028EE765B}"/>
    <cellStyle name="Normal 9 4 2 3 2 3 2 2 3" xfId="6112" xr:uid="{012B1959-7605-4E21-A5F8-2FF9B8F8ED2B}"/>
    <cellStyle name="Normal 9 4 2 3 2 3 2 2 4" xfId="5520" xr:uid="{358B08F6-08D3-47B4-8A87-D50703269EF4}"/>
    <cellStyle name="Normal 9 4 2 3 2 3 3" xfId="4900" xr:uid="{D0CF34C8-3044-4E6F-AA60-26B89573A475}"/>
    <cellStyle name="Normal 9 4 2 3 2 3 3 2" xfId="41527" xr:uid="{A3A41978-549B-41EB-BAEF-C2FA3AE9AB01}"/>
    <cellStyle name="Normal 9 4 2 3 2 3 3 3" xfId="6111" xr:uid="{E9C36375-6B97-47E4-A108-ED2E41DCD6D6}"/>
    <cellStyle name="Normal 9 4 2 3 2 3 3 4" xfId="5519" xr:uid="{EDE910F3-C640-4637-8DFA-3E5A8456BBD3}"/>
    <cellStyle name="Normal 9 4 2 3 2 4" xfId="2394" xr:uid="{B5C65125-494E-4973-B494-D931D9D3F9F9}"/>
    <cellStyle name="Normal 9 4 2 3 2 4 2" xfId="4902" xr:uid="{D8871AFE-4D38-4812-B302-F934B9960CBF}"/>
    <cellStyle name="Normal 9 4 2 3 2 4 2 2" xfId="41529" xr:uid="{8E23BAEC-E3CD-477D-AFCB-1135AA88274F}"/>
    <cellStyle name="Normal 9 4 2 3 2 4 2 3" xfId="6113" xr:uid="{D6C2AB31-5574-4F43-9DDE-AC13049FA4CF}"/>
    <cellStyle name="Normal 9 4 2 3 2 4 2 4" xfId="5521" xr:uid="{41754AB9-2A9A-4E74-BEB6-873AF0D67796}"/>
    <cellStyle name="Normal 9 4 2 3 2 5" xfId="4895" xr:uid="{44D33D62-6E0A-494C-8AA1-593659C74132}"/>
    <cellStyle name="Normal 9 4 2 3 2 5 2" xfId="41522" xr:uid="{56718E1F-99A2-495E-8B9E-59BFFEA75156}"/>
    <cellStyle name="Normal 9 4 2 3 2 5 3" xfId="6106" xr:uid="{EA626FC5-5C82-4420-B7F3-6205964EF8F6}"/>
    <cellStyle name="Normal 9 4 2 3 2 5 4" xfId="5514" xr:uid="{1CC5A018-B785-4367-9DA4-59466DA63627}"/>
    <cellStyle name="Normal 9 4 2 3 3" xfId="863" xr:uid="{326F2363-9E51-4C13-B6DC-E62B85D97A04}"/>
    <cellStyle name="Normal 9 4 2 3 3 2" xfId="2395" xr:uid="{1C36DFEF-7FA0-417E-9F36-F0BB4540E214}"/>
    <cellStyle name="Normal 9 4 2 3 3 2 2" xfId="2396" xr:uid="{782E3383-A2DE-4365-9714-5124C6CA0088}"/>
    <cellStyle name="Normal 9 4 2 3 3 2 2 2" xfId="4905" xr:uid="{0E59C76A-B405-4538-A9D6-AB1A587A440E}"/>
    <cellStyle name="Normal 9 4 2 3 3 2 2 2 2" xfId="41532" xr:uid="{E74094E5-BD8E-4508-AF53-1E6FFAD3375D}"/>
    <cellStyle name="Normal 9 4 2 3 3 2 2 2 3" xfId="6116" xr:uid="{B2DF3C09-524A-4F6A-A443-6D0A1685B81B}"/>
    <cellStyle name="Normal 9 4 2 3 3 2 2 2 4" xfId="5524" xr:uid="{6E76B337-AB50-49A8-B0D7-0BD2191DD3B6}"/>
    <cellStyle name="Normal 9 4 2 3 3 2 3" xfId="4904" xr:uid="{5AE57ECD-9699-4722-B72E-FF964FEF7484}"/>
    <cellStyle name="Normal 9 4 2 3 3 2 3 2" xfId="41531" xr:uid="{7C9B8A6A-247F-44DA-B579-E2EAAB2D1919}"/>
    <cellStyle name="Normal 9 4 2 3 3 2 3 3" xfId="6115" xr:uid="{458E6344-A73B-4FA4-851A-924E0BDB5867}"/>
    <cellStyle name="Normal 9 4 2 3 3 2 3 4" xfId="5523" xr:uid="{B585191F-E3E1-4D0C-84C9-CBADAB3C7D77}"/>
    <cellStyle name="Normal 9 4 2 3 3 3" xfId="2397" xr:uid="{101AE388-369A-4ACE-A105-DE900B964774}"/>
    <cellStyle name="Normal 9 4 2 3 3 3 2" xfId="4906" xr:uid="{09F226A0-5C48-453B-BDC7-42833FABBBB1}"/>
    <cellStyle name="Normal 9 4 2 3 3 3 2 2" xfId="41533" xr:uid="{A509C7D1-AA9A-48E7-AC99-A18937EF9FD9}"/>
    <cellStyle name="Normal 9 4 2 3 3 3 2 3" xfId="6117" xr:uid="{F4B622B0-C680-4C31-96CC-9DA0DA7C2F5B}"/>
    <cellStyle name="Normal 9 4 2 3 3 3 2 4" xfId="5525" xr:uid="{61C98F5E-C639-4AE3-9EC3-DEA1E68F788E}"/>
    <cellStyle name="Normal 9 4 2 3 3 4" xfId="4078" xr:uid="{C0450E28-1C61-47A7-BDE6-704C3FB5CD54}"/>
    <cellStyle name="Normal 9 4 2 3 3 4 2" xfId="4907" xr:uid="{B86616AE-5121-4470-8082-BCEC82A73D7D}"/>
    <cellStyle name="Normal 9 4 2 3 3 4 2 2" xfId="41534" xr:uid="{18028D96-2573-400D-9F2E-F81A07146559}"/>
    <cellStyle name="Normal 9 4 2 3 3 4 2 3" xfId="6118" xr:uid="{584BCDF7-B672-431C-BC35-ADB59ADE3A92}"/>
    <cellStyle name="Normal 9 4 2 3 3 4 2 4" xfId="5526" xr:uid="{AB1CB20C-A2C8-4FE6-852A-29539C49173D}"/>
    <cellStyle name="Normal 9 4 2 3 3 5" xfId="4903" xr:uid="{29A23F51-313A-41A4-967D-C686EF4A6CB0}"/>
    <cellStyle name="Normal 9 4 2 3 3 5 2" xfId="41530" xr:uid="{5A261EAC-7017-459E-8EC3-B62890CCE796}"/>
    <cellStyle name="Normal 9 4 2 3 3 5 3" xfId="6114" xr:uid="{C4AAF1E7-2E9F-45EC-807B-1D8E204AD2D2}"/>
    <cellStyle name="Normal 9 4 2 3 3 5 4" xfId="5522" xr:uid="{97789035-B889-4BD9-A6BA-6A4D46990538}"/>
    <cellStyle name="Normal 9 4 2 3 4" xfId="2398" xr:uid="{25FAD240-82BF-4A3F-BDCB-8AEDC6E1D3D1}"/>
    <cellStyle name="Normal 9 4 2 3 4 2" xfId="2399" xr:uid="{FC1C52E6-2763-454A-B2BD-ECC8EBA526DE}"/>
    <cellStyle name="Normal 9 4 2 3 4 2 2" xfId="4909" xr:uid="{1293F21F-B80E-4165-A7DF-C04E660C2990}"/>
    <cellStyle name="Normal 9 4 2 3 4 2 2 2" xfId="41536" xr:uid="{04D74149-01B8-4457-9274-971F4512DDDA}"/>
    <cellStyle name="Normal 9 4 2 3 4 2 2 3" xfId="6120" xr:uid="{8D35155A-F0E8-497E-8DD5-FEAFF9AB6E49}"/>
    <cellStyle name="Normal 9 4 2 3 4 2 2 4" xfId="5528" xr:uid="{AE2D7EE4-51D7-4ED6-B524-B08AA3D3E1E9}"/>
    <cellStyle name="Normal 9 4 2 3 4 3" xfId="4908" xr:uid="{D8CCA173-4B30-435F-94F3-67C6BDD9A3A1}"/>
    <cellStyle name="Normal 9 4 2 3 4 3 2" xfId="41535" xr:uid="{21FD06F3-B1A4-4F39-875F-BD755709E31E}"/>
    <cellStyle name="Normal 9 4 2 3 4 3 3" xfId="6119" xr:uid="{6A7DBAB9-2DD3-45CB-ACF0-0F600CA2267E}"/>
    <cellStyle name="Normal 9 4 2 3 4 3 4" xfId="5527" xr:uid="{86D2F391-ACFB-49B7-A7BD-13017AC60630}"/>
    <cellStyle name="Normal 9 4 2 3 5" xfId="2400" xr:uid="{5996EEEF-E9FE-47DC-8B8D-B22CC78A9FF0}"/>
    <cellStyle name="Normal 9 4 2 3 5 2" xfId="4910" xr:uid="{A990E42F-BE61-4E67-8122-8880E9898769}"/>
    <cellStyle name="Normal 9 4 2 3 5 2 2" xfId="41537" xr:uid="{0AEEF540-C27A-4B23-9A71-B9B665D6E9BC}"/>
    <cellStyle name="Normal 9 4 2 3 5 2 3" xfId="6121" xr:uid="{692C3B4E-E2F1-4B07-AEBB-ABE3C6E156CB}"/>
    <cellStyle name="Normal 9 4 2 3 5 2 4" xfId="5529" xr:uid="{472CFD0A-F695-4ACC-ACE3-9F154ED6B074}"/>
    <cellStyle name="Normal 9 4 2 3 6" xfId="4079" xr:uid="{47EBE42D-A28E-497E-A4C7-5B9C80FDE8E9}"/>
    <cellStyle name="Normal 9 4 2 3 6 2" xfId="4911" xr:uid="{60C4338D-ABDC-4E6C-8708-197ADECCEDC4}"/>
    <cellStyle name="Normal 9 4 2 3 6 2 2" xfId="41538" xr:uid="{29BB9F0B-3F15-49F0-ABAF-2001C6A38E43}"/>
    <cellStyle name="Normal 9 4 2 3 6 2 3" xfId="6122" xr:uid="{24C3F87E-CC5D-4A16-8633-C4BD428BAB11}"/>
    <cellStyle name="Normal 9 4 2 3 6 2 4" xfId="5530" xr:uid="{DCC48812-FFC9-4502-8EC1-AC72413FD5BA}"/>
    <cellStyle name="Normal 9 4 2 3 7" xfId="4894" xr:uid="{0322B655-0564-4807-9735-DBA46FFBBB7A}"/>
    <cellStyle name="Normal 9 4 2 3 7 2" xfId="41521" xr:uid="{C4DD4792-F7B0-469E-89FB-CFF2C7725EC5}"/>
    <cellStyle name="Normal 9 4 2 3 7 3" xfId="6105" xr:uid="{8486E92D-423F-4350-B1A0-D00CFABCD5A8}"/>
    <cellStyle name="Normal 9 4 2 3 7 4" xfId="5513" xr:uid="{12C1CFC7-6727-4089-BB83-1D8B4397AB90}"/>
    <cellStyle name="Normal 9 4 2 4" xfId="416" xr:uid="{52A94060-F52C-43E1-96C7-7B89B053486C}"/>
    <cellStyle name="Normal 9 4 2 4 2" xfId="864" xr:uid="{B30C394D-8563-4E2B-9846-31E9791C263B}"/>
    <cellStyle name="Normal 9 4 2 4 2 2" xfId="2401" xr:uid="{6799E5F6-FCF2-48C3-AF8C-84BBCF9D0B15}"/>
    <cellStyle name="Normal 9 4 2 4 2 2 2" xfId="2402" xr:uid="{D93D145E-54EE-4C87-A900-D7406154127A}"/>
    <cellStyle name="Normal 9 4 2 4 2 2 2 2" xfId="4915" xr:uid="{28F33968-DCC5-4BF6-BC02-6F365B9DA763}"/>
    <cellStyle name="Normal 9 4 2 4 2 2 2 2 2" xfId="41542" xr:uid="{E752AFA0-666E-467B-8AFA-52337ADFF84D}"/>
    <cellStyle name="Normal 9 4 2 4 2 2 2 2 3" xfId="6126" xr:uid="{383E6D0F-9544-4D54-B681-0804282AB7F2}"/>
    <cellStyle name="Normal 9 4 2 4 2 2 2 2 4" xfId="5534" xr:uid="{5D98B55E-FB1F-4DD1-9395-7E045D6B9328}"/>
    <cellStyle name="Normal 9 4 2 4 2 2 3" xfId="4914" xr:uid="{B5F5DEB5-2A63-4E60-B943-13E1B6CB984E}"/>
    <cellStyle name="Normal 9 4 2 4 2 2 3 2" xfId="41541" xr:uid="{D1455785-4225-41C0-ABAC-8224ADFBE47F}"/>
    <cellStyle name="Normal 9 4 2 4 2 2 3 3" xfId="6125" xr:uid="{EBA1527F-43F7-411A-8C58-1906AB8B777D}"/>
    <cellStyle name="Normal 9 4 2 4 2 2 3 4" xfId="5533" xr:uid="{CD63212E-60CE-4D4D-BC8B-6236AD23BC8A}"/>
    <cellStyle name="Normal 9 4 2 4 2 3" xfId="2403" xr:uid="{5643B1ED-5CAD-4342-BC56-F94BCE28F469}"/>
    <cellStyle name="Normal 9 4 2 4 2 3 2" xfId="4916" xr:uid="{410A6663-DF99-4DA6-84DC-C010CF581511}"/>
    <cellStyle name="Normal 9 4 2 4 2 3 2 2" xfId="41543" xr:uid="{2D8788F0-2BBF-4F0F-A57C-72B20C8241C3}"/>
    <cellStyle name="Normal 9 4 2 4 2 3 2 3" xfId="6127" xr:uid="{15CD7961-0ADD-4FF5-AC81-5B94DD09492C}"/>
    <cellStyle name="Normal 9 4 2 4 2 3 2 4" xfId="5535" xr:uid="{34AC1D3B-BC78-4065-84EB-75C6903ABA3D}"/>
    <cellStyle name="Normal 9 4 2 4 2 4" xfId="4080" xr:uid="{946C0F4C-036D-49A2-BE22-A9A3242AA872}"/>
    <cellStyle name="Normal 9 4 2 4 2 4 2" xfId="4917" xr:uid="{082AE99A-FFAB-4609-A42E-B0C6CBB2E826}"/>
    <cellStyle name="Normal 9 4 2 4 2 4 2 2" xfId="41544" xr:uid="{BA88DC64-2D73-4296-8646-7FE7769509B7}"/>
    <cellStyle name="Normal 9 4 2 4 2 4 2 3" xfId="6128" xr:uid="{493C28D7-8DC5-476F-A1D3-68F833C3E66A}"/>
    <cellStyle name="Normal 9 4 2 4 2 4 2 4" xfId="5536" xr:uid="{4FB9EDC0-FEFD-4EF5-80A4-1343CE5E8EC1}"/>
    <cellStyle name="Normal 9 4 2 4 2 5" xfId="4913" xr:uid="{4B16947F-F2E3-42EE-9E4F-34AC42F717FE}"/>
    <cellStyle name="Normal 9 4 2 4 2 5 2" xfId="41540" xr:uid="{F7CED157-59D5-44C4-92D7-36BA487F68BD}"/>
    <cellStyle name="Normal 9 4 2 4 2 5 3" xfId="6124" xr:uid="{E580B1A6-119E-44CF-826F-105230D7CF68}"/>
    <cellStyle name="Normal 9 4 2 4 2 5 4" xfId="5532" xr:uid="{EDE5EE35-10F3-4798-AC48-F8C8A983DB03}"/>
    <cellStyle name="Normal 9 4 2 4 3" xfId="2404" xr:uid="{3AF16293-BB6F-4103-BA1C-69ECEB62521E}"/>
    <cellStyle name="Normal 9 4 2 4 3 2" xfId="2405" xr:uid="{69351767-667B-4D85-886F-122A1181A665}"/>
    <cellStyle name="Normal 9 4 2 4 3 2 2" xfId="4919" xr:uid="{28E2E54F-DCAB-4194-B431-2F8E9BFD526D}"/>
    <cellStyle name="Normal 9 4 2 4 3 2 2 2" xfId="41546" xr:uid="{8A142687-934E-4F55-9EB6-D61ADF03B060}"/>
    <cellStyle name="Normal 9 4 2 4 3 2 2 3" xfId="6130" xr:uid="{F56F91E0-C1B3-4C50-BA1A-2583DA0E404C}"/>
    <cellStyle name="Normal 9 4 2 4 3 2 2 4" xfId="5538" xr:uid="{FEC43BD2-E73A-42FF-8708-CA0FB75AD67F}"/>
    <cellStyle name="Normal 9 4 2 4 3 3" xfId="4918" xr:uid="{4FB1245C-0808-4E38-BCA7-1F689CDF10FF}"/>
    <cellStyle name="Normal 9 4 2 4 3 3 2" xfId="41545" xr:uid="{4417AC44-BFA6-49A8-9E0F-C59041A12F45}"/>
    <cellStyle name="Normal 9 4 2 4 3 3 3" xfId="6129" xr:uid="{53DD5216-E67D-42EF-92AD-9E38DE8F1613}"/>
    <cellStyle name="Normal 9 4 2 4 3 3 4" xfId="5537" xr:uid="{5B4F91E3-53DF-422C-B84D-3FF520F8B72C}"/>
    <cellStyle name="Normal 9 4 2 4 4" xfId="2406" xr:uid="{239AF667-0C97-4984-B866-31E4793C2F25}"/>
    <cellStyle name="Normal 9 4 2 4 4 2" xfId="4920" xr:uid="{1E97AD42-2439-4268-848A-43D3A9D75DF1}"/>
    <cellStyle name="Normal 9 4 2 4 4 2 2" xfId="41547" xr:uid="{07213249-4D9A-44E9-949F-6B0D2453D082}"/>
    <cellStyle name="Normal 9 4 2 4 4 2 3" xfId="6131" xr:uid="{2BA05DB5-0117-4EFC-BB2C-BDC94C4097E2}"/>
    <cellStyle name="Normal 9 4 2 4 4 2 4" xfId="5539" xr:uid="{D1DADEF0-2356-47C0-8CF7-8DC42E3F2FC2}"/>
    <cellStyle name="Normal 9 4 2 4 5" xfId="4081" xr:uid="{2EDC421C-CD09-46EC-B705-AC44A203A8B5}"/>
    <cellStyle name="Normal 9 4 2 4 5 2" xfId="4921" xr:uid="{0C3C36A4-B828-4516-B963-D78E373CA9C5}"/>
    <cellStyle name="Normal 9 4 2 4 5 2 2" xfId="41548" xr:uid="{E08BC611-ECB0-4672-84DE-4CB5D2A9359A}"/>
    <cellStyle name="Normal 9 4 2 4 5 2 3" xfId="6132" xr:uid="{54B5670F-24AF-4EF4-A7A5-67E2B0EF5BB9}"/>
    <cellStyle name="Normal 9 4 2 4 5 2 4" xfId="5540" xr:uid="{E8E0BF97-B1C4-491A-B087-27544070F1E4}"/>
    <cellStyle name="Normal 9 4 2 4 6" xfId="4912" xr:uid="{7EA58838-87C6-43D7-867C-C08BD4642F7F}"/>
    <cellStyle name="Normal 9 4 2 4 6 2" xfId="41539" xr:uid="{3D86DA04-3188-440A-BDB1-3B50F206F227}"/>
    <cellStyle name="Normal 9 4 2 4 6 3" xfId="6123" xr:uid="{3F3352F3-0C55-4319-9663-5DBF623A0B45}"/>
    <cellStyle name="Normal 9 4 2 4 6 4" xfId="5531" xr:uid="{E0DAE3CB-A80E-4441-8977-97C8474469F7}"/>
    <cellStyle name="Normal 9 4 2 5" xfId="417" xr:uid="{825C44BC-818F-45B2-BF82-040F9AA3EAA0}"/>
    <cellStyle name="Normal 9 4 2 5 2" xfId="2407" xr:uid="{E3A89C6A-55C8-4368-86C9-A21B70FB2310}"/>
    <cellStyle name="Normal 9 4 2 5 2 2" xfId="2408" xr:uid="{449CA4AD-8BA3-4221-9F9C-F710D95899B6}"/>
    <cellStyle name="Normal 9 4 2 5 2 2 2" xfId="4924" xr:uid="{AB4ECBA8-14B2-4541-B7AC-9B64079342FC}"/>
    <cellStyle name="Normal 9 4 2 5 2 2 2 2" xfId="41551" xr:uid="{B9D084F0-028D-44D0-9863-BFE1FDAAF222}"/>
    <cellStyle name="Normal 9 4 2 5 2 2 2 3" xfId="6135" xr:uid="{CCF7A354-2BEC-4B2A-B573-2F1A16C4E7DB}"/>
    <cellStyle name="Normal 9 4 2 5 2 2 2 4" xfId="5543" xr:uid="{28D8366C-4E5C-49AC-B66D-62F7770E8338}"/>
    <cellStyle name="Normal 9 4 2 5 2 3" xfId="4923" xr:uid="{310C1566-8BDE-490C-872A-6D724C923A05}"/>
    <cellStyle name="Normal 9 4 2 5 2 3 2" xfId="41550" xr:uid="{3967ED98-F66B-4009-B35B-D468EA455044}"/>
    <cellStyle name="Normal 9 4 2 5 2 3 3" xfId="6134" xr:uid="{8D0287C7-4E40-4A3A-9C2F-189171CD9630}"/>
    <cellStyle name="Normal 9 4 2 5 2 3 4" xfId="5542" xr:uid="{781D49A8-3D32-4DC2-8644-247CCD75E630}"/>
    <cellStyle name="Normal 9 4 2 5 3" xfId="2409" xr:uid="{F0315B0A-9771-4363-B86B-7B5B2D868215}"/>
    <cellStyle name="Normal 9 4 2 5 3 2" xfId="4925" xr:uid="{51357AD2-EED6-41B3-8CCC-0AD878A39E00}"/>
    <cellStyle name="Normal 9 4 2 5 3 2 2" xfId="41552" xr:uid="{662894DC-47CE-49C8-9033-7AE4985205B4}"/>
    <cellStyle name="Normal 9 4 2 5 3 2 3" xfId="6136" xr:uid="{367CAC36-9A3F-4A66-97CC-468EB3DDFAA4}"/>
    <cellStyle name="Normal 9 4 2 5 3 2 4" xfId="5544" xr:uid="{33CDFAC7-5318-46C1-8D01-3C66A7065EAA}"/>
    <cellStyle name="Normal 9 4 2 5 4" xfId="4082" xr:uid="{C78C3810-AB8C-4B08-AF9A-714D0CD4F35C}"/>
    <cellStyle name="Normal 9 4 2 5 4 2" xfId="4926" xr:uid="{45229E25-5E17-445D-88D3-279439C03BB4}"/>
    <cellStyle name="Normal 9 4 2 5 4 2 2" xfId="41553" xr:uid="{24999D8F-57F1-4B17-92EE-B36D0B662A03}"/>
    <cellStyle name="Normal 9 4 2 5 4 2 3" xfId="6137" xr:uid="{4ACCE126-8D93-47EB-8DC0-D71BDEE8F1AC}"/>
    <cellStyle name="Normal 9 4 2 5 4 2 4" xfId="5545" xr:uid="{4AD4BDCA-4FEB-420A-8870-3C1E13C911C3}"/>
    <cellStyle name="Normal 9 4 2 5 5" xfId="4922" xr:uid="{2B9CA150-131C-47BD-B354-3A5CC1D9774C}"/>
    <cellStyle name="Normal 9 4 2 5 5 2" xfId="41549" xr:uid="{2F7CF346-9D33-4C7E-BD05-A1B10961E57E}"/>
    <cellStyle name="Normal 9 4 2 5 5 3" xfId="6133" xr:uid="{3E9A921E-D1C1-49DC-B3B7-7A62D31CD04D}"/>
    <cellStyle name="Normal 9 4 2 5 5 4" xfId="5541" xr:uid="{EB85CE6E-66B4-4094-8793-EF49B0E46B29}"/>
    <cellStyle name="Normal 9 4 2 6" xfId="2410" xr:uid="{6E6FA97D-D37E-4779-A3EC-CA8AE61373A4}"/>
    <cellStyle name="Normal 9 4 2 6 2" xfId="2411" xr:uid="{ABD58C52-7910-4472-8789-126BDDD7988B}"/>
    <cellStyle name="Normal 9 4 2 6 2 2" xfId="4928" xr:uid="{F25818FB-C339-407C-9C97-2E609A59BB4E}"/>
    <cellStyle name="Normal 9 4 2 6 2 2 2" xfId="41555" xr:uid="{600A26D3-78DE-4BD4-83AE-AC2CAAD8DB45}"/>
    <cellStyle name="Normal 9 4 2 6 2 2 3" xfId="6139" xr:uid="{50A846F9-0707-45F4-8710-864A19633102}"/>
    <cellStyle name="Normal 9 4 2 6 2 2 4" xfId="5547" xr:uid="{DBA5D5E8-22F2-435C-9E74-253AA9B2ED40}"/>
    <cellStyle name="Normal 9 4 2 6 3" xfId="4083" xr:uid="{A5B7FEF4-93B5-41E5-B07E-4ECB1A38A05C}"/>
    <cellStyle name="Normal 9 4 2 6 3 2" xfId="4929" xr:uid="{7B730CF5-5F01-4F01-802B-A26912F58F27}"/>
    <cellStyle name="Normal 9 4 2 6 3 2 2" xfId="41556" xr:uid="{2FAB2BFA-7137-44FA-9EFB-5A886BA3AB57}"/>
    <cellStyle name="Normal 9 4 2 6 3 2 3" xfId="6140" xr:uid="{EBD5EEC6-2246-4DC8-AC77-0FFF68D83D81}"/>
    <cellStyle name="Normal 9 4 2 6 3 2 4" xfId="5548" xr:uid="{EB6DE60F-80A8-4EC9-A1D6-06D5948A271E}"/>
    <cellStyle name="Normal 9 4 2 6 4" xfId="4084" xr:uid="{1A7A4BA5-40B7-49F8-9CD3-A09AF5FD22A5}"/>
    <cellStyle name="Normal 9 4 2 6 4 2" xfId="4930" xr:uid="{44055A94-74BC-4A61-8984-DA0B0E8FD912}"/>
    <cellStyle name="Normal 9 4 2 6 4 2 2" xfId="41557" xr:uid="{F46BBA8E-5FC1-49E0-82E5-9CE326DB40CB}"/>
    <cellStyle name="Normal 9 4 2 6 4 2 3" xfId="6141" xr:uid="{026C5A4B-B18F-4DD4-BD31-67FE14ACEA7A}"/>
    <cellStyle name="Normal 9 4 2 6 4 2 4" xfId="5549" xr:uid="{6E60B1AE-A832-4A45-A9E1-CB065E708DAD}"/>
    <cellStyle name="Normal 9 4 2 6 5" xfId="4927" xr:uid="{E6E2D374-BF17-4780-B2FB-E5C4ECE18DC8}"/>
    <cellStyle name="Normal 9 4 2 6 5 2" xfId="41554" xr:uid="{2E0073AD-1E82-4210-BA21-7CA95A7E4B29}"/>
    <cellStyle name="Normal 9 4 2 6 5 3" xfId="6138" xr:uid="{C1B82E40-6CEE-4183-91D6-B5FDA2A66949}"/>
    <cellStyle name="Normal 9 4 2 6 5 4" xfId="5546" xr:uid="{95102113-A068-4A55-8450-ABF2B06B3D47}"/>
    <cellStyle name="Normal 9 4 2 7" xfId="2412" xr:uid="{FEFB12B3-BE7C-4A9C-AAEA-C87B9EDFDD46}"/>
    <cellStyle name="Normal 9 4 2 7 2" xfId="4931" xr:uid="{47C17FBA-CD68-4984-B9B0-88232A0FD836}"/>
    <cellStyle name="Normal 9 4 2 7 2 2" xfId="41558" xr:uid="{A69CC79C-86E9-4B1F-8FB4-3BAB2FEE6315}"/>
    <cellStyle name="Normal 9 4 2 7 2 3" xfId="6142" xr:uid="{B240CB2A-DF1A-496B-9F84-6A2477D54DD6}"/>
    <cellStyle name="Normal 9 4 2 7 2 4" xfId="5550" xr:uid="{460BDBE6-8BF6-4003-B7B7-48FA4EF3BB6A}"/>
    <cellStyle name="Normal 9 4 2 8" xfId="4085" xr:uid="{02D72C84-5250-40BC-A3CD-AFD860A05647}"/>
    <cellStyle name="Normal 9 4 2 8 2" xfId="4932" xr:uid="{843F47AF-CA47-4BD5-83DB-2DFD5B404BC9}"/>
    <cellStyle name="Normal 9 4 2 8 2 2" xfId="41559" xr:uid="{AC606A78-BB15-4379-A71B-CDD63D0F94CF}"/>
    <cellStyle name="Normal 9 4 2 8 2 3" xfId="6143" xr:uid="{EE45AADD-74B5-49FE-8A19-B354F450BC56}"/>
    <cellStyle name="Normal 9 4 2 8 2 4" xfId="5551" xr:uid="{5D6588EE-0C53-41BE-A97A-1A49A0FF4BD1}"/>
    <cellStyle name="Normal 9 4 2 9" xfId="4086" xr:uid="{1A23D0FD-E548-437B-889C-B74EB4BF6A29}"/>
    <cellStyle name="Normal 9 4 2 9 2" xfId="4933" xr:uid="{5209D1C3-4AC2-46C6-B18F-FCCDAC759745}"/>
    <cellStyle name="Normal 9 4 2 9 2 2" xfId="41560" xr:uid="{3D2F0DE1-5E95-4372-A3C9-1CCA69C1C646}"/>
    <cellStyle name="Normal 9 4 2 9 2 3" xfId="6144" xr:uid="{7E280EB0-8581-46D1-A135-CEBF3265A3BB}"/>
    <cellStyle name="Normal 9 4 2 9 2 4" xfId="5552" xr:uid="{8D37871D-A82A-4F09-A3B5-7F66ABEF5CC5}"/>
    <cellStyle name="Normal 9 4 3" xfId="177" xr:uid="{E088C0D2-3430-46FF-81EE-1083DB2D1540}"/>
    <cellStyle name="Normal 9 4 3 2" xfId="178" xr:uid="{9E9B1E1D-7E76-4789-9365-714DA6B45274}"/>
    <cellStyle name="Normal 9 4 3 2 2" xfId="865" xr:uid="{E9BEF3C0-7B46-47E2-BCBE-3C9F1852002D}"/>
    <cellStyle name="Normal 9 4 3 2 2 2" xfId="2413" xr:uid="{802E0888-E8AC-4092-A472-B6AC3B43D2C2}"/>
    <cellStyle name="Normal 9 4 3 2 2 2 2" xfId="2414" xr:uid="{3BF34632-4DA4-4D35-A901-75B68B7C059B}"/>
    <cellStyle name="Normal 9 4 3 2 2 2 2 2" xfId="4502" xr:uid="{0CD9A87F-40A9-4AF8-B117-49D3395FE41A}"/>
    <cellStyle name="Normal 9 4 3 2 2 2 2 2 2" xfId="5309" xr:uid="{47EA9996-0054-451C-85EF-09A501A520F1}"/>
    <cellStyle name="Normal 9 4 3 2 2 2 2 2 3" xfId="4938" xr:uid="{8F4FC657-3571-4994-9603-FB049E3A784B}"/>
    <cellStyle name="Normal 9 4 3 2 2 2 2 2 3 2" xfId="41565" xr:uid="{6F2A6C3A-20CD-41BD-9646-FF9EA9AB42B0}"/>
    <cellStyle name="Normal 9 4 3 2 2 2 2 2 3 3" xfId="6149" xr:uid="{E2BF3F2F-81F2-417E-99EF-312741FBBE2F}"/>
    <cellStyle name="Normal 9 4 3 2 2 2 2 2 3 4" xfId="5557" xr:uid="{73AA9DD3-E5B5-496C-AE44-345B579555AC}"/>
    <cellStyle name="Normal 9 4 3 2 2 2 3" xfId="4503" xr:uid="{2C2D1558-96E1-49C2-8CBC-8D560F3BADF2}"/>
    <cellStyle name="Normal 9 4 3 2 2 2 3 2" xfId="5310" xr:uid="{E28BA246-7C9C-4A45-9F95-9FE78FD694DF}"/>
    <cellStyle name="Normal 9 4 3 2 2 2 3 3" xfId="4937" xr:uid="{1F05B750-D8D5-4FA6-AA8D-2781CF78F21F}"/>
    <cellStyle name="Normal 9 4 3 2 2 2 3 3 2" xfId="41564" xr:uid="{EC992B3E-0B4A-405F-9BF1-67ADB3760BC2}"/>
    <cellStyle name="Normal 9 4 3 2 2 2 3 3 3" xfId="6148" xr:uid="{76CCAEB3-A8E7-4232-8070-864E48ABEA8C}"/>
    <cellStyle name="Normal 9 4 3 2 2 2 3 3 4" xfId="5556" xr:uid="{B6168E56-7696-426E-BE3C-D57BD9743E4F}"/>
    <cellStyle name="Normal 9 4 3 2 2 3" xfId="2415" xr:uid="{B3BB8F42-A03D-40EA-9002-C3A949978C58}"/>
    <cellStyle name="Normal 9 4 3 2 2 3 2" xfId="4504" xr:uid="{DC1CD9DA-FBC3-4574-9F3A-3E1C67294DB5}"/>
    <cellStyle name="Normal 9 4 3 2 2 3 2 2" xfId="5311" xr:uid="{392FC3CC-79BC-4C88-A288-505BAA075D6B}"/>
    <cellStyle name="Normal 9 4 3 2 2 3 2 3" xfId="4939" xr:uid="{4DDDE2BB-487C-4A8B-A85C-4AD283DE6B20}"/>
    <cellStyle name="Normal 9 4 3 2 2 3 2 3 2" xfId="41566" xr:uid="{FE5F53DA-126B-43B8-BA08-66A8845C8474}"/>
    <cellStyle name="Normal 9 4 3 2 2 3 2 3 3" xfId="6150" xr:uid="{2916F60B-7038-4B41-A0DE-24FC9739B982}"/>
    <cellStyle name="Normal 9 4 3 2 2 3 2 3 4" xfId="5558" xr:uid="{D52A9104-2762-4238-8B16-70B9D7690D5D}"/>
    <cellStyle name="Normal 9 4 3 2 2 4" xfId="4087" xr:uid="{15207452-AC9D-4C4D-B29F-222C559B43FC}"/>
    <cellStyle name="Normal 9 4 3 2 2 4 2" xfId="4940" xr:uid="{4451C0A6-1EB5-4795-B918-92BD400AB1A1}"/>
    <cellStyle name="Normal 9 4 3 2 2 4 2 2" xfId="41567" xr:uid="{7F7145E5-BCF6-4C2C-9157-C487B48C816F}"/>
    <cellStyle name="Normal 9 4 3 2 2 4 2 3" xfId="6151" xr:uid="{ED7F8862-72D1-40BC-808B-6710C7B15997}"/>
    <cellStyle name="Normal 9 4 3 2 2 4 2 4" xfId="5559" xr:uid="{6E2F62C2-28AD-42C3-9EAE-6E7611B88B68}"/>
    <cellStyle name="Normal 9 4 3 2 2 5" xfId="4936" xr:uid="{4774EF77-24B5-4B82-A599-0671456DDD90}"/>
    <cellStyle name="Normal 9 4 3 2 2 5 2" xfId="41563" xr:uid="{F46555F0-3E56-4A27-994D-1D4EA3F1A635}"/>
    <cellStyle name="Normal 9 4 3 2 2 5 3" xfId="6147" xr:uid="{56D3E415-0B3C-401E-AEFF-52119E5EB631}"/>
    <cellStyle name="Normal 9 4 3 2 2 5 4" xfId="5555" xr:uid="{BA1AC457-848F-4DB4-A8D9-4F9AB904C97E}"/>
    <cellStyle name="Normal 9 4 3 2 3" xfId="2416" xr:uid="{C0153840-1450-493F-8F95-DBE5AA2F8BFB}"/>
    <cellStyle name="Normal 9 4 3 2 3 2" xfId="2417" xr:uid="{840BE8CD-14A1-438C-B402-7D6F183D7B11}"/>
    <cellStyle name="Normal 9 4 3 2 3 2 2" xfId="4505" xr:uid="{26E1C275-462D-4064-B3D1-3315FFAAACA6}"/>
    <cellStyle name="Normal 9 4 3 2 3 2 2 2" xfId="5312" xr:uid="{01677953-EFB5-4EB1-85D8-27555B03D634}"/>
    <cellStyle name="Normal 9 4 3 2 3 2 2 3" xfId="4942" xr:uid="{8193546D-593C-4191-8EB6-D0A8BD5750B3}"/>
    <cellStyle name="Normal 9 4 3 2 3 2 2 3 2" xfId="41569" xr:uid="{676301F9-01F5-4964-A7B6-B07D85AF7607}"/>
    <cellStyle name="Normal 9 4 3 2 3 2 2 3 3" xfId="6153" xr:uid="{783EFC03-3A75-4B65-A4A7-03336083879C}"/>
    <cellStyle name="Normal 9 4 3 2 3 2 2 3 4" xfId="5561" xr:uid="{DE7070E9-83A0-4B0F-858B-2E300401B699}"/>
    <cellStyle name="Normal 9 4 3 2 3 3" xfId="4088" xr:uid="{B9F9657B-D8C7-4206-8312-343CBD730F05}"/>
    <cellStyle name="Normal 9 4 3 2 3 3 2" xfId="4943" xr:uid="{7E77374A-55CC-45C2-A841-A54663B80D44}"/>
    <cellStyle name="Normal 9 4 3 2 3 3 2 2" xfId="41570" xr:uid="{51CD7D03-0499-4AE1-9245-2C5BB2495D5A}"/>
    <cellStyle name="Normal 9 4 3 2 3 3 2 3" xfId="6154" xr:uid="{1CAA9496-0D94-4845-A443-7C36E1A72ACE}"/>
    <cellStyle name="Normal 9 4 3 2 3 3 2 4" xfId="5562" xr:uid="{8F08D078-D9F7-4911-9075-81A63D4F6A76}"/>
    <cellStyle name="Normal 9 4 3 2 3 4" xfId="4089" xr:uid="{F4C95EDE-9DDF-49BE-B51D-47C3D0F1D01B}"/>
    <cellStyle name="Normal 9 4 3 2 3 4 2" xfId="4944" xr:uid="{89EC548C-4CB1-4DB8-8415-9B11F7E9D821}"/>
    <cellStyle name="Normal 9 4 3 2 3 4 2 2" xfId="41571" xr:uid="{48639F0F-36B8-46E7-9207-0C9BABA4AB0F}"/>
    <cellStyle name="Normal 9 4 3 2 3 4 2 3" xfId="6155" xr:uid="{9A2DF4AB-F08D-4D92-A3CA-AE1F6765C395}"/>
    <cellStyle name="Normal 9 4 3 2 3 4 2 4" xfId="5563" xr:uid="{CEBCADAC-1901-4B55-BF45-2C410F10334A}"/>
    <cellStyle name="Normal 9 4 3 2 3 5" xfId="4941" xr:uid="{ABF55825-EFF2-477D-8858-BFE163E024BF}"/>
    <cellStyle name="Normal 9 4 3 2 3 5 2" xfId="41568" xr:uid="{5E5A5ABC-376D-4CF4-9C27-D508727E221B}"/>
    <cellStyle name="Normal 9 4 3 2 3 5 3" xfId="6152" xr:uid="{D0CBCB2A-E13A-4832-A42B-A4944A25FD48}"/>
    <cellStyle name="Normal 9 4 3 2 3 5 4" xfId="5560" xr:uid="{C30E7991-21FC-4736-B0DF-6EC89F9B2CD3}"/>
    <cellStyle name="Normal 9 4 3 2 4" xfId="2418" xr:uid="{9C3B3B8D-7AB7-4BAA-92F3-EA7F77AB14C7}"/>
    <cellStyle name="Normal 9 4 3 2 4 2" xfId="4506" xr:uid="{9D810749-EDD5-4908-B1F3-9BF8C3196614}"/>
    <cellStyle name="Normal 9 4 3 2 4 2 2" xfId="5313" xr:uid="{87CF2BEB-D94C-4BCA-8C60-6193E73C2FA1}"/>
    <cellStyle name="Normal 9 4 3 2 4 2 3" xfId="4945" xr:uid="{A5A7F28A-8D56-47C0-A323-6C58CA8077B9}"/>
    <cellStyle name="Normal 9 4 3 2 4 2 3 2" xfId="41572" xr:uid="{FD60ECCB-2231-4B48-8A4B-474BE938128A}"/>
    <cellStyle name="Normal 9 4 3 2 4 2 3 3" xfId="6156" xr:uid="{4A0CA925-3338-47F2-B5F7-98EF810EC155}"/>
    <cellStyle name="Normal 9 4 3 2 4 2 3 4" xfId="5564" xr:uid="{F30697B6-D1AF-41F4-9EB6-793D1AF81B95}"/>
    <cellStyle name="Normal 9 4 3 2 5" xfId="4090" xr:uid="{5A270E82-ACBC-487D-9EC0-34C885FD57F0}"/>
    <cellStyle name="Normal 9 4 3 2 5 2" xfId="4946" xr:uid="{0D3EB34B-ACD9-4F71-A39D-D6034FF4251A}"/>
    <cellStyle name="Normal 9 4 3 2 5 2 2" xfId="41573" xr:uid="{D5E64D3A-FF15-409F-ABB9-F05A911F3C5F}"/>
    <cellStyle name="Normal 9 4 3 2 5 2 3" xfId="6157" xr:uid="{EB75BC0D-3DED-45E6-AD8E-4EDA09965B39}"/>
    <cellStyle name="Normal 9 4 3 2 5 2 4" xfId="5565" xr:uid="{26DEC3EE-2A9C-412A-8DD3-EB62D5B2342A}"/>
    <cellStyle name="Normal 9 4 3 2 6" xfId="4091" xr:uid="{C7A77A8C-7BFA-4B1A-8293-35BA9748ACFA}"/>
    <cellStyle name="Normal 9 4 3 2 6 2" xfId="4947" xr:uid="{CB7FCFC9-B4E3-4854-ACE9-92B13A5F2C08}"/>
    <cellStyle name="Normal 9 4 3 2 6 2 2" xfId="41574" xr:uid="{8A80BF4D-AFBB-4536-A5C6-51925295C7B5}"/>
    <cellStyle name="Normal 9 4 3 2 6 2 3" xfId="6158" xr:uid="{F517D252-A957-41AB-873C-C4405E70308A}"/>
    <cellStyle name="Normal 9 4 3 2 6 2 4" xfId="5566" xr:uid="{54739C17-F960-4F33-8306-1784F9BF69F9}"/>
    <cellStyle name="Normal 9 4 3 2 7" xfId="4935" xr:uid="{B550C6F1-5AD8-4087-984F-614499DDCEC4}"/>
    <cellStyle name="Normal 9 4 3 2 7 2" xfId="41562" xr:uid="{3927969A-0499-4489-AF2F-40F98AF4586A}"/>
    <cellStyle name="Normal 9 4 3 2 7 3" xfId="6146" xr:uid="{21CE1C12-AD5A-45E5-ACFE-A85071EBDB26}"/>
    <cellStyle name="Normal 9 4 3 2 7 4" xfId="5554" xr:uid="{5909958F-97D8-4C3E-8C92-1A56DA3FDED5}"/>
    <cellStyle name="Normal 9 4 3 3" xfId="418" xr:uid="{ED2CF6BB-73A3-43B3-AE11-5EEEC027700E}"/>
    <cellStyle name="Normal 9 4 3 3 2" xfId="2419" xr:uid="{58EA560F-87F8-47E4-959E-DE71DC8434EE}"/>
    <cellStyle name="Normal 9 4 3 3 2 2" xfId="2420" xr:uid="{5B36D5F4-05EB-45CB-A78C-6493E9D25A37}"/>
    <cellStyle name="Normal 9 4 3 3 2 2 2" xfId="4507" xr:uid="{0A1E8065-536D-426C-A4FF-C5908C7E7E6D}"/>
    <cellStyle name="Normal 9 4 3 3 2 2 2 2" xfId="5314" xr:uid="{14BC9621-CF22-43D1-8263-0C449CCADC5A}"/>
    <cellStyle name="Normal 9 4 3 3 2 2 2 3" xfId="4950" xr:uid="{F6AE3268-092B-4A3E-9F05-F8EEDCAB18B4}"/>
    <cellStyle name="Normal 9 4 3 3 2 2 2 3 2" xfId="41577" xr:uid="{7DA07147-861F-4BFE-BEF5-D19FD48E9DDC}"/>
    <cellStyle name="Normal 9 4 3 3 2 2 2 3 3" xfId="6161" xr:uid="{7BE5BCFC-5DEE-4223-B331-6D573DC700AC}"/>
    <cellStyle name="Normal 9 4 3 3 2 2 2 3 4" xfId="5569" xr:uid="{152798BE-2210-413E-8FD7-3D6359CC2AE9}"/>
    <cellStyle name="Normal 9 4 3 3 2 3" xfId="4092" xr:uid="{A3D1B40B-BC14-4EA5-81A3-A303860808FE}"/>
    <cellStyle name="Normal 9 4 3 3 2 3 2" xfId="4951" xr:uid="{3E3019D0-D3E9-4CB3-AE86-13D4C060B5F5}"/>
    <cellStyle name="Normal 9 4 3 3 2 3 2 2" xfId="41578" xr:uid="{D99A41C1-5B19-4113-A401-C67B6EC04C20}"/>
    <cellStyle name="Normal 9 4 3 3 2 3 2 3" xfId="6162" xr:uid="{6338CE56-E4C4-4F1F-8D52-DA899682BD1E}"/>
    <cellStyle name="Normal 9 4 3 3 2 3 2 4" xfId="5570" xr:uid="{3621DC7F-BF03-4A64-A30C-DEB33E92C2D4}"/>
    <cellStyle name="Normal 9 4 3 3 2 4" xfId="4093" xr:uid="{E780109D-3E4B-4BC1-8239-78D9622BF713}"/>
    <cellStyle name="Normal 9 4 3 3 2 4 2" xfId="4952" xr:uid="{DC8FB755-7655-4150-B655-9FA3F818E6A3}"/>
    <cellStyle name="Normal 9 4 3 3 2 4 2 2" xfId="41579" xr:uid="{4D7BCC4E-217F-4F6E-B26A-110FD3C8DCD1}"/>
    <cellStyle name="Normal 9 4 3 3 2 4 2 3" xfId="6163" xr:uid="{D0289793-22CE-420D-8C44-E53CFA7E3D6C}"/>
    <cellStyle name="Normal 9 4 3 3 2 4 2 4" xfId="5571" xr:uid="{094F6276-66E2-4A43-9C88-8274923200AA}"/>
    <cellStyle name="Normal 9 4 3 3 2 5" xfId="4949" xr:uid="{08CDEABC-56BC-4925-9AD8-CCA9060F347C}"/>
    <cellStyle name="Normal 9 4 3 3 2 5 2" xfId="41576" xr:uid="{5DE2F63D-030F-4323-8189-A322E4E4A9AE}"/>
    <cellStyle name="Normal 9 4 3 3 2 5 3" xfId="6160" xr:uid="{FC64B7AE-1D3A-4DF9-90E9-5CB9254AED60}"/>
    <cellStyle name="Normal 9 4 3 3 2 5 4" xfId="5568" xr:uid="{87889DD1-ECEC-4EB9-B8EC-12EF87B7B65C}"/>
    <cellStyle name="Normal 9 4 3 3 3" xfId="2421" xr:uid="{0A6775F7-3162-47F5-9001-2F5BDBFD105F}"/>
    <cellStyle name="Normal 9 4 3 3 3 2" xfId="4508" xr:uid="{06DE3489-AE1F-4090-BC00-1D9F213F6DF2}"/>
    <cellStyle name="Normal 9 4 3 3 3 2 2" xfId="5315" xr:uid="{7DA4FD0A-6237-413E-A8A8-31637821D47B}"/>
    <cellStyle name="Normal 9 4 3 3 3 2 3" xfId="4953" xr:uid="{76E378DF-8A43-4A2A-AA7C-391C8ECDC499}"/>
    <cellStyle name="Normal 9 4 3 3 3 2 3 2" xfId="41580" xr:uid="{3D5BB336-A569-458A-B57C-DE22E5778CD9}"/>
    <cellStyle name="Normal 9 4 3 3 3 2 3 3" xfId="6164" xr:uid="{9FADB9CC-477C-497D-8C09-53B3C9AF86AF}"/>
    <cellStyle name="Normal 9 4 3 3 3 2 3 4" xfId="5572" xr:uid="{DA6578B7-85F8-430C-9DEF-D6478E74C13C}"/>
    <cellStyle name="Normal 9 4 3 3 4" xfId="4094" xr:uid="{F1007658-CC16-40BF-9931-F7639BA530CE}"/>
    <cellStyle name="Normal 9 4 3 3 4 2" xfId="4954" xr:uid="{4B222CD3-29B4-4243-8521-D5192E7D1860}"/>
    <cellStyle name="Normal 9 4 3 3 4 2 2" xfId="41581" xr:uid="{8354B845-2BE6-47BB-9734-3830C8FD9039}"/>
    <cellStyle name="Normal 9 4 3 3 4 2 3" xfId="6165" xr:uid="{76957784-44CA-41D9-A740-A554ED349008}"/>
    <cellStyle name="Normal 9 4 3 3 4 2 4" xfId="5573" xr:uid="{E86D8DD2-4428-444B-AF3A-0C628A2FA056}"/>
    <cellStyle name="Normal 9 4 3 3 5" xfId="4095" xr:uid="{3DE2BBE3-F918-4CE5-A554-6DA887AF0972}"/>
    <cellStyle name="Normal 9 4 3 3 5 2" xfId="4955" xr:uid="{48EF4C14-7A2A-46A7-BB2B-61F9ECAA2F31}"/>
    <cellStyle name="Normal 9 4 3 3 5 2 2" xfId="41582" xr:uid="{01507E38-CFD2-45F7-95DC-A70B9865571E}"/>
    <cellStyle name="Normal 9 4 3 3 5 2 3" xfId="6166" xr:uid="{18F81E38-43E5-40FF-88DB-BE89CDFEA830}"/>
    <cellStyle name="Normal 9 4 3 3 5 2 4" xfId="5574" xr:uid="{EE9E0457-6A58-4C55-97D0-241310AF2D42}"/>
    <cellStyle name="Normal 9 4 3 3 6" xfId="4948" xr:uid="{77D7EC33-20DC-4BAE-A5FA-1F26F22452B8}"/>
    <cellStyle name="Normal 9 4 3 3 6 2" xfId="41575" xr:uid="{206077A9-BA0D-4658-8917-089A4BE9CAF6}"/>
    <cellStyle name="Normal 9 4 3 3 6 3" xfId="6159" xr:uid="{96708EA8-29DF-4CA8-B457-4C6C66312B08}"/>
    <cellStyle name="Normal 9 4 3 3 6 4" xfId="5567" xr:uid="{1F47FAA1-E014-4222-ACC4-241FE8B71B1C}"/>
    <cellStyle name="Normal 9 4 3 4" xfId="2422" xr:uid="{FFE98E27-4E0D-4137-B4C3-BE44B435B3E3}"/>
    <cellStyle name="Normal 9 4 3 4 2" xfId="2423" xr:uid="{4D3E58FD-5A3B-4497-96CC-AB16F14CD670}"/>
    <cellStyle name="Normal 9 4 3 4 2 2" xfId="4509" xr:uid="{B65B9F8A-462A-451D-8603-D3FDFBDB3C18}"/>
    <cellStyle name="Normal 9 4 3 4 2 2 2" xfId="5316" xr:uid="{3E546AF0-EB93-4373-91C4-E80A6540030E}"/>
    <cellStyle name="Normal 9 4 3 4 2 2 3" xfId="4957" xr:uid="{10B6EF82-77FE-4F47-B071-0F66EBAF2F3F}"/>
    <cellStyle name="Normal 9 4 3 4 2 2 3 2" xfId="41584" xr:uid="{7E42FF30-17D3-4A23-A6F8-FD9CC396E843}"/>
    <cellStyle name="Normal 9 4 3 4 2 2 3 3" xfId="6168" xr:uid="{3B6DFFF4-ADCF-424D-B82A-047B96420991}"/>
    <cellStyle name="Normal 9 4 3 4 2 2 3 4" xfId="5576" xr:uid="{BA28A90C-F558-4D24-ADCD-CC1107EEB0D3}"/>
    <cellStyle name="Normal 9 4 3 4 3" xfId="4096" xr:uid="{43BFB133-FD6A-43FF-8C1A-25E3A7F85283}"/>
    <cellStyle name="Normal 9 4 3 4 3 2" xfId="4958" xr:uid="{16EFF8BD-82B9-4741-B608-C2E49B627305}"/>
    <cellStyle name="Normal 9 4 3 4 3 2 2" xfId="41585" xr:uid="{FA4302D2-2354-4074-ABF4-2D3CD048BBB8}"/>
    <cellStyle name="Normal 9 4 3 4 3 2 3" xfId="6169" xr:uid="{3C6D5686-FFE3-4E9C-A7E4-0EE206BF1E49}"/>
    <cellStyle name="Normal 9 4 3 4 3 2 4" xfId="5577" xr:uid="{335D62F4-8713-4377-A347-3E6607D15103}"/>
    <cellStyle name="Normal 9 4 3 4 4" xfId="4097" xr:uid="{073A28C4-0CD5-4C72-A30D-9B8953841E3F}"/>
    <cellStyle name="Normal 9 4 3 4 4 2" xfId="4959" xr:uid="{01B45043-4AF2-4850-979D-2A99DFAF87FE}"/>
    <cellStyle name="Normal 9 4 3 4 4 2 2" xfId="41586" xr:uid="{8992AC78-012F-4D55-883B-8C71A9A06B09}"/>
    <cellStyle name="Normal 9 4 3 4 4 2 3" xfId="6170" xr:uid="{2A032417-3C69-429A-AA27-AC0624528789}"/>
    <cellStyle name="Normal 9 4 3 4 4 2 4" xfId="5578" xr:uid="{582B656D-87E9-49E9-B724-F77F764098FC}"/>
    <cellStyle name="Normal 9 4 3 4 5" xfId="4956" xr:uid="{88FC2E8E-101D-4FB3-8E76-E8BADCD7C5ED}"/>
    <cellStyle name="Normal 9 4 3 4 5 2" xfId="41583" xr:uid="{B6DF2C27-365B-4D9E-ADE6-D52F895BD795}"/>
    <cellStyle name="Normal 9 4 3 4 5 3" xfId="6167" xr:uid="{398E178B-CE45-4E75-BE57-53E2FB276302}"/>
    <cellStyle name="Normal 9 4 3 4 5 4" xfId="5575" xr:uid="{CFC5A12D-CE7A-420A-A4A6-E32E4220BFF9}"/>
    <cellStyle name="Normal 9 4 3 5" xfId="2424" xr:uid="{654961CB-BC07-4058-A15D-9F0B408B8115}"/>
    <cellStyle name="Normal 9 4 3 5 2" xfId="4098" xr:uid="{A0D16FDC-4D86-41CE-B569-9E8C0D444754}"/>
    <cellStyle name="Normal 9 4 3 5 2 2" xfId="4961" xr:uid="{A7BBAF24-BBA5-4C08-9356-B39A8AFA6A94}"/>
    <cellStyle name="Normal 9 4 3 5 2 2 2" xfId="41588" xr:uid="{BD35CC2C-3482-4CA2-B95D-77D7B21262A5}"/>
    <cellStyle name="Normal 9 4 3 5 2 2 3" xfId="6172" xr:uid="{529B92C1-D477-425C-A29A-78CD3F80F23D}"/>
    <cellStyle name="Normal 9 4 3 5 2 2 4" xfId="5580" xr:uid="{BF4BED1F-C357-4382-BFA1-94C24C4212C5}"/>
    <cellStyle name="Normal 9 4 3 5 3" xfId="4099" xr:uid="{CA830EB6-1927-455E-83D6-32F1DE1D57A0}"/>
    <cellStyle name="Normal 9 4 3 5 3 2" xfId="4962" xr:uid="{666BC7DC-CA26-47C0-87E1-2B298F089081}"/>
    <cellStyle name="Normal 9 4 3 5 3 2 2" xfId="41589" xr:uid="{DFB193E0-162A-4DEA-8433-963FAC265F43}"/>
    <cellStyle name="Normal 9 4 3 5 3 2 3" xfId="6173" xr:uid="{061F8EEB-9D97-41D6-ABF7-6E0D6713BC6E}"/>
    <cellStyle name="Normal 9 4 3 5 3 2 4" xfId="5581" xr:uid="{C6636F38-9E0D-4367-BD72-D9A2B500960B}"/>
    <cellStyle name="Normal 9 4 3 5 4" xfId="4100" xr:uid="{F759AC0D-18E5-4C26-9824-3B1BB1A7389E}"/>
    <cellStyle name="Normal 9 4 3 5 4 2" xfId="4963" xr:uid="{83C7B1D1-F5F0-48D1-AE3C-D4C93DF7541D}"/>
    <cellStyle name="Normal 9 4 3 5 4 2 2" xfId="41590" xr:uid="{DB3AD8A0-C2F2-428D-94BF-7EB54DAD2826}"/>
    <cellStyle name="Normal 9 4 3 5 4 2 3" xfId="6174" xr:uid="{3396B0F1-6975-4126-AC8B-AD8181C861DA}"/>
    <cellStyle name="Normal 9 4 3 5 4 2 4" xfId="5582" xr:uid="{65ACBB82-9E9D-4AFA-8C17-AAFB1A512F71}"/>
    <cellStyle name="Normal 9 4 3 5 5" xfId="4960" xr:uid="{CD51C7B7-5FC6-4887-8DA6-83A527BC71A0}"/>
    <cellStyle name="Normal 9 4 3 5 5 2" xfId="41587" xr:uid="{E81518CD-DAA9-4E97-BA56-931BE456F476}"/>
    <cellStyle name="Normal 9 4 3 5 5 3" xfId="6171" xr:uid="{BE8FCC13-7504-4781-A5C0-3E79927A5D03}"/>
    <cellStyle name="Normal 9 4 3 5 5 4" xfId="5579" xr:uid="{CCE71D63-18FE-4549-A9A7-45797AA3EAD5}"/>
    <cellStyle name="Normal 9 4 3 6" xfId="4101" xr:uid="{37749C32-BB4C-42CD-804B-4D5E4FBFAB1E}"/>
    <cellStyle name="Normal 9 4 3 6 2" xfId="4964" xr:uid="{9487C169-308B-4F99-9AB4-EE8A38FDBE3B}"/>
    <cellStyle name="Normal 9 4 3 6 2 2" xfId="41591" xr:uid="{60396CF4-CBE1-402C-9739-2C8FA7EA6A63}"/>
    <cellStyle name="Normal 9 4 3 6 2 3" xfId="6175" xr:uid="{1E097C67-25D7-49E3-9D72-510487509201}"/>
    <cellStyle name="Normal 9 4 3 6 2 4" xfId="5583" xr:uid="{82EC3AA9-EFD8-411F-A5F4-93DC79AB766A}"/>
    <cellStyle name="Normal 9 4 3 7" xfId="4102" xr:uid="{9F46C4B4-2E73-42E7-AE04-5497AB6F54F4}"/>
    <cellStyle name="Normal 9 4 3 7 2" xfId="4965" xr:uid="{9E0109E3-5D38-43E5-9EEA-AEA967D7D54D}"/>
    <cellStyle name="Normal 9 4 3 7 2 2" xfId="41592" xr:uid="{B06EAAD2-5E4F-4D44-866E-BD3D1438EEFD}"/>
    <cellStyle name="Normal 9 4 3 7 2 3" xfId="6176" xr:uid="{01A39E2E-9857-4831-9BD5-8B370D827271}"/>
    <cellStyle name="Normal 9 4 3 7 2 4" xfId="5584" xr:uid="{DB572CC1-ED1A-405E-A093-5100DDA8767B}"/>
    <cellStyle name="Normal 9 4 3 8" xfId="4103" xr:uid="{7A6D098D-ACC8-4CCC-87FF-FC5FFD7BA837}"/>
    <cellStyle name="Normal 9 4 3 8 2" xfId="4966" xr:uid="{B2EB4C04-8AB2-4FA2-AE88-1B24155EB899}"/>
    <cellStyle name="Normal 9 4 3 8 2 2" xfId="41593" xr:uid="{C38C72C4-BE6E-4FF6-8A76-0F59A7D4AC2F}"/>
    <cellStyle name="Normal 9 4 3 8 2 3" xfId="6177" xr:uid="{FF87293E-A01E-46E9-A060-2E94F11A78BD}"/>
    <cellStyle name="Normal 9 4 3 8 2 4" xfId="5585" xr:uid="{7ADF9A19-5F15-4536-B4B3-A081CB4C6637}"/>
    <cellStyle name="Normal 9 4 3 9" xfId="4934" xr:uid="{35BC3F0F-AD3A-464A-8704-949C15FC19C2}"/>
    <cellStyle name="Normal 9 4 3 9 2" xfId="41561" xr:uid="{E0758423-17BD-474B-843B-C2EF543D4C65}"/>
    <cellStyle name="Normal 9 4 3 9 3" xfId="6145" xr:uid="{687558D9-A0A4-4EB9-B82F-B58232811D0C}"/>
    <cellStyle name="Normal 9 4 3 9 4" xfId="5553" xr:uid="{32C67273-58D8-4F66-8646-877A84FD2BA3}"/>
    <cellStyle name="Normal 9 4 4" xfId="179" xr:uid="{0C9B3085-BF3E-4E98-B876-D18FF19498C5}"/>
    <cellStyle name="Normal 9 4 4 2" xfId="866" xr:uid="{98CDED1E-03D1-4E58-B1F2-516849E76F85}"/>
    <cellStyle name="Normal 9 4 4 2 2" xfId="867" xr:uid="{84F830E5-40EB-4F8E-B471-489B8A891EF2}"/>
    <cellStyle name="Normal 9 4 4 2 2 2" xfId="2425" xr:uid="{9053FD27-3C09-4AAD-B8D8-9C0D61AE838B}"/>
    <cellStyle name="Normal 9 4 4 2 2 2 2" xfId="2426" xr:uid="{CA3EE417-C9EE-4991-9F74-00C6CD244262}"/>
    <cellStyle name="Normal 9 4 4 2 2 2 2 2" xfId="4971" xr:uid="{055D4792-85E4-4D69-A6CF-975AEE43C8A7}"/>
    <cellStyle name="Normal 9 4 4 2 2 2 2 2 2" xfId="41598" xr:uid="{8526362F-9517-4411-A2B0-96DAB4B6123B}"/>
    <cellStyle name="Normal 9 4 4 2 2 2 2 2 3" xfId="6182" xr:uid="{38551112-5152-45B8-AE7B-72A780C6A671}"/>
    <cellStyle name="Normal 9 4 4 2 2 2 2 2 4" xfId="5590" xr:uid="{C20FB139-F706-4496-9C49-512A4379177A}"/>
    <cellStyle name="Normal 9 4 4 2 2 2 3" xfId="4970" xr:uid="{B86775CF-B216-4D63-B2A4-5E086D141E06}"/>
    <cellStyle name="Normal 9 4 4 2 2 2 3 2" xfId="41597" xr:uid="{4E91C312-B22F-4082-A37E-F381356F9EBD}"/>
    <cellStyle name="Normal 9 4 4 2 2 2 3 3" xfId="6181" xr:uid="{1400790E-A302-40D4-8080-888A444BE195}"/>
    <cellStyle name="Normal 9 4 4 2 2 2 3 4" xfId="5589" xr:uid="{5C379B9D-5DDF-460B-B8F0-6BF564D40A36}"/>
    <cellStyle name="Normal 9 4 4 2 2 3" xfId="2427" xr:uid="{BB22AD34-FC85-4809-A196-3BD304D08297}"/>
    <cellStyle name="Normal 9 4 4 2 2 3 2" xfId="4972" xr:uid="{D447ED74-94EE-4EB6-B534-18FB91A2E1C0}"/>
    <cellStyle name="Normal 9 4 4 2 2 3 2 2" xfId="41599" xr:uid="{4433C39C-CC44-4585-8C68-41D36411EA17}"/>
    <cellStyle name="Normal 9 4 4 2 2 3 2 3" xfId="6183" xr:uid="{E0F64A59-E91D-42FA-AFC5-2CB5D6085733}"/>
    <cellStyle name="Normal 9 4 4 2 2 3 2 4" xfId="5591" xr:uid="{1531E8A9-0B0B-4C2F-9526-CBB3B06A849A}"/>
    <cellStyle name="Normal 9 4 4 2 2 4" xfId="4104" xr:uid="{E4260916-8129-421A-A1BD-D03D71F34C9D}"/>
    <cellStyle name="Normal 9 4 4 2 2 4 2" xfId="4973" xr:uid="{E23980DE-FD72-41AD-A4B2-72EA6E905D60}"/>
    <cellStyle name="Normal 9 4 4 2 2 4 2 2" xfId="41600" xr:uid="{4EA2E001-2A1E-4739-B1A5-262AAD1FF17C}"/>
    <cellStyle name="Normal 9 4 4 2 2 4 2 3" xfId="6184" xr:uid="{B82799E9-163D-4712-B31B-041F780616A8}"/>
    <cellStyle name="Normal 9 4 4 2 2 4 2 4" xfId="5592" xr:uid="{4B5A4FE4-3C84-43FB-B005-C581EA1D83C5}"/>
    <cellStyle name="Normal 9 4 4 2 2 5" xfId="4969" xr:uid="{6BC1B52F-03D6-4AA7-A3E4-319316138555}"/>
    <cellStyle name="Normal 9 4 4 2 2 5 2" xfId="41596" xr:uid="{A94E4E46-B27F-461D-97F9-D128A1DD6BE2}"/>
    <cellStyle name="Normal 9 4 4 2 2 5 3" xfId="6180" xr:uid="{A6919855-AD3E-4EE4-987F-6E4975E48673}"/>
    <cellStyle name="Normal 9 4 4 2 2 5 4" xfId="5588" xr:uid="{AA35CBBA-FE4E-42C9-906A-0991322D73C4}"/>
    <cellStyle name="Normal 9 4 4 2 3" xfId="2428" xr:uid="{8B1005B2-FBDE-4922-B57F-58ED3F7CF400}"/>
    <cellStyle name="Normal 9 4 4 2 3 2" xfId="2429" xr:uid="{C39030A2-607B-45CA-93D7-373BC0F1DA6E}"/>
    <cellStyle name="Normal 9 4 4 2 3 2 2" xfId="4975" xr:uid="{BC25249E-710F-48CC-A512-9A8B93074301}"/>
    <cellStyle name="Normal 9 4 4 2 3 2 2 2" xfId="41602" xr:uid="{5C0BEB2C-9F6C-4163-BB28-A0B2EDB5213C}"/>
    <cellStyle name="Normal 9 4 4 2 3 2 2 3" xfId="6186" xr:uid="{CA9CFD44-940F-4824-ADBA-144FAC17EE0F}"/>
    <cellStyle name="Normal 9 4 4 2 3 2 2 4" xfId="5594" xr:uid="{359BB0EB-8EB8-4918-93A6-2C31B8560B97}"/>
    <cellStyle name="Normal 9 4 4 2 3 3" xfId="4974" xr:uid="{789AC87B-183E-4243-9F61-B09F1871EE31}"/>
    <cellStyle name="Normal 9 4 4 2 3 3 2" xfId="41601" xr:uid="{965546ED-1624-48E6-BF02-7FDFE33BB113}"/>
    <cellStyle name="Normal 9 4 4 2 3 3 3" xfId="6185" xr:uid="{8724A223-8237-43C8-A3F9-0085BE423587}"/>
    <cellStyle name="Normal 9 4 4 2 3 3 4" xfId="5593" xr:uid="{6420F5DD-BF09-4EC7-9C9B-3C1618AC7DC1}"/>
    <cellStyle name="Normal 9 4 4 2 4" xfId="2430" xr:uid="{7B216D66-B9F4-465D-BD02-EA7CE62158A2}"/>
    <cellStyle name="Normal 9 4 4 2 4 2" xfId="4976" xr:uid="{AD0A3E2B-2ACF-4EAA-8C6E-5CCEF996CBE5}"/>
    <cellStyle name="Normal 9 4 4 2 4 2 2" xfId="41603" xr:uid="{0C5E7122-2765-4A99-84C0-2FF946E68BBE}"/>
    <cellStyle name="Normal 9 4 4 2 4 2 3" xfId="6187" xr:uid="{0C53088B-DFE5-4B5F-B64F-26F0DF048A2B}"/>
    <cellStyle name="Normal 9 4 4 2 4 2 4" xfId="5595" xr:uid="{1E515E46-18E0-4391-9F32-DB404DE42EB5}"/>
    <cellStyle name="Normal 9 4 4 2 5" xfId="4105" xr:uid="{D291BCFD-8DA4-4568-9C42-B3C206458E8F}"/>
    <cellStyle name="Normal 9 4 4 2 5 2" xfId="4977" xr:uid="{5DD78F91-A3B5-4D22-96D2-FAC5C0CDA4D3}"/>
    <cellStyle name="Normal 9 4 4 2 5 2 2" xfId="41604" xr:uid="{D16A7781-8BDB-4603-8DD1-86204E95E4A9}"/>
    <cellStyle name="Normal 9 4 4 2 5 2 3" xfId="6188" xr:uid="{3A9893D7-6150-4942-AA23-D0E156CB8DBC}"/>
    <cellStyle name="Normal 9 4 4 2 5 2 4" xfId="5596" xr:uid="{FC3494BE-AC55-4BBD-B5D7-878C8FF50D02}"/>
    <cellStyle name="Normal 9 4 4 2 6" xfId="4968" xr:uid="{EB8F71ED-3B44-43A9-BC74-BB2B1E9CCB3F}"/>
    <cellStyle name="Normal 9 4 4 2 6 2" xfId="41595" xr:uid="{7A7782F2-8ED5-4282-83E6-FBCB1503EB1D}"/>
    <cellStyle name="Normal 9 4 4 2 6 3" xfId="6179" xr:uid="{DD031814-C85B-47B4-820A-D32D208E8C5C}"/>
    <cellStyle name="Normal 9 4 4 2 6 4" xfId="5587" xr:uid="{0DF3D9D7-1D4F-4054-A751-ACB027706E65}"/>
    <cellStyle name="Normal 9 4 4 3" xfId="868" xr:uid="{9B457E41-23EC-49C0-876C-8DCD0088E4EA}"/>
    <cellStyle name="Normal 9 4 4 3 2" xfId="2431" xr:uid="{7491DF0B-7514-4665-BCB5-F79B98E6D23A}"/>
    <cellStyle name="Normal 9 4 4 3 2 2" xfId="2432" xr:uid="{65C79CA2-E2FF-413C-A966-C2C353FC8DEE}"/>
    <cellStyle name="Normal 9 4 4 3 2 2 2" xfId="4980" xr:uid="{6173B4AB-29C4-41B6-97D0-5A0644C675AB}"/>
    <cellStyle name="Normal 9 4 4 3 2 2 2 2" xfId="41607" xr:uid="{132739B3-AC9A-48CC-BBE6-6851F93F1C5C}"/>
    <cellStyle name="Normal 9 4 4 3 2 2 2 3" xfId="6191" xr:uid="{F8931710-01FA-40E7-9642-8FC69100BDAD}"/>
    <cellStyle name="Normal 9 4 4 3 2 2 2 4" xfId="5599" xr:uid="{83281C7F-429B-4D6C-AC27-2AEED4E5A4E8}"/>
    <cellStyle name="Normal 9 4 4 3 2 3" xfId="4979" xr:uid="{49D0F1E8-A549-4E10-B195-001EFF8F3739}"/>
    <cellStyle name="Normal 9 4 4 3 2 3 2" xfId="41606" xr:uid="{B8940D71-6051-4937-88FE-7F6F4AFD3FFC}"/>
    <cellStyle name="Normal 9 4 4 3 2 3 3" xfId="6190" xr:uid="{26FAD5AE-2174-450A-9923-3A07082C64A2}"/>
    <cellStyle name="Normal 9 4 4 3 2 3 4" xfId="5598" xr:uid="{0BD50436-3884-491B-8B2D-FB225A90C3FF}"/>
    <cellStyle name="Normal 9 4 4 3 3" xfId="2433" xr:uid="{3EFF80D8-7570-4F9F-BAB2-6080B2BCE8AB}"/>
    <cellStyle name="Normal 9 4 4 3 3 2" xfId="4981" xr:uid="{3B6D795F-5405-4531-8B83-B220BCD4F83C}"/>
    <cellStyle name="Normal 9 4 4 3 3 2 2" xfId="41608" xr:uid="{B7C1EE6B-6497-432F-9BA5-9B7B081B20F4}"/>
    <cellStyle name="Normal 9 4 4 3 3 2 3" xfId="6192" xr:uid="{33285418-B57A-428E-AFE1-3F363B766451}"/>
    <cellStyle name="Normal 9 4 4 3 3 2 4" xfId="5600" xr:uid="{9A457D6B-24D0-4528-B373-CE6D0AB16F4C}"/>
    <cellStyle name="Normal 9 4 4 3 4" xfId="4106" xr:uid="{3124693F-7F91-401A-AE26-5899E24ADD7C}"/>
    <cellStyle name="Normal 9 4 4 3 4 2" xfId="4982" xr:uid="{AD95A14F-65CB-4BDE-BD4A-900207087992}"/>
    <cellStyle name="Normal 9 4 4 3 4 2 2" xfId="41609" xr:uid="{FADC3E2C-7072-43D3-8D26-0FEFCC1367D3}"/>
    <cellStyle name="Normal 9 4 4 3 4 2 3" xfId="6193" xr:uid="{7899992B-57CD-4617-90E5-B10AB73FEEF9}"/>
    <cellStyle name="Normal 9 4 4 3 4 2 4" xfId="5601" xr:uid="{97C18EA0-A46F-4C0B-B470-39BBE0D1E8E8}"/>
    <cellStyle name="Normal 9 4 4 3 5" xfId="4978" xr:uid="{94B358B3-403B-42B4-AB01-B88AA019894F}"/>
    <cellStyle name="Normal 9 4 4 3 5 2" xfId="41605" xr:uid="{45932695-12F0-4C50-B87D-2839B2E4E68A}"/>
    <cellStyle name="Normal 9 4 4 3 5 3" xfId="6189" xr:uid="{1F3FA9A7-4DBB-423C-9059-C2FB025633CD}"/>
    <cellStyle name="Normal 9 4 4 3 5 4" xfId="5597" xr:uid="{E464A5EE-A580-49BE-BF84-4137105A4E88}"/>
    <cellStyle name="Normal 9 4 4 4" xfId="2434" xr:uid="{1CE7DF48-1BEF-43B5-B02E-53D1BB4A2AE3}"/>
    <cellStyle name="Normal 9 4 4 4 2" xfId="2435" xr:uid="{9F15E086-600E-4F13-B53E-E382F5853E23}"/>
    <cellStyle name="Normal 9 4 4 4 2 2" xfId="4984" xr:uid="{1F747E91-1EDA-4502-9EE0-7E3B9D94AE22}"/>
    <cellStyle name="Normal 9 4 4 4 2 2 2" xfId="41611" xr:uid="{362CACEB-5B26-46DF-81DB-B43C5ADE89E6}"/>
    <cellStyle name="Normal 9 4 4 4 2 2 3" xfId="6195" xr:uid="{C552D9A8-2887-443B-B20D-0B1917F6105D}"/>
    <cellStyle name="Normal 9 4 4 4 2 2 4" xfId="5603" xr:uid="{B3A6EFE0-CCB5-4423-87B7-8F44492BAA7B}"/>
    <cellStyle name="Normal 9 4 4 4 3" xfId="4107" xr:uid="{A2BCD14F-09BA-4DAB-9F1D-125A9793FE28}"/>
    <cellStyle name="Normal 9 4 4 4 3 2" xfId="4985" xr:uid="{831D05FC-FE29-4EA5-B96A-E5B80B72A660}"/>
    <cellStyle name="Normal 9 4 4 4 3 2 2" xfId="41612" xr:uid="{E09DFD31-AD4D-4154-AB0B-646B1495DEFF}"/>
    <cellStyle name="Normal 9 4 4 4 3 2 3" xfId="6196" xr:uid="{CA983422-5F1D-4F9E-BE1B-DA45CFF1475C}"/>
    <cellStyle name="Normal 9 4 4 4 3 2 4" xfId="5604" xr:uid="{C1B91EDE-6356-4D9F-BA64-206130AC1704}"/>
    <cellStyle name="Normal 9 4 4 4 4" xfId="4108" xr:uid="{22BEC408-5DA0-4EF3-8A6A-5658C496195B}"/>
    <cellStyle name="Normal 9 4 4 4 4 2" xfId="4986" xr:uid="{EF25FFED-0298-4D45-8532-CB069BE6BC7E}"/>
    <cellStyle name="Normal 9 4 4 4 4 2 2" xfId="41613" xr:uid="{64722B79-2D76-4A97-96A0-58089BBF0193}"/>
    <cellStyle name="Normal 9 4 4 4 4 2 3" xfId="6197" xr:uid="{CC795DFB-E8E9-4B4E-8B8A-FE1ECD95FF7C}"/>
    <cellStyle name="Normal 9 4 4 4 4 2 4" xfId="5605" xr:uid="{E863D826-96C1-4A7E-BD76-1826E800117D}"/>
    <cellStyle name="Normal 9 4 4 4 5" xfId="4983" xr:uid="{48EC6F19-CE3A-4990-A4A4-E398BD41BD52}"/>
    <cellStyle name="Normal 9 4 4 4 5 2" xfId="41610" xr:uid="{0EED123F-F388-4527-ABDB-113CE9113819}"/>
    <cellStyle name="Normal 9 4 4 4 5 3" xfId="6194" xr:uid="{CA2078D7-5B35-46E9-8E77-8C4699A459AD}"/>
    <cellStyle name="Normal 9 4 4 4 5 4" xfId="5602" xr:uid="{05C3DA1B-1E65-43E7-8E67-23A7B00DE7ED}"/>
    <cellStyle name="Normal 9 4 4 5" xfId="2436" xr:uid="{163196BE-D2A5-4892-9AEE-EB247FC5282D}"/>
    <cellStyle name="Normal 9 4 4 5 2" xfId="4987" xr:uid="{A7D4D745-23F2-4E0A-A300-AA501232D533}"/>
    <cellStyle name="Normal 9 4 4 5 2 2" xfId="41614" xr:uid="{883E9AF5-607B-4DD8-AAC0-28E0B3DF040B}"/>
    <cellStyle name="Normal 9 4 4 5 2 3" xfId="6198" xr:uid="{1069CC55-FFB3-4534-A924-9EC24E358EDA}"/>
    <cellStyle name="Normal 9 4 4 5 2 4" xfId="5606" xr:uid="{E147FE79-1368-4B81-8C32-8A274477A05D}"/>
    <cellStyle name="Normal 9 4 4 6" xfId="4109" xr:uid="{8BA0EF49-7C6F-414E-B8B4-FDF99BACD1F9}"/>
    <cellStyle name="Normal 9 4 4 6 2" xfId="4988" xr:uid="{329E828D-DB82-42E7-AF34-BB986F1FC024}"/>
    <cellStyle name="Normal 9 4 4 6 2 2" xfId="41615" xr:uid="{47972D95-115A-4CC7-B1FF-5B4774536612}"/>
    <cellStyle name="Normal 9 4 4 6 2 3" xfId="6199" xr:uid="{978ADCD4-1DF0-4C78-B251-FA21434BFA70}"/>
    <cellStyle name="Normal 9 4 4 6 2 4" xfId="5607" xr:uid="{AFE924BF-7673-4194-AA14-818EED76C5F7}"/>
    <cellStyle name="Normal 9 4 4 7" xfId="4110" xr:uid="{44C930E8-2173-4BD9-90C6-8C245F8C21ED}"/>
    <cellStyle name="Normal 9 4 4 7 2" xfId="4989" xr:uid="{D31E122A-0321-43F4-867D-C220CCC886F0}"/>
    <cellStyle name="Normal 9 4 4 7 2 2" xfId="41616" xr:uid="{EF5D6F10-990F-4548-8DFD-C6E665A35438}"/>
    <cellStyle name="Normal 9 4 4 7 2 3" xfId="6200" xr:uid="{5DD1DECD-7EB7-4A67-A3E6-C1D3265637A6}"/>
    <cellStyle name="Normal 9 4 4 7 2 4" xfId="5608" xr:uid="{FBD93F67-A0C0-4326-BB6D-9FEF9CBDCC6E}"/>
    <cellStyle name="Normal 9 4 4 8" xfId="4967" xr:uid="{93F0B0AC-5E87-42B9-A93C-83D62116B08F}"/>
    <cellStyle name="Normal 9 4 4 8 2" xfId="41594" xr:uid="{16A71746-6998-4DD6-AB45-19D2C1962EFE}"/>
    <cellStyle name="Normal 9 4 4 8 3" xfId="6178" xr:uid="{7F2FE40D-EE3A-471C-8A54-1927F23A37B5}"/>
    <cellStyle name="Normal 9 4 4 8 4" xfId="5586" xr:uid="{BF003AF3-734A-4AF9-99CD-EC77CFAD7A5D}"/>
    <cellStyle name="Normal 9 4 5" xfId="419" xr:uid="{20E002B1-820E-46F4-A3D6-4B4979616FD5}"/>
    <cellStyle name="Normal 9 4 5 2" xfId="869" xr:uid="{17630F47-4898-42C3-9F21-781D9B8DF370}"/>
    <cellStyle name="Normal 9 4 5 2 2" xfId="2437" xr:uid="{19AB4861-C990-45F9-BB60-9398A6A1E002}"/>
    <cellStyle name="Normal 9 4 5 2 2 2" xfId="2438" xr:uid="{9AEB68D4-34D6-49E7-B3D7-E4575AA191E6}"/>
    <cellStyle name="Normal 9 4 5 2 2 2 2" xfId="4993" xr:uid="{A6C6BEC2-1C2B-452A-A7F0-531967633F94}"/>
    <cellStyle name="Normal 9 4 5 2 2 2 2 2" xfId="41620" xr:uid="{4FCD01CF-48B3-4649-877C-43EC3A1630DD}"/>
    <cellStyle name="Normal 9 4 5 2 2 2 2 3" xfId="6204" xr:uid="{6F671AED-804C-4AD0-BA87-6C21462649AA}"/>
    <cellStyle name="Normal 9 4 5 2 2 2 2 4" xfId="5612" xr:uid="{A1C715E6-57EE-40E7-AF47-FE94B9953EE7}"/>
    <cellStyle name="Normal 9 4 5 2 2 3" xfId="4992" xr:uid="{E0D334F4-56E9-4E49-810F-4416A6431B0A}"/>
    <cellStyle name="Normal 9 4 5 2 2 3 2" xfId="41619" xr:uid="{3E33920E-CC7A-4DD7-88D4-90A0F416C9BE}"/>
    <cellStyle name="Normal 9 4 5 2 2 3 3" xfId="6203" xr:uid="{E506BCC0-5761-43BD-8F1F-664715EF6351}"/>
    <cellStyle name="Normal 9 4 5 2 2 3 4" xfId="5611" xr:uid="{368B1413-4870-45DF-A335-7AC3B83AF163}"/>
    <cellStyle name="Normal 9 4 5 2 3" xfId="2439" xr:uid="{971348AA-8E21-4D85-8758-F77CC49473D5}"/>
    <cellStyle name="Normal 9 4 5 2 3 2" xfId="4994" xr:uid="{C69274DE-3AAB-4B8C-95E2-3ADA266FA957}"/>
    <cellStyle name="Normal 9 4 5 2 3 2 2" xfId="41621" xr:uid="{8DCEA592-25B8-46FB-ACF5-7B66CE87BBC4}"/>
    <cellStyle name="Normal 9 4 5 2 3 2 3" xfId="6205" xr:uid="{F234B8AC-1D57-430E-8E04-8EA6DF5A469E}"/>
    <cellStyle name="Normal 9 4 5 2 3 2 4" xfId="5613" xr:uid="{51367015-50E0-41D9-ABEC-2A212DD2BF4E}"/>
    <cellStyle name="Normal 9 4 5 2 4" xfId="4111" xr:uid="{CDE988F2-E601-451D-9C63-47A38C9BA6A7}"/>
    <cellStyle name="Normal 9 4 5 2 4 2" xfId="4995" xr:uid="{A80C1D67-B386-4602-B92A-1C6A523BDD6C}"/>
    <cellStyle name="Normal 9 4 5 2 4 2 2" xfId="41622" xr:uid="{646C7673-F48D-40DE-A0DA-1A5A2F545FAB}"/>
    <cellStyle name="Normal 9 4 5 2 4 2 3" xfId="6206" xr:uid="{BB90A943-8C70-4082-BD0F-1F27AC062F91}"/>
    <cellStyle name="Normal 9 4 5 2 4 2 4" xfId="5614" xr:uid="{0C59F180-331B-41EA-98BE-0C7327666F86}"/>
    <cellStyle name="Normal 9 4 5 2 5" xfId="4991" xr:uid="{1EBA312F-CA98-49CB-9EF6-C17C7848D1C6}"/>
    <cellStyle name="Normal 9 4 5 2 5 2" xfId="41618" xr:uid="{16D4C113-6ABA-46B7-A81E-625D7A71CD64}"/>
    <cellStyle name="Normal 9 4 5 2 5 3" xfId="6202" xr:uid="{797D073F-25C8-47E9-AD79-3D2512C95EED}"/>
    <cellStyle name="Normal 9 4 5 2 5 4" xfId="5610" xr:uid="{A9F89DC4-081F-4C86-B24F-29C910AC1A8B}"/>
    <cellStyle name="Normal 9 4 5 3" xfId="2440" xr:uid="{42CDDA5A-401B-407C-AD3E-C80E5117B944}"/>
    <cellStyle name="Normal 9 4 5 3 2" xfId="2441" xr:uid="{12533CEA-2BE7-4D09-A5E5-B21797D8D4D4}"/>
    <cellStyle name="Normal 9 4 5 3 2 2" xfId="4997" xr:uid="{B7891E8A-BBBE-439C-B11F-20052FA4DA71}"/>
    <cellStyle name="Normal 9 4 5 3 2 2 2" xfId="41624" xr:uid="{43FE4CB6-37F1-4C57-883D-0EB625D8F95F}"/>
    <cellStyle name="Normal 9 4 5 3 2 2 3" xfId="6208" xr:uid="{C0022B51-8607-43FC-B7CA-9296A80399AE}"/>
    <cellStyle name="Normal 9 4 5 3 2 2 4" xfId="5616" xr:uid="{96938D02-BDCA-48A3-BA9A-2B8AD74123F6}"/>
    <cellStyle name="Normal 9 4 5 3 3" xfId="4112" xr:uid="{0C0700A1-3A02-425F-91C5-A934D6FC742D}"/>
    <cellStyle name="Normal 9 4 5 3 3 2" xfId="4998" xr:uid="{1827252E-86FE-44AA-991D-B027CFBB8CDD}"/>
    <cellStyle name="Normal 9 4 5 3 3 2 2" xfId="41625" xr:uid="{4C9389AD-4BA7-47D8-B584-D5735247956E}"/>
    <cellStyle name="Normal 9 4 5 3 3 2 3" xfId="6209" xr:uid="{219AA8E3-F2E3-40F6-B9D1-47836A250803}"/>
    <cellStyle name="Normal 9 4 5 3 3 2 4" xfId="5617" xr:uid="{AFD23C7F-7E94-483C-AB37-0A96661103B7}"/>
    <cellStyle name="Normal 9 4 5 3 4" xfId="4113" xr:uid="{D5E06291-7DE0-4F6A-909E-EBB111559AFA}"/>
    <cellStyle name="Normal 9 4 5 3 4 2" xfId="4999" xr:uid="{364A50FA-F8BB-405D-AA30-66202AD10F2B}"/>
    <cellStyle name="Normal 9 4 5 3 4 2 2" xfId="41626" xr:uid="{2E0A3D52-0082-40BE-934E-04FC37F9BCC0}"/>
    <cellStyle name="Normal 9 4 5 3 4 2 3" xfId="6210" xr:uid="{AE627555-05C3-4EB6-8CBA-55E9A0D2B515}"/>
    <cellStyle name="Normal 9 4 5 3 4 2 4" xfId="5618" xr:uid="{9BE49E51-E891-4D8F-986C-E2F5D4720AD4}"/>
    <cellStyle name="Normal 9 4 5 3 5" xfId="4996" xr:uid="{110F401E-9B13-4A15-8D0D-6A784427B8F4}"/>
    <cellStyle name="Normal 9 4 5 3 5 2" xfId="41623" xr:uid="{A36B3884-CEA9-4A50-B675-E18B19B6237A}"/>
    <cellStyle name="Normal 9 4 5 3 5 3" xfId="6207" xr:uid="{3A880378-3403-4C36-83E7-FCF7AFA54DE6}"/>
    <cellStyle name="Normal 9 4 5 3 5 4" xfId="5615" xr:uid="{86352766-9382-47C4-B0BB-1549B81BACA6}"/>
    <cellStyle name="Normal 9 4 5 4" xfId="2442" xr:uid="{132171E4-2B84-48B2-B7D5-FA9079CE5679}"/>
    <cellStyle name="Normal 9 4 5 4 2" xfId="5000" xr:uid="{9A5AD6A8-5D70-40B2-A6FF-AF95D49CEB47}"/>
    <cellStyle name="Normal 9 4 5 4 2 2" xfId="41627" xr:uid="{6156FBFE-835D-4193-8CA5-546309CA11E4}"/>
    <cellStyle name="Normal 9 4 5 4 2 3" xfId="6211" xr:uid="{477E3346-E364-41D2-B6AB-914F5484150C}"/>
    <cellStyle name="Normal 9 4 5 4 2 4" xfId="5619" xr:uid="{0C34DD04-522E-4949-9FE0-D5420E3E6917}"/>
    <cellStyle name="Normal 9 4 5 5" xfId="4114" xr:uid="{F1D00C14-E99B-4D77-85F6-5BD852C5E75C}"/>
    <cellStyle name="Normal 9 4 5 5 2" xfId="5001" xr:uid="{9DCDBD5E-C999-47AA-8D7B-1B26D99D69C3}"/>
    <cellStyle name="Normal 9 4 5 5 2 2" xfId="41628" xr:uid="{70C675D7-CE69-4701-84B7-E68F23B28E74}"/>
    <cellStyle name="Normal 9 4 5 5 2 3" xfId="6212" xr:uid="{D61228BA-6074-4CD4-8494-E6269B3BC072}"/>
    <cellStyle name="Normal 9 4 5 5 2 4" xfId="5620" xr:uid="{68F60130-577E-4BE4-B035-54116056B8C4}"/>
    <cellStyle name="Normal 9 4 5 6" xfId="4115" xr:uid="{8AF061DA-9B6E-4E5D-8A51-1B80BC1F5899}"/>
    <cellStyle name="Normal 9 4 5 6 2" xfId="5002" xr:uid="{D37617E5-EEA9-4832-A4F7-8093559987E2}"/>
    <cellStyle name="Normal 9 4 5 6 2 2" xfId="41629" xr:uid="{423994A7-D7DF-4AAA-ACB2-A5BB97937F38}"/>
    <cellStyle name="Normal 9 4 5 6 2 3" xfId="6213" xr:uid="{0894FE9C-D7E3-4008-BD24-603B188B2F85}"/>
    <cellStyle name="Normal 9 4 5 6 2 4" xfId="5621" xr:uid="{B6177A00-A8FA-4FB1-80B0-7B9C786C3E5C}"/>
    <cellStyle name="Normal 9 4 5 7" xfId="4990" xr:uid="{FA7E0C70-96CA-4704-922B-F6F27398A1FE}"/>
    <cellStyle name="Normal 9 4 5 7 2" xfId="41617" xr:uid="{4AAC2180-5D56-4A0A-8496-D055E12664F6}"/>
    <cellStyle name="Normal 9 4 5 7 3" xfId="6201" xr:uid="{65D63BCF-9A0C-4CEA-B2EB-69548F9A9E54}"/>
    <cellStyle name="Normal 9 4 5 7 4" xfId="5609" xr:uid="{1A5884C9-56DF-4D2C-8D5E-6BC580E288DF}"/>
    <cellStyle name="Normal 9 4 6" xfId="420" xr:uid="{B691C5CA-F0F4-4FC7-A889-BB789E8FAA1E}"/>
    <cellStyle name="Normal 9 4 6 2" xfId="2443" xr:uid="{666CE7A8-E890-4278-9907-AECB332D0577}"/>
    <cellStyle name="Normal 9 4 6 2 2" xfId="2444" xr:uid="{677AA941-3324-4057-85F9-05426FD4D1E4}"/>
    <cellStyle name="Normal 9 4 6 2 2 2" xfId="5005" xr:uid="{3BD740FA-3591-4D35-9A9C-FD3AB6A8F92B}"/>
    <cellStyle name="Normal 9 4 6 2 2 2 2" xfId="41632" xr:uid="{8069D507-5C0A-4C11-B914-F218D8FCA6A6}"/>
    <cellStyle name="Normal 9 4 6 2 2 2 3" xfId="6216" xr:uid="{D7C101CA-D001-42A0-B6C9-39A5D4C48AEF}"/>
    <cellStyle name="Normal 9 4 6 2 2 2 4" xfId="5624" xr:uid="{66037983-E632-443E-8FE2-A77EF744FB00}"/>
    <cellStyle name="Normal 9 4 6 2 3" xfId="4116" xr:uid="{D72B5BBA-13D7-4A6E-A46A-C239A151D8EE}"/>
    <cellStyle name="Normal 9 4 6 2 3 2" xfId="5006" xr:uid="{41794354-FFDA-4D12-ADB1-3F1F270EE94B}"/>
    <cellStyle name="Normal 9 4 6 2 3 2 2" xfId="41633" xr:uid="{28E026C1-BF33-4CF2-A42E-1B165108837E}"/>
    <cellStyle name="Normal 9 4 6 2 3 2 3" xfId="6217" xr:uid="{90225F2D-2072-405B-B002-697D7D78EA86}"/>
    <cellStyle name="Normal 9 4 6 2 3 2 4" xfId="5625" xr:uid="{89C5A7CE-6BEB-4BE6-878C-93BF5BEBC94E}"/>
    <cellStyle name="Normal 9 4 6 2 4" xfId="4117" xr:uid="{21DE7647-43AD-44A5-8B27-F298D8081BF2}"/>
    <cellStyle name="Normal 9 4 6 2 4 2" xfId="5007" xr:uid="{1705C294-85D6-4F40-BD8E-ED8B284A1FD8}"/>
    <cellStyle name="Normal 9 4 6 2 4 2 2" xfId="41634" xr:uid="{8CC6D76C-4336-4549-823A-4CC399E7E087}"/>
    <cellStyle name="Normal 9 4 6 2 4 2 3" xfId="6218" xr:uid="{F095E47E-BB0C-45DD-9441-1DBAC0609B74}"/>
    <cellStyle name="Normal 9 4 6 2 4 2 4" xfId="5626" xr:uid="{8EB83CFE-E60D-4E8F-9E1D-CB44C4DC17D6}"/>
    <cellStyle name="Normal 9 4 6 2 5" xfId="5004" xr:uid="{0D98085C-7B4C-487B-9CEE-BF9A1EED6735}"/>
    <cellStyle name="Normal 9 4 6 2 5 2" xfId="41631" xr:uid="{90FF80EA-F614-418D-AAFA-B3803B9699FD}"/>
    <cellStyle name="Normal 9 4 6 2 5 3" xfId="6215" xr:uid="{BC57E1F2-7FB8-4C13-846A-DC5E73157F80}"/>
    <cellStyle name="Normal 9 4 6 2 5 4" xfId="5623" xr:uid="{01130D1C-4449-46E2-B4D9-A58F18FC82E2}"/>
    <cellStyle name="Normal 9 4 6 3" xfId="2445" xr:uid="{DF156AD6-3F74-4D9C-BB3E-EBC895012841}"/>
    <cellStyle name="Normal 9 4 6 3 2" xfId="5008" xr:uid="{1037EF99-2D1A-43B1-B40A-0CE9AAED8F45}"/>
    <cellStyle name="Normal 9 4 6 3 2 2" xfId="41635" xr:uid="{F31DEA8F-373D-422A-8121-0872BB393DDC}"/>
    <cellStyle name="Normal 9 4 6 3 2 3" xfId="6219" xr:uid="{40579FF3-4F6D-4DF8-A654-1BDD689E4DDD}"/>
    <cellStyle name="Normal 9 4 6 3 2 4" xfId="5627" xr:uid="{0E66DBF9-69A5-4A79-B9E1-A3A9F76FCA6F}"/>
    <cellStyle name="Normal 9 4 6 4" xfId="4118" xr:uid="{5AC603FA-78F3-432E-985D-BC76441979E5}"/>
    <cellStyle name="Normal 9 4 6 4 2" xfId="5009" xr:uid="{2EACBCC8-1AC2-4525-8174-E29285F8B44E}"/>
    <cellStyle name="Normal 9 4 6 4 2 2" xfId="41636" xr:uid="{C30A762F-E43F-45F9-B86D-B8F31A505C27}"/>
    <cellStyle name="Normal 9 4 6 4 2 3" xfId="6220" xr:uid="{5C4B09AD-040E-4BA5-9F73-99C640ECF7AB}"/>
    <cellStyle name="Normal 9 4 6 4 2 4" xfId="5628" xr:uid="{8AF08F51-0EF0-42BF-B2F9-34815978B253}"/>
    <cellStyle name="Normal 9 4 6 5" xfId="4119" xr:uid="{A3AC4F78-847D-42B2-B3D7-E1119DD444C2}"/>
    <cellStyle name="Normal 9 4 6 5 2" xfId="5010" xr:uid="{9B93A4E4-0312-46EF-9321-7C28A00EE35C}"/>
    <cellStyle name="Normal 9 4 6 5 2 2" xfId="41637" xr:uid="{512D1715-2F1A-4B9F-972D-9CE21B28FB96}"/>
    <cellStyle name="Normal 9 4 6 5 2 3" xfId="6221" xr:uid="{88463586-14DD-475F-BA0C-C0832242EE0A}"/>
    <cellStyle name="Normal 9 4 6 5 2 4" xfId="5629" xr:uid="{80D80926-376D-4F62-ABF2-39A9C005D956}"/>
    <cellStyle name="Normal 9 4 6 6" xfId="5003" xr:uid="{3ED3487A-CC41-4490-BDB5-F8958D21C5FF}"/>
    <cellStyle name="Normal 9 4 6 6 2" xfId="41630" xr:uid="{2C6F2BAF-1BEE-4275-ACD8-E729CCB11BE5}"/>
    <cellStyle name="Normal 9 4 6 6 3" xfId="6214" xr:uid="{A2A0F59D-89C4-4FA1-9603-1F0013BB3927}"/>
    <cellStyle name="Normal 9 4 6 6 4" xfId="5622" xr:uid="{0D6C1F68-D61D-4CEA-AC34-4756DC165A41}"/>
    <cellStyle name="Normal 9 4 7" xfId="2446" xr:uid="{39563901-5B06-4AA0-A284-E00508A0B3FC}"/>
    <cellStyle name="Normal 9 4 7 2" xfId="2447" xr:uid="{C5E7435B-0439-4EE4-B8B9-867126B9E873}"/>
    <cellStyle name="Normal 9 4 7 2 2" xfId="5012" xr:uid="{C978C55C-F13C-40C4-81F7-93D5E3AE8DE6}"/>
    <cellStyle name="Normal 9 4 7 2 2 2" xfId="41639" xr:uid="{75AC4773-82E5-4703-87D8-93A837F6FF5A}"/>
    <cellStyle name="Normal 9 4 7 2 2 3" xfId="6223" xr:uid="{2F6DD55D-46FE-4BA9-BEEE-E21EDA52B57F}"/>
    <cellStyle name="Normal 9 4 7 2 2 4" xfId="5631" xr:uid="{8B9E3AE0-7695-40BF-B35B-EA1A8F0A7F03}"/>
    <cellStyle name="Normal 9 4 7 3" xfId="4120" xr:uid="{2AEBB93D-68C3-45C1-94A5-EF490DEB0C94}"/>
    <cellStyle name="Normal 9 4 7 3 2" xfId="5013" xr:uid="{D0539013-0EB7-475E-AB24-2B9CACB98A39}"/>
    <cellStyle name="Normal 9 4 7 3 2 2" xfId="41640" xr:uid="{4A3CA2DF-0849-4845-811A-DF73DC6B368E}"/>
    <cellStyle name="Normal 9 4 7 3 2 3" xfId="6224" xr:uid="{B02CD0FD-D69E-4393-8085-BA8531932BD8}"/>
    <cellStyle name="Normal 9 4 7 3 2 4" xfId="5632" xr:uid="{B9C98C9A-8AA5-438B-92DD-8AC18CB850A6}"/>
    <cellStyle name="Normal 9 4 7 4" xfId="4121" xr:uid="{1770B708-B0EF-4DD8-ABC4-EC519340C85F}"/>
    <cellStyle name="Normal 9 4 7 4 2" xfId="5014" xr:uid="{411F232A-5C88-4688-A9B4-65309D012814}"/>
    <cellStyle name="Normal 9 4 7 4 2 2" xfId="41641" xr:uid="{A2F82FFC-3998-4D6B-9846-671333D60EAB}"/>
    <cellStyle name="Normal 9 4 7 4 2 3" xfId="6225" xr:uid="{B7AE4D47-5A14-46F6-A2C8-78C9507A76BD}"/>
    <cellStyle name="Normal 9 4 7 4 2 4" xfId="5633" xr:uid="{94AB9A63-1A8C-4D6F-9C97-874147EAE02C}"/>
    <cellStyle name="Normal 9 4 7 5" xfId="5011" xr:uid="{9B01D325-8080-4993-9B48-A7F661E86BC0}"/>
    <cellStyle name="Normal 9 4 7 5 2" xfId="41638" xr:uid="{E1CFC763-67D1-464B-B735-CF05EB2818A9}"/>
    <cellStyle name="Normal 9 4 7 5 3" xfId="6222" xr:uid="{A717E058-08F9-49E5-A26C-1C7EF5CA1506}"/>
    <cellStyle name="Normal 9 4 7 5 4" xfId="5630" xr:uid="{C37AF7CB-06D4-486C-A124-218A0927339C}"/>
    <cellStyle name="Normal 9 4 8" xfId="2448" xr:uid="{535643D2-EF98-432A-99E3-A57F79612F7D}"/>
    <cellStyle name="Normal 9 4 8 2" xfId="4122" xr:uid="{05734C0B-304E-46AB-98E7-9AC14DF1462B}"/>
    <cellStyle name="Normal 9 4 8 2 2" xfId="5016" xr:uid="{56847075-3BB1-44DB-907D-F8481D7C9D12}"/>
    <cellStyle name="Normal 9 4 8 2 2 2" xfId="41643" xr:uid="{F9069ACE-D6A7-4F99-B062-5C33EA2FB899}"/>
    <cellStyle name="Normal 9 4 8 2 2 3" xfId="6227" xr:uid="{C6C3A200-B0CF-4ACD-B240-3D6CA99D9EDC}"/>
    <cellStyle name="Normal 9 4 8 2 2 4" xfId="5635" xr:uid="{F0A3177E-C351-47D3-94FD-AA1AA3B2D6B6}"/>
    <cellStyle name="Normal 9 4 8 3" xfId="4123" xr:uid="{A9B7D350-9770-4B04-8205-57E781EEC2A9}"/>
    <cellStyle name="Normal 9 4 8 3 2" xfId="5017" xr:uid="{DCDBD5E7-F815-48D0-9EB6-071CA7A1DCB3}"/>
    <cellStyle name="Normal 9 4 8 3 2 2" xfId="41644" xr:uid="{A169709F-319C-4C99-9261-714A3365C1EE}"/>
    <cellStyle name="Normal 9 4 8 3 2 3" xfId="6228" xr:uid="{2AF5352F-7924-4E82-9A30-336A5C80A2C2}"/>
    <cellStyle name="Normal 9 4 8 3 2 4" xfId="5636" xr:uid="{05ACB951-8B03-457D-A274-67D7EC2B7C66}"/>
    <cellStyle name="Normal 9 4 8 4" xfId="4124" xr:uid="{5B3F6752-9843-4FF6-9474-0957C0ABCCA1}"/>
    <cellStyle name="Normal 9 4 8 4 2" xfId="5018" xr:uid="{002ABF48-227E-4372-BDD3-B5992044460A}"/>
    <cellStyle name="Normal 9 4 8 4 2 2" xfId="41645" xr:uid="{BC44B821-6DA4-4B8A-BF4A-7D45FD1A8C79}"/>
    <cellStyle name="Normal 9 4 8 4 2 3" xfId="6229" xr:uid="{09143475-4B4C-46CA-9BFB-B2C3FEEE0AB9}"/>
    <cellStyle name="Normal 9 4 8 4 2 4" xfId="5637" xr:uid="{7151B1EF-63F4-46CC-A3DE-9F5B76434EC5}"/>
    <cellStyle name="Normal 9 4 8 5" xfId="5015" xr:uid="{0E45ECB7-4872-40D3-84DC-7E38428A7CDD}"/>
    <cellStyle name="Normal 9 4 8 5 2" xfId="41642" xr:uid="{9D1081B5-59E4-47FA-B280-13932508E44B}"/>
    <cellStyle name="Normal 9 4 8 5 3" xfId="6226" xr:uid="{2D1B135C-5B87-4E52-B51D-76C45CA4B4C3}"/>
    <cellStyle name="Normal 9 4 8 5 4" xfId="5634" xr:uid="{3B8455A0-182E-40E2-8F83-A8DE369DD7F4}"/>
    <cellStyle name="Normal 9 4 9" xfId="4125" xr:uid="{1A7E079F-CC30-4C07-870F-117C3FDB7BCD}"/>
    <cellStyle name="Normal 9 4 9 2" xfId="5019" xr:uid="{BA9640A4-568B-42AF-8171-9B6551DB8ADD}"/>
    <cellStyle name="Normal 9 4 9 2 2" xfId="41646" xr:uid="{EB450295-9316-438C-A3D2-B6EF58A33FE7}"/>
    <cellStyle name="Normal 9 4 9 2 3" xfId="6230" xr:uid="{4A9FCBA0-E4AF-4189-93E9-EC286ABCE080}"/>
    <cellStyle name="Normal 9 4 9 2 4" xfId="5638" xr:uid="{94ACC9C6-C396-4D04-8F03-69332A2AD889}"/>
    <cellStyle name="Normal 9 5" xfId="180" xr:uid="{E372456C-A928-4D4F-B1D5-6FFA06D3B3CF}"/>
    <cellStyle name="Normal 9 5 10" xfId="4126" xr:uid="{A88FE72E-5CE5-4AF4-8078-0C08008CDDDB}"/>
    <cellStyle name="Normal 9 5 10 2" xfId="5021" xr:uid="{EFC960CC-D540-489E-A33C-32F4D44F6F1B}"/>
    <cellStyle name="Normal 9 5 10 2 2" xfId="41648" xr:uid="{72817644-FC3A-49E2-B9E0-C8CD62E4A44B}"/>
    <cellStyle name="Normal 9 5 10 2 3" xfId="6232" xr:uid="{448BB075-67FD-46B7-B994-F2155F4B6139}"/>
    <cellStyle name="Normal 9 5 10 2 4" xfId="5640" xr:uid="{EAEBFC01-8315-4C4D-8C55-5604F13C57FF}"/>
    <cellStyle name="Normal 9 5 11" xfId="4127" xr:uid="{F82999F9-CB70-4234-BD6A-A0F53E0530A1}"/>
    <cellStyle name="Normal 9 5 11 2" xfId="5022" xr:uid="{D539C664-5651-4AA6-9E57-D485DE30BD07}"/>
    <cellStyle name="Normal 9 5 11 2 2" xfId="41649" xr:uid="{27C15FFC-10F1-417C-A5BB-C10BA3D3C52E}"/>
    <cellStyle name="Normal 9 5 11 2 3" xfId="6233" xr:uid="{0340F81D-47A2-4A8D-83AB-A64AF04CB3E7}"/>
    <cellStyle name="Normal 9 5 11 2 4" xfId="5641" xr:uid="{FE7418D2-817E-41B4-BEF1-ED90AEB20A8A}"/>
    <cellStyle name="Normal 9 5 12" xfId="5020" xr:uid="{78CEEB82-BD5D-4BCF-A5D6-8A2A78962FEA}"/>
    <cellStyle name="Normal 9 5 12 2" xfId="41647" xr:uid="{A1E58BB7-0B1B-4C1B-ADD4-321F388660AC}"/>
    <cellStyle name="Normal 9 5 12 3" xfId="6231" xr:uid="{568BEA52-B687-460B-9A31-B1CB6ABD6A6F}"/>
    <cellStyle name="Normal 9 5 12 4" xfId="5639" xr:uid="{F56F672D-C576-4047-BCE3-D42C6AEF5FE9}"/>
    <cellStyle name="Normal 9 5 2" xfId="181" xr:uid="{B31695FA-52F7-4574-BD46-C8FE1D60DC63}"/>
    <cellStyle name="Normal 9 5 2 10" xfId="5023" xr:uid="{75CDD8BA-3CE5-4B59-A5E5-F1EE55BFEBA6}"/>
    <cellStyle name="Normal 9 5 2 10 2" xfId="41650" xr:uid="{1920C072-1864-422C-8888-115AC18FF85C}"/>
    <cellStyle name="Normal 9 5 2 10 3" xfId="6234" xr:uid="{CC748C85-1097-4D8D-9CD3-30D1E636E841}"/>
    <cellStyle name="Normal 9 5 2 10 4" xfId="5642" xr:uid="{A990AE16-636A-4F36-B8BB-A02E2FDE1167}"/>
    <cellStyle name="Normal 9 5 2 2" xfId="421" xr:uid="{0C3EEF50-BB85-4386-96F5-393B36617A79}"/>
    <cellStyle name="Normal 9 5 2 2 2" xfId="870" xr:uid="{19A6B291-CFE9-4DC5-BE75-61D24CD91B81}"/>
    <cellStyle name="Normal 9 5 2 2 2 2" xfId="871" xr:uid="{C77110B9-E407-400A-9C6B-7BE7E55173E1}"/>
    <cellStyle name="Normal 9 5 2 2 2 2 2" xfId="2449" xr:uid="{D848CDEA-9F22-4759-8C21-27B093AF8926}"/>
    <cellStyle name="Normal 9 5 2 2 2 2 2 2" xfId="5027" xr:uid="{B676BFEF-9F1E-4CD0-AD17-9AD4A140E05C}"/>
    <cellStyle name="Normal 9 5 2 2 2 2 2 2 2" xfId="41654" xr:uid="{DB199520-546F-48BD-AD41-132762444901}"/>
    <cellStyle name="Normal 9 5 2 2 2 2 2 2 3" xfId="6238" xr:uid="{FFACAD5E-09BC-4C60-86C7-8B94FE25580C}"/>
    <cellStyle name="Normal 9 5 2 2 2 2 2 2 4" xfId="5646" xr:uid="{C54FD97D-B80A-4D9A-9625-1AC2AA888739}"/>
    <cellStyle name="Normal 9 5 2 2 2 2 3" xfId="4128" xr:uid="{26784206-9E4B-4392-A09C-104DA437F501}"/>
    <cellStyle name="Normal 9 5 2 2 2 2 3 2" xfId="5028" xr:uid="{5FEB51CF-C53B-4983-BC62-B90098E2508E}"/>
    <cellStyle name="Normal 9 5 2 2 2 2 3 2 2" xfId="41655" xr:uid="{DEF711C4-94D0-42C2-A442-9A93796E6DE6}"/>
    <cellStyle name="Normal 9 5 2 2 2 2 3 2 3" xfId="6239" xr:uid="{DED2E9BD-9E1A-4050-9FF7-6B5B95857522}"/>
    <cellStyle name="Normal 9 5 2 2 2 2 3 2 4" xfId="5647" xr:uid="{0B106F87-20F1-46CA-934D-57FBC503993E}"/>
    <cellStyle name="Normal 9 5 2 2 2 2 4" xfId="4129" xr:uid="{B2E83640-3A47-4D0D-BEA1-36FF42FB60E4}"/>
    <cellStyle name="Normal 9 5 2 2 2 2 4 2" xfId="5029" xr:uid="{BD323325-55CA-4221-9C6F-A785CFD08DA0}"/>
    <cellStyle name="Normal 9 5 2 2 2 2 4 2 2" xfId="41656" xr:uid="{823A9415-F2E4-4D8A-860C-E4A8722679A1}"/>
    <cellStyle name="Normal 9 5 2 2 2 2 4 2 3" xfId="6240" xr:uid="{56397FFA-1A01-48D0-9DFC-06718B334F9B}"/>
    <cellStyle name="Normal 9 5 2 2 2 2 4 2 4" xfId="5648" xr:uid="{B75DB8FB-3B42-4F2D-B53F-40FFAEDC6910}"/>
    <cellStyle name="Normal 9 5 2 2 2 2 5" xfId="5026" xr:uid="{DF59F710-28AC-4A0A-9ADB-91C1E12D6BDB}"/>
    <cellStyle name="Normal 9 5 2 2 2 2 5 2" xfId="41653" xr:uid="{40C5ABB5-DA6F-4AAC-B5F6-610A22750CD6}"/>
    <cellStyle name="Normal 9 5 2 2 2 2 5 3" xfId="6237" xr:uid="{1F599D75-4CCF-4A0F-8D01-882CDC4A7FAB}"/>
    <cellStyle name="Normal 9 5 2 2 2 2 5 4" xfId="5645" xr:uid="{8DC0FD90-111F-4F42-8CE6-0F02B2A68581}"/>
    <cellStyle name="Normal 9 5 2 2 2 3" xfId="2450" xr:uid="{B88AC40D-E6AD-4611-B5A9-028BCAB59DCF}"/>
    <cellStyle name="Normal 9 5 2 2 2 3 2" xfId="4130" xr:uid="{7A01F7E9-EAF3-469A-B31A-DADE4B96A810}"/>
    <cellStyle name="Normal 9 5 2 2 2 3 2 2" xfId="5031" xr:uid="{C73D1D4E-FEBC-4716-BC64-91C9CDCEC72C}"/>
    <cellStyle name="Normal 9 5 2 2 2 3 2 2 2" xfId="41658" xr:uid="{F5B271F3-1D88-4AC3-89D9-E04378C7A338}"/>
    <cellStyle name="Normal 9 5 2 2 2 3 2 2 3" xfId="6242" xr:uid="{FF657653-AA75-4D73-AC55-2BB75E6B61D7}"/>
    <cellStyle name="Normal 9 5 2 2 2 3 2 2 4" xfId="5650" xr:uid="{4E3E3930-10D5-4332-837E-066468B56F91}"/>
    <cellStyle name="Normal 9 5 2 2 2 3 3" xfId="4131" xr:uid="{C23B7893-98EB-4EF3-9C59-1F9CF95F1157}"/>
    <cellStyle name="Normal 9 5 2 2 2 3 3 2" xfId="5032" xr:uid="{51ADD02C-DCBA-4362-915A-D0C2596EF788}"/>
    <cellStyle name="Normal 9 5 2 2 2 3 3 2 2" xfId="41659" xr:uid="{2AF7AB21-4098-4508-AA55-9F54C6173EC3}"/>
    <cellStyle name="Normal 9 5 2 2 2 3 3 2 3" xfId="6243" xr:uid="{EBA66422-1744-4E54-9185-360A7174D0F6}"/>
    <cellStyle name="Normal 9 5 2 2 2 3 3 2 4" xfId="5651" xr:uid="{65373C74-6E34-45E3-8F8B-C944D642BD4A}"/>
    <cellStyle name="Normal 9 5 2 2 2 3 4" xfId="4132" xr:uid="{2573B1F1-9A8E-4FEE-B509-71194772033F}"/>
    <cellStyle name="Normal 9 5 2 2 2 3 4 2" xfId="5033" xr:uid="{F393064B-9441-4A34-B932-AE65EDBFEC7F}"/>
    <cellStyle name="Normal 9 5 2 2 2 3 4 2 2" xfId="41660" xr:uid="{B39A6253-365A-400D-A655-425C1C335B91}"/>
    <cellStyle name="Normal 9 5 2 2 2 3 4 2 3" xfId="6244" xr:uid="{DD07A436-ECFF-4B81-8078-0C6F9AA33C09}"/>
    <cellStyle name="Normal 9 5 2 2 2 3 4 2 4" xfId="5652" xr:uid="{0D36F8F9-2C42-47B0-93DA-4A8D8DBE8320}"/>
    <cellStyle name="Normal 9 5 2 2 2 3 5" xfId="5030" xr:uid="{5AE43B57-B8DF-4BD6-BCF0-3AB96A672CAD}"/>
    <cellStyle name="Normal 9 5 2 2 2 3 5 2" xfId="41657" xr:uid="{EA8AC283-76D0-432F-B090-E396068F974B}"/>
    <cellStyle name="Normal 9 5 2 2 2 3 5 3" xfId="6241" xr:uid="{22660A07-0D9E-41A4-A0E6-F0F50165968D}"/>
    <cellStyle name="Normal 9 5 2 2 2 3 5 4" xfId="5649" xr:uid="{0A0B3595-053D-4CFB-BB86-8D436F2D77AF}"/>
    <cellStyle name="Normal 9 5 2 2 2 4" xfId="4133" xr:uid="{3B348EB4-6F19-4C54-9A93-4B04E50541B2}"/>
    <cellStyle name="Normal 9 5 2 2 2 4 2" xfId="5034" xr:uid="{A0BC5AAD-F002-43EF-B349-969EBDF9C964}"/>
    <cellStyle name="Normal 9 5 2 2 2 4 2 2" xfId="41661" xr:uid="{324C659B-5EE9-47C3-93C0-18C30E9E37E2}"/>
    <cellStyle name="Normal 9 5 2 2 2 4 2 3" xfId="6245" xr:uid="{7146B2A6-ED2E-4294-AE28-BE0B3E7C4C8D}"/>
    <cellStyle name="Normal 9 5 2 2 2 4 2 4" xfId="5653" xr:uid="{1A64BC9F-122F-4456-8796-902F5FC8048D}"/>
    <cellStyle name="Normal 9 5 2 2 2 5" xfId="4134" xr:uid="{41D4E350-12A8-456F-8357-EEF59A8C9562}"/>
    <cellStyle name="Normal 9 5 2 2 2 5 2" xfId="5035" xr:uid="{17F2B195-DB8E-4043-A314-A8B06C58C44B}"/>
    <cellStyle name="Normal 9 5 2 2 2 5 2 2" xfId="41662" xr:uid="{B6285964-83F8-42DD-B8B6-982AE454F2B5}"/>
    <cellStyle name="Normal 9 5 2 2 2 5 2 3" xfId="6246" xr:uid="{70BFDD5C-9DEE-4E0A-A54F-DE47891FB99B}"/>
    <cellStyle name="Normal 9 5 2 2 2 5 2 4" xfId="5654" xr:uid="{CE55FE97-E311-4C75-B0E7-4E4EC948BAA6}"/>
    <cellStyle name="Normal 9 5 2 2 2 6" xfId="4135" xr:uid="{FAB1EEDD-C16E-4165-A368-0800B71306FB}"/>
    <cellStyle name="Normal 9 5 2 2 2 6 2" xfId="5036" xr:uid="{3DECF5B7-D594-4B3A-8558-4BA11E3698F9}"/>
    <cellStyle name="Normal 9 5 2 2 2 6 2 2" xfId="41663" xr:uid="{6670CD44-A980-433D-A665-F100F3E8A1C6}"/>
    <cellStyle name="Normal 9 5 2 2 2 6 2 3" xfId="6247" xr:uid="{451BDF58-0BD7-46AC-9BB2-4096E1AAE19F}"/>
    <cellStyle name="Normal 9 5 2 2 2 6 2 4" xfId="5655" xr:uid="{C3549B06-4F82-4BF8-AC2C-8CDE26F98D28}"/>
    <cellStyle name="Normal 9 5 2 2 2 7" xfId="5025" xr:uid="{629DD248-567E-4D71-ADEE-A65128AFDC87}"/>
    <cellStyle name="Normal 9 5 2 2 2 7 2" xfId="41652" xr:uid="{981B6A29-375F-4A20-9EBA-30B1325CC6E4}"/>
    <cellStyle name="Normal 9 5 2 2 2 7 3" xfId="6236" xr:uid="{E6EE700C-65B8-40C0-886C-735FEE03AAD7}"/>
    <cellStyle name="Normal 9 5 2 2 2 7 4" xfId="5644" xr:uid="{33895004-8657-4DF4-9ED9-4FF4B8F7F7EA}"/>
    <cellStyle name="Normal 9 5 2 2 3" xfId="872" xr:uid="{3539D710-5C5E-4265-BEB7-3A76513BDF1C}"/>
    <cellStyle name="Normal 9 5 2 2 3 2" xfId="2451" xr:uid="{8F451C43-B104-4532-92E8-607044B85829}"/>
    <cellStyle name="Normal 9 5 2 2 3 2 2" xfId="4136" xr:uid="{2DCEC9A4-0488-483D-827D-54787240B42B}"/>
    <cellStyle name="Normal 9 5 2 2 3 2 2 2" xfId="5039" xr:uid="{7154C0AB-A376-4501-B9F5-9D7F0D5E02AD}"/>
    <cellStyle name="Normal 9 5 2 2 3 2 2 2 2" xfId="41666" xr:uid="{7D9F452F-A48B-4B65-B750-32FAB3707125}"/>
    <cellStyle name="Normal 9 5 2 2 3 2 2 2 3" xfId="6250" xr:uid="{89838A4A-F77E-4029-A326-FCA055E3348E}"/>
    <cellStyle name="Normal 9 5 2 2 3 2 2 2 4" xfId="5658" xr:uid="{1C7D7BAF-B98C-4AA3-BE5D-ED6AB0CD622B}"/>
    <cellStyle name="Normal 9 5 2 2 3 2 3" xfId="4137" xr:uid="{C0D75AB1-2962-482A-9B67-38C7A23A355D}"/>
    <cellStyle name="Normal 9 5 2 2 3 2 3 2" xfId="5040" xr:uid="{EE68973F-B162-4CC4-BD6A-3C898A35EC7B}"/>
    <cellStyle name="Normal 9 5 2 2 3 2 3 2 2" xfId="41667" xr:uid="{B692DFDA-F04C-4CDF-9813-EC16C12AACE0}"/>
    <cellStyle name="Normal 9 5 2 2 3 2 3 2 3" xfId="6251" xr:uid="{C5287C48-70F2-4B9E-B5DC-5D7CE5AC15EE}"/>
    <cellStyle name="Normal 9 5 2 2 3 2 3 2 4" xfId="5659" xr:uid="{4C85DC96-8FAD-4328-B0C1-F66E9B136E6A}"/>
    <cellStyle name="Normal 9 5 2 2 3 2 4" xfId="4138" xr:uid="{E6DED99B-271D-43D8-AED2-B18DC672BAB7}"/>
    <cellStyle name="Normal 9 5 2 2 3 2 4 2" xfId="5041" xr:uid="{0AEB3594-126A-42D6-B211-CCAA1AC9B180}"/>
    <cellStyle name="Normal 9 5 2 2 3 2 4 2 2" xfId="41668" xr:uid="{D74041BF-28CA-4CC7-A4F8-041FABB99221}"/>
    <cellStyle name="Normal 9 5 2 2 3 2 4 2 3" xfId="6252" xr:uid="{CE7D0987-2CBA-425F-9517-151336A59B9D}"/>
    <cellStyle name="Normal 9 5 2 2 3 2 4 2 4" xfId="5660" xr:uid="{D20620EE-11C8-49ED-A240-AA32CE4423B2}"/>
    <cellStyle name="Normal 9 5 2 2 3 2 5" xfId="5038" xr:uid="{54D1A958-C702-46FF-A534-EC0ABC9C6C11}"/>
    <cellStyle name="Normal 9 5 2 2 3 2 5 2" xfId="41665" xr:uid="{236A047A-3BD5-4E9C-8BC8-D7CC7C5EAE98}"/>
    <cellStyle name="Normal 9 5 2 2 3 2 5 3" xfId="6249" xr:uid="{0158DD0B-C031-454B-B96B-A899CCFFF4A5}"/>
    <cellStyle name="Normal 9 5 2 2 3 2 5 4" xfId="5657" xr:uid="{D4F83F16-6201-4D64-8AA3-CB898CD4D583}"/>
    <cellStyle name="Normal 9 5 2 2 3 3" xfId="4139" xr:uid="{841A4D9A-71CD-44BA-B50C-B50489843A1F}"/>
    <cellStyle name="Normal 9 5 2 2 3 3 2" xfId="5042" xr:uid="{15BBB549-7826-43F3-BC96-8A822B8DF01D}"/>
    <cellStyle name="Normal 9 5 2 2 3 3 2 2" xfId="41669" xr:uid="{30D48BD6-00D0-43D4-9DEE-26A642EA8CCB}"/>
    <cellStyle name="Normal 9 5 2 2 3 3 2 3" xfId="6253" xr:uid="{317DD86D-D917-4126-91B0-8986C2EC0275}"/>
    <cellStyle name="Normal 9 5 2 2 3 3 2 4" xfId="5661" xr:uid="{12C9C39C-F48E-4764-A43B-74C0D16E032A}"/>
    <cellStyle name="Normal 9 5 2 2 3 4" xfId="4140" xr:uid="{3F576FA4-BC8F-4534-837C-3E94190A4C2E}"/>
    <cellStyle name="Normal 9 5 2 2 3 4 2" xfId="5043" xr:uid="{0C26D477-1241-40BB-9CDC-041CA4B58E07}"/>
    <cellStyle name="Normal 9 5 2 2 3 4 2 2" xfId="41670" xr:uid="{2E054474-9643-42B8-8ED4-052638BC1332}"/>
    <cellStyle name="Normal 9 5 2 2 3 4 2 3" xfId="6254" xr:uid="{B54FFCC4-A4D3-4B3D-864F-E581256DECD2}"/>
    <cellStyle name="Normal 9 5 2 2 3 4 2 4" xfId="5662" xr:uid="{F7F254F2-D591-4AB4-AA5F-ABA0DFE79D67}"/>
    <cellStyle name="Normal 9 5 2 2 3 5" xfId="4141" xr:uid="{04A79A80-B99C-4ED9-8664-CA95B51CF54D}"/>
    <cellStyle name="Normal 9 5 2 2 3 5 2" xfId="5044" xr:uid="{684BF611-C612-4D51-ACEC-D5DBE5194726}"/>
    <cellStyle name="Normal 9 5 2 2 3 5 2 2" xfId="41671" xr:uid="{1341A69C-4021-47C8-952D-C8659D8F3AA5}"/>
    <cellStyle name="Normal 9 5 2 2 3 5 2 3" xfId="6255" xr:uid="{CA1B4C64-75DD-4BC6-97E6-181B274DE164}"/>
    <cellStyle name="Normal 9 5 2 2 3 5 2 4" xfId="5663" xr:uid="{6FFDBB6B-9B87-4A3A-8CC5-FBEB004CCEB4}"/>
    <cellStyle name="Normal 9 5 2 2 3 6" xfId="5037" xr:uid="{0DDDFA5D-9037-47F8-9A6B-9E4514ADD3B4}"/>
    <cellStyle name="Normal 9 5 2 2 3 6 2" xfId="41664" xr:uid="{3EC42C3E-7763-4135-B4E5-E38D782617DE}"/>
    <cellStyle name="Normal 9 5 2 2 3 6 3" xfId="6248" xr:uid="{85AF3A28-573B-4BF0-912B-9C679BA37F71}"/>
    <cellStyle name="Normal 9 5 2 2 3 6 4" xfId="5656" xr:uid="{6FF393E3-F32E-4F38-A5C3-DAD63E6AE89C}"/>
    <cellStyle name="Normal 9 5 2 2 4" xfId="2452" xr:uid="{A98AE589-788A-4D3F-9C26-467711955B0C}"/>
    <cellStyle name="Normal 9 5 2 2 4 2" xfId="4142" xr:uid="{5BA17A63-1FFB-4670-BA30-57BFA6F36FF6}"/>
    <cellStyle name="Normal 9 5 2 2 4 2 2" xfId="5046" xr:uid="{C6B8CD0F-0DE6-4F00-A204-79B10D2745A6}"/>
    <cellStyle name="Normal 9 5 2 2 4 2 2 2" xfId="41673" xr:uid="{962E601D-E820-4F86-8799-45AB3BC45D3E}"/>
    <cellStyle name="Normal 9 5 2 2 4 2 2 3" xfId="6257" xr:uid="{3F63527D-B04E-4B6A-8433-6D9A5221C3C7}"/>
    <cellStyle name="Normal 9 5 2 2 4 2 2 4" xfId="5665" xr:uid="{E6B719BF-B261-482C-8CE8-27E67B351002}"/>
    <cellStyle name="Normal 9 5 2 2 4 3" xfId="4143" xr:uid="{5CA5BFEA-7726-4CB5-B1B8-DBFD5789F2FC}"/>
    <cellStyle name="Normal 9 5 2 2 4 3 2" xfId="5047" xr:uid="{718EEBA8-FF79-4BBD-9E07-F2962E343BD2}"/>
    <cellStyle name="Normal 9 5 2 2 4 3 2 2" xfId="41674" xr:uid="{557D3F96-B638-4DD1-8227-43D0C5711BBB}"/>
    <cellStyle name="Normal 9 5 2 2 4 3 2 3" xfId="6258" xr:uid="{D5FDBEAD-EB10-4F5B-A7EB-9A8C399EA480}"/>
    <cellStyle name="Normal 9 5 2 2 4 3 2 4" xfId="5666" xr:uid="{3904D316-47F4-4274-BBA0-EA37EE352EB4}"/>
    <cellStyle name="Normal 9 5 2 2 4 4" xfId="4144" xr:uid="{ABE6A374-8E2F-4425-8279-BF7161DCCD2C}"/>
    <cellStyle name="Normal 9 5 2 2 4 4 2" xfId="5048" xr:uid="{E229351E-87C5-4F32-8E18-27CB034A5FE4}"/>
    <cellStyle name="Normal 9 5 2 2 4 4 2 2" xfId="41675" xr:uid="{F055D156-40E3-43D1-B8CE-C98AC834D3F0}"/>
    <cellStyle name="Normal 9 5 2 2 4 4 2 3" xfId="6259" xr:uid="{544E83FD-7547-4975-8D46-7504AF1E8381}"/>
    <cellStyle name="Normal 9 5 2 2 4 4 2 4" xfId="5667" xr:uid="{1714942F-1703-4AEA-B6A3-3DB9DD919421}"/>
    <cellStyle name="Normal 9 5 2 2 4 5" xfId="5045" xr:uid="{811AEDDD-64C0-4307-B1D7-CCAFAC80F6F2}"/>
    <cellStyle name="Normal 9 5 2 2 4 5 2" xfId="41672" xr:uid="{34E52C8C-154D-4989-B19E-293C127F06CE}"/>
    <cellStyle name="Normal 9 5 2 2 4 5 3" xfId="6256" xr:uid="{AF2A7A3C-B102-4CF2-B14E-B2990506DB65}"/>
    <cellStyle name="Normal 9 5 2 2 4 5 4" xfId="5664" xr:uid="{3DBDE166-475B-4A32-B009-80B4CE1E0017}"/>
    <cellStyle name="Normal 9 5 2 2 5" xfId="4145" xr:uid="{E7DF9D92-EACD-482E-B5C1-143FF39275EB}"/>
    <cellStyle name="Normal 9 5 2 2 5 2" xfId="4146" xr:uid="{1ED8B384-852F-46AF-A380-A111510B5D0D}"/>
    <cellStyle name="Normal 9 5 2 2 5 2 2" xfId="5050" xr:uid="{9715FB14-AF34-4F72-BBEC-7588A20BE049}"/>
    <cellStyle name="Normal 9 5 2 2 5 2 2 2" xfId="41677" xr:uid="{C546C856-5CA6-4A2B-BAA7-7CFE1ADFCCB3}"/>
    <cellStyle name="Normal 9 5 2 2 5 2 2 3" xfId="6261" xr:uid="{749B99F9-3D77-4CEA-B1FE-409E13080922}"/>
    <cellStyle name="Normal 9 5 2 2 5 2 2 4" xfId="5669" xr:uid="{5F58B83E-9BC7-43F5-81F1-6CFEAB921114}"/>
    <cellStyle name="Normal 9 5 2 2 5 3" xfId="4147" xr:uid="{BD772BBF-EE3D-4829-B78F-885702A87397}"/>
    <cellStyle name="Normal 9 5 2 2 5 3 2" xfId="5051" xr:uid="{7BD824BC-3AF4-443C-B808-C663307B499A}"/>
    <cellStyle name="Normal 9 5 2 2 5 3 2 2" xfId="41678" xr:uid="{4968B38E-20D4-41F8-A3F4-3078ADC09614}"/>
    <cellStyle name="Normal 9 5 2 2 5 3 2 3" xfId="6262" xr:uid="{303D3A89-F705-4511-BAA6-3658FBBEA32A}"/>
    <cellStyle name="Normal 9 5 2 2 5 3 2 4" xfId="5670" xr:uid="{2992CF63-ACDC-4ABB-B6B0-4BD4A6D0AC28}"/>
    <cellStyle name="Normal 9 5 2 2 5 4" xfId="4148" xr:uid="{0E629CD0-4B65-4733-A332-617FFB4F6AAF}"/>
    <cellStyle name="Normal 9 5 2 2 5 4 2" xfId="5052" xr:uid="{2ECC65EF-6F86-41F5-9822-8AB30F296305}"/>
    <cellStyle name="Normal 9 5 2 2 5 4 2 2" xfId="41679" xr:uid="{AE49118F-37D1-4CB3-B710-8A4E9E33E6E5}"/>
    <cellStyle name="Normal 9 5 2 2 5 4 2 3" xfId="6263" xr:uid="{D4BE6B07-3715-4A27-B201-AB8A38453E59}"/>
    <cellStyle name="Normal 9 5 2 2 5 4 2 4" xfId="5671" xr:uid="{55D9532C-768D-4FB1-B316-0F0C24A44FDB}"/>
    <cellStyle name="Normal 9 5 2 2 5 5" xfId="5049" xr:uid="{16911AEC-EFB0-47C7-8F6E-978DC3B52ACA}"/>
    <cellStyle name="Normal 9 5 2 2 5 5 2" xfId="41676" xr:uid="{938C35A8-2F5E-4798-B07C-D6889DECC777}"/>
    <cellStyle name="Normal 9 5 2 2 5 5 3" xfId="6260" xr:uid="{5713D48F-F6C9-486B-8705-8A8D7772B06C}"/>
    <cellStyle name="Normal 9 5 2 2 5 5 4" xfId="5668" xr:uid="{777F89A2-9E98-4309-ABF6-54810D73E2F1}"/>
    <cellStyle name="Normal 9 5 2 2 6" xfId="4149" xr:uid="{09341F2D-6FCB-4174-8D75-23B21EDBDDA2}"/>
    <cellStyle name="Normal 9 5 2 2 6 2" xfId="5053" xr:uid="{1882A42A-52F3-4AD7-8965-9BC841496558}"/>
    <cellStyle name="Normal 9 5 2 2 6 2 2" xfId="41680" xr:uid="{FEC93388-E910-42C1-9626-42F755400549}"/>
    <cellStyle name="Normal 9 5 2 2 6 2 3" xfId="6264" xr:uid="{88B7A2C6-3B36-4ED2-AC39-7DE0D8757E98}"/>
    <cellStyle name="Normal 9 5 2 2 6 2 4" xfId="5672" xr:uid="{81B12297-3626-4F3B-B20B-8D662BC91D42}"/>
    <cellStyle name="Normal 9 5 2 2 7" xfId="4150" xr:uid="{FB49F839-5C22-474A-8060-BB3990960468}"/>
    <cellStyle name="Normal 9 5 2 2 7 2" xfId="5054" xr:uid="{40FC349B-D00C-412C-9649-8CC6E01C30FB}"/>
    <cellStyle name="Normal 9 5 2 2 7 2 2" xfId="41681" xr:uid="{82AC507E-90BA-4EE9-994F-40D5A68FE748}"/>
    <cellStyle name="Normal 9 5 2 2 7 2 3" xfId="6265" xr:uid="{5B71C815-D860-4BC9-B4E1-393BD233C329}"/>
    <cellStyle name="Normal 9 5 2 2 7 2 4" xfId="5673" xr:uid="{3009D4F3-F667-414E-97D1-33E11586924B}"/>
    <cellStyle name="Normal 9 5 2 2 8" xfId="4151" xr:uid="{37F381CB-EC79-444E-83D1-36B62F42FA36}"/>
    <cellStyle name="Normal 9 5 2 2 8 2" xfId="5055" xr:uid="{5D8273EA-B953-4461-BC4E-295FD9182ED1}"/>
    <cellStyle name="Normal 9 5 2 2 8 2 2" xfId="41682" xr:uid="{82D57687-93D3-4EB7-A449-1ECD51CAF969}"/>
    <cellStyle name="Normal 9 5 2 2 8 2 3" xfId="6266" xr:uid="{8AA126B3-79C1-42F3-B9B9-BCFF64E10FE6}"/>
    <cellStyle name="Normal 9 5 2 2 8 2 4" xfId="5674" xr:uid="{B4402241-7734-4E82-BDF8-C02A1AD2E6BD}"/>
    <cellStyle name="Normal 9 5 2 2 9" xfId="5024" xr:uid="{E260681B-F480-40D4-870E-330A972202BD}"/>
    <cellStyle name="Normal 9 5 2 2 9 2" xfId="41651" xr:uid="{28C1AF1B-D700-4291-A0E1-4BC2E97993B9}"/>
    <cellStyle name="Normal 9 5 2 2 9 3" xfId="6235" xr:uid="{B3F14694-30B7-4771-A6AB-75317FB47EDB}"/>
    <cellStyle name="Normal 9 5 2 2 9 4" xfId="5643" xr:uid="{2DEEA1B6-BED2-4ED2-8EB7-F31C8966A227}"/>
    <cellStyle name="Normal 9 5 2 3" xfId="873" xr:uid="{BB775DC3-898F-4159-9B5C-135FF9073ACC}"/>
    <cellStyle name="Normal 9 5 2 3 2" xfId="874" xr:uid="{8CEB908F-FEFB-47DE-BE19-5A4D2C679758}"/>
    <cellStyle name="Normal 9 5 2 3 2 2" xfId="875" xr:uid="{A2804164-0A2F-4EAA-A16C-975B5BAB7650}"/>
    <cellStyle name="Normal 9 5 2 3 2 2 2" xfId="5058" xr:uid="{E1C64E75-54B0-4336-ABDF-90C000F54271}"/>
    <cellStyle name="Normal 9 5 2 3 2 2 2 2" xfId="41685" xr:uid="{9ACDD469-825E-487A-9F2E-8DD7CC845700}"/>
    <cellStyle name="Normal 9 5 2 3 2 2 2 3" xfId="6269" xr:uid="{0A096665-DB04-4289-8C3B-672895D3B545}"/>
    <cellStyle name="Normal 9 5 2 3 2 2 2 4" xfId="5677" xr:uid="{5978C9B2-7E30-46DE-8C48-7FDDD29CCA11}"/>
    <cellStyle name="Normal 9 5 2 3 2 3" xfId="4152" xr:uid="{B770DF8E-5EA9-4118-940C-F1824980644A}"/>
    <cellStyle name="Normal 9 5 2 3 2 3 2" xfId="5059" xr:uid="{C35F4427-99E2-42AE-898A-536F3953E633}"/>
    <cellStyle name="Normal 9 5 2 3 2 3 2 2" xfId="41686" xr:uid="{133AFBDC-0617-444F-B9A6-A6C76F56DF36}"/>
    <cellStyle name="Normal 9 5 2 3 2 3 2 3" xfId="6270" xr:uid="{7BEA4B5E-C1DA-4968-9816-055D5ACEFD0E}"/>
    <cellStyle name="Normal 9 5 2 3 2 3 2 4" xfId="5678" xr:uid="{84D9750C-0095-4FA8-B107-3C7496C48582}"/>
    <cellStyle name="Normal 9 5 2 3 2 4" xfId="4153" xr:uid="{796EDAEC-46A6-4CBC-A7FB-B2C6FE5FEF26}"/>
    <cellStyle name="Normal 9 5 2 3 2 4 2" xfId="5060" xr:uid="{A478E98B-FF7A-4C44-8353-15FB0DBB4A3A}"/>
    <cellStyle name="Normal 9 5 2 3 2 4 2 2" xfId="41687" xr:uid="{B93E84FB-066B-42F5-AF73-2B95D0C9C5CD}"/>
    <cellStyle name="Normal 9 5 2 3 2 4 2 3" xfId="6271" xr:uid="{53CC2DF5-3D53-4AC2-9420-9971EEEAB8C2}"/>
    <cellStyle name="Normal 9 5 2 3 2 4 2 4" xfId="5679" xr:uid="{03D3B004-241E-463F-ADB0-F93F617B95CF}"/>
    <cellStyle name="Normal 9 5 2 3 2 5" xfId="5057" xr:uid="{A8FAAEBC-AC38-47A4-B569-5A3573208F6C}"/>
    <cellStyle name="Normal 9 5 2 3 2 5 2" xfId="41684" xr:uid="{79F9C171-12AA-44B3-9263-9753EF8D873F}"/>
    <cellStyle name="Normal 9 5 2 3 2 5 3" xfId="6268" xr:uid="{91B02330-77F4-4C1E-8F87-7109636F3ED5}"/>
    <cellStyle name="Normal 9 5 2 3 2 5 4" xfId="5676" xr:uid="{FE86EA31-9B29-49EF-9AC6-EB3420FC21E1}"/>
    <cellStyle name="Normal 9 5 2 3 3" xfId="876" xr:uid="{105A4E22-037F-447B-84A9-5CC8AD90FE46}"/>
    <cellStyle name="Normal 9 5 2 3 3 2" xfId="4154" xr:uid="{E4E556F3-3AE7-4355-9D0F-8DC9A70EDC47}"/>
    <cellStyle name="Normal 9 5 2 3 3 2 2" xfId="5062" xr:uid="{18B93BF2-7F89-4C22-96B6-30E7ECC2E9A9}"/>
    <cellStyle name="Normal 9 5 2 3 3 2 2 2" xfId="41689" xr:uid="{4CDD0BB5-C8BF-4340-9225-522EA4E8E4B4}"/>
    <cellStyle name="Normal 9 5 2 3 3 2 2 3" xfId="6273" xr:uid="{701A900B-564A-41AC-984F-8F0D37BBA988}"/>
    <cellStyle name="Normal 9 5 2 3 3 2 2 4" xfId="5681" xr:uid="{F7258A21-111B-4A72-8C64-AFA588FE677C}"/>
    <cellStyle name="Normal 9 5 2 3 3 3" xfId="4155" xr:uid="{C42779E8-20C8-451D-A562-F00A8A6F3FFC}"/>
    <cellStyle name="Normal 9 5 2 3 3 3 2" xfId="5063" xr:uid="{DD18F3B5-B23B-4F62-8E92-F4989552B1E9}"/>
    <cellStyle name="Normal 9 5 2 3 3 3 2 2" xfId="41690" xr:uid="{720B606E-340D-4489-B7F6-F38CEAADB469}"/>
    <cellStyle name="Normal 9 5 2 3 3 3 2 3" xfId="6274" xr:uid="{E73B6C2A-124D-4837-BB32-9F673348439C}"/>
    <cellStyle name="Normal 9 5 2 3 3 3 2 4" xfId="5682" xr:uid="{E6DD64F6-435E-4B46-8D26-52C1C0039E61}"/>
    <cellStyle name="Normal 9 5 2 3 3 4" xfId="4156" xr:uid="{D17FA577-B23F-4B4D-8E24-A7166569CC3D}"/>
    <cellStyle name="Normal 9 5 2 3 3 4 2" xfId="5064" xr:uid="{74337DD5-004C-4D27-8CC8-48D8CA60F795}"/>
    <cellStyle name="Normal 9 5 2 3 3 4 2 2" xfId="41691" xr:uid="{59C2AACC-8343-4249-BA0A-FCF1FC79CFFD}"/>
    <cellStyle name="Normal 9 5 2 3 3 4 2 3" xfId="6275" xr:uid="{8F2234FD-FACE-4887-8AC3-D52459DCE2AA}"/>
    <cellStyle name="Normal 9 5 2 3 3 4 2 4" xfId="5683" xr:uid="{1097BCA8-3E51-4EF7-A4DB-508A20F66376}"/>
    <cellStyle name="Normal 9 5 2 3 3 5" xfId="5061" xr:uid="{83224725-790D-4F66-B1B9-76F10DBEFC91}"/>
    <cellStyle name="Normal 9 5 2 3 3 5 2" xfId="41688" xr:uid="{80CF9FB9-88DD-4BD0-AD04-2226118AD8ED}"/>
    <cellStyle name="Normal 9 5 2 3 3 5 3" xfId="6272" xr:uid="{0CA118D1-5B00-4A82-A85A-919575A01501}"/>
    <cellStyle name="Normal 9 5 2 3 3 5 4" xfId="5680" xr:uid="{E2D8758D-BB9E-41FF-8A3D-18AC78178979}"/>
    <cellStyle name="Normal 9 5 2 3 4" xfId="4157" xr:uid="{F18BE031-6D09-4E65-B51E-8F964CBE9E95}"/>
    <cellStyle name="Normal 9 5 2 3 4 2" xfId="5065" xr:uid="{00EF0DD3-E01F-409E-8E3F-54F600012454}"/>
    <cellStyle name="Normal 9 5 2 3 4 2 2" xfId="41692" xr:uid="{F7C28DE8-3B4D-4FFA-B382-6C2A2A87DF3D}"/>
    <cellStyle name="Normal 9 5 2 3 4 2 3" xfId="6276" xr:uid="{80E9172E-C55E-4593-9792-21D980DC56B9}"/>
    <cellStyle name="Normal 9 5 2 3 4 2 4" xfId="5684" xr:uid="{051FB7B0-0627-401B-8FE3-EB42185E6DCC}"/>
    <cellStyle name="Normal 9 5 2 3 5" xfId="4158" xr:uid="{A05424F5-4F16-4316-9912-1465D1B434FC}"/>
    <cellStyle name="Normal 9 5 2 3 5 2" xfId="5066" xr:uid="{EFCA9917-5146-4E96-AF35-2C1A140D4A3B}"/>
    <cellStyle name="Normal 9 5 2 3 5 2 2" xfId="41693" xr:uid="{8C00CC69-E5CA-4AA3-AA0F-3E82A25E2FD3}"/>
    <cellStyle name="Normal 9 5 2 3 5 2 3" xfId="6277" xr:uid="{CA75C401-B713-489C-B81A-0C9887B7BE36}"/>
    <cellStyle name="Normal 9 5 2 3 5 2 4" xfId="5685" xr:uid="{E329E0A1-B440-462A-ADF5-F18DA2F63C04}"/>
    <cellStyle name="Normal 9 5 2 3 6" xfId="4159" xr:uid="{7A0C2B6A-07D1-4FC8-B514-40B89E74E8DE}"/>
    <cellStyle name="Normal 9 5 2 3 6 2" xfId="5067" xr:uid="{2367DE4F-D8DD-439E-A185-B86D4800A54B}"/>
    <cellStyle name="Normal 9 5 2 3 6 2 2" xfId="41694" xr:uid="{D44DAC2E-53E1-45D2-90E4-1B34C5A0B3D6}"/>
    <cellStyle name="Normal 9 5 2 3 6 2 3" xfId="6278" xr:uid="{EAA00E30-C754-4BDE-9180-1903C90E327A}"/>
    <cellStyle name="Normal 9 5 2 3 6 2 4" xfId="5686" xr:uid="{59E1B91D-E7CF-4CD1-BD4E-12AFC1905311}"/>
    <cellStyle name="Normal 9 5 2 3 7" xfId="5056" xr:uid="{D798B01A-9066-491D-AA29-5EDE27000B9A}"/>
    <cellStyle name="Normal 9 5 2 3 7 2" xfId="41683" xr:uid="{E5BD4915-3D55-4302-ACBC-052DB47CB4FE}"/>
    <cellStyle name="Normal 9 5 2 3 7 3" xfId="6267" xr:uid="{70B01ECA-1550-440B-94C2-C0249E984DF3}"/>
    <cellStyle name="Normal 9 5 2 3 7 4" xfId="5675" xr:uid="{4E322836-4F6F-4CBD-8883-FFF73E96D4F4}"/>
    <cellStyle name="Normal 9 5 2 4" xfId="877" xr:uid="{FD64A965-3591-4D92-A6A5-8AA76C65D42E}"/>
    <cellStyle name="Normal 9 5 2 4 2" xfId="878" xr:uid="{2ABD343C-708F-4F8B-8FA2-ED9528E02293}"/>
    <cellStyle name="Normal 9 5 2 4 2 2" xfId="4160" xr:uid="{135E4133-DF94-4D1B-BCFF-026A43F69DDA}"/>
    <cellStyle name="Normal 9 5 2 4 2 2 2" xfId="5070" xr:uid="{B04FB26B-71F1-459C-BB68-43B4CDBF6E3A}"/>
    <cellStyle name="Normal 9 5 2 4 2 2 2 2" xfId="41697" xr:uid="{C4DDFE09-CCF2-4160-9FED-40848C0D8971}"/>
    <cellStyle name="Normal 9 5 2 4 2 2 2 3" xfId="6281" xr:uid="{A92FDEB3-2446-4A5F-B934-51E5E5F56D8B}"/>
    <cellStyle name="Normal 9 5 2 4 2 2 2 4" xfId="5689" xr:uid="{A1F91E7D-0F25-4BD6-BC75-0B8270AE56B8}"/>
    <cellStyle name="Normal 9 5 2 4 2 3" xfId="4161" xr:uid="{DA0757E5-3703-45CA-A56D-BFEC9656434A}"/>
    <cellStyle name="Normal 9 5 2 4 2 3 2" xfId="5071" xr:uid="{C70A54E9-BC48-45C6-A978-EA15518A4279}"/>
    <cellStyle name="Normal 9 5 2 4 2 3 2 2" xfId="41698" xr:uid="{CC540006-09EB-40B7-BD27-E7C9102698BA}"/>
    <cellStyle name="Normal 9 5 2 4 2 3 2 3" xfId="6282" xr:uid="{6FA3EBC7-FC69-48C9-92FC-1BEE6A2EF67B}"/>
    <cellStyle name="Normal 9 5 2 4 2 3 2 4" xfId="5690" xr:uid="{1E1594DD-5BB6-41A9-B564-86AC4DD826B1}"/>
    <cellStyle name="Normal 9 5 2 4 2 4" xfId="4162" xr:uid="{52B33996-2F93-4E97-A580-11B0C80AB189}"/>
    <cellStyle name="Normal 9 5 2 4 2 4 2" xfId="5072" xr:uid="{912BE883-988E-4185-8C40-4CA3BFA92382}"/>
    <cellStyle name="Normal 9 5 2 4 2 4 2 2" xfId="41699" xr:uid="{30822515-74D8-4AB5-B980-12C9E4064E62}"/>
    <cellStyle name="Normal 9 5 2 4 2 4 2 3" xfId="6283" xr:uid="{B85A4EFC-0964-49E5-ACA8-3D8786D69A40}"/>
    <cellStyle name="Normal 9 5 2 4 2 4 2 4" xfId="5691" xr:uid="{DA57E23E-5083-4939-8A4C-AE9714C10426}"/>
    <cellStyle name="Normal 9 5 2 4 2 5" xfId="5069" xr:uid="{F43B3971-9AD4-439F-91B0-9B987853A25C}"/>
    <cellStyle name="Normal 9 5 2 4 2 5 2" xfId="41696" xr:uid="{54F29C05-0E06-4934-A2B0-86CE0C354321}"/>
    <cellStyle name="Normal 9 5 2 4 2 5 3" xfId="6280" xr:uid="{D41609B2-C978-4B7B-B657-BEC7DA27FFAA}"/>
    <cellStyle name="Normal 9 5 2 4 2 5 4" xfId="5688" xr:uid="{CEB61F6A-3728-45B5-A4EB-9260767F3CD3}"/>
    <cellStyle name="Normal 9 5 2 4 3" xfId="4163" xr:uid="{1D275EAB-71B8-4699-9AA3-8FD3806607C9}"/>
    <cellStyle name="Normal 9 5 2 4 3 2" xfId="5073" xr:uid="{851988C5-C42F-430D-A608-65178B4718B9}"/>
    <cellStyle name="Normal 9 5 2 4 3 2 2" xfId="41700" xr:uid="{B4281DE6-4454-4FE9-8626-D9B91252FEE5}"/>
    <cellStyle name="Normal 9 5 2 4 3 2 3" xfId="6284" xr:uid="{77132A3A-CF8B-4B60-BF11-B596B047AAFF}"/>
    <cellStyle name="Normal 9 5 2 4 3 2 4" xfId="5692" xr:uid="{B0C4A3B6-4FE2-410E-9784-E1522EB33C2E}"/>
    <cellStyle name="Normal 9 5 2 4 4" xfId="4164" xr:uid="{E087188A-6542-433D-8B50-0D14515DA016}"/>
    <cellStyle name="Normal 9 5 2 4 4 2" xfId="5074" xr:uid="{53A3B447-AF57-48D8-8D7B-4DFB8B759F2B}"/>
    <cellStyle name="Normal 9 5 2 4 4 2 2" xfId="41701" xr:uid="{9DD154B2-0D0A-4C56-968A-B984ADB7910B}"/>
    <cellStyle name="Normal 9 5 2 4 4 2 3" xfId="6285" xr:uid="{1114CDF7-B7E5-4882-9A39-FBEC1B65344D}"/>
    <cellStyle name="Normal 9 5 2 4 4 2 4" xfId="5693" xr:uid="{01E76D0B-7E3C-4E3E-9254-D547059BA411}"/>
    <cellStyle name="Normal 9 5 2 4 5" xfId="4165" xr:uid="{D7BBF5DD-7491-4E22-B9EB-00CFA33E0A8E}"/>
    <cellStyle name="Normal 9 5 2 4 5 2" xfId="5075" xr:uid="{321ACC02-7B3B-4168-A8DC-C46854372B2F}"/>
    <cellStyle name="Normal 9 5 2 4 5 2 2" xfId="41702" xr:uid="{7666C2DA-6DD2-4AA3-9E92-6B2A32B2F5A6}"/>
    <cellStyle name="Normal 9 5 2 4 5 2 3" xfId="6286" xr:uid="{722B4272-73A2-41A2-8B46-2E1A5BBC9597}"/>
    <cellStyle name="Normal 9 5 2 4 5 2 4" xfId="5694" xr:uid="{6AE49516-7CB9-4FB1-B6CB-4FC8FAEFF9EF}"/>
    <cellStyle name="Normal 9 5 2 4 6" xfId="5068" xr:uid="{34425B94-4343-490B-9C53-97C47ACCE57E}"/>
    <cellStyle name="Normal 9 5 2 4 6 2" xfId="41695" xr:uid="{7074CF12-F74D-47B7-90F7-CED452DF9F46}"/>
    <cellStyle name="Normal 9 5 2 4 6 3" xfId="6279" xr:uid="{94D7C052-4D58-4851-A5E3-6C335258B68C}"/>
    <cellStyle name="Normal 9 5 2 4 6 4" xfId="5687" xr:uid="{D3D974EA-C788-4055-AADC-0ED484BFCCA1}"/>
    <cellStyle name="Normal 9 5 2 5" xfId="879" xr:uid="{C38082D4-F1D7-41E0-8E61-39FC2F33ACE2}"/>
    <cellStyle name="Normal 9 5 2 5 2" xfId="4166" xr:uid="{21393C0F-0E8A-4A1A-83C7-4CB6137BD502}"/>
    <cellStyle name="Normal 9 5 2 5 2 2" xfId="5077" xr:uid="{C21D1C2A-7956-4C94-B914-2959C0EFC0F4}"/>
    <cellStyle name="Normal 9 5 2 5 2 2 2" xfId="41704" xr:uid="{2DFD13E6-F9E4-4329-BFEB-BCA1B479E187}"/>
    <cellStyle name="Normal 9 5 2 5 2 2 3" xfId="6288" xr:uid="{192E1203-DF07-43A9-8B9C-94DA7CA0E83D}"/>
    <cellStyle name="Normal 9 5 2 5 2 2 4" xfId="5696" xr:uid="{EAE72444-1D07-4428-AD16-A78201A47EFD}"/>
    <cellStyle name="Normal 9 5 2 5 3" xfId="4167" xr:uid="{7048A38C-0CAF-4115-B623-6088C5944BDE}"/>
    <cellStyle name="Normal 9 5 2 5 3 2" xfId="5078" xr:uid="{1C38CA69-156E-4F3F-A4FF-197DDF754826}"/>
    <cellStyle name="Normal 9 5 2 5 3 2 2" xfId="41705" xr:uid="{EC12CD59-96DE-4927-AFDA-362E2AB645DA}"/>
    <cellStyle name="Normal 9 5 2 5 3 2 3" xfId="6289" xr:uid="{EF07A8DC-EB29-46A4-9770-7DCA3CD0D52E}"/>
    <cellStyle name="Normal 9 5 2 5 3 2 4" xfId="5697" xr:uid="{EEA7BBDB-500B-40B0-B032-1DB1192BD9C7}"/>
    <cellStyle name="Normal 9 5 2 5 4" xfId="4168" xr:uid="{DB7EB6C3-5EB7-4607-BEFB-75A27E2A799D}"/>
    <cellStyle name="Normal 9 5 2 5 4 2" xfId="5079" xr:uid="{214C522A-95CC-4797-B2AC-E77C0B607DED}"/>
    <cellStyle name="Normal 9 5 2 5 4 2 2" xfId="41706" xr:uid="{09EBF497-CA9B-461E-AA5E-250191230914}"/>
    <cellStyle name="Normal 9 5 2 5 4 2 3" xfId="6290" xr:uid="{050BDC8D-71C9-404A-B3A2-315976D194BD}"/>
    <cellStyle name="Normal 9 5 2 5 4 2 4" xfId="5698" xr:uid="{885C459A-B270-4116-9AF4-8062F1B30BE2}"/>
    <cellStyle name="Normal 9 5 2 5 5" xfId="5076" xr:uid="{3ED1283F-9E39-467C-B3B7-9566E6C29730}"/>
    <cellStyle name="Normal 9 5 2 5 5 2" xfId="41703" xr:uid="{EB1640D0-C46D-4E66-BC6D-4BAF141161B2}"/>
    <cellStyle name="Normal 9 5 2 5 5 3" xfId="6287" xr:uid="{33B03344-866F-48F7-8738-B359F07CAA93}"/>
    <cellStyle name="Normal 9 5 2 5 5 4" xfId="5695" xr:uid="{36D22733-6330-43E0-A179-AB6AE7EBC826}"/>
    <cellStyle name="Normal 9 5 2 6" xfId="4169" xr:uid="{98D661AE-DFC9-4262-9607-EB18D9888710}"/>
    <cellStyle name="Normal 9 5 2 6 2" xfId="4170" xr:uid="{B981CA62-09A4-4A18-A0B4-ADBAD33FB385}"/>
    <cellStyle name="Normal 9 5 2 6 2 2" xfId="5081" xr:uid="{6028AC5D-ACC8-4D19-B9AF-7FEB3494A939}"/>
    <cellStyle name="Normal 9 5 2 6 2 2 2" xfId="41708" xr:uid="{2F9EEC4D-A00A-4A64-90AA-9747D2450AF0}"/>
    <cellStyle name="Normal 9 5 2 6 2 2 3" xfId="6292" xr:uid="{F70A7272-F2E7-4127-8E78-196A19F19172}"/>
    <cellStyle name="Normal 9 5 2 6 2 2 4" xfId="5700" xr:uid="{B1F1679F-1FD2-4596-8104-74AC132EA4D2}"/>
    <cellStyle name="Normal 9 5 2 6 3" xfId="4171" xr:uid="{344BB6E9-75BA-44FB-A385-12AD0F8ECAB8}"/>
    <cellStyle name="Normal 9 5 2 6 3 2" xfId="5082" xr:uid="{1B02571B-DFE5-4C08-97CB-371AD239CA7B}"/>
    <cellStyle name="Normal 9 5 2 6 3 2 2" xfId="41709" xr:uid="{6F2438BD-0705-4F04-B10C-1F0A76BA74DE}"/>
    <cellStyle name="Normal 9 5 2 6 3 2 3" xfId="6293" xr:uid="{1CEB9E9D-3483-4DF4-B97A-FF4A2679799D}"/>
    <cellStyle name="Normal 9 5 2 6 3 2 4" xfId="5701" xr:uid="{59951392-8E40-4C96-BF19-FA641BA2D396}"/>
    <cellStyle name="Normal 9 5 2 6 4" xfId="4172" xr:uid="{08854C85-B308-47B7-8876-7353D35CAD13}"/>
    <cellStyle name="Normal 9 5 2 6 4 2" xfId="5083" xr:uid="{8A5E9B61-F45F-4F77-9655-C89E6923921F}"/>
    <cellStyle name="Normal 9 5 2 6 4 2 2" xfId="41710" xr:uid="{E015CD82-A4F3-401E-AE4C-DCE8B13620FA}"/>
    <cellStyle name="Normal 9 5 2 6 4 2 3" xfId="6294" xr:uid="{524A2AE5-69D8-40F4-82DD-D0B496192938}"/>
    <cellStyle name="Normal 9 5 2 6 4 2 4" xfId="5702" xr:uid="{E602B5D1-D6DA-45B7-83A3-2B723F618767}"/>
    <cellStyle name="Normal 9 5 2 6 5" xfId="5080" xr:uid="{827470EB-D91A-4DBD-A436-8C71900A30DE}"/>
    <cellStyle name="Normal 9 5 2 6 5 2" xfId="41707" xr:uid="{D49468B9-E4FE-46BE-AAEC-3C7787B3F849}"/>
    <cellStyle name="Normal 9 5 2 6 5 3" xfId="6291" xr:uid="{93A954FB-38DF-459F-B085-A52F1696B098}"/>
    <cellStyle name="Normal 9 5 2 6 5 4" xfId="5699" xr:uid="{20CCC0D5-04AA-4FB4-9414-2F431AA3C86E}"/>
    <cellStyle name="Normal 9 5 2 7" xfId="4173" xr:uid="{06338E60-27CD-475D-86D0-AA5FA197925B}"/>
    <cellStyle name="Normal 9 5 2 7 2" xfId="5084" xr:uid="{6FC9FD45-58B7-42E4-9846-2A8F7CFF6D9A}"/>
    <cellStyle name="Normal 9 5 2 7 2 2" xfId="41711" xr:uid="{1FC58E42-C0D9-4C6D-B0AA-47CE9C7CCC6D}"/>
    <cellStyle name="Normal 9 5 2 7 2 3" xfId="6295" xr:uid="{5B98BB11-5319-4E31-8AC5-B2C4E971E5EF}"/>
    <cellStyle name="Normal 9 5 2 7 2 4" xfId="5703" xr:uid="{BCC8CFB3-D3EB-4F8A-BF11-AA7077815124}"/>
    <cellStyle name="Normal 9 5 2 8" xfId="4174" xr:uid="{9C9BEA8E-20D3-4C67-9EDE-DE4D219D47D3}"/>
    <cellStyle name="Normal 9 5 2 8 2" xfId="5085" xr:uid="{7849E029-70F7-4306-843A-5A54156E5D8C}"/>
    <cellStyle name="Normal 9 5 2 8 2 2" xfId="41712" xr:uid="{92A1759C-64F4-4E1D-8A34-85E5DF802DF1}"/>
    <cellStyle name="Normal 9 5 2 8 2 3" xfId="6296" xr:uid="{B4ED5CF1-4D8C-40DF-8D0E-626F8269C8F1}"/>
    <cellStyle name="Normal 9 5 2 8 2 4" xfId="5704" xr:uid="{6130D172-40D4-4961-8AEA-C989FCB86A36}"/>
    <cellStyle name="Normal 9 5 2 9" xfId="4175" xr:uid="{97187E65-2CC0-410B-8BB2-82281BE0899A}"/>
    <cellStyle name="Normal 9 5 2 9 2" xfId="5086" xr:uid="{D78C3604-EDF8-4C4E-A308-56EFF455F3B6}"/>
    <cellStyle name="Normal 9 5 2 9 2 2" xfId="41713" xr:uid="{3CE90D87-9E4F-4A18-A90F-8E548F1D35A7}"/>
    <cellStyle name="Normal 9 5 2 9 2 3" xfId="6297" xr:uid="{4564644B-C29A-4621-997A-58A7F72338C7}"/>
    <cellStyle name="Normal 9 5 2 9 2 4" xfId="5705" xr:uid="{D668CF10-BB8E-4836-8EFC-8366A113C9A9}"/>
    <cellStyle name="Normal 9 5 3" xfId="422" xr:uid="{43405E94-A29D-440F-83D6-6AAB19579040}"/>
    <cellStyle name="Normal 9 5 3 2" xfId="880" xr:uid="{56CE40F7-5441-41AD-8852-E41132902E33}"/>
    <cellStyle name="Normal 9 5 3 2 2" xfId="881" xr:uid="{58B89DCC-9290-4279-9A5A-23825DC018F3}"/>
    <cellStyle name="Normal 9 5 3 2 2 2" xfId="2453" xr:uid="{C3DD146D-6A89-4CBA-BCA7-1025B0DFC2AD}"/>
    <cellStyle name="Normal 9 5 3 2 2 2 2" xfId="2454" xr:uid="{748289C1-84CF-477E-BFFC-B6DC30BAC1B2}"/>
    <cellStyle name="Normal 9 5 3 2 2 2 2 2" xfId="5091" xr:uid="{20633304-1FD7-4AB7-B484-ABCD79524189}"/>
    <cellStyle name="Normal 9 5 3 2 2 2 2 2 2" xfId="41718" xr:uid="{02B234C2-2F1F-4FF2-9C45-99E164684D6F}"/>
    <cellStyle name="Normal 9 5 3 2 2 2 2 2 3" xfId="6302" xr:uid="{77A97123-37FF-4DAB-85F3-7F2AF48EE3AD}"/>
    <cellStyle name="Normal 9 5 3 2 2 2 2 2 4" xfId="5710" xr:uid="{2C112C6C-B668-41C6-BE62-B475D730CEE6}"/>
    <cellStyle name="Normal 9 5 3 2 2 2 3" xfId="5090" xr:uid="{8F2DABD5-8B2D-4A2A-8F40-33A7EBF925B8}"/>
    <cellStyle name="Normal 9 5 3 2 2 2 3 2" xfId="41717" xr:uid="{50E51403-A469-4475-AF46-97302AE54A62}"/>
    <cellStyle name="Normal 9 5 3 2 2 2 3 3" xfId="6301" xr:uid="{7CC4F055-F0C8-4885-B80E-E7F6C669FE4E}"/>
    <cellStyle name="Normal 9 5 3 2 2 2 3 4" xfId="5709" xr:uid="{1221762D-F5F8-4A0D-A0B5-8FCC33CBE4B1}"/>
    <cellStyle name="Normal 9 5 3 2 2 3" xfId="2455" xr:uid="{153C8CB7-A36A-4D72-8BFA-3A55D9E42A28}"/>
    <cellStyle name="Normal 9 5 3 2 2 3 2" xfId="5092" xr:uid="{53F8771C-D204-4651-A46D-14BA888D90BA}"/>
    <cellStyle name="Normal 9 5 3 2 2 3 2 2" xfId="41719" xr:uid="{750C5453-2BD9-4DA0-914C-130625FEEBA9}"/>
    <cellStyle name="Normal 9 5 3 2 2 3 2 3" xfId="6303" xr:uid="{92718B22-80B6-408F-8A5C-F023AE41E542}"/>
    <cellStyle name="Normal 9 5 3 2 2 3 2 4" xfId="5711" xr:uid="{05230EA2-AB1A-4836-96B5-7864AC280A0E}"/>
    <cellStyle name="Normal 9 5 3 2 2 4" xfId="4176" xr:uid="{D0DD6302-38AF-4A3F-AC44-093A4171BC6F}"/>
    <cellStyle name="Normal 9 5 3 2 2 4 2" xfId="5093" xr:uid="{EC237EA8-435C-483D-A0BE-28CB982F159A}"/>
    <cellStyle name="Normal 9 5 3 2 2 4 2 2" xfId="41720" xr:uid="{254A4EA4-3138-4253-97D1-7A09C8CAC7B2}"/>
    <cellStyle name="Normal 9 5 3 2 2 4 2 3" xfId="6304" xr:uid="{17C3FD05-5977-4355-AFCA-CF61CC6522BE}"/>
    <cellStyle name="Normal 9 5 3 2 2 4 2 4" xfId="5712" xr:uid="{CD1D3609-BD73-44EA-9EAE-5C45ACB5C06D}"/>
    <cellStyle name="Normal 9 5 3 2 2 5" xfId="5089" xr:uid="{E97724AF-ED7A-41EC-908E-EE8A3BF42B0C}"/>
    <cellStyle name="Normal 9 5 3 2 2 5 2" xfId="41716" xr:uid="{C42476D5-AA4E-46E7-8303-76635AC8D8DF}"/>
    <cellStyle name="Normal 9 5 3 2 2 5 3" xfId="6300" xr:uid="{2129E0F5-993E-4522-8AAA-8C95A2E7A2AE}"/>
    <cellStyle name="Normal 9 5 3 2 2 5 4" xfId="5708" xr:uid="{270CED29-1AE6-447B-B6B5-21BA6E25A363}"/>
    <cellStyle name="Normal 9 5 3 2 3" xfId="2456" xr:uid="{9DEEE3CB-CA64-42B6-86BB-EDAF5518EFF0}"/>
    <cellStyle name="Normal 9 5 3 2 3 2" xfId="2457" xr:uid="{04B98914-C936-441E-8FF4-4B89FF6FD853}"/>
    <cellStyle name="Normal 9 5 3 2 3 2 2" xfId="5095" xr:uid="{91B87FEE-D1E3-48D7-84E5-B1E13E8D4DA0}"/>
    <cellStyle name="Normal 9 5 3 2 3 2 2 2" xfId="41722" xr:uid="{BB4555CB-05B3-4273-9F9F-C6EC35B064EB}"/>
    <cellStyle name="Normal 9 5 3 2 3 2 2 3" xfId="6306" xr:uid="{7E9F0747-B29D-45F2-81D9-CD46B73B07B5}"/>
    <cellStyle name="Normal 9 5 3 2 3 2 2 4" xfId="5714" xr:uid="{7B74E1CF-13CB-449A-8230-1D6C0CA92DF9}"/>
    <cellStyle name="Normal 9 5 3 2 3 3" xfId="4177" xr:uid="{B696654C-C9E9-4F78-B05D-E96F1C913EEE}"/>
    <cellStyle name="Normal 9 5 3 2 3 3 2" xfId="5096" xr:uid="{014DD170-A199-458E-A9B7-20A8170B9531}"/>
    <cellStyle name="Normal 9 5 3 2 3 3 2 2" xfId="41723" xr:uid="{18516AEF-2AE3-48EA-8603-DEE039A35CD9}"/>
    <cellStyle name="Normal 9 5 3 2 3 3 2 3" xfId="6307" xr:uid="{9247773C-B0D8-456D-BD91-70233896FBE5}"/>
    <cellStyle name="Normal 9 5 3 2 3 3 2 4" xfId="5715" xr:uid="{95F4373C-DA51-4AB3-8361-7BDB50DA51DB}"/>
    <cellStyle name="Normal 9 5 3 2 3 4" xfId="4178" xr:uid="{82BFB052-3F3E-42C4-8686-BBD787B1C0D8}"/>
    <cellStyle name="Normal 9 5 3 2 3 4 2" xfId="5097" xr:uid="{19B3F4DF-6927-4FA7-B9C0-E05757428307}"/>
    <cellStyle name="Normal 9 5 3 2 3 4 2 2" xfId="41724" xr:uid="{33E88F7F-60D7-4213-A3F8-498C6BA45715}"/>
    <cellStyle name="Normal 9 5 3 2 3 4 2 3" xfId="6308" xr:uid="{7E163EDE-5553-4865-A69F-A6FB7A833C62}"/>
    <cellStyle name="Normal 9 5 3 2 3 4 2 4" xfId="5716" xr:uid="{92506DDD-7C15-4D1C-B173-D894941E6106}"/>
    <cellStyle name="Normal 9 5 3 2 3 5" xfId="5094" xr:uid="{FC484BF2-F148-49B5-AFBF-F6C89DBB4322}"/>
    <cellStyle name="Normal 9 5 3 2 3 5 2" xfId="41721" xr:uid="{E23E9A4A-1FB7-4F7A-BCAD-B118E1EE17CC}"/>
    <cellStyle name="Normal 9 5 3 2 3 5 3" xfId="6305" xr:uid="{2A9B2D8C-DDB3-4B94-B1FD-93CFDEE29B2E}"/>
    <cellStyle name="Normal 9 5 3 2 3 5 4" xfId="5713" xr:uid="{1E761ECB-2A58-4AA0-972A-CF33F907E992}"/>
    <cellStyle name="Normal 9 5 3 2 4" xfId="2458" xr:uid="{E878E4A7-5820-40DC-849E-DD2A466732F2}"/>
    <cellStyle name="Normal 9 5 3 2 4 2" xfId="5098" xr:uid="{9A435B90-C2F7-4FA0-84E5-64DAD0C37C22}"/>
    <cellStyle name="Normal 9 5 3 2 4 2 2" xfId="41725" xr:uid="{6920F464-8103-40A8-9283-F65DE5E39263}"/>
    <cellStyle name="Normal 9 5 3 2 4 2 3" xfId="6309" xr:uid="{492B7A2A-533B-4DAA-A6B5-9DF086A2A1EA}"/>
    <cellStyle name="Normal 9 5 3 2 4 2 4" xfId="5717" xr:uid="{091DF0A9-64BB-4818-A2C3-D75EE1A06C2B}"/>
    <cellStyle name="Normal 9 5 3 2 5" xfId="4179" xr:uid="{81D1455F-C49E-4E82-AE06-57D94BF05C06}"/>
    <cellStyle name="Normal 9 5 3 2 5 2" xfId="5099" xr:uid="{B1F1A488-A85F-47FF-B30A-6CF715AC5C22}"/>
    <cellStyle name="Normal 9 5 3 2 5 2 2" xfId="41726" xr:uid="{34DFBC04-1E61-4B5B-B604-601456344F53}"/>
    <cellStyle name="Normal 9 5 3 2 5 2 3" xfId="6310" xr:uid="{265511BE-9E2A-4EC0-B3F3-355A3CF19FB9}"/>
    <cellStyle name="Normal 9 5 3 2 5 2 4" xfId="5718" xr:uid="{56EF03EE-5C46-4814-A1ED-7ED83DB5410B}"/>
    <cellStyle name="Normal 9 5 3 2 6" xfId="4180" xr:uid="{47B6A8D3-AA27-4174-9784-2DF813BD75E3}"/>
    <cellStyle name="Normal 9 5 3 2 6 2" xfId="5100" xr:uid="{E280DD61-6804-47C3-9F80-CFAFDB1533D0}"/>
    <cellStyle name="Normal 9 5 3 2 6 2 2" xfId="41727" xr:uid="{C8296D80-D06F-45FD-B63A-4BDE28C78EED}"/>
    <cellStyle name="Normal 9 5 3 2 6 2 3" xfId="6311" xr:uid="{61889C8C-5DC7-4D13-9DAE-45870E55EDCB}"/>
    <cellStyle name="Normal 9 5 3 2 6 2 4" xfId="5719" xr:uid="{E1B1727E-95B2-4E46-B574-72E6B46E7CDF}"/>
    <cellStyle name="Normal 9 5 3 2 7" xfId="5088" xr:uid="{C2EB70F3-0E81-40E0-A569-5EE68A7D4539}"/>
    <cellStyle name="Normal 9 5 3 2 7 2" xfId="41715" xr:uid="{950937AC-88B2-4CA7-8C18-CB30271AB411}"/>
    <cellStyle name="Normal 9 5 3 2 7 3" xfId="6299" xr:uid="{A431634D-7FF9-4B28-B373-70CBBA5D44EB}"/>
    <cellStyle name="Normal 9 5 3 2 7 4" xfId="5707" xr:uid="{C170DE4A-BB0D-405E-A9CD-A28B760D4A90}"/>
    <cellStyle name="Normal 9 5 3 3" xfId="882" xr:uid="{713EA725-6186-40BE-8531-EF2DEC675D23}"/>
    <cellStyle name="Normal 9 5 3 3 2" xfId="2459" xr:uid="{09B4099C-EE2C-47F6-8BD9-9EEBB18F7A91}"/>
    <cellStyle name="Normal 9 5 3 3 2 2" xfId="2460" xr:uid="{D69E0D6A-4579-424B-80A5-17023A48632B}"/>
    <cellStyle name="Normal 9 5 3 3 2 2 2" xfId="5103" xr:uid="{03291EC0-7441-4366-8D14-6D7FED968A09}"/>
    <cellStyle name="Normal 9 5 3 3 2 2 2 2" xfId="41730" xr:uid="{295B76E1-8ECA-49E7-9135-6E530C91A31F}"/>
    <cellStyle name="Normal 9 5 3 3 2 2 2 3" xfId="6314" xr:uid="{00F623CD-02C7-4D2B-B2CB-6EFA51CB7863}"/>
    <cellStyle name="Normal 9 5 3 3 2 2 2 4" xfId="5722" xr:uid="{33BDBA99-BEE6-46AE-A0CA-9627F5D6978A}"/>
    <cellStyle name="Normal 9 5 3 3 2 3" xfId="4181" xr:uid="{D5B4B215-DDF7-4FA9-8645-16CACE99A7DE}"/>
    <cellStyle name="Normal 9 5 3 3 2 3 2" xfId="5104" xr:uid="{2D6E6FBE-1672-40AA-909A-C3F3CC2B118F}"/>
    <cellStyle name="Normal 9 5 3 3 2 3 2 2" xfId="41731" xr:uid="{832689DA-94F9-4ABF-A96B-AABDFCB508A2}"/>
    <cellStyle name="Normal 9 5 3 3 2 3 2 3" xfId="6315" xr:uid="{F1ED79A2-D247-414B-A586-32DC1C7D8878}"/>
    <cellStyle name="Normal 9 5 3 3 2 3 2 4" xfId="5723" xr:uid="{0B939E88-87D9-463C-9F23-A0C4F417634A}"/>
    <cellStyle name="Normal 9 5 3 3 2 4" xfId="4182" xr:uid="{63E678BA-E384-4DDE-87FA-2721F7932531}"/>
    <cellStyle name="Normal 9 5 3 3 2 4 2" xfId="5105" xr:uid="{E8D42E1F-1310-47ED-B696-4E3AC6E9D98F}"/>
    <cellStyle name="Normal 9 5 3 3 2 4 2 2" xfId="41732" xr:uid="{8F68E088-E61E-442E-8EB4-4E05BEF80711}"/>
    <cellStyle name="Normal 9 5 3 3 2 4 2 3" xfId="6316" xr:uid="{755112E7-6E4E-4F43-85C4-FD21FC1E33E0}"/>
    <cellStyle name="Normal 9 5 3 3 2 4 2 4" xfId="5724" xr:uid="{16049921-E854-4750-9E65-16921C04082C}"/>
    <cellStyle name="Normal 9 5 3 3 2 5" xfId="5102" xr:uid="{DD43F8B8-E189-416D-A561-672A421D1B84}"/>
    <cellStyle name="Normal 9 5 3 3 2 5 2" xfId="41729" xr:uid="{16D65E0E-55F6-44E3-A74B-7AC7A87C501B}"/>
    <cellStyle name="Normal 9 5 3 3 2 5 3" xfId="6313" xr:uid="{F4558D25-DE0D-4A2D-8DB7-BBCA1CE2A5A0}"/>
    <cellStyle name="Normal 9 5 3 3 2 5 4" xfId="5721" xr:uid="{4A4DF728-699D-4F96-912E-557404C711B6}"/>
    <cellStyle name="Normal 9 5 3 3 3" xfId="2461" xr:uid="{8B981747-2D3A-49A9-BDF9-A12671E84187}"/>
    <cellStyle name="Normal 9 5 3 3 3 2" xfId="5106" xr:uid="{0BDE3760-BCB6-4EBC-BC6F-BA4CCA4D7D9A}"/>
    <cellStyle name="Normal 9 5 3 3 3 2 2" xfId="41733" xr:uid="{27AC1715-5DDB-4F9D-871A-356DE2F09691}"/>
    <cellStyle name="Normal 9 5 3 3 3 2 3" xfId="6317" xr:uid="{DF61A0CD-5846-40D0-9896-1F9C60B6217C}"/>
    <cellStyle name="Normal 9 5 3 3 3 2 4" xfId="5725" xr:uid="{FBB2727F-39B5-407A-9CC8-10D6D267EE7D}"/>
    <cellStyle name="Normal 9 5 3 3 4" xfId="4183" xr:uid="{A7CCDB26-DAC0-4105-B984-AB8BDF10429A}"/>
    <cellStyle name="Normal 9 5 3 3 4 2" xfId="5107" xr:uid="{9960F1A3-1288-4084-A1FF-00079FDF4F0C}"/>
    <cellStyle name="Normal 9 5 3 3 4 2 2" xfId="41734" xr:uid="{0083B504-31BB-4EE6-874F-37A2CFBB3904}"/>
    <cellStyle name="Normal 9 5 3 3 4 2 3" xfId="6318" xr:uid="{7FA01DDF-A8CA-4199-978D-29858E85D2D3}"/>
    <cellStyle name="Normal 9 5 3 3 4 2 4" xfId="5726" xr:uid="{FBE0F50C-0478-4CE4-B3F9-AC1313411E8B}"/>
    <cellStyle name="Normal 9 5 3 3 5" xfId="4184" xr:uid="{5F3D0EB4-4622-46DA-BF80-C689EA4AEFD2}"/>
    <cellStyle name="Normal 9 5 3 3 5 2" xfId="5108" xr:uid="{7AC0759C-CB5B-47DA-947E-71B77743EE76}"/>
    <cellStyle name="Normal 9 5 3 3 5 2 2" xfId="41735" xr:uid="{C52B2BEE-1AE6-4A8F-BE6D-A4AAC32A3AB0}"/>
    <cellStyle name="Normal 9 5 3 3 5 2 3" xfId="6319" xr:uid="{DFA3B822-6E96-4AE7-BF9A-581A95ABE10E}"/>
    <cellStyle name="Normal 9 5 3 3 5 2 4" xfId="5727" xr:uid="{907D23DC-DFB3-4C07-B0C9-55875A51D35F}"/>
    <cellStyle name="Normal 9 5 3 3 6" xfId="5101" xr:uid="{E0132540-4340-4476-BA84-67E98AE6E4FF}"/>
    <cellStyle name="Normal 9 5 3 3 6 2" xfId="41728" xr:uid="{B1C1764F-1419-4C25-A7B6-628BC7B4FE3E}"/>
    <cellStyle name="Normal 9 5 3 3 6 3" xfId="6312" xr:uid="{5C960179-3492-492D-AE57-20DB9583B648}"/>
    <cellStyle name="Normal 9 5 3 3 6 4" xfId="5720" xr:uid="{7BAD6615-539E-4603-800F-BBDEBA888468}"/>
    <cellStyle name="Normal 9 5 3 4" xfId="2462" xr:uid="{7F1E1124-7309-4A57-BA04-7E3DB733AE49}"/>
    <cellStyle name="Normal 9 5 3 4 2" xfId="2463" xr:uid="{4E8D3AF7-45E7-4BA3-8377-2FBC3F44173B}"/>
    <cellStyle name="Normal 9 5 3 4 2 2" xfId="5110" xr:uid="{CB6EE6A8-3F71-42B4-9BF7-44867896833D}"/>
    <cellStyle name="Normal 9 5 3 4 2 2 2" xfId="41737" xr:uid="{E4E12D1C-8681-4445-B75B-DE22BD76C0DE}"/>
    <cellStyle name="Normal 9 5 3 4 2 2 3" xfId="6321" xr:uid="{541B1C3E-D8CA-4E15-93D0-A2C6F6CD0898}"/>
    <cellStyle name="Normal 9 5 3 4 2 2 4" xfId="5729" xr:uid="{FFBF74D9-485F-4ED8-8EE1-C1994919DC7A}"/>
    <cellStyle name="Normal 9 5 3 4 3" xfId="4185" xr:uid="{EBCDDDFB-67CC-4E0F-8CED-749A9F0F082D}"/>
    <cellStyle name="Normal 9 5 3 4 3 2" xfId="5111" xr:uid="{A40C7553-8A22-4B97-903B-A697AAF1090C}"/>
    <cellStyle name="Normal 9 5 3 4 3 2 2" xfId="41738" xr:uid="{AE82809E-D810-47B2-B266-EE5FA8085161}"/>
    <cellStyle name="Normal 9 5 3 4 3 2 3" xfId="6322" xr:uid="{1CF85D5E-C57C-493E-862A-B2623C514C2F}"/>
    <cellStyle name="Normal 9 5 3 4 3 2 4" xfId="5730" xr:uid="{6E428CF8-8743-480C-A6AB-D67121AB7B5E}"/>
    <cellStyle name="Normal 9 5 3 4 4" xfId="4186" xr:uid="{BA471DD0-9427-4A03-8B28-F39E65DC23AB}"/>
    <cellStyle name="Normal 9 5 3 4 4 2" xfId="5112" xr:uid="{8B1FCAD3-BEFA-4609-A7F7-1E71E719539B}"/>
    <cellStyle name="Normal 9 5 3 4 4 2 2" xfId="41739" xr:uid="{6168E70A-2BAD-4AE4-B012-1C162947A619}"/>
    <cellStyle name="Normal 9 5 3 4 4 2 3" xfId="6323" xr:uid="{86D3DFF7-8C72-446E-A9F8-3A774E321234}"/>
    <cellStyle name="Normal 9 5 3 4 4 2 4" xfId="5731" xr:uid="{8774A337-4E0F-4A3F-9405-276888402FA0}"/>
    <cellStyle name="Normal 9 5 3 4 5" xfId="5109" xr:uid="{3C6A69F8-BE9E-41AB-A8D1-CD3CD19A3D84}"/>
    <cellStyle name="Normal 9 5 3 4 5 2" xfId="41736" xr:uid="{6D81E285-9C19-499A-B14E-C47519F61144}"/>
    <cellStyle name="Normal 9 5 3 4 5 3" xfId="6320" xr:uid="{DFDE658B-3D02-48B0-A233-F26CF2751DE9}"/>
    <cellStyle name="Normal 9 5 3 4 5 4" xfId="5728" xr:uid="{010144B0-18CC-46BF-8289-A1D172A021AA}"/>
    <cellStyle name="Normal 9 5 3 5" xfId="2464" xr:uid="{D4557459-CB0E-48EE-9310-3EDAD972746F}"/>
    <cellStyle name="Normal 9 5 3 5 2" xfId="4187" xr:uid="{38758612-B19A-40E6-B4C6-4897EF9AC78E}"/>
    <cellStyle name="Normal 9 5 3 5 2 2" xfId="5114" xr:uid="{A6F8BAFC-FB2E-40E3-AB19-7354E5A4D368}"/>
    <cellStyle name="Normal 9 5 3 5 2 2 2" xfId="41741" xr:uid="{DC5E710A-9857-481B-93EE-B2AD3FFB12B7}"/>
    <cellStyle name="Normal 9 5 3 5 2 2 3" xfId="6325" xr:uid="{461288A1-70AE-4EE0-A6DF-93448276D591}"/>
    <cellStyle name="Normal 9 5 3 5 2 2 4" xfId="5733" xr:uid="{DD4E239B-DEB5-421C-88A5-A953778A1843}"/>
    <cellStyle name="Normal 9 5 3 5 3" xfId="4188" xr:uid="{117BED21-1F26-4D3E-A51F-6D4EFEDACFB6}"/>
    <cellStyle name="Normal 9 5 3 5 3 2" xfId="5115" xr:uid="{EFEC51CF-7A7B-49B2-BCA2-2670D160D794}"/>
    <cellStyle name="Normal 9 5 3 5 3 2 2" xfId="41742" xr:uid="{A7724FF8-3D05-4093-A813-837034135EB9}"/>
    <cellStyle name="Normal 9 5 3 5 3 2 3" xfId="6326" xr:uid="{A27E7DDA-1A11-4114-96E8-0532299A4F53}"/>
    <cellStyle name="Normal 9 5 3 5 3 2 4" xfId="5734" xr:uid="{9D40F8E7-1EB6-4F4F-8A1A-CCD57782629C}"/>
    <cellStyle name="Normal 9 5 3 5 4" xfId="4189" xr:uid="{79B13908-8216-4337-A741-E7A432C85213}"/>
    <cellStyle name="Normal 9 5 3 5 4 2" xfId="5116" xr:uid="{72D45549-36E8-4A97-956D-CD24D506EFEC}"/>
    <cellStyle name="Normal 9 5 3 5 4 2 2" xfId="41743" xr:uid="{3ACB9862-7D7B-4B9D-8CBB-A039DE44AD68}"/>
    <cellStyle name="Normal 9 5 3 5 4 2 3" xfId="6327" xr:uid="{E7589B5D-4519-44CD-91C2-B81140E3D749}"/>
    <cellStyle name="Normal 9 5 3 5 4 2 4" xfId="5735" xr:uid="{5096FAB8-F1D0-4E79-B992-040762D3967D}"/>
    <cellStyle name="Normal 9 5 3 5 5" xfId="5113" xr:uid="{4BFEF271-9A0D-4267-9114-8AB1F0A020FB}"/>
    <cellStyle name="Normal 9 5 3 5 5 2" xfId="41740" xr:uid="{804E1E62-0D9F-4F85-ADE3-7EE791C412F8}"/>
    <cellStyle name="Normal 9 5 3 5 5 3" xfId="6324" xr:uid="{EA584AB9-11B4-4DC3-9FF4-2D7157BB9F93}"/>
    <cellStyle name="Normal 9 5 3 5 5 4" xfId="5732" xr:uid="{72E9BB11-F28A-4126-8158-7F0350D89317}"/>
    <cellStyle name="Normal 9 5 3 6" xfId="4190" xr:uid="{D5ADBA20-90F1-4388-9003-1B6F99D69860}"/>
    <cellStyle name="Normal 9 5 3 6 2" xfId="5117" xr:uid="{ED9F2137-57FD-405B-B453-B252F066C0A2}"/>
    <cellStyle name="Normal 9 5 3 6 2 2" xfId="41744" xr:uid="{80A69DDB-F28E-4627-8297-FBF88742A19F}"/>
    <cellStyle name="Normal 9 5 3 6 2 3" xfId="6328" xr:uid="{DA17829A-16D0-4F66-AD3C-A70954555A23}"/>
    <cellStyle name="Normal 9 5 3 6 2 4" xfId="5736" xr:uid="{8724F15E-00EA-4CE1-A4B3-B0019780B41F}"/>
    <cellStyle name="Normal 9 5 3 7" xfId="4191" xr:uid="{29255765-8599-41A5-BEF3-CFE660FF5A39}"/>
    <cellStyle name="Normal 9 5 3 7 2" xfId="5118" xr:uid="{EB5D9E56-678D-41E7-AACF-18C2750D18E3}"/>
    <cellStyle name="Normal 9 5 3 7 2 2" xfId="41745" xr:uid="{15B974F0-1A0F-472F-8681-46CCC489B53D}"/>
    <cellStyle name="Normal 9 5 3 7 2 3" xfId="6329" xr:uid="{B584403F-A869-4995-962C-77E11CBFF0DA}"/>
    <cellStyle name="Normal 9 5 3 7 2 4" xfId="5737" xr:uid="{FDFAA3A6-3D50-40B8-A0AD-6B89776EE2DB}"/>
    <cellStyle name="Normal 9 5 3 8" xfId="4192" xr:uid="{01119197-A047-4E5E-80BC-B0C871AD6015}"/>
    <cellStyle name="Normal 9 5 3 8 2" xfId="5119" xr:uid="{D6B70A86-8B2C-4173-AB3A-B56F46D4AA85}"/>
    <cellStyle name="Normal 9 5 3 8 2 2" xfId="41746" xr:uid="{FAFD03AF-FAF1-4768-B4FF-C484F0AF1BB9}"/>
    <cellStyle name="Normal 9 5 3 8 2 3" xfId="6330" xr:uid="{1B2808F9-1D21-4A29-9DD8-B95784A2CF47}"/>
    <cellStyle name="Normal 9 5 3 8 2 4" xfId="5738" xr:uid="{5BCBDBFB-A829-480A-99EC-5DB19713D876}"/>
    <cellStyle name="Normal 9 5 3 9" xfId="5087" xr:uid="{36036F3B-E77F-4FAE-A4C8-959B189D655A}"/>
    <cellStyle name="Normal 9 5 3 9 2" xfId="41714" xr:uid="{EB12FC6D-745F-4F40-A94E-C3B663427422}"/>
    <cellStyle name="Normal 9 5 3 9 3" xfId="6298" xr:uid="{50CD51FF-A3AE-4835-8F7D-0764BC36301C}"/>
    <cellStyle name="Normal 9 5 3 9 4" xfId="5706" xr:uid="{B47E4FAE-F872-4C05-9736-906AD4735560}"/>
    <cellStyle name="Normal 9 5 4" xfId="423" xr:uid="{C263B144-6A9F-4F69-BAFD-A19CB80A6F23}"/>
    <cellStyle name="Normal 9 5 4 2" xfId="883" xr:uid="{5257A18C-22BD-48C0-939A-512535B6D342}"/>
    <cellStyle name="Normal 9 5 4 2 2" xfId="884" xr:uid="{378FF0A4-5029-44FA-9B28-35A4077C8479}"/>
    <cellStyle name="Normal 9 5 4 2 2 2" xfId="2465" xr:uid="{11EA9533-9F63-49CF-909E-899E0BC63EAB}"/>
    <cellStyle name="Normal 9 5 4 2 2 2 2" xfId="5123" xr:uid="{E09CE715-D813-4D32-8530-90527997B3C5}"/>
    <cellStyle name="Normal 9 5 4 2 2 2 2 2" xfId="41750" xr:uid="{69E60DA5-CE9C-4892-825A-ABE4819F2DE0}"/>
    <cellStyle name="Normal 9 5 4 2 2 2 2 3" xfId="6334" xr:uid="{44F5B20C-A8F4-4661-B401-B6BE855EA648}"/>
    <cellStyle name="Normal 9 5 4 2 2 2 2 4" xfId="5742" xr:uid="{AABFF8D0-4F88-498B-96EF-82C430000D96}"/>
    <cellStyle name="Normal 9 5 4 2 2 3" xfId="4193" xr:uid="{55E0E65F-5F38-496F-940E-0DAFD56A229E}"/>
    <cellStyle name="Normal 9 5 4 2 2 3 2" xfId="5124" xr:uid="{41F514B4-98B9-43CC-8B0C-7128189DBD49}"/>
    <cellStyle name="Normal 9 5 4 2 2 3 2 2" xfId="41751" xr:uid="{43C259E5-7A65-4552-8563-D2B10E20FDDE}"/>
    <cellStyle name="Normal 9 5 4 2 2 3 2 3" xfId="6335" xr:uid="{CC9A065A-EB63-4E9B-AA39-D749E6AC8499}"/>
    <cellStyle name="Normal 9 5 4 2 2 3 2 4" xfId="5743" xr:uid="{0AC13E3F-0B4D-45D8-A842-1C5132FDCB79}"/>
    <cellStyle name="Normal 9 5 4 2 2 4" xfId="4194" xr:uid="{ABF1D05D-D8CD-4E34-BEE0-A1BE44CDF702}"/>
    <cellStyle name="Normal 9 5 4 2 2 4 2" xfId="5125" xr:uid="{E70DCA73-0E55-464E-B502-C557A9D39669}"/>
    <cellStyle name="Normal 9 5 4 2 2 4 2 2" xfId="41752" xr:uid="{13A417AB-BF26-44E5-8F19-99DAB6FDAD07}"/>
    <cellStyle name="Normal 9 5 4 2 2 4 2 3" xfId="6336" xr:uid="{206F9A7C-6585-4157-B45C-9F7757731C59}"/>
    <cellStyle name="Normal 9 5 4 2 2 4 2 4" xfId="5744" xr:uid="{CFEBA037-96DB-4266-A3B3-EE9B6E4B4DE9}"/>
    <cellStyle name="Normal 9 5 4 2 2 5" xfId="5122" xr:uid="{B6CC6247-F456-42C0-9107-D28033F0E278}"/>
    <cellStyle name="Normal 9 5 4 2 2 5 2" xfId="41749" xr:uid="{4CC351F3-B783-4D2B-82B6-7EEA51B885D9}"/>
    <cellStyle name="Normal 9 5 4 2 2 5 3" xfId="6333" xr:uid="{267F398C-47B6-49D1-8510-B209E6FC3436}"/>
    <cellStyle name="Normal 9 5 4 2 2 5 4" xfId="5741" xr:uid="{DBFC1BF7-1C69-470E-8B95-CA9C0FBF7E68}"/>
    <cellStyle name="Normal 9 5 4 2 3" xfId="2466" xr:uid="{710F2BA1-F885-457C-AC7A-CE23601B37D6}"/>
    <cellStyle name="Normal 9 5 4 2 3 2" xfId="5126" xr:uid="{97C6DA3A-9F50-4396-93C8-467345EAE2B4}"/>
    <cellStyle name="Normal 9 5 4 2 3 2 2" xfId="41753" xr:uid="{CEF1AE60-81AA-4E86-97BA-7654EEBB53DE}"/>
    <cellStyle name="Normal 9 5 4 2 3 2 3" xfId="6337" xr:uid="{5BC4B7AB-3E8C-4FB8-9B93-3637B0048C17}"/>
    <cellStyle name="Normal 9 5 4 2 3 2 4" xfId="5745" xr:uid="{EF346D36-E24E-4F17-BBF8-20D26F6457E7}"/>
    <cellStyle name="Normal 9 5 4 2 4" xfId="4195" xr:uid="{8F99A81D-89D6-4144-8935-9C6EBDB3E712}"/>
    <cellStyle name="Normal 9 5 4 2 4 2" xfId="5127" xr:uid="{0E39B30F-586B-4E26-AEC5-B6147BA4497F}"/>
    <cellStyle name="Normal 9 5 4 2 4 2 2" xfId="41754" xr:uid="{73ABD5EE-9505-45EC-A2BA-F54C5A41C259}"/>
    <cellStyle name="Normal 9 5 4 2 4 2 3" xfId="6338" xr:uid="{2314F54E-5E48-4C39-8464-F68513CDB5B2}"/>
    <cellStyle name="Normal 9 5 4 2 4 2 4" xfId="5746" xr:uid="{D2D882DD-1F4F-4831-A27E-1398E46BA4EE}"/>
    <cellStyle name="Normal 9 5 4 2 5" xfId="4196" xr:uid="{03A13729-3041-405F-B5A3-E853BCE233C8}"/>
    <cellStyle name="Normal 9 5 4 2 5 2" xfId="5128" xr:uid="{0E27D5CE-3542-4DE5-8F8B-6C117BDDE79B}"/>
    <cellStyle name="Normal 9 5 4 2 5 2 2" xfId="41755" xr:uid="{F73DE45F-1FA6-4D24-9B31-DF622039A524}"/>
    <cellStyle name="Normal 9 5 4 2 5 2 3" xfId="6339" xr:uid="{4DAC50EB-81C7-4857-801E-64445982823A}"/>
    <cellStyle name="Normal 9 5 4 2 5 2 4" xfId="5747" xr:uid="{BEC49558-A6AC-4EED-BC45-7CD7859E0D1E}"/>
    <cellStyle name="Normal 9 5 4 2 6" xfId="5121" xr:uid="{A4663F8B-F4A0-415E-A41C-A1EB03431214}"/>
    <cellStyle name="Normal 9 5 4 2 6 2" xfId="41748" xr:uid="{769C1817-15A4-4E55-AFC5-2CEB865B7E1D}"/>
    <cellStyle name="Normal 9 5 4 2 6 3" xfId="6332" xr:uid="{9769DBC9-CAF7-4C07-8D06-482AF5B8CAB2}"/>
    <cellStyle name="Normal 9 5 4 2 6 4" xfId="5740" xr:uid="{18D4C56F-BD81-43EA-8371-E86793069648}"/>
    <cellStyle name="Normal 9 5 4 3" xfId="885" xr:uid="{2AE6A597-9BC2-44E4-B33C-109D7EF2A3C6}"/>
    <cellStyle name="Normal 9 5 4 3 2" xfId="2467" xr:uid="{AF663E15-0D0F-4F9D-A573-0D99CAD05B83}"/>
    <cellStyle name="Normal 9 5 4 3 2 2" xfId="5130" xr:uid="{50F49055-715F-4CF1-B37D-8902BBC26F01}"/>
    <cellStyle name="Normal 9 5 4 3 2 2 2" xfId="41757" xr:uid="{45586165-81E6-4CE5-A073-CEA0B46A1049}"/>
    <cellStyle name="Normal 9 5 4 3 2 2 3" xfId="6341" xr:uid="{E8923E74-4072-490A-9D70-C61ECDFC67CB}"/>
    <cellStyle name="Normal 9 5 4 3 2 2 4" xfId="5749" xr:uid="{08D669A4-7208-4BA9-82F5-DE8017D76F7F}"/>
    <cellStyle name="Normal 9 5 4 3 3" xfId="4197" xr:uid="{8B7F318D-836C-48B2-A9DA-3193D89F17B1}"/>
    <cellStyle name="Normal 9 5 4 3 3 2" xfId="5131" xr:uid="{022EDF08-412F-4CFD-93B1-66030A2B5391}"/>
    <cellStyle name="Normal 9 5 4 3 3 2 2" xfId="41758" xr:uid="{0E606376-DE9D-426C-94F8-7142149FB7AF}"/>
    <cellStyle name="Normal 9 5 4 3 3 2 3" xfId="6342" xr:uid="{4F89EBBF-C5F7-42B9-99E4-E11562FAE604}"/>
    <cellStyle name="Normal 9 5 4 3 3 2 4" xfId="5750" xr:uid="{0EE8F3DD-4512-4BDE-A3B5-73F75BB6A84F}"/>
    <cellStyle name="Normal 9 5 4 3 4" xfId="4198" xr:uid="{4848FEE8-2BE5-47BF-9F42-6DBF9B9E14F3}"/>
    <cellStyle name="Normal 9 5 4 3 4 2" xfId="5132" xr:uid="{72647E45-5EE4-495B-9378-4FD628909CFB}"/>
    <cellStyle name="Normal 9 5 4 3 4 2 2" xfId="41759" xr:uid="{BCD0AABA-6486-4F9C-83B8-7D158DAE00A2}"/>
    <cellStyle name="Normal 9 5 4 3 4 2 3" xfId="6343" xr:uid="{3EB0701D-F3C4-494B-8FAE-DEA19F493FCC}"/>
    <cellStyle name="Normal 9 5 4 3 4 2 4" xfId="5751" xr:uid="{908B2962-B85D-4AD3-BFF7-5A5D2D04E1C8}"/>
    <cellStyle name="Normal 9 5 4 3 5" xfId="5129" xr:uid="{1C87E3ED-A32C-4D76-A668-9529D49C0F85}"/>
    <cellStyle name="Normal 9 5 4 3 5 2" xfId="41756" xr:uid="{107AB576-9712-45B9-91D4-541E6AEDE368}"/>
    <cellStyle name="Normal 9 5 4 3 5 3" xfId="6340" xr:uid="{AA86910D-126B-4FEB-A6BD-2793490608D4}"/>
    <cellStyle name="Normal 9 5 4 3 5 4" xfId="5748" xr:uid="{80C0ED9B-A82D-4812-AF75-029EDFBE01C9}"/>
    <cellStyle name="Normal 9 5 4 4" xfId="2468" xr:uid="{FCE8A209-318B-4F4F-96FF-6D4CF2FE6F40}"/>
    <cellStyle name="Normal 9 5 4 4 2" xfId="4199" xr:uid="{A8802CAF-3996-4638-95D0-79520962F6BB}"/>
    <cellStyle name="Normal 9 5 4 4 2 2" xfId="5134" xr:uid="{92C658CD-26CD-426B-A2E2-50E8292CE963}"/>
    <cellStyle name="Normal 9 5 4 4 2 2 2" xfId="41761" xr:uid="{048F8455-262C-4C66-B557-47420E867D52}"/>
    <cellStyle name="Normal 9 5 4 4 2 2 3" xfId="6345" xr:uid="{247E2767-7DEC-47D2-A785-F358E64F00E5}"/>
    <cellStyle name="Normal 9 5 4 4 2 2 4" xfId="5753" xr:uid="{6D464F21-772D-4943-8EF2-65E700E4FBD4}"/>
    <cellStyle name="Normal 9 5 4 4 3" xfId="4200" xr:uid="{063BA0CC-1C73-451B-BCEA-5AC62C50A9C6}"/>
    <cellStyle name="Normal 9 5 4 4 3 2" xfId="5135" xr:uid="{4A27B38F-E1C5-411C-80E5-3789A1EB5DDE}"/>
    <cellStyle name="Normal 9 5 4 4 3 2 2" xfId="41762" xr:uid="{41177022-15CC-4AAF-824C-8DA05A9839C9}"/>
    <cellStyle name="Normal 9 5 4 4 3 2 3" xfId="6346" xr:uid="{9AE12D5C-35A5-4822-956B-B159F0458784}"/>
    <cellStyle name="Normal 9 5 4 4 3 2 4" xfId="5754" xr:uid="{05CC8CDC-42C8-441D-AC68-D24B19ADB8E1}"/>
    <cellStyle name="Normal 9 5 4 4 4" xfId="4201" xr:uid="{B142939D-876A-437E-AAC1-9BC8A5D582F1}"/>
    <cellStyle name="Normal 9 5 4 4 4 2" xfId="5136" xr:uid="{885B1DFC-64A8-4A53-AE0C-1B7B9B114DFD}"/>
    <cellStyle name="Normal 9 5 4 4 4 2 2" xfId="41763" xr:uid="{D6AD6330-9314-48F2-8C03-787F909D5F30}"/>
    <cellStyle name="Normal 9 5 4 4 4 2 3" xfId="6347" xr:uid="{010C86A4-A3EA-4E6C-8E9D-4FF891D6FCCC}"/>
    <cellStyle name="Normal 9 5 4 4 4 2 4" xfId="5755" xr:uid="{2CAD549C-8A5E-4BF6-A483-7887229A9004}"/>
    <cellStyle name="Normal 9 5 4 4 5" xfId="5133" xr:uid="{D0134626-F373-46E3-81BA-79740CE24979}"/>
    <cellStyle name="Normal 9 5 4 4 5 2" xfId="41760" xr:uid="{BBF24E23-A31C-4570-BECF-3B6AA3664F88}"/>
    <cellStyle name="Normal 9 5 4 4 5 3" xfId="6344" xr:uid="{1250A96A-1BF6-456D-BB9B-E0F371D608ED}"/>
    <cellStyle name="Normal 9 5 4 4 5 4" xfId="5752" xr:uid="{42580A3A-6435-4AA7-BA5E-CB46A2957049}"/>
    <cellStyle name="Normal 9 5 4 5" xfId="4202" xr:uid="{F29BC5DB-616D-4E71-927C-4FE5254AE058}"/>
    <cellStyle name="Normal 9 5 4 5 2" xfId="5137" xr:uid="{DCA60899-9FE7-479D-8D6E-0800B15A57AF}"/>
    <cellStyle name="Normal 9 5 4 5 2 2" xfId="41764" xr:uid="{10A3A054-59F5-4039-9E07-930D5C153C0C}"/>
    <cellStyle name="Normal 9 5 4 5 2 3" xfId="6348" xr:uid="{D993966A-1EF9-46DA-83E9-C6BC17432A8C}"/>
    <cellStyle name="Normal 9 5 4 5 2 4" xfId="5756" xr:uid="{BA2F9443-0998-4CE6-A30B-45893037690A}"/>
    <cellStyle name="Normal 9 5 4 6" xfId="4203" xr:uid="{FC796B2A-B1CA-428D-9CF6-8C808C2926C6}"/>
    <cellStyle name="Normal 9 5 4 6 2" xfId="5138" xr:uid="{CD9DCD7A-34FC-480B-A7E5-76828B8BACD3}"/>
    <cellStyle name="Normal 9 5 4 6 2 2" xfId="41765" xr:uid="{0EBC6094-AF39-46A6-82AD-751D964666F4}"/>
    <cellStyle name="Normal 9 5 4 6 2 3" xfId="6349" xr:uid="{FA3D7880-5FE4-4C9F-9B24-29CCFBED13CC}"/>
    <cellStyle name="Normal 9 5 4 6 2 4" xfId="5757" xr:uid="{94852D69-C3C1-4044-AA8F-CB29E4C83D9C}"/>
    <cellStyle name="Normal 9 5 4 7" xfId="4204" xr:uid="{E98D7703-471F-4920-A439-378078DD46B7}"/>
    <cellStyle name="Normal 9 5 4 7 2" xfId="5139" xr:uid="{F1FCE8AD-B341-4545-9E08-510710A53DDB}"/>
    <cellStyle name="Normal 9 5 4 7 2 2" xfId="41766" xr:uid="{2E34EE75-96FA-40B1-89CE-C521AAE92149}"/>
    <cellStyle name="Normal 9 5 4 7 2 3" xfId="6350" xr:uid="{4FD57A74-3D4E-4EDA-AFB1-75334C953DA4}"/>
    <cellStyle name="Normal 9 5 4 7 2 4" xfId="5758" xr:uid="{7E243713-BCDC-4AB6-A636-230725C9EACC}"/>
    <cellStyle name="Normal 9 5 4 8" xfId="5120" xr:uid="{759C3A1D-2DEE-4824-AA0E-76BACADCB6EC}"/>
    <cellStyle name="Normal 9 5 4 8 2" xfId="41747" xr:uid="{44338267-4852-4615-82B9-1EC23AAA52C6}"/>
    <cellStyle name="Normal 9 5 4 8 3" xfId="6331" xr:uid="{1FD48832-C291-4FE1-BB08-04A8D9275B04}"/>
    <cellStyle name="Normal 9 5 4 8 4" xfId="5739" xr:uid="{E98C5103-181D-4499-84A4-702513FA6AF7}"/>
    <cellStyle name="Normal 9 5 5" xfId="424" xr:uid="{3F319145-7CF4-4968-9DBA-1050D0889062}"/>
    <cellStyle name="Normal 9 5 5 2" xfId="886" xr:uid="{DCE2819D-F944-43FE-A57A-E4369AC85C8B}"/>
    <cellStyle name="Normal 9 5 5 2 2" xfId="2469" xr:uid="{9EB74493-E23B-4A55-8B2E-A042621EAB22}"/>
    <cellStyle name="Normal 9 5 5 2 2 2" xfId="5142" xr:uid="{1E44E949-DA88-4C7B-B869-2CFBF2892B04}"/>
    <cellStyle name="Normal 9 5 5 2 2 2 2" xfId="41769" xr:uid="{527D75F0-DA2C-4D07-8317-FC4742F6E15A}"/>
    <cellStyle name="Normal 9 5 5 2 2 2 3" xfId="6353" xr:uid="{2EA0FC63-E107-4522-9475-78B21D3D1023}"/>
    <cellStyle name="Normal 9 5 5 2 2 2 4" xfId="5761" xr:uid="{B7F5A594-F733-4E16-A69F-34227F9EC9AA}"/>
    <cellStyle name="Normal 9 5 5 2 3" xfId="4205" xr:uid="{C8ACEA33-C1E3-47A0-A701-82B782B0ACB3}"/>
    <cellStyle name="Normal 9 5 5 2 3 2" xfId="5143" xr:uid="{B4C30202-847D-49F2-8809-F2A330812DC7}"/>
    <cellStyle name="Normal 9 5 5 2 3 2 2" xfId="41770" xr:uid="{93F23A9C-003C-423A-98AB-7C2C6068BF4E}"/>
    <cellStyle name="Normal 9 5 5 2 3 2 3" xfId="6354" xr:uid="{920A1682-BA9C-45B4-9C22-1B8AD50A3608}"/>
    <cellStyle name="Normal 9 5 5 2 3 2 4" xfId="5762" xr:uid="{1C559465-0F55-4E96-9666-35D272AFD958}"/>
    <cellStyle name="Normal 9 5 5 2 4" xfId="4206" xr:uid="{DF154178-A26E-475A-9E37-60956E90795D}"/>
    <cellStyle name="Normal 9 5 5 2 4 2" xfId="5144" xr:uid="{FE709498-9C07-42CB-ACD2-705D39D860AA}"/>
    <cellStyle name="Normal 9 5 5 2 4 2 2" xfId="41771" xr:uid="{7B933776-06C0-4B78-9E0F-19E6096285C7}"/>
    <cellStyle name="Normal 9 5 5 2 4 2 3" xfId="6355" xr:uid="{4E8A5D06-CF4E-45DC-B46A-E69C49092135}"/>
    <cellStyle name="Normal 9 5 5 2 4 2 4" xfId="5763" xr:uid="{AEADB551-D3E5-4CE4-BF3E-78AACAED9DDA}"/>
    <cellStyle name="Normal 9 5 5 2 5" xfId="5141" xr:uid="{0348D32E-7A6C-44E9-95D3-CDBF2E41C97E}"/>
    <cellStyle name="Normal 9 5 5 2 5 2" xfId="41768" xr:uid="{5863550C-9004-48C9-B514-928A54BA4E68}"/>
    <cellStyle name="Normal 9 5 5 2 5 3" xfId="6352" xr:uid="{7D61E4C3-9335-4ECE-A493-31B30CA1B4E7}"/>
    <cellStyle name="Normal 9 5 5 2 5 4" xfId="5760" xr:uid="{2F1A7ABF-C8E4-4DB4-BA0E-F8C57DE7C1B9}"/>
    <cellStyle name="Normal 9 5 5 3" xfId="2470" xr:uid="{A1900037-C113-4417-ACDA-4A8E3B36837E}"/>
    <cellStyle name="Normal 9 5 5 3 2" xfId="4207" xr:uid="{2F29405E-4B29-416C-AAF2-43C088C050C6}"/>
    <cellStyle name="Normal 9 5 5 3 2 2" xfId="5146" xr:uid="{023C597B-C616-4A91-B58A-18A7AD1F3288}"/>
    <cellStyle name="Normal 9 5 5 3 2 2 2" xfId="41773" xr:uid="{F95C2186-11A3-4F8A-8ADE-25DD1E8A8C82}"/>
    <cellStyle name="Normal 9 5 5 3 2 2 3" xfId="6357" xr:uid="{CFB7E154-5F2C-47FF-8BC4-26F037439066}"/>
    <cellStyle name="Normal 9 5 5 3 2 2 4" xfId="5765" xr:uid="{57426DE3-AB77-4B8B-B4A8-7F88E64129E7}"/>
    <cellStyle name="Normal 9 5 5 3 3" xfId="4208" xr:uid="{E9181CA6-F2FC-44D3-A79A-151140A963D8}"/>
    <cellStyle name="Normal 9 5 5 3 3 2" xfId="5147" xr:uid="{C2FFF3FA-8773-4998-BBA3-D3237DA6F7A6}"/>
    <cellStyle name="Normal 9 5 5 3 3 2 2" xfId="41774" xr:uid="{A8567286-FB88-42BB-9DDE-C29858FC9DCC}"/>
    <cellStyle name="Normal 9 5 5 3 3 2 3" xfId="6358" xr:uid="{A64DC8CB-E192-4EF3-8A00-B2FF7A3C0DE2}"/>
    <cellStyle name="Normal 9 5 5 3 3 2 4" xfId="5766" xr:uid="{0598F129-0FF3-40D9-9BA5-DE831C79EC2C}"/>
    <cellStyle name="Normal 9 5 5 3 4" xfId="4209" xr:uid="{36A179C3-2DAA-46E1-B57B-75E9B4152666}"/>
    <cellStyle name="Normal 9 5 5 3 4 2" xfId="5148" xr:uid="{7B072422-5FE9-4A9E-B2EF-258BBB79EEEA}"/>
    <cellStyle name="Normal 9 5 5 3 4 2 2" xfId="41775" xr:uid="{F27EED57-38EB-4E57-90E9-7BE0ADA3194D}"/>
    <cellStyle name="Normal 9 5 5 3 4 2 3" xfId="6359" xr:uid="{AB7FE195-4040-49C2-BD68-0F28F332EC1C}"/>
    <cellStyle name="Normal 9 5 5 3 4 2 4" xfId="5767" xr:uid="{00024FDA-C99F-4F78-97B6-DE3AFD74D1A9}"/>
    <cellStyle name="Normal 9 5 5 3 5" xfId="5145" xr:uid="{37502365-8D8C-4197-98F7-512C218B66B9}"/>
    <cellStyle name="Normal 9 5 5 3 5 2" xfId="41772" xr:uid="{04903610-5169-44F5-AE2B-0839DC5CED5D}"/>
    <cellStyle name="Normal 9 5 5 3 5 3" xfId="6356" xr:uid="{F7D313FC-159A-4301-98CF-D41C00D908AB}"/>
    <cellStyle name="Normal 9 5 5 3 5 4" xfId="5764" xr:uid="{2761DDD0-5BC2-4B6E-8381-52B370DC3346}"/>
    <cellStyle name="Normal 9 5 5 4" xfId="4210" xr:uid="{A071350A-4906-4E59-8616-12F946CE1CC6}"/>
    <cellStyle name="Normal 9 5 5 4 2" xfId="5149" xr:uid="{E30F9A0B-B64A-41BB-8B72-8A0C6AA02D7B}"/>
    <cellStyle name="Normal 9 5 5 4 2 2" xfId="41776" xr:uid="{D1F0E673-06CC-4C19-857D-7530D80CF8F8}"/>
    <cellStyle name="Normal 9 5 5 4 2 3" xfId="6360" xr:uid="{B7DD8B4C-EE41-43CB-BF48-30102197107A}"/>
    <cellStyle name="Normal 9 5 5 4 2 4" xfId="5768" xr:uid="{70FCCD3D-129A-4F00-95BA-962531392E0B}"/>
    <cellStyle name="Normal 9 5 5 5" xfId="4211" xr:uid="{DA381D42-C612-479A-A5B0-89ACC3ED4ACB}"/>
    <cellStyle name="Normal 9 5 5 5 2" xfId="5150" xr:uid="{1D13B25D-BC50-470B-8E9F-5DBE674D4920}"/>
    <cellStyle name="Normal 9 5 5 5 2 2" xfId="41777" xr:uid="{186B7AD6-4FFD-4A96-A062-AF0C14F2D4C7}"/>
    <cellStyle name="Normal 9 5 5 5 2 3" xfId="6361" xr:uid="{B040DE27-9896-447E-9B18-8E7D61A70A17}"/>
    <cellStyle name="Normal 9 5 5 5 2 4" xfId="5769" xr:uid="{AC3F2E67-41E0-4230-AA79-00FA0B9BCC78}"/>
    <cellStyle name="Normal 9 5 5 6" xfId="4212" xr:uid="{2F38635C-2856-4EEB-BFE0-7D2374F8DD66}"/>
    <cellStyle name="Normal 9 5 5 6 2" xfId="5151" xr:uid="{32C8CBD2-AAEB-4E44-9D61-D695A09E3007}"/>
    <cellStyle name="Normal 9 5 5 6 2 2" xfId="41778" xr:uid="{D60A4A44-D0BF-475F-A365-B1FA9E485DDF}"/>
    <cellStyle name="Normal 9 5 5 6 2 3" xfId="6362" xr:uid="{A5F0AD92-C05F-4D4D-A008-1854BA7A3CE6}"/>
    <cellStyle name="Normal 9 5 5 6 2 4" xfId="5770" xr:uid="{D92FDECC-AAA5-4DD4-B75C-F85B13A6C8D1}"/>
    <cellStyle name="Normal 9 5 5 7" xfId="5140" xr:uid="{DF97E895-F403-4BDA-B72A-FE4BE29A733B}"/>
    <cellStyle name="Normal 9 5 5 7 2" xfId="41767" xr:uid="{530A4C21-A5DE-4D2F-8409-D82A14BB87FC}"/>
    <cellStyle name="Normal 9 5 5 7 3" xfId="6351" xr:uid="{F29DA808-114F-4262-B42F-955491F6FBC8}"/>
    <cellStyle name="Normal 9 5 5 7 4" xfId="5759" xr:uid="{E2DB753B-653D-45EE-8EEE-401F53940FA2}"/>
    <cellStyle name="Normal 9 5 6" xfId="887" xr:uid="{5E29B7DB-3A06-4046-8128-EC7C3320415B}"/>
    <cellStyle name="Normal 9 5 6 2" xfId="2471" xr:uid="{9541F1EC-E405-4A62-9D40-4514D2F496A1}"/>
    <cellStyle name="Normal 9 5 6 2 2" xfId="4213" xr:uid="{D59196B0-DD79-4A76-A7B8-6DF0ED909EBA}"/>
    <cellStyle name="Normal 9 5 6 2 2 2" xfId="5154" xr:uid="{0A566C5E-30B1-4810-94BA-0F428A9626E2}"/>
    <cellStyle name="Normal 9 5 6 2 2 2 2" xfId="41781" xr:uid="{ADB63B18-4E27-4107-BD2C-E06427F9A8F6}"/>
    <cellStyle name="Normal 9 5 6 2 2 2 3" xfId="6365" xr:uid="{1003DE09-851F-45E6-8668-A6744F606C7B}"/>
    <cellStyle name="Normal 9 5 6 2 2 2 4" xfId="5773" xr:uid="{60ED8E21-FFBF-49AF-B8C2-0D37EB86ED81}"/>
    <cellStyle name="Normal 9 5 6 2 3" xfId="4214" xr:uid="{E608CF14-0143-4E03-B86C-DF1401EF41BD}"/>
    <cellStyle name="Normal 9 5 6 2 3 2" xfId="5155" xr:uid="{7D1EA1A1-C966-4936-BEBF-888BCCE94AC4}"/>
    <cellStyle name="Normal 9 5 6 2 3 2 2" xfId="41782" xr:uid="{B13B1D6F-AFE1-4824-8866-553FE6D208F3}"/>
    <cellStyle name="Normal 9 5 6 2 3 2 3" xfId="6366" xr:uid="{9E2DA7B6-E770-4675-989D-1C56236E57E5}"/>
    <cellStyle name="Normal 9 5 6 2 3 2 4" xfId="5774" xr:uid="{1B8BC8C8-0D5C-4CB8-9986-3F6BCB43D427}"/>
    <cellStyle name="Normal 9 5 6 2 4" xfId="4215" xr:uid="{CD28F1D5-99D0-47C9-AB1E-8817B3CE92EC}"/>
    <cellStyle name="Normal 9 5 6 2 4 2" xfId="5156" xr:uid="{1D093B35-B908-40D3-8843-87B396937E5B}"/>
    <cellStyle name="Normal 9 5 6 2 4 2 2" xfId="41783" xr:uid="{24E05D27-728E-4399-969C-2B47C2CE0CE5}"/>
    <cellStyle name="Normal 9 5 6 2 4 2 3" xfId="6367" xr:uid="{2B61D5D1-FA1C-40C2-A231-9DE98EC17ACD}"/>
    <cellStyle name="Normal 9 5 6 2 4 2 4" xfId="5775" xr:uid="{C598F28D-9C0F-4FEE-9512-564A33FED88B}"/>
    <cellStyle name="Normal 9 5 6 2 5" xfId="5153" xr:uid="{95930EC1-62FD-427F-9F6F-45DA9467577C}"/>
    <cellStyle name="Normal 9 5 6 2 5 2" xfId="41780" xr:uid="{7D1B3B03-F6AD-4893-B292-48D24D63332E}"/>
    <cellStyle name="Normal 9 5 6 2 5 3" xfId="6364" xr:uid="{1098E9A8-F78B-4C37-AC87-243F3D778F67}"/>
    <cellStyle name="Normal 9 5 6 2 5 4" xfId="5772" xr:uid="{E742836B-CA0B-4D78-9CE0-22323B743DE0}"/>
    <cellStyle name="Normal 9 5 6 3" xfId="4216" xr:uid="{1178BD29-8B8C-4E40-B31D-2113B466C85A}"/>
    <cellStyle name="Normal 9 5 6 3 2" xfId="5157" xr:uid="{F1DCAD62-AE95-49B5-921B-271D3C2F5E0E}"/>
    <cellStyle name="Normal 9 5 6 3 2 2" xfId="41784" xr:uid="{E9AC77B2-B16F-4FF4-8F8D-F00A2F9F0051}"/>
    <cellStyle name="Normal 9 5 6 3 2 3" xfId="6368" xr:uid="{DD3EFF19-E696-4951-8A8C-4BCDE4B789CC}"/>
    <cellStyle name="Normal 9 5 6 3 2 4" xfId="5776" xr:uid="{DDA83E6A-2075-4FFF-AF65-27E69CADE50D}"/>
    <cellStyle name="Normal 9 5 6 4" xfId="4217" xr:uid="{9AEB9E44-0DB5-4DBD-9762-E31541D8CE86}"/>
    <cellStyle name="Normal 9 5 6 4 2" xfId="5158" xr:uid="{8631E3D5-B316-4F00-99D8-8F058F736DE1}"/>
    <cellStyle name="Normal 9 5 6 4 2 2" xfId="41785" xr:uid="{DBF76CB1-26CA-479D-8B95-321D45E59021}"/>
    <cellStyle name="Normal 9 5 6 4 2 3" xfId="6369" xr:uid="{05C7C901-5CA7-4D5E-98F2-5A6F2319333C}"/>
    <cellStyle name="Normal 9 5 6 4 2 4" xfId="5777" xr:uid="{ED7D330A-994A-4570-B609-D01B9BC91CBC}"/>
    <cellStyle name="Normal 9 5 6 5" xfId="4218" xr:uid="{523E13F1-5DD7-4025-8AE2-591613DE7713}"/>
    <cellStyle name="Normal 9 5 6 5 2" xfId="5159" xr:uid="{6C8FD22C-CE9D-40F9-A404-5592D0CE7AE7}"/>
    <cellStyle name="Normal 9 5 6 5 2 2" xfId="41786" xr:uid="{DB6D2A5D-30AE-4B59-B7B9-2A4DE5EA9B05}"/>
    <cellStyle name="Normal 9 5 6 5 2 3" xfId="6370" xr:uid="{93C1A2C3-32CB-42D3-BF7D-F4DE3307B55C}"/>
    <cellStyle name="Normal 9 5 6 5 2 4" xfId="5778" xr:uid="{D5C36BC7-D54A-47B1-A9F4-5019419CADEE}"/>
    <cellStyle name="Normal 9 5 6 6" xfId="5152" xr:uid="{C2E3E2A1-2749-44F3-8BF7-3CE00199BAB3}"/>
    <cellStyle name="Normal 9 5 6 6 2" xfId="41779" xr:uid="{493F5E94-78F0-4928-9038-7422488E8805}"/>
    <cellStyle name="Normal 9 5 6 6 3" xfId="6363" xr:uid="{139FAAB6-F6C1-452E-B681-9537DB679EA2}"/>
    <cellStyle name="Normal 9 5 6 6 4" xfId="5771" xr:uid="{C5E1B77E-BFFB-4118-9BF5-1E7E8528B157}"/>
    <cellStyle name="Normal 9 5 7" xfId="2472" xr:uid="{1CD2902E-E714-4018-B128-BD7EC261C858}"/>
    <cellStyle name="Normal 9 5 7 2" xfId="4219" xr:uid="{75D87264-1B37-4098-9799-B6232DD9B7C3}"/>
    <cellStyle name="Normal 9 5 7 2 2" xfId="5161" xr:uid="{52FCBB0A-3CD5-45ED-A3D1-55FCD67ED389}"/>
    <cellStyle name="Normal 9 5 7 2 2 2" xfId="41788" xr:uid="{688DC743-28E7-4C28-8687-FE8A4C37F453}"/>
    <cellStyle name="Normal 9 5 7 2 2 3" xfId="6372" xr:uid="{2740B45A-B855-4896-B93B-991DFBAE13AE}"/>
    <cellStyle name="Normal 9 5 7 2 2 4" xfId="5780" xr:uid="{2927A43D-CB2E-4D53-AB65-48F4EFD28647}"/>
    <cellStyle name="Normal 9 5 7 3" xfId="4220" xr:uid="{30C72741-7152-4B03-A02D-3F3DDFDAFD95}"/>
    <cellStyle name="Normal 9 5 7 3 2" xfId="5162" xr:uid="{2FF4F16E-215D-4EEA-9482-97CFFA5E8F40}"/>
    <cellStyle name="Normal 9 5 7 3 2 2" xfId="41789" xr:uid="{8FC30A45-24CE-4A42-93AF-853C736DF9C1}"/>
    <cellStyle name="Normal 9 5 7 3 2 3" xfId="6373" xr:uid="{8EFBEFE7-55D2-4239-A6F8-F25640C20EB6}"/>
    <cellStyle name="Normal 9 5 7 3 2 4" xfId="5781" xr:uid="{AD8D0D4F-69F4-4B41-93DA-88138153FCAD}"/>
    <cellStyle name="Normal 9 5 7 4" xfId="4221" xr:uid="{52A245C3-2B87-46CF-83D2-E14B255F5DE8}"/>
    <cellStyle name="Normal 9 5 7 4 2" xfId="5163" xr:uid="{A378C9DF-E03B-4B5A-8E74-9264FF145D3B}"/>
    <cellStyle name="Normal 9 5 7 4 2 2" xfId="41790" xr:uid="{BACF9EDD-DF12-495D-A2C4-A7E4E3256625}"/>
    <cellStyle name="Normal 9 5 7 4 2 3" xfId="6374" xr:uid="{565BB219-CA34-4E98-8593-0D41C56CA59F}"/>
    <cellStyle name="Normal 9 5 7 4 2 4" xfId="5782" xr:uid="{8FE859C2-6151-403D-B73A-F3D37C7CB909}"/>
    <cellStyle name="Normal 9 5 7 5" xfId="5160" xr:uid="{F87FF8CE-DB91-45D5-AE7A-9DE5D9FEB8F3}"/>
    <cellStyle name="Normal 9 5 7 5 2" xfId="41787" xr:uid="{012F6866-C6F3-43CE-AB20-2B6489E0A0A2}"/>
    <cellStyle name="Normal 9 5 7 5 3" xfId="6371" xr:uid="{225EC4A7-4FB8-4FAC-9A89-560EAB9B12F0}"/>
    <cellStyle name="Normal 9 5 7 5 4" xfId="5779" xr:uid="{D80930C9-3AF7-4901-AA70-2C166303C57D}"/>
    <cellStyle name="Normal 9 5 8" xfId="4222" xr:uid="{4A432A87-5A60-49CA-8735-DF2919289040}"/>
    <cellStyle name="Normal 9 5 8 2" xfId="4223" xr:uid="{382D5FBE-531F-407F-936C-15C812349430}"/>
    <cellStyle name="Normal 9 5 8 2 2" xfId="5165" xr:uid="{77817032-0EA9-4BE0-8DFF-13DDF1A1FDD9}"/>
    <cellStyle name="Normal 9 5 8 2 2 2" xfId="41792" xr:uid="{48EB01C4-B455-4053-9B54-C6F9345FFEE9}"/>
    <cellStyle name="Normal 9 5 8 2 2 3" xfId="6376" xr:uid="{E212C220-4BDA-4C24-9668-62E35C97D90C}"/>
    <cellStyle name="Normal 9 5 8 2 2 4" xfId="5784" xr:uid="{BFF662CB-3EB3-4774-9B0C-7C5FA1D558D0}"/>
    <cellStyle name="Normal 9 5 8 3" xfId="4224" xr:uid="{E0143832-7AC1-4DBC-83BB-F6F9C7723967}"/>
    <cellStyle name="Normal 9 5 8 3 2" xfId="5166" xr:uid="{87DCB70B-7957-4559-A728-6DF131C6740A}"/>
    <cellStyle name="Normal 9 5 8 3 2 2" xfId="41793" xr:uid="{EB43A2A1-0524-45DF-8DED-5DA3E040DC0F}"/>
    <cellStyle name="Normal 9 5 8 3 2 3" xfId="6377" xr:uid="{156035D5-1CE4-496C-A081-E986D9BA8E76}"/>
    <cellStyle name="Normal 9 5 8 3 2 4" xfId="5785" xr:uid="{FB189CFC-B369-4C03-98C1-031CB8AF0040}"/>
    <cellStyle name="Normal 9 5 8 4" xfId="4225" xr:uid="{219AEDCE-70F0-4BF4-B112-1853434D38B6}"/>
    <cellStyle name="Normal 9 5 8 4 2" xfId="5167" xr:uid="{592E10E8-DC7E-4278-A71E-E3AE743AC28A}"/>
    <cellStyle name="Normal 9 5 8 4 2 2" xfId="41794" xr:uid="{E08E5E37-030A-4C3B-A9C3-8D4EF4F50F68}"/>
    <cellStyle name="Normal 9 5 8 4 2 3" xfId="6378" xr:uid="{1A455411-B5D2-4D1B-9286-8C0A0D7CF07B}"/>
    <cellStyle name="Normal 9 5 8 4 2 4" xfId="5786" xr:uid="{77C7BBF1-289D-4109-824E-41BA25AC8C71}"/>
    <cellStyle name="Normal 9 5 8 5" xfId="5164" xr:uid="{A2E7D8F5-162B-4803-B923-B4578252AC81}"/>
    <cellStyle name="Normal 9 5 8 5 2" xfId="41791" xr:uid="{F07AA589-5BE6-4A1D-B8BB-9BB9D698C437}"/>
    <cellStyle name="Normal 9 5 8 5 3" xfId="6375" xr:uid="{5561DDD7-1426-4C59-A63A-ED04020BA89E}"/>
    <cellStyle name="Normal 9 5 8 5 4" xfId="5783" xr:uid="{E5910B1E-50AF-4A37-AF59-E7F0E6785352}"/>
    <cellStyle name="Normal 9 5 9" xfId="4226" xr:uid="{2296BAF9-C0B7-43DC-B383-901839835CBB}"/>
    <cellStyle name="Normal 9 5 9 2" xfId="5168" xr:uid="{5BD9DFFA-8E65-40F9-BD25-E64B3D415079}"/>
    <cellStyle name="Normal 9 5 9 2 2" xfId="41795" xr:uid="{CE95F1AB-1F19-4D7C-BDAB-DAD722C61C66}"/>
    <cellStyle name="Normal 9 5 9 2 3" xfId="6379" xr:uid="{3EBE21E0-0525-4593-B2F0-BD0733B6CA80}"/>
    <cellStyle name="Normal 9 5 9 2 4" xfId="5787" xr:uid="{E243E2C7-9A8F-4ED4-8C8C-983376FAE6AE}"/>
    <cellStyle name="Normal 9 6" xfId="182" xr:uid="{A59EC135-792D-4CF0-9FBA-19708F0FF252}"/>
    <cellStyle name="Normal 9 6 10" xfId="5169" xr:uid="{D48C7876-6E3D-403C-8209-E2344ECDA7DE}"/>
    <cellStyle name="Normal 9 6 10 2" xfId="41796" xr:uid="{83D54347-6811-418A-A0A6-BA0F6CA17D2B}"/>
    <cellStyle name="Normal 9 6 10 3" xfId="6380" xr:uid="{27D45DF3-8344-4F65-97BA-A613F2D237F9}"/>
    <cellStyle name="Normal 9 6 10 4" xfId="5788" xr:uid="{CBAC8632-087E-4AAF-95B3-9AB9F67832A7}"/>
    <cellStyle name="Normal 9 6 2" xfId="183" xr:uid="{03CDE233-71D9-4B40-8F28-08DFB87343A7}"/>
    <cellStyle name="Normal 9 6 2 2" xfId="425" xr:uid="{9CE6284C-0D90-4720-8606-4D2B9506107C}"/>
    <cellStyle name="Normal 9 6 2 2 2" xfId="888" xr:uid="{B71604D3-E4C8-4756-873A-DDB604F6A17B}"/>
    <cellStyle name="Normal 9 6 2 2 2 2" xfId="2473" xr:uid="{77B81497-5D3C-4E14-AEB6-2595B2B2B399}"/>
    <cellStyle name="Normal 9 6 2 2 2 2 2" xfId="5173" xr:uid="{B1EBF48B-615F-4E56-8B91-269613F60456}"/>
    <cellStyle name="Normal 9 6 2 2 2 2 2 2" xfId="41800" xr:uid="{44275057-612F-4C8D-BA38-3BCF4B86E0C8}"/>
    <cellStyle name="Normal 9 6 2 2 2 2 2 3" xfId="6384" xr:uid="{617DA27B-8AFA-4F45-A479-68E94AF50C6B}"/>
    <cellStyle name="Normal 9 6 2 2 2 2 2 4" xfId="5792" xr:uid="{C418820E-16BA-4E10-9688-01DEB8D28CAA}"/>
    <cellStyle name="Normal 9 6 2 2 2 3" xfId="4227" xr:uid="{2478D1AC-D34B-46DD-83D0-6C8866288C33}"/>
    <cellStyle name="Normal 9 6 2 2 2 3 2" xfId="5174" xr:uid="{CA85317A-1F48-4A07-974F-6A1206F604E0}"/>
    <cellStyle name="Normal 9 6 2 2 2 3 2 2" xfId="41801" xr:uid="{701765C1-390E-4DB1-A9E6-FF92F894AC9A}"/>
    <cellStyle name="Normal 9 6 2 2 2 3 2 3" xfId="6385" xr:uid="{55B503ED-DC86-4934-B211-6BC15CAA685D}"/>
    <cellStyle name="Normal 9 6 2 2 2 3 2 4" xfId="5793" xr:uid="{1043C43D-D0B4-4FB1-8194-3B9F46A842FB}"/>
    <cellStyle name="Normal 9 6 2 2 2 4" xfId="4228" xr:uid="{8764DD63-A003-41CD-AFFA-061A00FD96DB}"/>
    <cellStyle name="Normal 9 6 2 2 2 4 2" xfId="5175" xr:uid="{A1222A10-18CE-4EB0-A3BA-3A522106B357}"/>
    <cellStyle name="Normal 9 6 2 2 2 4 2 2" xfId="41802" xr:uid="{FC5B69A1-3E47-4CE7-A5DA-68E388B2119B}"/>
    <cellStyle name="Normal 9 6 2 2 2 4 2 3" xfId="6386" xr:uid="{1CEFD37A-BC5C-4CD5-909F-54EC9F2796BD}"/>
    <cellStyle name="Normal 9 6 2 2 2 4 2 4" xfId="5794" xr:uid="{26C2ED37-72DE-4E27-A33C-C3750EAD5BC3}"/>
    <cellStyle name="Normal 9 6 2 2 2 5" xfId="5172" xr:uid="{69756FBD-61EA-4B18-A5EC-1A26350120D4}"/>
    <cellStyle name="Normal 9 6 2 2 2 5 2" xfId="41799" xr:uid="{A3EE0547-F5C6-434F-ABB6-96FECE831816}"/>
    <cellStyle name="Normal 9 6 2 2 2 5 3" xfId="6383" xr:uid="{6F0031BB-DCF6-4071-BC4A-54CFD5FC5850}"/>
    <cellStyle name="Normal 9 6 2 2 2 5 4" xfId="5791" xr:uid="{4BD2F313-16B4-4E51-9B8A-507638DEE14B}"/>
    <cellStyle name="Normal 9 6 2 2 3" xfId="2474" xr:uid="{025AE6FD-D442-4BC9-B5DC-868938F67CBA}"/>
    <cellStyle name="Normal 9 6 2 2 3 2" xfId="4229" xr:uid="{80C53A80-400A-4810-B28A-D9AFBD83F6A5}"/>
    <cellStyle name="Normal 9 6 2 2 3 2 2" xfId="5177" xr:uid="{084C62D2-F2B8-4B81-8863-BAA535DD6F7A}"/>
    <cellStyle name="Normal 9 6 2 2 3 2 2 2" xfId="41804" xr:uid="{4E027806-3A50-44AA-9027-81786F91DEAC}"/>
    <cellStyle name="Normal 9 6 2 2 3 2 2 3" xfId="6388" xr:uid="{D3A8984D-8999-4FDA-8CDD-1E473157DBB7}"/>
    <cellStyle name="Normal 9 6 2 2 3 2 2 4" xfId="5796" xr:uid="{5629A8BF-9C79-49C9-B500-B729377751A1}"/>
    <cellStyle name="Normal 9 6 2 2 3 3" xfId="4230" xr:uid="{65A1A6ED-7CC6-4C8E-A471-BE19A88AB075}"/>
    <cellStyle name="Normal 9 6 2 2 3 3 2" xfId="5178" xr:uid="{36F88A8F-77C2-42CE-AECD-FEAF82849B03}"/>
    <cellStyle name="Normal 9 6 2 2 3 3 2 2" xfId="41805" xr:uid="{4797D328-472E-492E-BDA4-93A5C2C6C4DA}"/>
    <cellStyle name="Normal 9 6 2 2 3 3 2 3" xfId="6389" xr:uid="{92E8439D-B4B1-4A39-95AB-2A730814235E}"/>
    <cellStyle name="Normal 9 6 2 2 3 3 2 4" xfId="5797" xr:uid="{17FC30ED-74DF-4097-957E-DFF061CB9EFD}"/>
    <cellStyle name="Normal 9 6 2 2 3 4" xfId="4231" xr:uid="{882902B4-5470-4FD5-85BB-0D6DFEB4F97D}"/>
    <cellStyle name="Normal 9 6 2 2 3 4 2" xfId="5179" xr:uid="{E5FA09E5-CA4B-4D45-AA52-8693764056E2}"/>
    <cellStyle name="Normal 9 6 2 2 3 4 2 2" xfId="41806" xr:uid="{074860A8-CAAF-4F37-B00D-718D90713EDE}"/>
    <cellStyle name="Normal 9 6 2 2 3 4 2 3" xfId="6390" xr:uid="{1B4FACB2-7489-4F74-89A7-4EF75D1808DB}"/>
    <cellStyle name="Normal 9 6 2 2 3 4 2 4" xfId="5798" xr:uid="{19DF43A1-A26F-4B16-A835-E3B3428A0AB5}"/>
    <cellStyle name="Normal 9 6 2 2 3 5" xfId="5176" xr:uid="{32B7362F-7ACE-4AF1-8C6E-06B69674DEE6}"/>
    <cellStyle name="Normal 9 6 2 2 3 5 2" xfId="41803" xr:uid="{9E25D9B3-6A39-444A-A4B0-09DFD492705A}"/>
    <cellStyle name="Normal 9 6 2 2 3 5 3" xfId="6387" xr:uid="{3304E070-0112-4A76-AB4C-91C8F27CBD52}"/>
    <cellStyle name="Normal 9 6 2 2 3 5 4" xfId="5795" xr:uid="{736A109A-BAFA-481C-AA5F-B3ACDF9744BC}"/>
    <cellStyle name="Normal 9 6 2 2 4" xfId="4232" xr:uid="{52200926-F2CC-4B9B-B729-53263CD06CAB}"/>
    <cellStyle name="Normal 9 6 2 2 4 2" xfId="5180" xr:uid="{91E4F2C6-FC8A-4773-A2F4-1422D1FEC1B4}"/>
    <cellStyle name="Normal 9 6 2 2 4 2 2" xfId="41807" xr:uid="{C7186BC2-5617-48E6-A5CB-3059B3DABE6E}"/>
    <cellStyle name="Normal 9 6 2 2 4 2 3" xfId="6391" xr:uid="{6F3713B7-1DD5-4A91-955E-ADD62EE079CF}"/>
    <cellStyle name="Normal 9 6 2 2 4 2 4" xfId="5799" xr:uid="{6BE8C838-F2F3-4BF6-9E3B-093D1E32762A}"/>
    <cellStyle name="Normal 9 6 2 2 5" xfId="4233" xr:uid="{17FB252D-3FFA-4EB6-8734-7FD2CA9B1E01}"/>
    <cellStyle name="Normal 9 6 2 2 5 2" xfId="5181" xr:uid="{68D8F8BF-5811-44F6-BEB8-5A5176ACA75B}"/>
    <cellStyle name="Normal 9 6 2 2 5 2 2" xfId="41808" xr:uid="{573CE0FA-EE2A-44CD-9B1E-580D4EC1B665}"/>
    <cellStyle name="Normal 9 6 2 2 5 2 3" xfId="6392" xr:uid="{068EFA1E-72B5-40F3-A9A8-E2B15557EFF4}"/>
    <cellStyle name="Normal 9 6 2 2 5 2 4" xfId="5800" xr:uid="{CB9B71BE-85C7-4DF5-8AA6-ACD07E14282D}"/>
    <cellStyle name="Normal 9 6 2 2 6" xfId="4234" xr:uid="{F29AE247-B425-44C0-ADC7-B86023168F0A}"/>
    <cellStyle name="Normal 9 6 2 2 6 2" xfId="5182" xr:uid="{5A6C3E88-556D-437F-A58E-FB35E77876FC}"/>
    <cellStyle name="Normal 9 6 2 2 6 2 2" xfId="41809" xr:uid="{59DD4CE0-10B6-4A77-9B7B-5E885AE8D34D}"/>
    <cellStyle name="Normal 9 6 2 2 6 2 3" xfId="6393" xr:uid="{909F39BE-AF4A-47CF-AC8F-A49043BF0AE5}"/>
    <cellStyle name="Normal 9 6 2 2 6 2 4" xfId="5801" xr:uid="{BCC64A43-3382-41BD-A333-23AF6B9D3F37}"/>
    <cellStyle name="Normal 9 6 2 2 7" xfId="5171" xr:uid="{A8DB3DB2-2222-4B62-B531-16E9F09E2039}"/>
    <cellStyle name="Normal 9 6 2 2 7 2" xfId="41798" xr:uid="{A2866FDB-9211-4C43-9C3F-2F787B64E8EA}"/>
    <cellStyle name="Normal 9 6 2 2 7 3" xfId="6382" xr:uid="{FE351F05-0696-42E1-A71A-B4B659B83270}"/>
    <cellStyle name="Normal 9 6 2 2 7 4" xfId="5790" xr:uid="{D44F0191-82E9-4DEC-A3A6-396B4A66631C}"/>
    <cellStyle name="Normal 9 6 2 3" xfId="889" xr:uid="{D94513B6-566E-444C-9171-7F426072C536}"/>
    <cellStyle name="Normal 9 6 2 3 2" xfId="2475" xr:uid="{506EB402-5455-42DB-AB5C-D85D60260F2F}"/>
    <cellStyle name="Normal 9 6 2 3 2 2" xfId="4235" xr:uid="{E72A32BB-725C-40CA-8FCD-5AFCABA04024}"/>
    <cellStyle name="Normal 9 6 2 3 2 2 2" xfId="5185" xr:uid="{884829F8-BF31-4858-8382-690DF5A6F922}"/>
    <cellStyle name="Normal 9 6 2 3 2 2 2 2" xfId="41812" xr:uid="{1E1CEF41-723F-4DFD-9BBF-B8343A5DEEF8}"/>
    <cellStyle name="Normal 9 6 2 3 2 2 2 3" xfId="6396" xr:uid="{0CC3C96B-8615-47D3-874D-FECB3CBB1D32}"/>
    <cellStyle name="Normal 9 6 2 3 2 2 2 4" xfId="5804" xr:uid="{4BB589AA-88AF-4663-8885-CCD0CD19CFBD}"/>
    <cellStyle name="Normal 9 6 2 3 2 3" xfId="4236" xr:uid="{9DFC8E2A-6D3B-44C2-A027-F8440FA2D32B}"/>
    <cellStyle name="Normal 9 6 2 3 2 3 2" xfId="5186" xr:uid="{9D973B0E-98F7-483C-BA06-53DD984CEE8E}"/>
    <cellStyle name="Normal 9 6 2 3 2 3 2 2" xfId="41813" xr:uid="{2F807A07-96DA-4B2F-B5E3-388FA6A389D1}"/>
    <cellStyle name="Normal 9 6 2 3 2 3 2 3" xfId="6397" xr:uid="{EEEB643F-CE70-4B3C-B0D0-5A3EB42F7A53}"/>
    <cellStyle name="Normal 9 6 2 3 2 3 2 4" xfId="5805" xr:uid="{A1A2BC36-728D-4D98-B7EA-9176B9BDC7BE}"/>
    <cellStyle name="Normal 9 6 2 3 2 4" xfId="4237" xr:uid="{0EAD261A-450D-4911-9A9A-6EE6D1F07D53}"/>
    <cellStyle name="Normal 9 6 2 3 2 4 2" xfId="5187" xr:uid="{19A9E5F2-69F0-428C-B460-399EAA01BD76}"/>
    <cellStyle name="Normal 9 6 2 3 2 4 2 2" xfId="41814" xr:uid="{C9F11268-00D0-4983-9674-BF480DD0AEA2}"/>
    <cellStyle name="Normal 9 6 2 3 2 4 2 3" xfId="6398" xr:uid="{8E20AEF2-1EA6-49B6-BF1C-07FEE7964B13}"/>
    <cellStyle name="Normal 9 6 2 3 2 4 2 4" xfId="5806" xr:uid="{0E480097-D276-4A81-85C7-66446ACBBCCA}"/>
    <cellStyle name="Normal 9 6 2 3 2 5" xfId="5184" xr:uid="{B742F00C-D183-4B87-B791-3B6E1807C9A8}"/>
    <cellStyle name="Normal 9 6 2 3 2 5 2" xfId="41811" xr:uid="{DD2B0E28-2928-432F-BF76-8BC538FA4F7A}"/>
    <cellStyle name="Normal 9 6 2 3 2 5 3" xfId="6395" xr:uid="{A50FF9D0-0935-44EB-ADEB-14513D58B8CC}"/>
    <cellStyle name="Normal 9 6 2 3 2 5 4" xfId="5803" xr:uid="{A81B8BEA-FF02-4829-A4C2-1CD174D43C4C}"/>
    <cellStyle name="Normal 9 6 2 3 3" xfId="4238" xr:uid="{F7BB9E7A-F708-4279-A9D1-BC28E486E3F0}"/>
    <cellStyle name="Normal 9 6 2 3 3 2" xfId="5188" xr:uid="{B1B76A76-CF18-4017-AE2E-35CCEF111692}"/>
    <cellStyle name="Normal 9 6 2 3 3 2 2" xfId="41815" xr:uid="{B7A93DE2-089A-4158-ADAA-5C5D1FF8AD19}"/>
    <cellStyle name="Normal 9 6 2 3 3 2 3" xfId="6399" xr:uid="{08E33D70-5733-4E7B-A050-80DF2215981A}"/>
    <cellStyle name="Normal 9 6 2 3 3 2 4" xfId="5807" xr:uid="{ECFA6036-A45A-46E6-B6C1-D72840280AD2}"/>
    <cellStyle name="Normal 9 6 2 3 4" xfId="4239" xr:uid="{1DE0659D-DD42-4E0B-92F2-06E124897D12}"/>
    <cellStyle name="Normal 9 6 2 3 4 2" xfId="5189" xr:uid="{62D5B4C4-27B3-418F-A8CE-6E4AACBBAB2D}"/>
    <cellStyle name="Normal 9 6 2 3 4 2 2" xfId="41816" xr:uid="{5A38E3B4-C13E-43E0-B76A-C19F594F7635}"/>
    <cellStyle name="Normal 9 6 2 3 4 2 3" xfId="6400" xr:uid="{F5CAD90D-9A3E-478E-B2F1-6EB995ED59A8}"/>
    <cellStyle name="Normal 9 6 2 3 4 2 4" xfId="5808" xr:uid="{ECB6F8FB-B563-4525-BF44-383CAE065E54}"/>
    <cellStyle name="Normal 9 6 2 3 5" xfId="4240" xr:uid="{7AC41BEF-38B3-455A-B655-C97F5969A07A}"/>
    <cellStyle name="Normal 9 6 2 3 5 2" xfId="5190" xr:uid="{DAA11AC3-564A-4C90-8FA5-3560126B4059}"/>
    <cellStyle name="Normal 9 6 2 3 5 2 2" xfId="41817" xr:uid="{0418EABC-4F6C-48AB-8D4A-893A691659CE}"/>
    <cellStyle name="Normal 9 6 2 3 5 2 3" xfId="6401" xr:uid="{7B41860E-9BB3-452C-B20E-F4695F7B9736}"/>
    <cellStyle name="Normal 9 6 2 3 5 2 4" xfId="5809" xr:uid="{178C942F-AE4D-46AE-A075-4735B6F5AC4B}"/>
    <cellStyle name="Normal 9 6 2 3 6" xfId="5183" xr:uid="{01CBBED6-D18D-4B34-AE95-3E7997D736E5}"/>
    <cellStyle name="Normal 9 6 2 3 6 2" xfId="41810" xr:uid="{13CE269D-5C0B-4C73-871D-327BB7CDB90D}"/>
    <cellStyle name="Normal 9 6 2 3 6 3" xfId="6394" xr:uid="{F06CFCCA-3274-40EC-83C0-38665950D65C}"/>
    <cellStyle name="Normal 9 6 2 3 6 4" xfId="5802" xr:uid="{C32719FF-74EA-4477-B3E2-D2E2F3469556}"/>
    <cellStyle name="Normal 9 6 2 4" xfId="2476" xr:uid="{802EA8D8-4F89-41ED-B3F4-DD0175E50D45}"/>
    <cellStyle name="Normal 9 6 2 4 2" xfId="4241" xr:uid="{97F1086A-6900-49E9-92B0-9F43CB714606}"/>
    <cellStyle name="Normal 9 6 2 4 2 2" xfId="5192" xr:uid="{E7703A41-6663-4EAE-ACBD-227D58F1E42A}"/>
    <cellStyle name="Normal 9 6 2 4 2 2 2" xfId="41819" xr:uid="{FE3064C4-6F3B-4544-A284-9CDE164773E8}"/>
    <cellStyle name="Normal 9 6 2 4 2 2 3" xfId="6403" xr:uid="{7E80525F-972E-4F07-9BA6-87178B1DDA7D}"/>
    <cellStyle name="Normal 9 6 2 4 2 2 4" xfId="5811" xr:uid="{4064CBB1-1B01-416C-B22F-8EE2BEFC9F38}"/>
    <cellStyle name="Normal 9 6 2 4 3" xfId="4242" xr:uid="{C61AF190-384D-49F5-B2C5-3DA44AD5D738}"/>
    <cellStyle name="Normal 9 6 2 4 3 2" xfId="5193" xr:uid="{3757C1EB-2227-45E7-ACD0-E48171660F19}"/>
    <cellStyle name="Normal 9 6 2 4 3 2 2" xfId="41820" xr:uid="{F94A6F09-A95B-4FC1-81D3-FB7253048A30}"/>
    <cellStyle name="Normal 9 6 2 4 3 2 3" xfId="6404" xr:uid="{C949610D-A9D9-4385-9973-80353DD03C9B}"/>
    <cellStyle name="Normal 9 6 2 4 3 2 4" xfId="5812" xr:uid="{9C55BACC-D00C-43C4-8EE1-BFDB7C72A689}"/>
    <cellStyle name="Normal 9 6 2 4 4" xfId="4243" xr:uid="{F360FF7A-1CD8-4851-B0DF-565E6D1AC878}"/>
    <cellStyle name="Normal 9 6 2 4 4 2" xfId="5194" xr:uid="{754251BC-A6C1-4FF7-A5CD-C4566E3F0B8B}"/>
    <cellStyle name="Normal 9 6 2 4 4 2 2" xfId="41821" xr:uid="{9A0D5BC1-CB2E-4458-B402-7E9C3D819573}"/>
    <cellStyle name="Normal 9 6 2 4 4 2 3" xfId="6405" xr:uid="{C389E748-073B-4964-A7BD-A6050D9E51F5}"/>
    <cellStyle name="Normal 9 6 2 4 4 2 4" xfId="5813" xr:uid="{C3D789C8-3765-4858-B83A-F114C7247B02}"/>
    <cellStyle name="Normal 9 6 2 4 5" xfId="5191" xr:uid="{B7E476C0-F758-4CDD-BFF1-0039E9E81617}"/>
    <cellStyle name="Normal 9 6 2 4 5 2" xfId="41818" xr:uid="{A368A8E4-3F77-410D-8356-B129009DDD78}"/>
    <cellStyle name="Normal 9 6 2 4 5 3" xfId="6402" xr:uid="{6E3A6C56-C5BC-4DAB-BFBD-78D3F55EEEAA}"/>
    <cellStyle name="Normal 9 6 2 4 5 4" xfId="5810" xr:uid="{C72EBEF0-8932-42AF-9CB2-23242F93EDCC}"/>
    <cellStyle name="Normal 9 6 2 5" xfId="4244" xr:uid="{AF48CF0E-B2E2-4CB3-9081-45E164B15901}"/>
    <cellStyle name="Normal 9 6 2 5 2" xfId="4245" xr:uid="{70E4E058-30C1-4888-921D-6536C03E191F}"/>
    <cellStyle name="Normal 9 6 2 5 2 2" xfId="5196" xr:uid="{11368F97-A38F-4F88-A32D-F8E03ED15C47}"/>
    <cellStyle name="Normal 9 6 2 5 2 2 2" xfId="41823" xr:uid="{5DAF8C47-9B9F-49EC-AA81-262B1A66C1EB}"/>
    <cellStyle name="Normal 9 6 2 5 2 2 3" xfId="6407" xr:uid="{BE640368-5047-41D9-A670-216A3C298E22}"/>
    <cellStyle name="Normal 9 6 2 5 2 2 4" xfId="5815" xr:uid="{DBEF97D0-FD82-4106-904F-917B4E1DF84D}"/>
    <cellStyle name="Normal 9 6 2 5 3" xfId="4246" xr:uid="{D5354802-FBC8-47FD-A065-663605A556BA}"/>
    <cellStyle name="Normal 9 6 2 5 3 2" xfId="5197" xr:uid="{6B07FDF5-8B46-47E8-955B-2F9BD90F21DD}"/>
    <cellStyle name="Normal 9 6 2 5 3 2 2" xfId="41824" xr:uid="{F8BB42F5-CED0-49D4-A3BF-27D164D1F8A8}"/>
    <cellStyle name="Normal 9 6 2 5 3 2 3" xfId="6408" xr:uid="{D31B39CD-6891-4031-AAB2-59E913E89E43}"/>
    <cellStyle name="Normal 9 6 2 5 3 2 4" xfId="5816" xr:uid="{A4C578E8-0D8F-4503-9EB5-04ECC3064D3E}"/>
    <cellStyle name="Normal 9 6 2 5 4" xfId="4247" xr:uid="{1CC0D66E-08C1-4B64-843D-564D8C1061AD}"/>
    <cellStyle name="Normal 9 6 2 5 4 2" xfId="5198" xr:uid="{BF0C2DF2-5C5E-4013-A8C4-F99DA6BAE967}"/>
    <cellStyle name="Normal 9 6 2 5 4 2 2" xfId="41825" xr:uid="{A8DF2F4D-61E1-4E92-B9F9-3699A3DD3585}"/>
    <cellStyle name="Normal 9 6 2 5 4 2 3" xfId="6409" xr:uid="{C28B61C4-0304-4C02-9CEC-95F7AE2EB524}"/>
    <cellStyle name="Normal 9 6 2 5 4 2 4" xfId="5817" xr:uid="{9E327614-92CD-47F7-A734-22E1D9F49E08}"/>
    <cellStyle name="Normal 9 6 2 5 5" xfId="5195" xr:uid="{1D8B6227-7325-4089-B7CC-408F44F32B66}"/>
    <cellStyle name="Normal 9 6 2 5 5 2" xfId="41822" xr:uid="{2DDDE4CA-06EE-4E5D-AEE1-4EA4584211EC}"/>
    <cellStyle name="Normal 9 6 2 5 5 3" xfId="6406" xr:uid="{22A00F13-D2EC-4CC8-813D-0C1EB89FB1EE}"/>
    <cellStyle name="Normal 9 6 2 5 5 4" xfId="5814" xr:uid="{6006321D-A958-4AA8-A2BF-32A19352D2F5}"/>
    <cellStyle name="Normal 9 6 2 6" xfId="4248" xr:uid="{A621C6DC-F338-485C-81DD-9BFA9B69DEF9}"/>
    <cellStyle name="Normal 9 6 2 6 2" xfId="5199" xr:uid="{A2CA60FF-41A8-410C-A51D-41B0D12D36DC}"/>
    <cellStyle name="Normal 9 6 2 6 2 2" xfId="41826" xr:uid="{5F694C97-D0DD-4F1E-987F-5ECE38A108A6}"/>
    <cellStyle name="Normal 9 6 2 6 2 3" xfId="6410" xr:uid="{BB693EF2-B4B3-45D6-A992-237E3D94FDAC}"/>
    <cellStyle name="Normal 9 6 2 6 2 4" xfId="5818" xr:uid="{A6507C71-21BB-49D3-9736-7E7EA2D99338}"/>
    <cellStyle name="Normal 9 6 2 7" xfId="4249" xr:uid="{79070D2A-BCBF-4571-AB4D-D1469624800E}"/>
    <cellStyle name="Normal 9 6 2 7 2" xfId="5200" xr:uid="{D6799772-7C04-4B2B-8103-42A89FA7D394}"/>
    <cellStyle name="Normal 9 6 2 7 2 2" xfId="41827" xr:uid="{0FE7FBE5-7F5D-4069-B7C4-BDB6768C3287}"/>
    <cellStyle name="Normal 9 6 2 7 2 3" xfId="6411" xr:uid="{6445A199-4BF6-47F6-87E7-45F38A8F5868}"/>
    <cellStyle name="Normal 9 6 2 7 2 4" xfId="5819" xr:uid="{973AD429-B20E-4CEA-960B-74E3A77B97C2}"/>
    <cellStyle name="Normal 9 6 2 8" xfId="4250" xr:uid="{F8E38CA4-CEA0-469A-8460-438DECB6A5A4}"/>
    <cellStyle name="Normal 9 6 2 8 2" xfId="5201" xr:uid="{30FF2929-B4A8-44E0-8668-D9198795641A}"/>
    <cellStyle name="Normal 9 6 2 8 2 2" xfId="41828" xr:uid="{70CA8264-1C4D-4ED9-9CE4-5BDF2843B206}"/>
    <cellStyle name="Normal 9 6 2 8 2 3" xfId="6412" xr:uid="{1C2CC011-BD73-4842-894D-94D7EC58CA25}"/>
    <cellStyle name="Normal 9 6 2 8 2 4" xfId="5820" xr:uid="{0701F8F7-2C0A-4721-94C6-926BA8B0C004}"/>
    <cellStyle name="Normal 9 6 2 9" xfId="5170" xr:uid="{9EB61423-9686-4537-86C5-E1AB6A63C41A}"/>
    <cellStyle name="Normal 9 6 2 9 2" xfId="41797" xr:uid="{65D62A4A-3AC5-4A6F-9BF7-3E9B7F48CA15}"/>
    <cellStyle name="Normal 9 6 2 9 3" xfId="6381" xr:uid="{CA2B2CE1-52FA-48B9-AA20-18220FCE58FB}"/>
    <cellStyle name="Normal 9 6 2 9 4" xfId="5789" xr:uid="{8A0AFF66-4B50-4C23-AE41-06BB8E3E8271}"/>
    <cellStyle name="Normal 9 6 3" xfId="426" xr:uid="{FF021442-7FEE-4821-AD81-CE0012AFA238}"/>
    <cellStyle name="Normal 9 6 3 2" xfId="890" xr:uid="{5323A994-7E2D-42CB-9E7A-4CDB4DE7FC96}"/>
    <cellStyle name="Normal 9 6 3 2 2" xfId="891" xr:uid="{3D07B376-6001-4D89-AFDA-F793614A73B3}"/>
    <cellStyle name="Normal 9 6 3 2 2 2" xfId="5204" xr:uid="{AF8DC8A4-BC01-4B03-95D6-4617588522AA}"/>
    <cellStyle name="Normal 9 6 3 2 2 2 2" xfId="41831" xr:uid="{4656F870-BD72-466D-A821-46761316D278}"/>
    <cellStyle name="Normal 9 6 3 2 2 2 3" xfId="6415" xr:uid="{208FB780-2499-4E41-9E1F-4E23BB77F4FB}"/>
    <cellStyle name="Normal 9 6 3 2 2 2 4" xfId="5823" xr:uid="{209ACC5D-88F3-4FF8-A05F-A50D454B9A03}"/>
    <cellStyle name="Normal 9 6 3 2 3" xfId="4251" xr:uid="{8489FC03-4F8B-4A15-AA68-70865E30360D}"/>
    <cellStyle name="Normal 9 6 3 2 3 2" xfId="5205" xr:uid="{997691E2-5D74-46BE-A13D-BD7703463A25}"/>
    <cellStyle name="Normal 9 6 3 2 3 2 2" xfId="41832" xr:uid="{2F6E165B-A125-46F1-A5BB-E10F8FCA825A}"/>
    <cellStyle name="Normal 9 6 3 2 3 2 3" xfId="6416" xr:uid="{141D8414-9639-425D-8E3F-13BD8E53A8D4}"/>
    <cellStyle name="Normal 9 6 3 2 3 2 4" xfId="5824" xr:uid="{A35A8CB9-8D76-441E-853A-6248C33C5AC0}"/>
    <cellStyle name="Normal 9 6 3 2 4" xfId="4252" xr:uid="{D16C805C-407B-4C96-AC3C-AB195DE6F895}"/>
    <cellStyle name="Normal 9 6 3 2 4 2" xfId="5206" xr:uid="{5479719F-C3FB-4726-8D81-08F127CCDC66}"/>
    <cellStyle name="Normal 9 6 3 2 4 2 2" xfId="41833" xr:uid="{7E063C41-F73C-44FE-955F-676A71297AD4}"/>
    <cellStyle name="Normal 9 6 3 2 4 2 3" xfId="6417" xr:uid="{9AE5A839-6EE1-4A13-BDA7-B8A60FB2495B}"/>
    <cellStyle name="Normal 9 6 3 2 4 2 4" xfId="5825" xr:uid="{37F87E5E-EF22-413C-A582-2DE927B07810}"/>
    <cellStyle name="Normal 9 6 3 2 5" xfId="5203" xr:uid="{C63BFC48-D3B8-4E83-B4FC-63B9E9C1C445}"/>
    <cellStyle name="Normal 9 6 3 2 5 2" xfId="41830" xr:uid="{56629539-C041-4002-BF7A-1295DA1ECB31}"/>
    <cellStyle name="Normal 9 6 3 2 5 3" xfId="6414" xr:uid="{ABF5EAF5-714A-4AFF-B146-C93B2733BB74}"/>
    <cellStyle name="Normal 9 6 3 2 5 4" xfId="5822" xr:uid="{CF2AC4B9-646F-4F03-BF3A-55A82D42567F}"/>
    <cellStyle name="Normal 9 6 3 3" xfId="892" xr:uid="{C42137C7-7E45-452E-8D83-55F791D60E17}"/>
    <cellStyle name="Normal 9 6 3 3 2" xfId="4253" xr:uid="{C8E778BA-4CE7-4AAE-B719-669C437B4F99}"/>
    <cellStyle name="Normal 9 6 3 3 2 2" xfId="5208" xr:uid="{1B542344-531D-4BAD-BEC3-7CA8D36268D0}"/>
    <cellStyle name="Normal 9 6 3 3 2 2 2" xfId="41835" xr:uid="{F6E218C7-EA0F-4A3E-98E8-F4DBBD3F9429}"/>
    <cellStyle name="Normal 9 6 3 3 2 2 3" xfId="6419" xr:uid="{2B6F7F79-6121-489E-BB80-41D4BF78FFDA}"/>
    <cellStyle name="Normal 9 6 3 3 2 2 4" xfId="5827" xr:uid="{4E8E1C95-EF86-405C-8049-EB28827C5F33}"/>
    <cellStyle name="Normal 9 6 3 3 3" xfId="4254" xr:uid="{3C701A94-8CEA-4EAB-A266-E1D4BE36E547}"/>
    <cellStyle name="Normal 9 6 3 3 3 2" xfId="5209" xr:uid="{4D112413-5CB1-488D-B69C-67AAC8871E40}"/>
    <cellStyle name="Normal 9 6 3 3 3 2 2" xfId="41836" xr:uid="{6F71D182-EEBA-4167-A815-A769C60BFCCB}"/>
    <cellStyle name="Normal 9 6 3 3 3 2 3" xfId="6420" xr:uid="{AD6046B8-FF07-41F7-B7B7-8683710F9ADC}"/>
    <cellStyle name="Normal 9 6 3 3 3 2 4" xfId="5828" xr:uid="{311ADCAC-D9B2-4FDA-BC1D-7E2F68129D39}"/>
    <cellStyle name="Normal 9 6 3 3 4" xfId="4255" xr:uid="{25FB87C9-5797-4126-AB24-3228701B342A}"/>
    <cellStyle name="Normal 9 6 3 3 4 2" xfId="5210" xr:uid="{9E95B997-ED98-4951-9909-D7F20EBF1E74}"/>
    <cellStyle name="Normal 9 6 3 3 4 2 2" xfId="41837" xr:uid="{893E9A04-B9B4-4718-8C58-EEC3C55B7E21}"/>
    <cellStyle name="Normal 9 6 3 3 4 2 3" xfId="6421" xr:uid="{F2A7AE14-87B5-49ED-B808-E5E82C5F0C8C}"/>
    <cellStyle name="Normal 9 6 3 3 4 2 4" xfId="5829" xr:uid="{0EA742CE-2C67-457F-87A1-8B364EF36E01}"/>
    <cellStyle name="Normal 9 6 3 3 5" xfId="5207" xr:uid="{BF70FE96-65DB-47F8-B617-78EEF24811B5}"/>
    <cellStyle name="Normal 9 6 3 3 5 2" xfId="41834" xr:uid="{0FEE8C7D-2984-44FD-B251-D85EB29310B1}"/>
    <cellStyle name="Normal 9 6 3 3 5 3" xfId="6418" xr:uid="{253D57B6-FBF4-478D-8ADA-3A4142B94815}"/>
    <cellStyle name="Normal 9 6 3 3 5 4" xfId="5826" xr:uid="{3ED6096B-A7F0-419C-8C5F-27CFA66D7C02}"/>
    <cellStyle name="Normal 9 6 3 4" xfId="4256" xr:uid="{2C110441-A6DB-4A90-B894-98E7DEBF7BC4}"/>
    <cellStyle name="Normal 9 6 3 4 2" xfId="5211" xr:uid="{74988EC6-0ABF-4AAB-9CE6-99B5B9C7D527}"/>
    <cellStyle name="Normal 9 6 3 4 2 2" xfId="41838" xr:uid="{66A9A3A5-9054-477C-9CBD-C0013FDCD8A8}"/>
    <cellStyle name="Normal 9 6 3 4 2 3" xfId="6422" xr:uid="{B37DEA2E-243C-404B-A4A2-0E7D25E9AAF1}"/>
    <cellStyle name="Normal 9 6 3 4 2 4" xfId="5830" xr:uid="{9B9B3317-1420-48C7-84B8-C74ED5488588}"/>
    <cellStyle name="Normal 9 6 3 5" xfId="4257" xr:uid="{234F0BE6-2099-4671-893D-6E66A643D551}"/>
    <cellStyle name="Normal 9 6 3 5 2" xfId="5212" xr:uid="{6E0A53EB-E289-4E1F-B701-968ABEBE9EE7}"/>
    <cellStyle name="Normal 9 6 3 5 2 2" xfId="41839" xr:uid="{B43F8965-DBA6-41DF-B83B-ACD214903C92}"/>
    <cellStyle name="Normal 9 6 3 5 2 3" xfId="6423" xr:uid="{4D68D182-BB1B-4B8B-94AD-C33BEB8D4BC4}"/>
    <cellStyle name="Normal 9 6 3 5 2 4" xfId="5831" xr:uid="{BF87B062-3C5C-49B6-B79D-1E2CAA1CCEC4}"/>
    <cellStyle name="Normal 9 6 3 6" xfId="4258" xr:uid="{9136D10D-A9DB-4878-B637-F5C71721005D}"/>
    <cellStyle name="Normal 9 6 3 6 2" xfId="5213" xr:uid="{CC34E1CB-6F21-4CF4-BDBE-EE1A78C6ED75}"/>
    <cellStyle name="Normal 9 6 3 6 2 2" xfId="41840" xr:uid="{8AEE423E-D2E4-489B-8CC1-6635179DE088}"/>
    <cellStyle name="Normal 9 6 3 6 2 3" xfId="6424" xr:uid="{4EB6B5AD-0297-4680-8856-4947E644655A}"/>
    <cellStyle name="Normal 9 6 3 6 2 4" xfId="5832" xr:uid="{B1017793-308D-4E5A-97CA-925A055D949F}"/>
    <cellStyle name="Normal 9 6 3 7" xfId="5202" xr:uid="{C80141D5-887B-426A-AAB6-4EFE49B6D775}"/>
    <cellStyle name="Normal 9 6 3 7 2" xfId="41829" xr:uid="{C7A0FEAB-1894-4801-A68D-82103EB2DC07}"/>
    <cellStyle name="Normal 9 6 3 7 3" xfId="6413" xr:uid="{933434A1-F645-4D93-BBFF-3B9D7E8BE44E}"/>
    <cellStyle name="Normal 9 6 3 7 4" xfId="5821" xr:uid="{7433813C-A5ED-45E8-B703-3D53B6E082D6}"/>
    <cellStyle name="Normal 9 6 4" xfId="427" xr:uid="{589587C0-300F-4776-AF85-40B6EB414210}"/>
    <cellStyle name="Normal 9 6 4 2" xfId="893" xr:uid="{547E1E48-C887-408E-943B-D2395AA52D69}"/>
    <cellStyle name="Normal 9 6 4 2 2" xfId="4259" xr:uid="{44A81A29-472B-4CBF-90C2-3F1AC7099DA7}"/>
    <cellStyle name="Normal 9 6 4 2 2 2" xfId="5216" xr:uid="{6E4F73E6-EBEC-428A-9799-BEB992DA88FD}"/>
    <cellStyle name="Normal 9 6 4 2 2 2 2" xfId="41843" xr:uid="{5C793105-291E-4A45-BBE6-DD3D1256F7E4}"/>
    <cellStyle name="Normal 9 6 4 2 2 2 3" xfId="6427" xr:uid="{58F9F625-E10C-4E92-AAFA-BD972491E93E}"/>
    <cellStyle name="Normal 9 6 4 2 2 2 4" xfId="5835" xr:uid="{41FB3090-B0B8-49E9-88C2-30BD89A80D0C}"/>
    <cellStyle name="Normal 9 6 4 2 3" xfId="4260" xr:uid="{1D50391C-C94F-48B3-928E-5D368D1794B4}"/>
    <cellStyle name="Normal 9 6 4 2 3 2" xfId="5217" xr:uid="{5BA59611-96F1-4E97-AF30-B156E20E304E}"/>
    <cellStyle name="Normal 9 6 4 2 3 2 2" xfId="41844" xr:uid="{0BF789CB-9E01-41B5-A2BB-E22F1E24E0C1}"/>
    <cellStyle name="Normal 9 6 4 2 3 2 3" xfId="6428" xr:uid="{30BDC438-A85A-4147-996B-5F4E623EA69F}"/>
    <cellStyle name="Normal 9 6 4 2 3 2 4" xfId="5836" xr:uid="{F989F63E-3FC5-4518-AE13-77C49FFDC665}"/>
    <cellStyle name="Normal 9 6 4 2 4" xfId="4261" xr:uid="{3C0F32E7-96D3-4282-A8AD-8ACB5047C710}"/>
    <cellStyle name="Normal 9 6 4 2 4 2" xfId="5218" xr:uid="{CBC993D4-6EBD-4E13-86B7-950F1E624B95}"/>
    <cellStyle name="Normal 9 6 4 2 4 2 2" xfId="41845" xr:uid="{F74EE091-CE91-42DA-ADA3-093DEC2EF9E4}"/>
    <cellStyle name="Normal 9 6 4 2 4 2 3" xfId="6429" xr:uid="{1D79F2FC-D687-4A1B-B5CB-2533692AB8B5}"/>
    <cellStyle name="Normal 9 6 4 2 4 2 4" xfId="5837" xr:uid="{4CCFF261-42C8-48AB-BE8B-56A6981252DC}"/>
    <cellStyle name="Normal 9 6 4 2 5" xfId="5215" xr:uid="{6FA3BC35-A072-4C10-A31E-EBF1A53F370F}"/>
    <cellStyle name="Normal 9 6 4 2 5 2" xfId="41842" xr:uid="{D2269ECE-BD71-4353-BAA4-A24B2824B48C}"/>
    <cellStyle name="Normal 9 6 4 2 5 3" xfId="6426" xr:uid="{B061798E-2CAC-4A67-B157-06F3C848BB4A}"/>
    <cellStyle name="Normal 9 6 4 2 5 4" xfId="5834" xr:uid="{598A1BE8-C078-470D-9040-5AB6FCAB7EAA}"/>
    <cellStyle name="Normal 9 6 4 3" xfId="4262" xr:uid="{A097E4EC-B179-4179-AA1F-F87094D48697}"/>
    <cellStyle name="Normal 9 6 4 3 2" xfId="5219" xr:uid="{092B8C81-D8E1-4264-9454-279AB7B6BC6B}"/>
    <cellStyle name="Normal 9 6 4 3 2 2" xfId="41846" xr:uid="{2B3177A8-BB5A-4C1C-B071-F87B5F0A55F5}"/>
    <cellStyle name="Normal 9 6 4 3 2 3" xfId="6430" xr:uid="{04C4E38A-6B5A-4FC2-9A74-DE09DE4656E9}"/>
    <cellStyle name="Normal 9 6 4 3 2 4" xfId="5838" xr:uid="{A8E66FD9-43AB-48D6-8275-2AFD6DBDF8FD}"/>
    <cellStyle name="Normal 9 6 4 4" xfId="4263" xr:uid="{66A52BAE-71CC-4D9A-B371-3DD7B8DDA4F4}"/>
    <cellStyle name="Normal 9 6 4 4 2" xfId="5220" xr:uid="{892B5AB2-7A15-40E1-9902-2AE7233DC65D}"/>
    <cellStyle name="Normal 9 6 4 4 2 2" xfId="41847" xr:uid="{C963EC58-E914-488D-93E5-65A11DEB1157}"/>
    <cellStyle name="Normal 9 6 4 4 2 3" xfId="6431" xr:uid="{B2121F27-D559-4DFF-B0D0-0CED6062AE81}"/>
    <cellStyle name="Normal 9 6 4 4 2 4" xfId="5839" xr:uid="{75B1EB93-37C3-45A9-A38B-982DEE347431}"/>
    <cellStyle name="Normal 9 6 4 5" xfId="4264" xr:uid="{644F4129-B8E6-4138-BAF1-42165904BB2D}"/>
    <cellStyle name="Normal 9 6 4 5 2" xfId="5221" xr:uid="{525C280F-91E1-4CCE-9D87-B82DEF724187}"/>
    <cellStyle name="Normal 9 6 4 5 2 2" xfId="41848" xr:uid="{70BD975C-E083-4F31-80D0-283E572D5E5C}"/>
    <cellStyle name="Normal 9 6 4 5 2 3" xfId="6432" xr:uid="{38AEDF44-F56E-4A30-92C8-A1F8A0D0ADDC}"/>
    <cellStyle name="Normal 9 6 4 5 2 4" xfId="5840" xr:uid="{E4E85C3D-9472-4291-9E26-FB991AA46A5E}"/>
    <cellStyle name="Normal 9 6 4 6" xfId="5214" xr:uid="{C2A06278-C62E-4201-BCEA-4FB5F41EE41E}"/>
    <cellStyle name="Normal 9 6 4 6 2" xfId="41841" xr:uid="{73B9FD8C-4745-4387-8203-A7DC23C945A9}"/>
    <cellStyle name="Normal 9 6 4 6 3" xfId="6425" xr:uid="{3DF01672-27C7-4BDC-BB3A-2CA2DC0367DC}"/>
    <cellStyle name="Normal 9 6 4 6 4" xfId="5833" xr:uid="{E03692B5-96D9-4143-A754-D3FCB451B815}"/>
    <cellStyle name="Normal 9 6 5" xfId="894" xr:uid="{7F8D1014-0B73-4ECC-9FA2-3D4ED27A85C2}"/>
    <cellStyle name="Normal 9 6 5 2" xfId="4265" xr:uid="{C5BD257D-28E7-44AC-81EC-06174CB38D43}"/>
    <cellStyle name="Normal 9 6 5 2 2" xfId="5223" xr:uid="{6CF10CEF-DC97-4F25-B0DC-F96B8F448E1E}"/>
    <cellStyle name="Normal 9 6 5 2 2 2" xfId="41850" xr:uid="{C82167C8-B22D-4F61-8C4B-A6713C9F4E3C}"/>
    <cellStyle name="Normal 9 6 5 2 2 3" xfId="6434" xr:uid="{C01D0FC9-655E-4CFF-B360-3EA00D4F520D}"/>
    <cellStyle name="Normal 9 6 5 2 2 4" xfId="5842" xr:uid="{625C7C64-1CBA-423C-AF31-F48011FEBD11}"/>
    <cellStyle name="Normal 9 6 5 3" xfId="4266" xr:uid="{C7B27C35-6B35-469C-B0B6-A8A36745E28E}"/>
    <cellStyle name="Normal 9 6 5 3 2" xfId="5224" xr:uid="{F4EBB376-508D-46B0-B5AE-4792F2D13FBC}"/>
    <cellStyle name="Normal 9 6 5 3 2 2" xfId="41851" xr:uid="{6AC84355-6260-409A-987C-B5A7C224C530}"/>
    <cellStyle name="Normal 9 6 5 3 2 3" xfId="6435" xr:uid="{E2CF6FB8-4392-43BC-A2EB-D79D2E312EC7}"/>
    <cellStyle name="Normal 9 6 5 3 2 4" xfId="5843" xr:uid="{F2F67FAF-040D-455C-BE9A-22BB0827846B}"/>
    <cellStyle name="Normal 9 6 5 4" xfId="4267" xr:uid="{0A2EF318-0A79-43FA-A631-246C41D24FCE}"/>
    <cellStyle name="Normal 9 6 5 4 2" xfId="5225" xr:uid="{A40E15CE-0C6D-4050-BA39-6B0D4FE749B1}"/>
    <cellStyle name="Normal 9 6 5 4 2 2" xfId="41852" xr:uid="{D1C94B89-7BAA-451A-9DB8-02EE8E191E85}"/>
    <cellStyle name="Normal 9 6 5 4 2 3" xfId="6436" xr:uid="{D7A58D8E-805F-4485-9C46-482BE81D67B3}"/>
    <cellStyle name="Normal 9 6 5 4 2 4" xfId="5844" xr:uid="{4D298A93-8967-4275-B57F-59E4E8C2FBDA}"/>
    <cellStyle name="Normal 9 6 5 5" xfId="5222" xr:uid="{8D351B74-A467-4781-B879-39BD34F34296}"/>
    <cellStyle name="Normal 9 6 5 5 2" xfId="41849" xr:uid="{7FD6F20E-13DF-4244-ACC8-A266579891BD}"/>
    <cellStyle name="Normal 9 6 5 5 3" xfId="6433" xr:uid="{83E41C74-691D-4FF7-85B4-72F00CF2124C}"/>
    <cellStyle name="Normal 9 6 5 5 4" xfId="5841" xr:uid="{A128EBB8-9628-4131-AD93-35945A5EB214}"/>
    <cellStyle name="Normal 9 6 6" xfId="4268" xr:uid="{ECE44EA8-D42F-4E0C-A2D0-0176C4B3AE55}"/>
    <cellStyle name="Normal 9 6 6 2" xfId="4269" xr:uid="{910911DF-1DDD-4217-A54E-68B095381B40}"/>
    <cellStyle name="Normal 9 6 6 2 2" xfId="5227" xr:uid="{C916E948-2D8F-4140-B15F-29DBE048E9B2}"/>
    <cellStyle name="Normal 9 6 6 2 2 2" xfId="41854" xr:uid="{3033C24D-1B9D-4DE7-9981-57A7E76F7721}"/>
    <cellStyle name="Normal 9 6 6 2 2 3" xfId="6438" xr:uid="{2A29FB0A-14E3-4C4F-B5F9-D9E6F0B1D329}"/>
    <cellStyle name="Normal 9 6 6 2 2 4" xfId="5846" xr:uid="{5C60BE0F-32D9-4D56-9803-9F00DE8C91ED}"/>
    <cellStyle name="Normal 9 6 6 3" xfId="4270" xr:uid="{6C892C45-0753-481E-9D1A-FAF323526A31}"/>
    <cellStyle name="Normal 9 6 6 3 2" xfId="5228" xr:uid="{30EA8A5F-FB77-4252-9D8F-14D6EA5730D8}"/>
    <cellStyle name="Normal 9 6 6 3 2 2" xfId="41855" xr:uid="{19319C69-9DE8-4B40-919A-ACBE5D96ED69}"/>
    <cellStyle name="Normal 9 6 6 3 2 3" xfId="6439" xr:uid="{89712245-B745-4E20-9A05-36360A80B390}"/>
    <cellStyle name="Normal 9 6 6 3 2 4" xfId="5847" xr:uid="{D61CAB70-71DF-4910-851E-F01223BDE6F3}"/>
    <cellStyle name="Normal 9 6 6 4" xfId="4271" xr:uid="{3C78C387-44DA-455D-9364-93212B99B67A}"/>
    <cellStyle name="Normal 9 6 6 4 2" xfId="5229" xr:uid="{906688DD-8F54-49C2-8B69-8AF7F5A7914D}"/>
    <cellStyle name="Normal 9 6 6 4 2 2" xfId="41856" xr:uid="{D68E08E5-1A63-4F58-B0BB-9552C639A2DA}"/>
    <cellStyle name="Normal 9 6 6 4 2 3" xfId="6440" xr:uid="{FB73E9D2-F7B9-492B-B616-D83D7FD54207}"/>
    <cellStyle name="Normal 9 6 6 4 2 4" xfId="5848" xr:uid="{A22DD3A9-DF05-468F-B3EB-DBC500CFC420}"/>
    <cellStyle name="Normal 9 6 6 5" xfId="5226" xr:uid="{3FB563C7-F0CF-43EA-AF90-DEFEBADF6664}"/>
    <cellStyle name="Normal 9 6 6 5 2" xfId="41853" xr:uid="{CCB584ED-DF93-46D5-BFF6-403FF7B532F0}"/>
    <cellStyle name="Normal 9 6 6 5 3" xfId="6437" xr:uid="{A8D5D923-8EB0-4C75-83C7-DEBCF36337C3}"/>
    <cellStyle name="Normal 9 6 6 5 4" xfId="5845" xr:uid="{8A492977-5616-4EAD-AAA5-AA0AA49D577F}"/>
    <cellStyle name="Normal 9 6 7" xfId="4272" xr:uid="{B58E5308-C3D6-4609-8497-FA2BD8BBBF08}"/>
    <cellStyle name="Normal 9 6 7 2" xfId="5230" xr:uid="{06ACB7B6-0719-4B7E-A1A4-F1CD86B30C73}"/>
    <cellStyle name="Normal 9 6 7 2 2" xfId="41857" xr:uid="{DF485CDE-C28A-49EE-BEFB-54C535743B98}"/>
    <cellStyle name="Normal 9 6 7 2 3" xfId="6441" xr:uid="{572B74BB-060A-4E26-A6BC-26B41C140F94}"/>
    <cellStyle name="Normal 9 6 7 2 4" xfId="5849" xr:uid="{80AEF61C-7389-4305-BAF2-55548FB409A7}"/>
    <cellStyle name="Normal 9 6 8" xfId="4273" xr:uid="{722EA969-2B57-4E94-B929-E8448A4382FD}"/>
    <cellStyle name="Normal 9 6 8 2" xfId="5231" xr:uid="{0391A07C-FCA8-4737-8A5C-0D8291668988}"/>
    <cellStyle name="Normal 9 6 8 2 2" xfId="41858" xr:uid="{CBD9AF1F-90A9-4B80-8333-C2640D415D6B}"/>
    <cellStyle name="Normal 9 6 8 2 3" xfId="6442" xr:uid="{8926DE70-FA30-469C-B641-244C6513A3B3}"/>
    <cellStyle name="Normal 9 6 8 2 4" xfId="5850" xr:uid="{A2D217E0-0D88-458D-8744-4669FA0F1FAE}"/>
    <cellStyle name="Normal 9 6 9" xfId="4274" xr:uid="{0E63D27F-FC36-4817-B111-2AC5512D22C3}"/>
    <cellStyle name="Normal 9 6 9 2" xfId="5232" xr:uid="{ECDC0C48-F246-4F53-BAE0-66AED420A472}"/>
    <cellStyle name="Normal 9 6 9 2 2" xfId="41859" xr:uid="{ABFE04E2-771E-44C0-ADE0-65735CAF25D3}"/>
    <cellStyle name="Normal 9 6 9 2 3" xfId="6443" xr:uid="{2667A611-B4CC-4059-959E-8921E832995D}"/>
    <cellStyle name="Normal 9 6 9 2 4" xfId="5851" xr:uid="{D804087D-9E6F-4968-B612-4E81C6EA6EFC}"/>
    <cellStyle name="Normal 9 7" xfId="184" xr:uid="{2292DAD6-2C08-40EA-B8C3-901007431621}"/>
    <cellStyle name="Normal 9 7 2" xfId="428" xr:uid="{9DCFCE6F-F4F5-424E-8A46-CFC260A476B5}"/>
    <cellStyle name="Normal 9 7 2 2" xfId="895" xr:uid="{21C230FA-7D08-4AD0-80A9-2905AB086F6A}"/>
    <cellStyle name="Normal 9 7 2 2 2" xfId="2477" xr:uid="{2690331D-A754-4BC3-BBAA-A1D11C44E302}"/>
    <cellStyle name="Normal 9 7 2 2 2 2" xfId="2478" xr:uid="{CE7537BC-361C-461D-A30C-61497003E285}"/>
    <cellStyle name="Normal 9 7 2 2 2 2 2" xfId="5237" xr:uid="{320801B3-0707-403D-9E26-D7E6D5663BA2}"/>
    <cellStyle name="Normal 9 7 2 2 2 2 2 2" xfId="41864" xr:uid="{73149B27-2782-44B9-B246-346CF850F10E}"/>
    <cellStyle name="Normal 9 7 2 2 2 2 2 3" xfId="6448" xr:uid="{3F60E024-EE62-4A29-92A4-B3017B324151}"/>
    <cellStyle name="Normal 9 7 2 2 2 2 2 4" xfId="5856" xr:uid="{852AFFA9-091A-4716-9D01-9A329122E174}"/>
    <cellStyle name="Normal 9 7 2 2 2 3" xfId="5236" xr:uid="{98C776F9-2DC8-4148-9146-6D35CA9F00CB}"/>
    <cellStyle name="Normal 9 7 2 2 2 3 2" xfId="41863" xr:uid="{0F8F8F49-3981-4D4C-B0D6-7E5434512F49}"/>
    <cellStyle name="Normal 9 7 2 2 2 3 3" xfId="6447" xr:uid="{567FCC0E-7310-45ED-9B6D-215DE0353D34}"/>
    <cellStyle name="Normal 9 7 2 2 2 3 4" xfId="5855" xr:uid="{C8256FB6-C82C-4ADA-AC5D-AF98D13295BF}"/>
    <cellStyle name="Normal 9 7 2 2 3" xfId="2479" xr:uid="{E2484AB5-1F1F-4F31-AF73-0D3D4BDCC02B}"/>
    <cellStyle name="Normal 9 7 2 2 3 2" xfId="5238" xr:uid="{7A7AA433-4C5E-4F4C-A65C-6667111113B7}"/>
    <cellStyle name="Normal 9 7 2 2 3 2 2" xfId="41865" xr:uid="{BF645DB7-9F6B-4152-8AC4-96D80A50C072}"/>
    <cellStyle name="Normal 9 7 2 2 3 2 3" xfId="6449" xr:uid="{4B46D335-2C9C-4F70-825D-AAF2632D0F03}"/>
    <cellStyle name="Normal 9 7 2 2 3 2 4" xfId="5857" xr:uid="{3FEDB961-25A6-41D0-9CEA-480C830F8347}"/>
    <cellStyle name="Normal 9 7 2 2 4" xfId="4275" xr:uid="{CCF4CEFC-97E0-4B00-B4F7-613ED799B078}"/>
    <cellStyle name="Normal 9 7 2 2 4 2" xfId="5239" xr:uid="{90F4D8E8-3DEA-4705-9698-96249839ED0D}"/>
    <cellStyle name="Normal 9 7 2 2 4 2 2" xfId="41866" xr:uid="{26B966DB-B0BD-4260-AD07-9FBF2A211670}"/>
    <cellStyle name="Normal 9 7 2 2 4 2 3" xfId="6450" xr:uid="{93D308FC-C8B5-4F28-956B-899F4516D02B}"/>
    <cellStyle name="Normal 9 7 2 2 4 2 4" xfId="5858" xr:uid="{B14B3979-6FB1-41AA-AD60-A7F800EA5B13}"/>
    <cellStyle name="Normal 9 7 2 2 5" xfId="5235" xr:uid="{19CE6217-1255-4FF9-9076-7A0CDF88C9E2}"/>
    <cellStyle name="Normal 9 7 2 2 5 2" xfId="41862" xr:uid="{C7E9D7BC-B122-4247-9F48-D8B6B13597F7}"/>
    <cellStyle name="Normal 9 7 2 2 5 3" xfId="6446" xr:uid="{3ADECE18-95D2-4B1A-98F9-63C0755683F2}"/>
    <cellStyle name="Normal 9 7 2 2 5 4" xfId="5854" xr:uid="{16FEF224-3E5E-43FA-9372-4585B1DE41CE}"/>
    <cellStyle name="Normal 9 7 2 3" xfId="2480" xr:uid="{BD3B561C-8317-46C7-9205-8597629479E0}"/>
    <cellStyle name="Normal 9 7 2 3 2" xfId="2481" xr:uid="{CFB333CE-8560-4C0C-811A-7B19CEA6E2EB}"/>
    <cellStyle name="Normal 9 7 2 3 2 2" xfId="5241" xr:uid="{C3F3C0F9-349E-4980-8297-5892CE24DA2C}"/>
    <cellStyle name="Normal 9 7 2 3 2 2 2" xfId="41868" xr:uid="{15B2E59E-366C-4805-B617-92C60E394B9A}"/>
    <cellStyle name="Normal 9 7 2 3 2 2 3" xfId="6452" xr:uid="{D5811C1D-A3EF-4666-BC74-3774DC49FB2F}"/>
    <cellStyle name="Normal 9 7 2 3 2 2 4" xfId="5860" xr:uid="{B7C98A3C-C33A-4338-BE49-92297E0BD6C2}"/>
    <cellStyle name="Normal 9 7 2 3 3" xfId="4276" xr:uid="{DE0964FB-4A60-4F20-A4B5-520DB86CD4B9}"/>
    <cellStyle name="Normal 9 7 2 3 3 2" xfId="5242" xr:uid="{E4D0AD01-2C30-4D77-B5B7-9F538243EE34}"/>
    <cellStyle name="Normal 9 7 2 3 3 2 2" xfId="41869" xr:uid="{0FFBCA5F-9917-46B8-8E49-9D00FF37231A}"/>
    <cellStyle name="Normal 9 7 2 3 3 2 3" xfId="6453" xr:uid="{69395348-669C-4C99-AB45-E6C29B548EDD}"/>
    <cellStyle name="Normal 9 7 2 3 3 2 4" xfId="5861" xr:uid="{507B9AC9-8776-4DFE-A22D-A9F120AB3DFF}"/>
    <cellStyle name="Normal 9 7 2 3 4" xfId="4277" xr:uid="{C3B5D963-6BC2-4EB6-B88C-0AB199A66C55}"/>
    <cellStyle name="Normal 9 7 2 3 4 2" xfId="5243" xr:uid="{96AEF29A-A51A-45C6-9F6E-E4F4A683D883}"/>
    <cellStyle name="Normal 9 7 2 3 4 2 2" xfId="41870" xr:uid="{B42BA9DE-C1D3-46D8-895B-AF84F124CB6B}"/>
    <cellStyle name="Normal 9 7 2 3 4 2 3" xfId="6454" xr:uid="{7D176DD5-D84F-4E00-8B4B-04B2F25815E3}"/>
    <cellStyle name="Normal 9 7 2 3 4 2 4" xfId="5862" xr:uid="{F1761A7D-D685-40EC-B061-AD60DD924784}"/>
    <cellStyle name="Normal 9 7 2 3 5" xfId="5240" xr:uid="{C40EF5AA-240A-40E0-B935-8B39654F2980}"/>
    <cellStyle name="Normal 9 7 2 3 5 2" xfId="41867" xr:uid="{927C599B-86BD-4CE4-A5B4-C000515BAD0E}"/>
    <cellStyle name="Normal 9 7 2 3 5 3" xfId="6451" xr:uid="{403DD227-5348-4DF0-A68A-1254685AE6B1}"/>
    <cellStyle name="Normal 9 7 2 3 5 4" xfId="5859" xr:uid="{CAE3330A-6860-4CE7-8DDC-38838C675D55}"/>
    <cellStyle name="Normal 9 7 2 4" xfId="2482" xr:uid="{9E7FAE62-258E-4FB3-9A95-7A1196B48508}"/>
    <cellStyle name="Normal 9 7 2 4 2" xfId="5244" xr:uid="{A12FB755-C7BA-417A-9A0F-938DFB570AE5}"/>
    <cellStyle name="Normal 9 7 2 4 2 2" xfId="41871" xr:uid="{51DCA5AE-53CB-4063-B08B-1D73E5CAA315}"/>
    <cellStyle name="Normal 9 7 2 4 2 3" xfId="6455" xr:uid="{E3AAC695-2768-4582-8654-F189544CA903}"/>
    <cellStyle name="Normal 9 7 2 4 2 4" xfId="5863" xr:uid="{D7DAE248-C76C-40D8-B2B3-F67BA2C3B6EA}"/>
    <cellStyle name="Normal 9 7 2 5" xfId="4278" xr:uid="{D58E70AB-AEC0-483F-9E0A-42A26568C84A}"/>
    <cellStyle name="Normal 9 7 2 5 2" xfId="5245" xr:uid="{6B40C0A1-686B-47D9-9B99-91A8B524EF65}"/>
    <cellStyle name="Normal 9 7 2 5 2 2" xfId="41872" xr:uid="{E7D7C1F6-CCE9-4DB1-A2D2-918CE278ED3B}"/>
    <cellStyle name="Normal 9 7 2 5 2 3" xfId="6456" xr:uid="{B41947BB-D23D-4CB7-8799-869E732AA38F}"/>
    <cellStyle name="Normal 9 7 2 5 2 4" xfId="5864" xr:uid="{C2F05BA0-3286-4914-B87A-BDEB7C5414F7}"/>
    <cellStyle name="Normal 9 7 2 6" xfId="4279" xr:uid="{996C26D1-B829-4CFF-9F8C-B6F7640E7F42}"/>
    <cellStyle name="Normal 9 7 2 6 2" xfId="5246" xr:uid="{6C40DAAB-11E6-401C-9FC8-BBF46C17885E}"/>
    <cellStyle name="Normal 9 7 2 6 2 2" xfId="41873" xr:uid="{9C549FDB-5DD6-4806-BADA-085D139B5559}"/>
    <cellStyle name="Normal 9 7 2 6 2 3" xfId="6457" xr:uid="{36425EC0-7D5F-4FFB-881E-8D3E20242391}"/>
    <cellStyle name="Normal 9 7 2 6 2 4" xfId="5865" xr:uid="{261D737D-39D8-46F5-8283-8CFE0C27DFAD}"/>
    <cellStyle name="Normal 9 7 2 7" xfId="5234" xr:uid="{14E55DF8-7557-47DE-9644-96444C2EDD7A}"/>
    <cellStyle name="Normal 9 7 2 7 2" xfId="41861" xr:uid="{25273B6C-83F2-4FB2-A70D-5D42DD2FEE73}"/>
    <cellStyle name="Normal 9 7 2 7 3" xfId="6445" xr:uid="{2D60D535-1CE7-4516-86F8-36F6925FDCBC}"/>
    <cellStyle name="Normal 9 7 2 7 4" xfId="5853" xr:uid="{AAE4260B-E4AA-4DF6-A3AD-949934655467}"/>
    <cellStyle name="Normal 9 7 3" xfId="896" xr:uid="{B3C53431-0522-4C3F-AE47-76522C1833F9}"/>
    <cellStyle name="Normal 9 7 3 2" xfId="2483" xr:uid="{D03B0145-A20A-4489-92E9-949685220126}"/>
    <cellStyle name="Normal 9 7 3 2 2" xfId="2484" xr:uid="{98C18E1E-B17B-49FC-88BF-22C769A26C24}"/>
    <cellStyle name="Normal 9 7 3 2 2 2" xfId="5249" xr:uid="{0D327D9A-ABE7-4D81-BB21-A4221C902498}"/>
    <cellStyle name="Normal 9 7 3 2 2 2 2" xfId="41876" xr:uid="{E7D631F8-6743-415B-9C84-8014020ECCE0}"/>
    <cellStyle name="Normal 9 7 3 2 2 2 3" xfId="6460" xr:uid="{C87AF549-FABA-4333-966B-88AAE8F0AB12}"/>
    <cellStyle name="Normal 9 7 3 2 2 2 4" xfId="5868" xr:uid="{8BBB5E4B-A717-4B96-BD17-DF6F5F04F4D4}"/>
    <cellStyle name="Normal 9 7 3 2 3" xfId="4280" xr:uid="{A912A344-5711-47B1-8FB3-3BE6A04B0F89}"/>
    <cellStyle name="Normal 9 7 3 2 3 2" xfId="5250" xr:uid="{EAD36420-22F1-4F61-85B4-8346AEB7940D}"/>
    <cellStyle name="Normal 9 7 3 2 3 2 2" xfId="41877" xr:uid="{ADFA491C-47EF-4DDC-A478-A8F871E0DC4F}"/>
    <cellStyle name="Normal 9 7 3 2 3 2 3" xfId="6461" xr:uid="{8398CCA5-CC08-4C80-82AE-B43795F7FC44}"/>
    <cellStyle name="Normal 9 7 3 2 3 2 4" xfId="5869" xr:uid="{8C0BC725-0802-47AF-A4EC-8BB80CC6B35C}"/>
    <cellStyle name="Normal 9 7 3 2 4" xfId="4281" xr:uid="{F5345682-0901-4339-AA87-B4592F548526}"/>
    <cellStyle name="Normal 9 7 3 2 4 2" xfId="5251" xr:uid="{2B0B195C-E24F-414B-B659-DFF7BB1EDC16}"/>
    <cellStyle name="Normal 9 7 3 2 4 2 2" xfId="41878" xr:uid="{C7A7E487-234E-4764-B180-5DCEB28AC851}"/>
    <cellStyle name="Normal 9 7 3 2 4 2 3" xfId="6462" xr:uid="{809D0BC2-B45E-406C-98B7-1FE8C0B8554F}"/>
    <cellStyle name="Normal 9 7 3 2 4 2 4" xfId="5870" xr:uid="{EA15F996-905A-4502-A0F3-4DFCB52C3BF8}"/>
    <cellStyle name="Normal 9 7 3 2 5" xfId="5248" xr:uid="{655638D9-F876-4BCD-B9FC-4D3DE5D8116F}"/>
    <cellStyle name="Normal 9 7 3 2 5 2" xfId="41875" xr:uid="{9937B275-98CA-4997-B0FF-69EC6A222B84}"/>
    <cellStyle name="Normal 9 7 3 2 5 3" xfId="6459" xr:uid="{747FBC81-7E8E-425B-B124-C9D114B25997}"/>
    <cellStyle name="Normal 9 7 3 2 5 4" xfId="5867" xr:uid="{1F77D6CF-3A51-4743-AE17-5C0158C2D0B3}"/>
    <cellStyle name="Normal 9 7 3 3" xfId="2485" xr:uid="{E2A0D677-DB4B-406D-BB35-8409044F2061}"/>
    <cellStyle name="Normal 9 7 3 3 2" xfId="5252" xr:uid="{5BEC5F6A-1622-4079-B060-33AC20C06D7D}"/>
    <cellStyle name="Normal 9 7 3 3 2 2" xfId="41879" xr:uid="{D418A713-7DA0-4660-ABAA-8958382ADA9B}"/>
    <cellStyle name="Normal 9 7 3 3 2 3" xfId="6463" xr:uid="{27BCB9FE-3B49-4428-95B0-D2E616270A9E}"/>
    <cellStyle name="Normal 9 7 3 3 2 4" xfId="5871" xr:uid="{1C94B8A6-17D2-4A1A-B85C-3AD1F4AA0772}"/>
    <cellStyle name="Normal 9 7 3 4" xfId="4282" xr:uid="{2B30971D-E252-4DA3-B93D-6CE7BFCC38F6}"/>
    <cellStyle name="Normal 9 7 3 4 2" xfId="5253" xr:uid="{532B7256-75BE-4237-B085-D1D25CBEFCC5}"/>
    <cellStyle name="Normal 9 7 3 4 2 2" xfId="41880" xr:uid="{2063D8A3-13A5-4C58-9BF6-6F2449F4961F}"/>
    <cellStyle name="Normal 9 7 3 4 2 3" xfId="6464" xr:uid="{C342A72D-BA45-4D46-A344-E58503F90A2E}"/>
    <cellStyle name="Normal 9 7 3 4 2 4" xfId="5872" xr:uid="{B1E9BC35-66AF-4383-B023-A4245CFA0E34}"/>
    <cellStyle name="Normal 9 7 3 5" xfId="4283" xr:uid="{D58417EF-247C-49CD-BB44-DBA8E65F7EAE}"/>
    <cellStyle name="Normal 9 7 3 5 2" xfId="5254" xr:uid="{54440E71-65D9-45B2-86E7-874A9933CE24}"/>
    <cellStyle name="Normal 9 7 3 5 2 2" xfId="41881" xr:uid="{B9BFC1FB-F4F5-40B4-806A-CCABE8DF090B}"/>
    <cellStyle name="Normal 9 7 3 5 2 3" xfId="6465" xr:uid="{12666B04-66B4-4538-AA31-A074E447CA4F}"/>
    <cellStyle name="Normal 9 7 3 5 2 4" xfId="5873" xr:uid="{DC420583-B4E1-4099-8C33-7FFAA0922328}"/>
    <cellStyle name="Normal 9 7 3 6" xfId="5247" xr:uid="{B839F7CE-C049-425F-A215-5CAF116A8F0C}"/>
    <cellStyle name="Normal 9 7 3 6 2" xfId="41874" xr:uid="{33B18C27-EAF3-418F-9D6C-7599993149D4}"/>
    <cellStyle name="Normal 9 7 3 6 3" xfId="6458" xr:uid="{7AE05122-99F5-4A3D-B4A2-18E50C9D350A}"/>
    <cellStyle name="Normal 9 7 3 6 4" xfId="5866" xr:uid="{6788A862-977C-4AAD-9813-6BFEB1C65EED}"/>
    <cellStyle name="Normal 9 7 4" xfId="2486" xr:uid="{A9C4A214-F135-4898-B7D5-1DA1A4914FB5}"/>
    <cellStyle name="Normal 9 7 4 2" xfId="2487" xr:uid="{A0004531-A38A-4311-B0EA-86F6388ADA1E}"/>
    <cellStyle name="Normal 9 7 4 2 2" xfId="5256" xr:uid="{53112451-1627-4612-9E9B-41E450490431}"/>
    <cellStyle name="Normal 9 7 4 2 2 2" xfId="41883" xr:uid="{9472A77E-1A3C-41F9-9DB6-ED9AA18084A8}"/>
    <cellStyle name="Normal 9 7 4 2 2 3" xfId="6467" xr:uid="{07F52C7F-D548-4596-908B-58CFAC454C03}"/>
    <cellStyle name="Normal 9 7 4 2 2 4" xfId="5875" xr:uid="{3C5C7C05-587F-4E2D-8484-88B5F9FB9163}"/>
    <cellStyle name="Normal 9 7 4 3" xfId="4284" xr:uid="{93D282AE-D8A4-464E-9E9E-E4BFFC5C06FE}"/>
    <cellStyle name="Normal 9 7 4 3 2" xfId="5257" xr:uid="{90B95542-FEAA-4354-80EA-6DB7B1F694B7}"/>
    <cellStyle name="Normal 9 7 4 3 2 2" xfId="41884" xr:uid="{85F3EFA3-A05A-45DF-8D71-2E55436EA1C4}"/>
    <cellStyle name="Normal 9 7 4 3 2 3" xfId="6468" xr:uid="{1E66A177-1BB4-4F96-8014-1B18511817E2}"/>
    <cellStyle name="Normal 9 7 4 3 2 4" xfId="5876" xr:uid="{F19854CA-D282-41A4-A086-B363082C0248}"/>
    <cellStyle name="Normal 9 7 4 4" xfId="4285" xr:uid="{F804BD04-DE8C-4AF7-ACDD-D469F3E6D6C6}"/>
    <cellStyle name="Normal 9 7 4 4 2" xfId="5258" xr:uid="{444A77A1-7721-45C4-AD70-550311751718}"/>
    <cellStyle name="Normal 9 7 4 4 2 2" xfId="41885" xr:uid="{707D37CA-B589-4DCB-857C-E6A1FDF3187E}"/>
    <cellStyle name="Normal 9 7 4 4 2 3" xfId="6469" xr:uid="{626951E4-9ED7-4627-A0A9-2CB4C613607D}"/>
    <cellStyle name="Normal 9 7 4 4 2 4" xfId="5877" xr:uid="{7B23AFD6-7B6F-45F8-9554-F3890116F0F7}"/>
    <cellStyle name="Normal 9 7 4 5" xfId="5255" xr:uid="{B57627DB-6533-481D-960F-FE943491D6F9}"/>
    <cellStyle name="Normal 9 7 4 5 2" xfId="41882" xr:uid="{A515F992-959D-4F77-A584-C67A81770D59}"/>
    <cellStyle name="Normal 9 7 4 5 3" xfId="6466" xr:uid="{4DAF82B5-6D9D-433F-BC5E-900FEFF7C09B}"/>
    <cellStyle name="Normal 9 7 4 5 4" xfId="5874" xr:uid="{690EF3A2-56CF-46C0-AE49-2306F5A4F17E}"/>
    <cellStyle name="Normal 9 7 5" xfId="2488" xr:uid="{1EA27E9D-A422-4DFF-80D8-47ED4E74A4EB}"/>
    <cellStyle name="Normal 9 7 5 2" xfId="4286" xr:uid="{ADC6F672-6021-4A8E-A1C3-4A6B363A583E}"/>
    <cellStyle name="Normal 9 7 5 2 2" xfId="5260" xr:uid="{E989478E-4993-47B2-9A10-6C3CB808312C}"/>
    <cellStyle name="Normal 9 7 5 2 2 2" xfId="41887" xr:uid="{86B161CF-29D5-40C5-AC79-6C9D1CEDFB3E}"/>
    <cellStyle name="Normal 9 7 5 2 2 3" xfId="6471" xr:uid="{4D157441-13C5-4DE1-8231-C3A5AE542DB8}"/>
    <cellStyle name="Normal 9 7 5 2 2 4" xfId="5879" xr:uid="{4166BD2A-46A1-48C4-B435-7631523367D6}"/>
    <cellStyle name="Normal 9 7 5 3" xfId="4287" xr:uid="{EBB46BA9-F08C-42F4-BB78-B6257E6A3B4D}"/>
    <cellStyle name="Normal 9 7 5 3 2" xfId="5261" xr:uid="{46B7A872-C441-486A-9933-AE47D6331B60}"/>
    <cellStyle name="Normal 9 7 5 3 2 2" xfId="41888" xr:uid="{41F72D53-C6BC-4EBA-AAAA-1DE67AB64068}"/>
    <cellStyle name="Normal 9 7 5 3 2 3" xfId="6472" xr:uid="{58F4EED4-6F29-42B4-A635-BA660C172899}"/>
    <cellStyle name="Normal 9 7 5 3 2 4" xfId="5880" xr:uid="{CBEE3F9A-896D-4D63-A6E8-5C0038525E58}"/>
    <cellStyle name="Normal 9 7 5 4" xfId="4288" xr:uid="{DEE9069E-7AB6-44E9-90B1-400FB8B0F6E6}"/>
    <cellStyle name="Normal 9 7 5 4 2" xfId="5262" xr:uid="{25A16EA9-FCB4-4BE5-96E1-516DC4A9D143}"/>
    <cellStyle name="Normal 9 7 5 4 2 2" xfId="41889" xr:uid="{5F637A76-8E29-439B-9DBA-A25B14D4A6E1}"/>
    <cellStyle name="Normal 9 7 5 4 2 3" xfId="6473" xr:uid="{E870EDFB-FB61-4FC5-AFD2-85DD75C8675F}"/>
    <cellStyle name="Normal 9 7 5 4 2 4" xfId="5881" xr:uid="{C0D0FD2A-BF68-452E-8FD9-5C4708795409}"/>
    <cellStyle name="Normal 9 7 5 5" xfId="5259" xr:uid="{FD1CF9D6-177E-4E4B-B199-6F6CA97C200E}"/>
    <cellStyle name="Normal 9 7 5 5 2" xfId="41886" xr:uid="{D5B21482-2031-4C48-B6FD-62398A21D906}"/>
    <cellStyle name="Normal 9 7 5 5 3" xfId="6470" xr:uid="{64955153-6405-480F-8077-0CF334EAEEBB}"/>
    <cellStyle name="Normal 9 7 5 5 4" xfId="5878" xr:uid="{F15C72ED-AE7F-4AC5-8035-88BF5F531CB1}"/>
    <cellStyle name="Normal 9 7 6" xfId="4289" xr:uid="{CBAE5546-AAB7-4A39-B798-31BCBE1CD2DB}"/>
    <cellStyle name="Normal 9 7 6 2" xfId="5263" xr:uid="{534E86AC-828F-432F-8E65-3D4DECF08935}"/>
    <cellStyle name="Normal 9 7 6 2 2" xfId="41890" xr:uid="{835995E2-9A9E-4EEC-9E7A-506680B1837A}"/>
    <cellStyle name="Normal 9 7 6 2 3" xfId="6474" xr:uid="{B2A48453-AC3A-4C10-B6CA-B80F430FD448}"/>
    <cellStyle name="Normal 9 7 6 2 4" xfId="5882" xr:uid="{2D249635-FFEE-44BB-B296-A8AE8767C2AF}"/>
    <cellStyle name="Normal 9 7 7" xfId="4290" xr:uid="{BFF5BDF4-0E27-4308-885B-EF8CC2477D1B}"/>
    <cellStyle name="Normal 9 7 7 2" xfId="5264" xr:uid="{1B40B2F5-0C76-4571-943E-394223EE04D3}"/>
    <cellStyle name="Normal 9 7 7 2 2" xfId="41891" xr:uid="{9371914B-B254-487C-BAF5-550988B481AD}"/>
    <cellStyle name="Normal 9 7 7 2 3" xfId="6475" xr:uid="{CBE08BD7-A698-4B66-9A9D-9D81E55E47E2}"/>
    <cellStyle name="Normal 9 7 7 2 4" xfId="5883" xr:uid="{E94D297B-BA6F-44A0-BD5E-B59C4F30EE44}"/>
    <cellStyle name="Normal 9 7 8" xfId="4291" xr:uid="{0B2F29AC-F7BE-4B52-86C1-2BA56266890D}"/>
    <cellStyle name="Normal 9 7 8 2" xfId="5265" xr:uid="{5B2960B2-8898-4E0E-8120-049C88BAFCEF}"/>
    <cellStyle name="Normal 9 7 8 2 2" xfId="41892" xr:uid="{9C05CEE9-4362-4E3E-968B-508664289C85}"/>
    <cellStyle name="Normal 9 7 8 2 3" xfId="6476" xr:uid="{6FA1F330-47A8-40F3-8C85-0BB050ED23A1}"/>
    <cellStyle name="Normal 9 7 8 2 4" xfId="5884" xr:uid="{677FCA82-C72F-4978-B42F-CE810DB18780}"/>
    <cellStyle name="Normal 9 7 9" xfId="5233" xr:uid="{3D698F86-CB76-4386-A76B-459F44070441}"/>
    <cellStyle name="Normal 9 7 9 2" xfId="41860" xr:uid="{A8A3060F-81D7-476F-A8F3-26D5FCECBF8E}"/>
    <cellStyle name="Normal 9 7 9 3" xfId="6444" xr:uid="{6E87836A-8135-4A1C-9F7C-AF82FAE0CA64}"/>
    <cellStyle name="Normal 9 7 9 4" xfId="5852" xr:uid="{D99E284F-1D18-4315-A2EA-AA191025F9ED}"/>
    <cellStyle name="Normal 9 8" xfId="429" xr:uid="{F032FEA6-1CE9-4CAD-B97C-E3378D186AF1}"/>
    <cellStyle name="Normal 9 8 2" xfId="897" xr:uid="{277278C7-5D04-46FA-9EC7-5C75B2897FC9}"/>
    <cellStyle name="Normal 9 8 2 2" xfId="898" xr:uid="{C6ED621E-DA55-4DA9-805E-BB2D395FF253}"/>
    <cellStyle name="Normal 9 8 2 2 2" xfId="2489" xr:uid="{7E77DBC8-75E0-4000-8BE3-A1601B2F797B}"/>
    <cellStyle name="Normal 9 8 2 2 2 2" xfId="5269" xr:uid="{31117C0B-3CBF-4A8A-BF8E-40B84715AB50}"/>
    <cellStyle name="Normal 9 8 2 2 2 2 2" xfId="41896" xr:uid="{30073D70-CDB5-4F50-9D2C-D1AFDD526DB3}"/>
    <cellStyle name="Normal 9 8 2 2 2 2 3" xfId="6480" xr:uid="{689032B3-C06E-4FE5-B79D-4CA38DF6F58D}"/>
    <cellStyle name="Normal 9 8 2 2 2 2 4" xfId="5888" xr:uid="{17185522-52EF-4DE2-8F1A-3259DC1DCAD5}"/>
    <cellStyle name="Normal 9 8 2 2 3" xfId="4292" xr:uid="{64A89E46-8537-4477-809D-B2AE7209AF88}"/>
    <cellStyle name="Normal 9 8 2 2 3 2" xfId="5270" xr:uid="{C5AA543B-4FDF-4501-90F2-3921650BBA86}"/>
    <cellStyle name="Normal 9 8 2 2 3 2 2" xfId="41897" xr:uid="{1C6D69A3-35CB-4FF7-9E7E-A0AF72C2F3CD}"/>
    <cellStyle name="Normal 9 8 2 2 3 2 3" xfId="6481" xr:uid="{AA8A5F15-FE5F-4BD5-B551-75F99B56E568}"/>
    <cellStyle name="Normal 9 8 2 2 3 2 4" xfId="5889" xr:uid="{2E82B06B-A4FE-40D0-8D8E-B98C529598B3}"/>
    <cellStyle name="Normal 9 8 2 2 4" xfId="4293" xr:uid="{5E7A76C3-78F9-433B-A0EC-DE6DFEEE97D3}"/>
    <cellStyle name="Normal 9 8 2 2 4 2" xfId="5271" xr:uid="{EF306302-3954-40E9-AF3E-FE8160222636}"/>
    <cellStyle name="Normal 9 8 2 2 4 2 2" xfId="41898" xr:uid="{204A0B32-6CF9-414E-9F3C-07B80B4E1145}"/>
    <cellStyle name="Normal 9 8 2 2 4 2 3" xfId="6482" xr:uid="{9376E779-B314-4F93-81B7-A8C019EBE6E7}"/>
    <cellStyle name="Normal 9 8 2 2 4 2 4" xfId="5890" xr:uid="{45D53A6F-02DD-4F91-9679-1CC4438E6DC9}"/>
    <cellStyle name="Normal 9 8 2 2 5" xfId="5268" xr:uid="{3D1E090B-7BCB-458D-8066-057212391D07}"/>
    <cellStyle name="Normal 9 8 2 2 5 2" xfId="41895" xr:uid="{513AB220-3FE5-457D-889A-F0EBB3CB6B3C}"/>
    <cellStyle name="Normal 9 8 2 2 5 3" xfId="6479" xr:uid="{C619DB8E-324A-4138-9327-FDAF4D02E958}"/>
    <cellStyle name="Normal 9 8 2 2 5 4" xfId="5887" xr:uid="{2A27BC90-1F2B-4E9A-97ED-FCA32114BE0C}"/>
    <cellStyle name="Normal 9 8 2 3" xfId="2490" xr:uid="{F5F098E3-F03C-4C16-8171-184C75856AA0}"/>
    <cellStyle name="Normal 9 8 2 3 2" xfId="5272" xr:uid="{D28CDF69-2F4A-4E0B-8CE8-81F3ADEEC7A9}"/>
    <cellStyle name="Normal 9 8 2 3 2 2" xfId="41899" xr:uid="{D2B653E7-E152-4DFD-84E9-9956D20F027C}"/>
    <cellStyle name="Normal 9 8 2 3 2 3" xfId="6483" xr:uid="{0A5F2CD0-790E-4DC2-AF2E-073747CF154A}"/>
    <cellStyle name="Normal 9 8 2 3 2 4" xfId="5891" xr:uid="{6DBDB165-DAC3-408C-BCE3-7E91C1A73696}"/>
    <cellStyle name="Normal 9 8 2 4" xfId="4294" xr:uid="{9B95963F-1431-4813-AD23-3FE2EBEF325A}"/>
    <cellStyle name="Normal 9 8 2 4 2" xfId="5273" xr:uid="{A1ACC4EF-A9FF-4E93-9CDB-0A0B6F2BD7A1}"/>
    <cellStyle name="Normal 9 8 2 4 2 2" xfId="41900" xr:uid="{FB303C82-47B4-44BB-B4E3-4A0611099A0E}"/>
    <cellStyle name="Normal 9 8 2 4 2 3" xfId="6484" xr:uid="{34CB7F8D-75A1-4B30-9F57-E4C3EC54F309}"/>
    <cellStyle name="Normal 9 8 2 4 2 4" xfId="5892" xr:uid="{E0E2D36F-8079-4D8D-AFD4-BF82773DA017}"/>
    <cellStyle name="Normal 9 8 2 5" xfId="4295" xr:uid="{A4563807-687B-4605-AFE7-11231F1F8B78}"/>
    <cellStyle name="Normal 9 8 2 5 2" xfId="5274" xr:uid="{9924EDF2-49A4-475E-9605-86460B8FE3F5}"/>
    <cellStyle name="Normal 9 8 2 5 2 2" xfId="41901" xr:uid="{8B41DB87-BC64-443E-BFF1-EAFFD28C6021}"/>
    <cellStyle name="Normal 9 8 2 5 2 3" xfId="6485" xr:uid="{E6B1C19F-0F60-4F07-BC58-482474D901BB}"/>
    <cellStyle name="Normal 9 8 2 5 2 4" xfId="5893" xr:uid="{74AE7614-F688-498F-A57F-B9282496B8D0}"/>
    <cellStyle name="Normal 9 8 2 6" xfId="5267" xr:uid="{56DCCD10-6A37-4C76-8629-1C4FD48C1638}"/>
    <cellStyle name="Normal 9 8 2 6 2" xfId="41894" xr:uid="{8384051A-7AE9-4DE9-8C13-A43A375CDD0F}"/>
    <cellStyle name="Normal 9 8 2 6 3" xfId="6478" xr:uid="{E5C51AD4-8FB4-45BB-AEE7-1F60DAB1A693}"/>
    <cellStyle name="Normal 9 8 2 6 4" xfId="5886" xr:uid="{D077ED8C-E54F-496B-AC10-9104D5A3E544}"/>
    <cellStyle name="Normal 9 8 3" xfId="899" xr:uid="{1920FD80-C6DC-42F3-8BBD-7690F9745120}"/>
    <cellStyle name="Normal 9 8 3 2" xfId="2491" xr:uid="{AA8CBEE7-D90D-4D18-84B4-9C1FF4DFE63E}"/>
    <cellStyle name="Normal 9 8 3 2 2" xfId="5276" xr:uid="{70B5E022-F758-4960-BAF2-A74167E709CE}"/>
    <cellStyle name="Normal 9 8 3 2 2 2" xfId="41903" xr:uid="{199100F0-C8F8-4AC4-9598-35F417F8BB38}"/>
    <cellStyle name="Normal 9 8 3 2 2 3" xfId="6487" xr:uid="{68E07799-5961-40DF-8B94-FE7B03176E09}"/>
    <cellStyle name="Normal 9 8 3 2 2 4" xfId="5895" xr:uid="{A23BC10B-FEB9-4D1E-89AC-275B340B3E24}"/>
    <cellStyle name="Normal 9 8 3 3" xfId="4296" xr:uid="{B050E483-FB1A-42B8-BD13-E7EC23375928}"/>
    <cellStyle name="Normal 9 8 3 3 2" xfId="5277" xr:uid="{87EE7A9F-16BC-46DC-BFE3-A91D68623DCD}"/>
    <cellStyle name="Normal 9 8 3 3 2 2" xfId="41904" xr:uid="{0DE79A23-CE86-4248-A535-4BA768007C10}"/>
    <cellStyle name="Normal 9 8 3 3 2 3" xfId="6488" xr:uid="{B50BF750-445E-44FA-9539-FAAA31312584}"/>
    <cellStyle name="Normal 9 8 3 3 2 4" xfId="5896" xr:uid="{8B1EC725-6E6A-415A-97EF-392A21A12430}"/>
    <cellStyle name="Normal 9 8 3 4" xfId="4297" xr:uid="{19D84430-5281-4179-AD6F-D1DE184E925D}"/>
    <cellStyle name="Normal 9 8 3 4 2" xfId="5278" xr:uid="{C578B444-914F-467D-A20E-E547FC6B60B8}"/>
    <cellStyle name="Normal 9 8 3 4 2 2" xfId="41905" xr:uid="{22EA4E99-86B4-4DDF-8719-D99F2BAF7C55}"/>
    <cellStyle name="Normal 9 8 3 4 2 3" xfId="6489" xr:uid="{56FCB4D8-97D9-484A-BA95-C288E18FCA1C}"/>
    <cellStyle name="Normal 9 8 3 4 2 4" xfId="5897" xr:uid="{5E1CF939-F33D-4B51-BFC4-C9A2103AF155}"/>
    <cellStyle name="Normal 9 8 3 5" xfId="5275" xr:uid="{F04B4FC6-CD2E-4427-A265-B816475496B0}"/>
    <cellStyle name="Normal 9 8 3 5 2" xfId="41902" xr:uid="{70647B98-BCCB-45C8-90A7-BFE79FE5AE7E}"/>
    <cellStyle name="Normal 9 8 3 5 3" xfId="6486" xr:uid="{6ECD1ED5-B695-4B4A-B9B9-E9630E40C824}"/>
    <cellStyle name="Normal 9 8 3 5 4" xfId="5894" xr:uid="{724BAF77-A830-459E-8F67-A6DD64DFDBAF}"/>
    <cellStyle name="Normal 9 8 4" xfId="2492" xr:uid="{BE059756-05A4-4107-B56C-C6C68D7B8B84}"/>
    <cellStyle name="Normal 9 8 4 2" xfId="4298" xr:uid="{294892EF-2B37-4AA8-BA5B-4ED840CD2454}"/>
    <cellStyle name="Normal 9 8 4 2 2" xfId="5280" xr:uid="{C9DC1ACD-9DD6-428A-81F2-3A312385572E}"/>
    <cellStyle name="Normal 9 8 4 2 2 2" xfId="41907" xr:uid="{8790DE0E-7E5B-42AF-9291-FB34929AB781}"/>
    <cellStyle name="Normal 9 8 4 2 2 3" xfId="6491" xr:uid="{96B98420-9B31-4475-B1FA-7872C664BE4B}"/>
    <cellStyle name="Normal 9 8 4 2 2 4" xfId="5899" xr:uid="{685766AE-26DC-4154-A900-2DBBFCEA449A}"/>
    <cellStyle name="Normal 9 8 4 3" xfId="4299" xr:uid="{2C35CE1D-C406-4804-9AE6-7BE7B6FAD2E3}"/>
    <cellStyle name="Normal 9 8 4 3 2" xfId="5281" xr:uid="{88B2A7C5-18BB-4957-A2A7-43D82FCD1436}"/>
    <cellStyle name="Normal 9 8 4 3 2 2" xfId="41908" xr:uid="{0D3D4B11-0A66-4AC3-9A2F-F22551D86318}"/>
    <cellStyle name="Normal 9 8 4 3 2 3" xfId="6492" xr:uid="{6D4006F0-FA88-43A4-B3CA-5CEE7453BF01}"/>
    <cellStyle name="Normal 9 8 4 3 2 4" xfId="5900" xr:uid="{979CE07E-D818-40B1-8C02-E3E9FC16A4F7}"/>
    <cellStyle name="Normal 9 8 4 4" xfId="4300" xr:uid="{D2404106-FC69-4B23-9DF9-14D18074467C}"/>
    <cellStyle name="Normal 9 8 4 4 2" xfId="5282" xr:uid="{4208D81F-EFBB-4D58-A091-A9E375D7BD62}"/>
    <cellStyle name="Normal 9 8 4 4 2 2" xfId="41909" xr:uid="{8365DECC-D1C9-41D8-9867-826D7630E2A4}"/>
    <cellStyle name="Normal 9 8 4 4 2 3" xfId="6493" xr:uid="{27170A74-22A1-4B38-9E78-5B51968E1924}"/>
    <cellStyle name="Normal 9 8 4 4 2 4" xfId="5901" xr:uid="{F46A1EEB-9290-4CD0-8954-90B30B4DA46F}"/>
    <cellStyle name="Normal 9 8 4 5" xfId="5279" xr:uid="{BBCC20FF-B28A-4978-B9DC-2D4513BEA3CA}"/>
    <cellStyle name="Normal 9 8 4 5 2" xfId="41906" xr:uid="{B8214C41-8964-406A-AD40-59734BBCEB81}"/>
    <cellStyle name="Normal 9 8 4 5 3" xfId="6490" xr:uid="{CAFF72DC-5A51-49EA-B964-2BB7D4294E82}"/>
    <cellStyle name="Normal 9 8 4 5 4" xfId="5898" xr:uid="{A14B805F-28A9-4F12-AACF-893C33FFC1F9}"/>
    <cellStyle name="Normal 9 8 5" xfId="4301" xr:uid="{DD664495-CC06-4177-8130-E1364B58D6CD}"/>
    <cellStyle name="Normal 9 8 5 2" xfId="5283" xr:uid="{D8529EDD-7ED3-4095-8698-2C824636518E}"/>
    <cellStyle name="Normal 9 8 5 2 2" xfId="41910" xr:uid="{FA0D3882-412D-4628-AEDD-D14109FD6E73}"/>
    <cellStyle name="Normal 9 8 5 2 3" xfId="6494" xr:uid="{C02F5489-36A1-405F-A9D4-5012CF86B620}"/>
    <cellStyle name="Normal 9 8 5 2 4" xfId="5902" xr:uid="{BA123271-AB5F-48E9-86D6-6867D7808268}"/>
    <cellStyle name="Normal 9 8 6" xfId="4302" xr:uid="{2E629AB2-F8B4-4277-9525-9342068927F8}"/>
    <cellStyle name="Normal 9 8 6 2" xfId="5284" xr:uid="{CD4EF9BE-44A6-46CA-BA6B-71531DEB50C8}"/>
    <cellStyle name="Normal 9 8 6 2 2" xfId="41911" xr:uid="{FA66B25A-07D2-48F5-BC2A-8D42BB4D9D02}"/>
    <cellStyle name="Normal 9 8 6 2 3" xfId="6495" xr:uid="{399BD4C1-D21D-4570-A270-8AC4EA44911B}"/>
    <cellStyle name="Normal 9 8 6 2 4" xfId="5903" xr:uid="{6F65433F-D591-459D-BE8B-21CCB1977F83}"/>
    <cellStyle name="Normal 9 8 7" xfId="4303" xr:uid="{24FCD552-F434-4BBF-B092-325BBD0995E7}"/>
    <cellStyle name="Normal 9 8 7 2" xfId="5285" xr:uid="{2FBA955B-7B53-405D-BD96-89AE61ECBEF6}"/>
    <cellStyle name="Normal 9 8 7 2 2" xfId="41912" xr:uid="{D8A005AE-62B8-4A64-9E90-1BAD81A5E988}"/>
    <cellStyle name="Normal 9 8 7 2 3" xfId="6496" xr:uid="{DE2FEE79-F456-47F5-B626-C7073FEB7443}"/>
    <cellStyle name="Normal 9 8 7 2 4" xfId="5904" xr:uid="{0F1A320B-35B0-43E2-B6B8-9A9ABF13D3E2}"/>
    <cellStyle name="Normal 9 8 8" xfId="5266" xr:uid="{BF3A769A-58FA-485B-930C-469FCE2773D4}"/>
    <cellStyle name="Normal 9 8 8 2" xfId="41893" xr:uid="{4B3E939B-1762-43A6-A787-B3A1487A626F}"/>
    <cellStyle name="Normal 9 8 8 3" xfId="6477" xr:uid="{A6059FED-0BAD-4409-8556-208D905B42E9}"/>
    <cellStyle name="Normal 9 8 8 4" xfId="5885" xr:uid="{34CE8533-86FB-4AA5-B476-4EFE4D240111}"/>
    <cellStyle name="Normal 9 9" xfId="430" xr:uid="{E78981E4-E3D8-4298-B54A-8F5B7EA15A89}"/>
    <cellStyle name="Normal 9 9 2" xfId="900" xr:uid="{F58FCA11-091D-426E-8E4A-9A66DDD56A0C}"/>
    <cellStyle name="Normal 9 9 2 2" xfId="2493" xr:uid="{0B4E0EDF-BF9E-41E0-9AC8-7EF1C064DF8A}"/>
    <cellStyle name="Normal 9 9 2 2 2" xfId="5288" xr:uid="{D611B72C-81FD-47E6-AE63-66E9A75AFA16}"/>
    <cellStyle name="Normal 9 9 2 2 2 2" xfId="41915" xr:uid="{DCF15F35-863B-43E7-B5B2-AC207BA51FBE}"/>
    <cellStyle name="Normal 9 9 2 2 2 3" xfId="6499" xr:uid="{51446ABB-9958-4EE7-B0B0-7FE5ECEFB1A2}"/>
    <cellStyle name="Normal 9 9 2 2 2 4" xfId="5907" xr:uid="{14AFE41A-900D-4C88-94AB-3558858F6175}"/>
    <cellStyle name="Normal 9 9 2 3" xfId="4304" xr:uid="{D89FB317-D8B2-4286-A476-A7E6B93444F5}"/>
    <cellStyle name="Normal 9 9 2 3 2" xfId="5289" xr:uid="{655B7BCA-6AFA-44C3-BB32-0460B971ABD3}"/>
    <cellStyle name="Normal 9 9 2 3 2 2" xfId="41916" xr:uid="{AB19A5DE-CCF8-4806-80B1-E55125A0A763}"/>
    <cellStyle name="Normal 9 9 2 3 2 3" xfId="6500" xr:uid="{8EFC4A8B-6A0A-4102-923D-EC1978B066E1}"/>
    <cellStyle name="Normal 9 9 2 3 2 4" xfId="5908" xr:uid="{ABA39E29-16E7-4136-B867-BCDA40704DC3}"/>
    <cellStyle name="Normal 9 9 2 4" xfId="4305" xr:uid="{FCA1238C-8FEE-4D7C-AB5E-C082E86E0F2C}"/>
    <cellStyle name="Normal 9 9 2 4 2" xfId="5290" xr:uid="{33F04F40-684D-4A7B-91E9-1EF35E32D993}"/>
    <cellStyle name="Normal 9 9 2 4 2 2" xfId="41917" xr:uid="{7EAE5AB5-DD1F-4A1E-B036-0AF72F5F55CA}"/>
    <cellStyle name="Normal 9 9 2 4 2 3" xfId="6501" xr:uid="{D79B05C5-E55D-4C17-8DD5-A587D2D083B9}"/>
    <cellStyle name="Normal 9 9 2 4 2 4" xfId="5909" xr:uid="{3D18BF0D-80AC-401C-937B-F824D84BF2F3}"/>
    <cellStyle name="Normal 9 9 2 5" xfId="5287" xr:uid="{3B4CD2CB-F058-492B-AF55-807CDF536261}"/>
    <cellStyle name="Normal 9 9 2 5 2" xfId="41914" xr:uid="{F17D176B-000B-43C2-B1E1-F8189876A35A}"/>
    <cellStyle name="Normal 9 9 2 5 3" xfId="6498" xr:uid="{61DBF5B0-9DE4-479C-A123-44787397245A}"/>
    <cellStyle name="Normal 9 9 2 5 4" xfId="5906" xr:uid="{5AFA348D-B3AE-4116-94A6-D8B2DC97A4E8}"/>
    <cellStyle name="Normal 9 9 3" xfId="2494" xr:uid="{F138A850-E03D-45EE-A1DC-07A23149E982}"/>
    <cellStyle name="Normal 9 9 3 2" xfId="4306" xr:uid="{0E114EED-0300-480C-B011-082110D1FE02}"/>
    <cellStyle name="Normal 9 9 3 2 2" xfId="5292" xr:uid="{DE241F7D-C90C-4E3E-BAB2-610C4F71EA96}"/>
    <cellStyle name="Normal 9 9 3 2 2 2" xfId="41919" xr:uid="{DC155E64-565F-4776-827C-0817AE05A2A9}"/>
    <cellStyle name="Normal 9 9 3 2 2 3" xfId="6503" xr:uid="{F816E049-265F-488D-9C59-C4F02B79CC84}"/>
    <cellStyle name="Normal 9 9 3 2 2 4" xfId="5911" xr:uid="{780E2793-C57B-46D0-A35C-3E8E196B915C}"/>
    <cellStyle name="Normal 9 9 3 3" xfId="4307" xr:uid="{BA2207BF-21DD-475F-8086-654B3AA0151F}"/>
    <cellStyle name="Normal 9 9 3 3 2" xfId="5293" xr:uid="{9C7C9CB2-05F8-4CFB-A2E1-81AC92AC09D4}"/>
    <cellStyle name="Normal 9 9 3 3 2 2" xfId="41920" xr:uid="{6EEAEE3E-236C-4D66-BC13-59163ABF05D3}"/>
    <cellStyle name="Normal 9 9 3 3 2 3" xfId="6504" xr:uid="{4BC21088-0344-4C14-A2E1-059320EFF7AB}"/>
    <cellStyle name="Normal 9 9 3 3 2 4" xfId="5912" xr:uid="{009EA9AE-9317-47F8-B789-86DB764B5685}"/>
    <cellStyle name="Normal 9 9 3 4" xfId="4308" xr:uid="{0526BE4D-034F-4114-BB72-3F2DCB031E4D}"/>
    <cellStyle name="Normal 9 9 3 4 2" xfId="5294" xr:uid="{B8ECC007-3257-4D56-AF09-1BED1BD7F2DF}"/>
    <cellStyle name="Normal 9 9 3 4 2 2" xfId="41921" xr:uid="{698885AB-C4BF-44CD-ACF3-3CA8F7850D2E}"/>
    <cellStyle name="Normal 9 9 3 4 2 3" xfId="6505" xr:uid="{B2A47D08-57C0-4322-AA0B-51414FADB16C}"/>
    <cellStyle name="Normal 9 9 3 4 2 4" xfId="5913" xr:uid="{EDFB7785-70D7-4186-B503-9A459C5BC93F}"/>
    <cellStyle name="Normal 9 9 3 5" xfId="5291" xr:uid="{3B824752-B3A9-43BF-AC51-428A3B62EA7C}"/>
    <cellStyle name="Normal 9 9 3 5 2" xfId="41918" xr:uid="{9FAD780A-99F6-48C0-B5C9-CB38BF30877F}"/>
    <cellStyle name="Normal 9 9 3 5 3" xfId="6502" xr:uid="{B79930C9-B19F-4D3A-9869-CCF2779B9C4A}"/>
    <cellStyle name="Normal 9 9 3 5 4" xfId="5910" xr:uid="{B74968E9-2A7C-4370-BEA2-7B04D89D7B7D}"/>
    <cellStyle name="Normal 9 9 4" xfId="4309" xr:uid="{208509A3-B1FC-40E9-8747-361E7047F164}"/>
    <cellStyle name="Normal 9 9 4 2" xfId="5295" xr:uid="{E8CF0D44-081E-408C-BD00-7B4090357594}"/>
    <cellStyle name="Normal 9 9 4 2 2" xfId="41922" xr:uid="{BED2D69E-28E2-4D05-A6FF-50A7F151DD91}"/>
    <cellStyle name="Normal 9 9 4 2 3" xfId="6506" xr:uid="{05FA0585-F8CD-47D4-8E2A-D960FF10F14B}"/>
    <cellStyle name="Normal 9 9 4 2 4" xfId="5914" xr:uid="{9DE2F782-B7DF-4E29-88F5-A819E91FA3AF}"/>
    <cellStyle name="Normal 9 9 5" xfId="4310" xr:uid="{5717B206-C7BE-444F-BAEC-804266FA01B8}"/>
    <cellStyle name="Normal 9 9 5 2" xfId="5296" xr:uid="{EDA67FC9-C5F9-418E-BB78-DBF53DF8CAD2}"/>
    <cellStyle name="Normal 9 9 5 2 2" xfId="41923" xr:uid="{2E7E9063-5CB0-4706-B4F1-AD18B057A713}"/>
    <cellStyle name="Normal 9 9 5 2 3" xfId="6507" xr:uid="{D07CCD6C-093E-4D2A-815C-0C59FC1D3085}"/>
    <cellStyle name="Normal 9 9 5 2 4" xfId="5915" xr:uid="{BBB1C6AE-1655-45F8-A8A5-26EA0A7E805E}"/>
    <cellStyle name="Normal 9 9 6" xfId="4311" xr:uid="{E6932B09-CB89-4F60-B712-C3E21CE5D616}"/>
    <cellStyle name="Normal 9 9 6 2" xfId="5297" xr:uid="{1E4F7C95-8962-4D23-BC6F-F5B8BAAEB7EE}"/>
    <cellStyle name="Normal 9 9 6 2 2" xfId="41924" xr:uid="{A1650097-C0E4-42DF-A6F0-FCF7398DEA8E}"/>
    <cellStyle name="Normal 9 9 6 2 3" xfId="6508" xr:uid="{952E4452-42E2-486D-88FC-7EF6C0F473A8}"/>
    <cellStyle name="Normal 9 9 6 2 4" xfId="5916" xr:uid="{DE7157EC-FF44-466D-823A-BFE22E2A6CBC}"/>
    <cellStyle name="Normal 9 9 7" xfId="5286" xr:uid="{57F9F2F1-5FBD-4AC1-9551-270369752F55}"/>
    <cellStyle name="Normal 9 9 7 2" xfId="41913" xr:uid="{76FB7944-09BF-49E8-8444-C7589800C3A3}"/>
    <cellStyle name="Normal 9 9 7 3" xfId="6497" xr:uid="{DC8BBF56-AD9D-4750-989D-572B27DD21C6}"/>
    <cellStyle name="Normal 9 9 7 4" xfId="5905" xr:uid="{5BCBD1FA-C343-4804-B277-147389E0E2BD}"/>
    <cellStyle name="Percent 2" xfId="185" xr:uid="{EB351667-1215-4FF2-A685-1078D11AAECE}"/>
    <cellStyle name="Percent 2 10" xfId="8083" xr:uid="{E41F20A1-6164-48BB-80BB-C9A38D76C22B}"/>
    <cellStyle name="Percent 2 10 2" xfId="9795" xr:uid="{851696FD-ECEA-4695-A537-EE36106FDEE5}"/>
    <cellStyle name="Percent 2 10 2 2" xfId="13217" xr:uid="{0EEB265E-CF22-40B4-8BB3-2CB8E541DAC7}"/>
    <cellStyle name="Percent 2 10 2 2 2" xfId="26907" xr:uid="{32909421-88C2-448F-A018-4A9FADD25549}"/>
    <cellStyle name="Percent 2 10 2 2 2 2" xfId="40599" xr:uid="{8B120C54-E223-4B30-9567-B3A0DD95675B}"/>
    <cellStyle name="Percent 2 10 2 2 2 3" xfId="55483" xr:uid="{A3F528A3-569C-4668-AFF3-AEEB1E28CB8C}"/>
    <cellStyle name="Percent 2 10 2 2 3" xfId="20063" xr:uid="{E2FC523B-8024-4E47-801D-167CD63A91F7}"/>
    <cellStyle name="Percent 2 10 2 2 4" xfId="33753" xr:uid="{6CBEE2F1-70BF-45EF-A655-9FD1D6D90D1A}"/>
    <cellStyle name="Percent 2 10 2 2 5" xfId="48637" xr:uid="{7F572C43-51FB-457A-8BA1-469475223F47}"/>
    <cellStyle name="Percent 2 10 2 3" xfId="23485" xr:uid="{8173BE26-71F6-4941-AC1C-A1F6A7379716}"/>
    <cellStyle name="Percent 2 10 2 3 2" xfId="37177" xr:uid="{D239B9DB-FF0A-40B3-9B4B-D2710783DAE8}"/>
    <cellStyle name="Percent 2 10 2 3 3" xfId="52061" xr:uid="{3CCC1592-93B6-48E4-A55A-CD5E842ADC9D}"/>
    <cellStyle name="Percent 2 10 2 4" xfId="16641" xr:uid="{BB1E3769-9D24-4A77-B320-12B6BC3DCC69}"/>
    <cellStyle name="Percent 2 10 2 5" xfId="30331" xr:uid="{2FA1F6FC-8A3F-4D9C-A68E-590C6517C8B6}"/>
    <cellStyle name="Percent 2 10 2 6" xfId="45215" xr:uid="{B0374D52-0DFB-4ABF-984D-3CFC116A8A67}"/>
    <cellStyle name="Percent 2 10 3" xfId="11505" xr:uid="{FC7D3B5F-180F-4AD1-B8B4-E7582382B183}"/>
    <cellStyle name="Percent 2 10 3 2" xfId="25195" xr:uid="{1094FC7C-6421-454B-A6E2-9256383C5101}"/>
    <cellStyle name="Percent 2 10 3 2 2" xfId="38887" xr:uid="{EC4A4E41-4E17-46B9-AA8A-D20A91A61D51}"/>
    <cellStyle name="Percent 2 10 3 2 3" xfId="53771" xr:uid="{73D223A9-1438-4DF0-8CAF-5A999896752B}"/>
    <cellStyle name="Percent 2 10 3 3" xfId="18351" xr:uid="{93739819-4161-41F2-A91D-BC7084CDEF6D}"/>
    <cellStyle name="Percent 2 10 3 4" xfId="32041" xr:uid="{CCDDE680-ABC7-4AE7-88AE-0B215F80EFFC}"/>
    <cellStyle name="Percent 2 10 3 5" xfId="46925" xr:uid="{E6B3BB7D-562F-4FB2-A912-8D6B533FE0E2}"/>
    <cellStyle name="Percent 2 10 4" xfId="21773" xr:uid="{7DAB8A62-1264-49DC-BB69-DC711DD6AC2B}"/>
    <cellStyle name="Percent 2 10 4 2" xfId="35465" xr:uid="{BECB5775-C2E1-4E40-826E-4429ED787EA7}"/>
    <cellStyle name="Percent 2 10 4 3" xfId="50349" xr:uid="{9FA0FA27-DCC5-4374-BF9B-88AEEE06512B}"/>
    <cellStyle name="Percent 2 10 5" xfId="14929" xr:uid="{0ECDF913-A2C7-4040-9B3C-8C419D16D487}"/>
    <cellStyle name="Percent 2 10 6" xfId="28619" xr:uid="{D1FD6F52-00CC-41CB-B845-8475F6F5DE32}"/>
    <cellStyle name="Percent 2 10 7" xfId="43503" xr:uid="{A4F45A9E-C351-4169-BE9F-068784453C7F}"/>
    <cellStyle name="Percent 2 11" xfId="9794" xr:uid="{795156D4-DDB4-449F-8836-8FB4DF61E4D9}"/>
    <cellStyle name="Percent 2 11 2" xfId="13216" xr:uid="{D430F5BE-4618-429A-8496-277C4C1C8FCE}"/>
    <cellStyle name="Percent 2 11 2 2" xfId="26906" xr:uid="{31567F0B-99EA-4D91-B8C2-14853FAE4816}"/>
    <cellStyle name="Percent 2 11 2 2 2" xfId="40598" xr:uid="{05517262-C39E-4901-B118-AB7167637B97}"/>
    <cellStyle name="Percent 2 11 2 2 3" xfId="55482" xr:uid="{9A032FE3-D7B4-41AC-9D19-6F542058CF34}"/>
    <cellStyle name="Percent 2 11 2 3" xfId="20062" xr:uid="{B6FBA79D-0764-41A8-BBA5-AFFCE0B97D4B}"/>
    <cellStyle name="Percent 2 11 2 4" xfId="33752" xr:uid="{CEFF49BE-135D-450A-9851-8AD437D8B97A}"/>
    <cellStyle name="Percent 2 11 2 5" xfId="48636" xr:uid="{25ABEAAE-769F-4C41-8335-A48F57F33511}"/>
    <cellStyle name="Percent 2 11 3" xfId="23484" xr:uid="{E7438113-8870-4F04-9136-F9E893964FB1}"/>
    <cellStyle name="Percent 2 11 3 2" xfId="37176" xr:uid="{171B93A9-085D-4D1B-A9D8-6471E966A2FE}"/>
    <cellStyle name="Percent 2 11 3 3" xfId="52060" xr:uid="{19479EC9-BC2E-49C3-A6F0-A812E241FBC6}"/>
    <cellStyle name="Percent 2 11 4" xfId="16640" xr:uid="{22B3F073-C6E2-45F0-BE1C-0534D6596558}"/>
    <cellStyle name="Percent 2 11 5" xfId="30330" xr:uid="{BD650EAE-BA93-4573-A478-6A78AF439D3E}"/>
    <cellStyle name="Percent 2 11 6" xfId="45214" xr:uid="{385A7128-4F5E-46D6-83A6-F1B752EE0F43}"/>
    <cellStyle name="Percent 2 12" xfId="11504" xr:uid="{2D7661D4-8977-4E2E-A3D4-207927669960}"/>
    <cellStyle name="Percent 2 12 2" xfId="25194" xr:uid="{00EBE7E0-F73E-49C7-8F01-B4C0DF5CAE64}"/>
    <cellStyle name="Percent 2 12 2 2" xfId="38886" xr:uid="{5631FA87-7BFC-4BA7-84A5-83966AEE06CF}"/>
    <cellStyle name="Percent 2 12 2 3" xfId="53770" xr:uid="{13093C11-B5AF-4A99-B5FC-C22EE2A7FFA7}"/>
    <cellStyle name="Percent 2 12 3" xfId="18350" xr:uid="{E48B8BC9-71DB-4FBD-ACA6-CA95B04FC68B}"/>
    <cellStyle name="Percent 2 12 4" xfId="32040" xr:uid="{133B71D4-47F0-4DDB-8210-1EB7EC9E63F3}"/>
    <cellStyle name="Percent 2 12 5" xfId="46924" xr:uid="{55F86357-2855-4F31-A76D-160B0D60E8F8}"/>
    <cellStyle name="Percent 2 13" xfId="21772" xr:uid="{10E75D1D-724D-419F-9EF3-9AAD6B5B163D}"/>
    <cellStyle name="Percent 2 13 2" xfId="35464" xr:uid="{12699BEF-53EA-421B-8D46-167310211125}"/>
    <cellStyle name="Percent 2 13 3" xfId="50348" xr:uid="{ADCC4D03-E5A4-48C7-9F27-FCCA54FBAF28}"/>
    <cellStyle name="Percent 2 14" xfId="14928" xr:uid="{5DFF58AF-147F-4680-8347-9118499711EB}"/>
    <cellStyle name="Percent 2 14 2" xfId="40776" xr:uid="{B2299482-C054-4DB0-8295-29C4A2EAC7E0}"/>
    <cellStyle name="Percent 2 15" xfId="28618" xr:uid="{D8BAFA43-D229-49DD-B845-67AE22A2FF68}"/>
    <cellStyle name="Percent 2 16" xfId="43502" xr:uid="{DC902BD3-B5FA-4A15-8BCB-9D79A09D555F}"/>
    <cellStyle name="Percent 2 17" xfId="8082" xr:uid="{9B746D08-F863-438A-8C57-7C213208E3A3}"/>
    <cellStyle name="Percent 2 18" xfId="5937" xr:uid="{3B3AED0D-A088-4DB5-929C-496CB13808CD}"/>
    <cellStyle name="Percent 2 19" xfId="5345" xr:uid="{38D07AFD-8280-4AE5-B8AA-792D948EDF9F}"/>
    <cellStyle name="Percent 2 2" xfId="5298" xr:uid="{AED6F3C1-F1E2-42C1-91BB-621EA3771452}"/>
    <cellStyle name="Percent 2 2 10" xfId="9796" xr:uid="{E503D634-D2C2-47C9-8E65-889E3BA4887F}"/>
    <cellStyle name="Percent 2 2 10 2" xfId="13218" xr:uid="{42FAB249-9E71-4791-95A8-877B6564BFF0}"/>
    <cellStyle name="Percent 2 2 10 2 2" xfId="26908" xr:uid="{41D296EA-3A4B-4142-A558-AE8184BDD8A6}"/>
    <cellStyle name="Percent 2 2 10 2 2 2" xfId="40600" xr:uid="{B68B1B04-FB5C-4B3D-B3ED-851572690438}"/>
    <cellStyle name="Percent 2 2 10 2 2 3" xfId="55484" xr:uid="{80856881-3117-4333-90C0-82819BAC176A}"/>
    <cellStyle name="Percent 2 2 10 2 3" xfId="20064" xr:uid="{02FD5BE0-F0B8-4B49-ACE0-31C44D8717B6}"/>
    <cellStyle name="Percent 2 2 10 2 4" xfId="33754" xr:uid="{DE3A050B-3857-4E59-8757-61C2D4EC050E}"/>
    <cellStyle name="Percent 2 2 10 2 5" xfId="48638" xr:uid="{91175814-5CEB-43CA-848C-62AA9C841DF8}"/>
    <cellStyle name="Percent 2 2 10 3" xfId="23486" xr:uid="{E7CE5800-121D-4296-A205-8420AE3F3597}"/>
    <cellStyle name="Percent 2 2 10 3 2" xfId="37178" xr:uid="{F3901375-B99B-4EC1-BD88-DAADA3C52CCB}"/>
    <cellStyle name="Percent 2 2 10 3 3" xfId="52062" xr:uid="{3E197532-BCC5-46BF-AD52-C5B2272D508D}"/>
    <cellStyle name="Percent 2 2 10 4" xfId="16642" xr:uid="{4071EE2A-5D72-4E77-9551-3A97055D1766}"/>
    <cellStyle name="Percent 2 2 10 5" xfId="30332" xr:uid="{D451606F-CE87-4386-8D56-BFD071A1F7B9}"/>
    <cellStyle name="Percent 2 2 10 6" xfId="45216" xr:uid="{2B8EC2C7-A4F3-4AB0-9839-07F1D383A050}"/>
    <cellStyle name="Percent 2 2 11" xfId="11506" xr:uid="{C9376617-2B1C-4074-B763-AA2A8C15A943}"/>
    <cellStyle name="Percent 2 2 11 2" xfId="25196" xr:uid="{C3EC41C8-05B7-485A-B497-4E80D43689D9}"/>
    <cellStyle name="Percent 2 2 11 2 2" xfId="38888" xr:uid="{0AF23CB3-F551-4E12-B50A-41E18E1C1382}"/>
    <cellStyle name="Percent 2 2 11 2 3" xfId="53772" xr:uid="{CFDD380F-0D6E-4F6C-9F8A-029AFDF301C9}"/>
    <cellStyle name="Percent 2 2 11 3" xfId="18352" xr:uid="{65819FDC-C3F3-4920-82CF-F997BB72AA2F}"/>
    <cellStyle name="Percent 2 2 11 4" xfId="32042" xr:uid="{565485C8-57DB-45EC-8762-40BA32FB5B23}"/>
    <cellStyle name="Percent 2 2 11 5" xfId="46926" xr:uid="{5FACFC3B-A9A9-4617-8EDB-90A08736A09D}"/>
    <cellStyle name="Percent 2 2 12" xfId="21774" xr:uid="{0FE29696-7779-4B65-8315-C1129E483FF9}"/>
    <cellStyle name="Percent 2 2 12 2" xfId="35466" xr:uid="{3B1FCD17-F4DB-48F6-B975-D989FCD1FC81}"/>
    <cellStyle name="Percent 2 2 12 3" xfId="50350" xr:uid="{92C6976A-66D3-40F2-BAF7-D5E0BB7CD0BA}"/>
    <cellStyle name="Percent 2 2 13" xfId="14930" xr:uid="{07AB534E-2A3A-4604-B779-03A82FDAC99D}"/>
    <cellStyle name="Percent 2 2 13 2" xfId="41925" xr:uid="{0DF4C0EC-EA0E-4B15-B4B6-DB7BF0074CFC}"/>
    <cellStyle name="Percent 2 2 14" xfId="28620" xr:uid="{E2E5E2FF-49C2-4516-8D15-CDE90CFF7E32}"/>
    <cellStyle name="Percent 2 2 15" xfId="43504" xr:uid="{BB7D5620-2BB2-4745-8FE4-22B669622F52}"/>
    <cellStyle name="Percent 2 2 16" xfId="8084" xr:uid="{5B89ACA4-71C9-468D-9EDD-6534A488AAB5}"/>
    <cellStyle name="Percent 2 2 17" xfId="6509" xr:uid="{4E8CB552-13B9-4D5B-A5FC-395D56DAB2E3}"/>
    <cellStyle name="Percent 2 2 18" xfId="5917" xr:uid="{8E0FF383-D7B8-4809-A6DE-DBD9124287DF}"/>
    <cellStyle name="Percent 2 2 2" xfId="8085" xr:uid="{D056066E-4456-4942-A0AE-AAEF90BD76E3}"/>
    <cellStyle name="Percent 2 2 2 10" xfId="21775" xr:uid="{46CD5D8F-E2E4-4256-AE90-3FE7541389AE}"/>
    <cellStyle name="Percent 2 2 2 10 2" xfId="35467" xr:uid="{60041E65-45F5-4FAB-9E9A-305D7E0FDF49}"/>
    <cellStyle name="Percent 2 2 2 10 3" xfId="50351" xr:uid="{C46C604C-BF13-4875-8473-10DC4D5D5C6C}"/>
    <cellStyle name="Percent 2 2 2 11" xfId="14931" xr:uid="{D41E2C2E-83BD-4B74-B4FB-8B01AACB9B6B}"/>
    <cellStyle name="Percent 2 2 2 12" xfId="28621" xr:uid="{D43FC7CA-9E7D-4BF9-879D-736936B4DFE6}"/>
    <cellStyle name="Percent 2 2 2 13" xfId="43505" xr:uid="{711010A0-E2E2-45A8-A408-1FCFEE5CE877}"/>
    <cellStyle name="Percent 2 2 2 2" xfId="8086" xr:uid="{4470ECDB-3734-4EEF-A6A6-41349CF91159}"/>
    <cellStyle name="Percent 2 2 2 2 10" xfId="14932" xr:uid="{6B3AF05E-401E-4555-B1C7-3D2A43FD4D24}"/>
    <cellStyle name="Percent 2 2 2 2 11" xfId="28622" xr:uid="{A2DE189B-3C9E-4AF1-8875-E233EEFAF0EB}"/>
    <cellStyle name="Percent 2 2 2 2 12" xfId="43506" xr:uid="{40794645-BE75-4C95-A935-9548679A226C}"/>
    <cellStyle name="Percent 2 2 2 2 2" xfId="8087" xr:uid="{F3B7E64A-96FE-48D9-98C8-937699EF907D}"/>
    <cellStyle name="Percent 2 2 2 2 2 10" xfId="43507" xr:uid="{3F967900-1C07-43C0-8FD4-5E4B66B25427}"/>
    <cellStyle name="Percent 2 2 2 2 2 2" xfId="8088" xr:uid="{694E31AD-A774-4655-BC88-00223EE3EA5D}"/>
    <cellStyle name="Percent 2 2 2 2 2 2 2" xfId="8089" xr:uid="{864BC277-E792-4430-B519-4113A5804C82}"/>
    <cellStyle name="Percent 2 2 2 2 2 2 2 2" xfId="9801" xr:uid="{4B4086EE-D573-423A-94B4-43DAAA5CF834}"/>
    <cellStyle name="Percent 2 2 2 2 2 2 2 2 2" xfId="13223" xr:uid="{68911AA9-7B1D-4F3F-A488-FADBB3DE09B6}"/>
    <cellStyle name="Percent 2 2 2 2 2 2 2 2 2 2" xfId="26913" xr:uid="{CE5CCAE6-2963-4BA2-9EFD-DC0F7434D98F}"/>
    <cellStyle name="Percent 2 2 2 2 2 2 2 2 2 2 2" xfId="40605" xr:uid="{52BC1E72-1DF0-4706-BB3C-BE3154804EED}"/>
    <cellStyle name="Percent 2 2 2 2 2 2 2 2 2 2 3" xfId="55489" xr:uid="{B493706F-C781-46B4-A4D4-D4E15C92914C}"/>
    <cellStyle name="Percent 2 2 2 2 2 2 2 2 2 3" xfId="20069" xr:uid="{8F0EDB35-3133-4539-B266-7F250B1DAC93}"/>
    <cellStyle name="Percent 2 2 2 2 2 2 2 2 2 4" xfId="33759" xr:uid="{C716BDE8-7A5A-4C90-ACEF-E3B8EF3659F1}"/>
    <cellStyle name="Percent 2 2 2 2 2 2 2 2 2 5" xfId="48643" xr:uid="{7D08D5FA-C206-4B8D-B3F5-D9F8519D87BD}"/>
    <cellStyle name="Percent 2 2 2 2 2 2 2 2 3" xfId="23491" xr:uid="{DF2DF5E6-812F-47D7-A268-1C4183A99805}"/>
    <cellStyle name="Percent 2 2 2 2 2 2 2 2 3 2" xfId="37183" xr:uid="{93AFA986-B505-487F-AFAA-C3EDA4758BD8}"/>
    <cellStyle name="Percent 2 2 2 2 2 2 2 2 3 3" xfId="52067" xr:uid="{F52D77B1-3433-489D-8171-ACB07DFDE201}"/>
    <cellStyle name="Percent 2 2 2 2 2 2 2 2 4" xfId="16647" xr:uid="{CF91426C-7018-4DA8-858C-835CD64581AD}"/>
    <cellStyle name="Percent 2 2 2 2 2 2 2 2 5" xfId="30337" xr:uid="{4316AAC2-8A3F-48A5-B1C5-9C492844D6FA}"/>
    <cellStyle name="Percent 2 2 2 2 2 2 2 2 6" xfId="45221" xr:uid="{38165930-BE79-4205-82FF-562FD7D945F3}"/>
    <cellStyle name="Percent 2 2 2 2 2 2 2 3" xfId="11511" xr:uid="{2EE099C2-1B8F-4375-97CE-F690E7DAEB76}"/>
    <cellStyle name="Percent 2 2 2 2 2 2 2 3 2" xfId="25201" xr:uid="{3F5CC6A8-CFB2-4B53-A687-B988859E6FC3}"/>
    <cellStyle name="Percent 2 2 2 2 2 2 2 3 2 2" xfId="38893" xr:uid="{A4C1306E-D90E-4636-BAE6-EB4B6F06887D}"/>
    <cellStyle name="Percent 2 2 2 2 2 2 2 3 2 3" xfId="53777" xr:uid="{F5C73E3E-E2CD-4AD5-9018-F0B88403D611}"/>
    <cellStyle name="Percent 2 2 2 2 2 2 2 3 3" xfId="18357" xr:uid="{0CFE224B-D234-49C5-AD48-63440D95D084}"/>
    <cellStyle name="Percent 2 2 2 2 2 2 2 3 4" xfId="32047" xr:uid="{336CC70C-AE4B-4DC2-B7E1-9B68F360D01C}"/>
    <cellStyle name="Percent 2 2 2 2 2 2 2 3 5" xfId="46931" xr:uid="{1DAE81AE-52AA-4B39-B249-D8307324D2EA}"/>
    <cellStyle name="Percent 2 2 2 2 2 2 2 4" xfId="21779" xr:uid="{B0F353C0-E614-4FA1-80AF-1B396A155B49}"/>
    <cellStyle name="Percent 2 2 2 2 2 2 2 4 2" xfId="35471" xr:uid="{AD1FF7D2-0D74-47EB-ABCF-890168ADA76E}"/>
    <cellStyle name="Percent 2 2 2 2 2 2 2 4 3" xfId="50355" xr:uid="{EF3095A0-4EAC-4C80-8E48-3DCF31A7D154}"/>
    <cellStyle name="Percent 2 2 2 2 2 2 2 5" xfId="14935" xr:uid="{DF3556CE-1AD7-4048-9614-1467C14C5C2F}"/>
    <cellStyle name="Percent 2 2 2 2 2 2 2 6" xfId="28625" xr:uid="{1E76016A-2603-4CCE-A730-594214A166A4}"/>
    <cellStyle name="Percent 2 2 2 2 2 2 2 7" xfId="43509" xr:uid="{DD51E696-13C4-4A95-A8A0-1A0970EF39B2}"/>
    <cellStyle name="Percent 2 2 2 2 2 2 3" xfId="9800" xr:uid="{C233C154-3F88-4506-A328-B840DFC48C49}"/>
    <cellStyle name="Percent 2 2 2 2 2 2 3 2" xfId="13222" xr:uid="{43498705-D38E-4749-A465-0DB8C0801B3D}"/>
    <cellStyle name="Percent 2 2 2 2 2 2 3 2 2" xfId="26912" xr:uid="{4D866D61-EE8E-44DF-A1E0-0D4D2F6712BC}"/>
    <cellStyle name="Percent 2 2 2 2 2 2 3 2 2 2" xfId="40604" xr:uid="{5AA54415-BD61-4D9F-90CF-DF9D6DCA70FC}"/>
    <cellStyle name="Percent 2 2 2 2 2 2 3 2 2 3" xfId="55488" xr:uid="{B8D14443-80C6-4BAF-ACE1-979D59985FE9}"/>
    <cellStyle name="Percent 2 2 2 2 2 2 3 2 3" xfId="20068" xr:uid="{AAEB42CB-4625-4BCD-881C-83A4BD0CCAE5}"/>
    <cellStyle name="Percent 2 2 2 2 2 2 3 2 4" xfId="33758" xr:uid="{E7EC10AB-7E87-4B90-B29C-8CA858D0CEAB}"/>
    <cellStyle name="Percent 2 2 2 2 2 2 3 2 5" xfId="48642" xr:uid="{13260663-E215-4A42-BB35-910E861161C8}"/>
    <cellStyle name="Percent 2 2 2 2 2 2 3 3" xfId="23490" xr:uid="{975323AF-18A8-4F79-8696-E7512CC5DF76}"/>
    <cellStyle name="Percent 2 2 2 2 2 2 3 3 2" xfId="37182" xr:uid="{36953418-72E0-44B6-994D-1A9F92DF550A}"/>
    <cellStyle name="Percent 2 2 2 2 2 2 3 3 3" xfId="52066" xr:uid="{7694499D-E158-4C12-8BFC-5807B8F91050}"/>
    <cellStyle name="Percent 2 2 2 2 2 2 3 4" xfId="16646" xr:uid="{6301B3E4-2668-4210-8BE5-EFF4ACADA769}"/>
    <cellStyle name="Percent 2 2 2 2 2 2 3 5" xfId="30336" xr:uid="{F035A1B6-8320-445A-9056-D68AE1B03D73}"/>
    <cellStyle name="Percent 2 2 2 2 2 2 3 6" xfId="45220" xr:uid="{96F199DC-7C59-42FD-95DD-8D8A12C8487F}"/>
    <cellStyle name="Percent 2 2 2 2 2 2 4" xfId="11510" xr:uid="{5BA76C5D-A43B-4A5C-981E-838AFF87C156}"/>
    <cellStyle name="Percent 2 2 2 2 2 2 4 2" xfId="25200" xr:uid="{922B2EB0-B8E6-4492-B3D1-B11FBD1A6793}"/>
    <cellStyle name="Percent 2 2 2 2 2 2 4 2 2" xfId="38892" xr:uid="{04585882-B3ED-4AAA-8C83-AE1DF7C435EC}"/>
    <cellStyle name="Percent 2 2 2 2 2 2 4 2 3" xfId="53776" xr:uid="{939F8C9B-60E4-4B84-A6EF-9617F7210501}"/>
    <cellStyle name="Percent 2 2 2 2 2 2 4 3" xfId="18356" xr:uid="{10E52BFE-1227-452F-9576-BAA72B4E30B0}"/>
    <cellStyle name="Percent 2 2 2 2 2 2 4 4" xfId="32046" xr:uid="{1A6894F6-2CAF-4BF9-9FBF-6BD9A6014833}"/>
    <cellStyle name="Percent 2 2 2 2 2 2 4 5" xfId="46930" xr:uid="{EB64C0AD-8B5B-4CB3-9FBA-DF3FCB499A7C}"/>
    <cellStyle name="Percent 2 2 2 2 2 2 5" xfId="21778" xr:uid="{0146E343-ABDE-4727-9599-9D129593E2CD}"/>
    <cellStyle name="Percent 2 2 2 2 2 2 5 2" xfId="35470" xr:uid="{7443BA95-C12A-4A7A-A439-7237D0DBB1CF}"/>
    <cellStyle name="Percent 2 2 2 2 2 2 5 3" xfId="50354" xr:uid="{23B71FC7-7589-4C13-A8C7-BD22669D9EA8}"/>
    <cellStyle name="Percent 2 2 2 2 2 2 6" xfId="14934" xr:uid="{C35D01B5-C569-4DBF-90B8-317FBA650309}"/>
    <cellStyle name="Percent 2 2 2 2 2 2 7" xfId="28624" xr:uid="{DC88979C-55AF-4AB7-85B9-E3232D3DD672}"/>
    <cellStyle name="Percent 2 2 2 2 2 2 8" xfId="43508" xr:uid="{A043BFDF-D4F9-4EAA-83DB-3BF7DE22898D}"/>
    <cellStyle name="Percent 2 2 2 2 2 3" xfId="8090" xr:uid="{920F4C04-0678-4F57-A5C4-5E98581139DB}"/>
    <cellStyle name="Percent 2 2 2 2 2 3 2" xfId="9802" xr:uid="{529AFE6E-60E9-43B6-B1F6-45947F6B425F}"/>
    <cellStyle name="Percent 2 2 2 2 2 3 2 2" xfId="13224" xr:uid="{6D6FC1E4-C91C-4DFB-97E1-8206D15C010D}"/>
    <cellStyle name="Percent 2 2 2 2 2 3 2 2 2" xfId="26914" xr:uid="{A7D6CBDA-5A0C-4E39-9AE2-8F127273AFD0}"/>
    <cellStyle name="Percent 2 2 2 2 2 3 2 2 2 2" xfId="40606" xr:uid="{5D58637A-09E3-456E-A2F2-EE268F35E55A}"/>
    <cellStyle name="Percent 2 2 2 2 2 3 2 2 2 3" xfId="55490" xr:uid="{028532B3-7AEF-4A02-AB06-8E62FE46C62A}"/>
    <cellStyle name="Percent 2 2 2 2 2 3 2 2 3" xfId="20070" xr:uid="{A6BA03AB-4DCC-428C-9E26-F481E6065A4E}"/>
    <cellStyle name="Percent 2 2 2 2 2 3 2 2 4" xfId="33760" xr:uid="{CFEF0AEA-4676-49DB-AB99-A148E548A48F}"/>
    <cellStyle name="Percent 2 2 2 2 2 3 2 2 5" xfId="48644" xr:uid="{CD7F5989-C32A-4864-BCD4-27427721D61A}"/>
    <cellStyle name="Percent 2 2 2 2 2 3 2 3" xfId="23492" xr:uid="{7B2D790C-3B50-4237-A535-27023FF06F8E}"/>
    <cellStyle name="Percent 2 2 2 2 2 3 2 3 2" xfId="37184" xr:uid="{9792F822-57DC-4337-8683-689EC0B6D4E9}"/>
    <cellStyle name="Percent 2 2 2 2 2 3 2 3 3" xfId="52068" xr:uid="{B74C1C6F-35CF-490D-9B1D-0378016522D2}"/>
    <cellStyle name="Percent 2 2 2 2 2 3 2 4" xfId="16648" xr:uid="{19279283-1B99-4BB2-8E4B-8BCF6A283C11}"/>
    <cellStyle name="Percent 2 2 2 2 2 3 2 5" xfId="30338" xr:uid="{7F0EA707-CEC0-41C1-8A59-CAB462544593}"/>
    <cellStyle name="Percent 2 2 2 2 2 3 2 6" xfId="45222" xr:uid="{00430C01-159C-4C70-90FB-92F268168667}"/>
    <cellStyle name="Percent 2 2 2 2 2 3 3" xfId="11512" xr:uid="{975CDC19-B74A-4386-BB59-0B69DFD0A60B}"/>
    <cellStyle name="Percent 2 2 2 2 2 3 3 2" xfId="25202" xr:uid="{10C8D14B-2474-4F31-BF22-31E604630C6B}"/>
    <cellStyle name="Percent 2 2 2 2 2 3 3 2 2" xfId="38894" xr:uid="{531B6DA2-B7F0-49E0-9F44-8A4ADDDADC64}"/>
    <cellStyle name="Percent 2 2 2 2 2 3 3 2 3" xfId="53778" xr:uid="{3FC7239F-BF1A-4781-8029-B2ACD8068BE5}"/>
    <cellStyle name="Percent 2 2 2 2 2 3 3 3" xfId="18358" xr:uid="{4C04829C-9CDB-4D53-9412-7EC1D550FA67}"/>
    <cellStyle name="Percent 2 2 2 2 2 3 3 4" xfId="32048" xr:uid="{B03ADAA0-8903-4EB7-9DA6-19C26BA25ED4}"/>
    <cellStyle name="Percent 2 2 2 2 2 3 3 5" xfId="46932" xr:uid="{56559888-A2A1-4674-BE91-4979EE6D96A4}"/>
    <cellStyle name="Percent 2 2 2 2 2 3 4" xfId="21780" xr:uid="{06B7DBEB-9D06-4A28-9AAC-67A0C979D740}"/>
    <cellStyle name="Percent 2 2 2 2 2 3 4 2" xfId="35472" xr:uid="{5EADE7BC-F798-4F9F-8C94-91B82794C5D4}"/>
    <cellStyle name="Percent 2 2 2 2 2 3 4 3" xfId="50356" xr:uid="{016B0091-AA3E-411E-A6C5-AA50F60D0B89}"/>
    <cellStyle name="Percent 2 2 2 2 2 3 5" xfId="14936" xr:uid="{993117BE-78FF-4E65-A359-B444DC283815}"/>
    <cellStyle name="Percent 2 2 2 2 2 3 6" xfId="28626" xr:uid="{E91E7A26-C420-4756-8291-5CDBD86B69B1}"/>
    <cellStyle name="Percent 2 2 2 2 2 3 7" xfId="43510" xr:uid="{BCF2DBA6-06DA-48D5-9A36-B9D0B2F4D340}"/>
    <cellStyle name="Percent 2 2 2 2 2 4" xfId="8091" xr:uid="{E276F9C2-8EC0-4CD7-9C2D-9A738CD0D73C}"/>
    <cellStyle name="Percent 2 2 2 2 2 4 2" xfId="9803" xr:uid="{BC4C986D-E93D-4D11-85F8-7B08EF87A841}"/>
    <cellStyle name="Percent 2 2 2 2 2 4 2 2" xfId="13225" xr:uid="{A0932A6E-6CDB-43D6-927E-8A35A7C9FC6E}"/>
    <cellStyle name="Percent 2 2 2 2 2 4 2 2 2" xfId="26915" xr:uid="{B2E3D11D-A75F-4543-AF62-2D8FA332BC29}"/>
    <cellStyle name="Percent 2 2 2 2 2 4 2 2 2 2" xfId="40607" xr:uid="{BE164B51-BCE2-41EB-A762-01FE83EE8E7A}"/>
    <cellStyle name="Percent 2 2 2 2 2 4 2 2 2 3" xfId="55491" xr:uid="{A744BADD-82AE-4997-8A7E-7336FA6FB866}"/>
    <cellStyle name="Percent 2 2 2 2 2 4 2 2 3" xfId="20071" xr:uid="{EB4A45E1-273D-4E47-A69F-D9D841FC4EEC}"/>
    <cellStyle name="Percent 2 2 2 2 2 4 2 2 4" xfId="33761" xr:uid="{24344862-91B8-4515-9085-FA7AF26B28C7}"/>
    <cellStyle name="Percent 2 2 2 2 2 4 2 2 5" xfId="48645" xr:uid="{0312410C-4382-4A94-B406-016864128600}"/>
    <cellStyle name="Percent 2 2 2 2 2 4 2 3" xfId="23493" xr:uid="{5C5EEBE0-E225-4AD6-A507-27064DE485CA}"/>
    <cellStyle name="Percent 2 2 2 2 2 4 2 3 2" xfId="37185" xr:uid="{179185DB-D03E-4AB7-A959-C4CEEB418930}"/>
    <cellStyle name="Percent 2 2 2 2 2 4 2 3 3" xfId="52069" xr:uid="{B39A04C2-32B5-4AC5-A994-8D86F74B9697}"/>
    <cellStyle name="Percent 2 2 2 2 2 4 2 4" xfId="16649" xr:uid="{5E2F195B-1FB8-46AD-AB74-8FA5B53CC788}"/>
    <cellStyle name="Percent 2 2 2 2 2 4 2 5" xfId="30339" xr:uid="{DDCB017D-A9D4-4B2F-8D22-40AA649FA38D}"/>
    <cellStyle name="Percent 2 2 2 2 2 4 2 6" xfId="45223" xr:uid="{59DFB546-6848-4D86-BC5E-33DF50934682}"/>
    <cellStyle name="Percent 2 2 2 2 2 4 3" xfId="11513" xr:uid="{C7E60920-4532-4A19-A432-79686B13BBC4}"/>
    <cellStyle name="Percent 2 2 2 2 2 4 3 2" xfId="25203" xr:uid="{AF676398-E7D3-42CB-A36E-EEE34997871E}"/>
    <cellStyle name="Percent 2 2 2 2 2 4 3 2 2" xfId="38895" xr:uid="{3656ECBA-D963-4906-9169-C8016364E4A0}"/>
    <cellStyle name="Percent 2 2 2 2 2 4 3 2 3" xfId="53779" xr:uid="{4D5ABBBB-9B7B-42D0-B21F-CC4ECD9DD785}"/>
    <cellStyle name="Percent 2 2 2 2 2 4 3 3" xfId="18359" xr:uid="{E24537F7-B3A7-4053-98F5-FCD1910108BA}"/>
    <cellStyle name="Percent 2 2 2 2 2 4 3 4" xfId="32049" xr:uid="{A32D9FB8-CC5F-49F6-AC17-0AB85B19BD7E}"/>
    <cellStyle name="Percent 2 2 2 2 2 4 3 5" xfId="46933" xr:uid="{C815A9EC-120A-4EE5-BDEA-EED073B26C81}"/>
    <cellStyle name="Percent 2 2 2 2 2 4 4" xfId="21781" xr:uid="{4E469589-E997-443A-B4DE-57A8D3ADECDA}"/>
    <cellStyle name="Percent 2 2 2 2 2 4 4 2" xfId="35473" xr:uid="{AB5F781F-3F0D-4A46-95A6-EABC57D5A556}"/>
    <cellStyle name="Percent 2 2 2 2 2 4 4 3" xfId="50357" xr:uid="{9B8662C5-696A-4BF2-A5E2-52DD6AA2E680}"/>
    <cellStyle name="Percent 2 2 2 2 2 4 5" xfId="14937" xr:uid="{EA7D2740-F500-4268-BE95-A44EA5DE03AF}"/>
    <cellStyle name="Percent 2 2 2 2 2 4 6" xfId="28627" xr:uid="{1646FF68-C4B2-42E1-B9C7-A813C6E4E9E6}"/>
    <cellStyle name="Percent 2 2 2 2 2 4 7" xfId="43511" xr:uid="{DB72A556-BEA0-4E65-B1CE-7051AE345513}"/>
    <cellStyle name="Percent 2 2 2 2 2 5" xfId="9799" xr:uid="{151E9D14-51C6-4765-97A3-71C250DB9992}"/>
    <cellStyle name="Percent 2 2 2 2 2 5 2" xfId="13221" xr:uid="{BF6EC427-891D-45B7-BD22-B3D28C669841}"/>
    <cellStyle name="Percent 2 2 2 2 2 5 2 2" xfId="26911" xr:uid="{6069E4B2-3173-42F0-9ABF-5139CCD71AA5}"/>
    <cellStyle name="Percent 2 2 2 2 2 5 2 2 2" xfId="40603" xr:uid="{2F54C2A7-19C4-4039-A079-06CD5E8A7855}"/>
    <cellStyle name="Percent 2 2 2 2 2 5 2 2 3" xfId="55487" xr:uid="{ACD69AE5-CC5D-47BA-B1EA-95FE54FA4AB2}"/>
    <cellStyle name="Percent 2 2 2 2 2 5 2 3" xfId="20067" xr:uid="{0A65AEFC-B67C-40DA-9674-91E84346B11C}"/>
    <cellStyle name="Percent 2 2 2 2 2 5 2 4" xfId="33757" xr:uid="{1832ED46-DC2F-4EAA-BCF0-12D890899E78}"/>
    <cellStyle name="Percent 2 2 2 2 2 5 2 5" xfId="48641" xr:uid="{3C59F0F0-B29B-4D80-BBFA-2221BCAF0F6D}"/>
    <cellStyle name="Percent 2 2 2 2 2 5 3" xfId="23489" xr:uid="{230B9A0C-EF1C-49DF-8D0B-52AAEE9AC683}"/>
    <cellStyle name="Percent 2 2 2 2 2 5 3 2" xfId="37181" xr:uid="{2EBF2644-5436-4FDB-A2FA-FDA1DFED6A27}"/>
    <cellStyle name="Percent 2 2 2 2 2 5 3 3" xfId="52065" xr:uid="{C4BC6F24-436E-492A-8948-26B0BC1990C7}"/>
    <cellStyle name="Percent 2 2 2 2 2 5 4" xfId="16645" xr:uid="{7268E15B-0635-40F8-BDE8-B2203A7493C6}"/>
    <cellStyle name="Percent 2 2 2 2 2 5 5" xfId="30335" xr:uid="{8AE03B37-FC86-4E7E-9D72-B55C9018D337}"/>
    <cellStyle name="Percent 2 2 2 2 2 5 6" xfId="45219" xr:uid="{704D9D28-81A3-4103-97DD-E350E92DD037}"/>
    <cellStyle name="Percent 2 2 2 2 2 6" xfId="11509" xr:uid="{4A5BC13E-AFBD-485E-91F4-894CC0EF62D5}"/>
    <cellStyle name="Percent 2 2 2 2 2 6 2" xfId="25199" xr:uid="{042B4728-9180-4FDF-855E-C87146BA1E12}"/>
    <cellStyle name="Percent 2 2 2 2 2 6 2 2" xfId="38891" xr:uid="{4BCDC864-F7F3-4E02-AF3D-249F46109ADF}"/>
    <cellStyle name="Percent 2 2 2 2 2 6 2 3" xfId="53775" xr:uid="{396C5F90-9510-468B-8E5F-8CC80A35C30D}"/>
    <cellStyle name="Percent 2 2 2 2 2 6 3" xfId="18355" xr:uid="{8AF86014-D14C-4EBE-8185-3B1FDE9EED85}"/>
    <cellStyle name="Percent 2 2 2 2 2 6 4" xfId="32045" xr:uid="{DD50DFF4-D797-4EB0-86DE-15B64F773C82}"/>
    <cellStyle name="Percent 2 2 2 2 2 6 5" xfId="46929" xr:uid="{0919B880-E8BE-4E84-80C8-FA0090375856}"/>
    <cellStyle name="Percent 2 2 2 2 2 7" xfId="21777" xr:uid="{1177D720-53FA-4271-8B49-2F079908A97A}"/>
    <cellStyle name="Percent 2 2 2 2 2 7 2" xfId="35469" xr:uid="{9026D75D-8421-409C-BCD6-B5E7903F1C2F}"/>
    <cellStyle name="Percent 2 2 2 2 2 7 3" xfId="50353" xr:uid="{57967CAA-E3DD-42F7-9A77-A526A455A365}"/>
    <cellStyle name="Percent 2 2 2 2 2 8" xfId="14933" xr:uid="{580D1374-8D33-4D6E-A8D8-C347EE6352C9}"/>
    <cellStyle name="Percent 2 2 2 2 2 9" xfId="28623" xr:uid="{5485B664-8E65-4880-B4E2-69E44D52BCFF}"/>
    <cellStyle name="Percent 2 2 2 2 3" xfId="8092" xr:uid="{09E89F48-C1F4-4609-B540-560BDDAC1D3A}"/>
    <cellStyle name="Percent 2 2 2 2 3 10" xfId="43512" xr:uid="{8D42990C-5BEA-4B9E-8310-94E39CC6D157}"/>
    <cellStyle name="Percent 2 2 2 2 3 2" xfId="8093" xr:uid="{2A0D198E-C3BD-41F5-BED8-68A6F9DFDAE4}"/>
    <cellStyle name="Percent 2 2 2 2 3 2 2" xfId="8094" xr:uid="{6FC1E2DD-956E-49DD-858B-6CA3BB1DEDAD}"/>
    <cellStyle name="Percent 2 2 2 2 3 2 2 2" xfId="9806" xr:uid="{90E64F68-ECBE-49C0-995A-F701085AE3AB}"/>
    <cellStyle name="Percent 2 2 2 2 3 2 2 2 2" xfId="13228" xr:uid="{97DB7B21-D9E1-455C-A119-AE4A3E3A2691}"/>
    <cellStyle name="Percent 2 2 2 2 3 2 2 2 2 2" xfId="26918" xr:uid="{C3B415D6-A0FE-4872-992E-9A28FFDE6917}"/>
    <cellStyle name="Percent 2 2 2 2 3 2 2 2 2 2 2" xfId="40610" xr:uid="{F47FDAD6-8FCD-4487-B477-D2C3955850A1}"/>
    <cellStyle name="Percent 2 2 2 2 3 2 2 2 2 2 3" xfId="55494" xr:uid="{DF95A9E9-BFB0-49E6-AFB9-5014C1F77A47}"/>
    <cellStyle name="Percent 2 2 2 2 3 2 2 2 2 3" xfId="20074" xr:uid="{9F4235AA-8438-445C-A412-985821E33A43}"/>
    <cellStyle name="Percent 2 2 2 2 3 2 2 2 2 4" xfId="33764" xr:uid="{32CD5BB0-0DCC-4F81-A2FC-A4382E7CF27D}"/>
    <cellStyle name="Percent 2 2 2 2 3 2 2 2 2 5" xfId="48648" xr:uid="{71320FB2-E290-4DE4-B94D-8C8688854503}"/>
    <cellStyle name="Percent 2 2 2 2 3 2 2 2 3" xfId="23496" xr:uid="{733F70DC-87ED-459E-BAEA-88E65A1E68CA}"/>
    <cellStyle name="Percent 2 2 2 2 3 2 2 2 3 2" xfId="37188" xr:uid="{82135F8D-E0ED-4F5B-A6A0-A3B85DACD54E}"/>
    <cellStyle name="Percent 2 2 2 2 3 2 2 2 3 3" xfId="52072" xr:uid="{FDBFC007-CD57-443D-B1AF-2DB380A866AE}"/>
    <cellStyle name="Percent 2 2 2 2 3 2 2 2 4" xfId="16652" xr:uid="{3A7B8F11-C309-4911-89D4-51FEEED48C1C}"/>
    <cellStyle name="Percent 2 2 2 2 3 2 2 2 5" xfId="30342" xr:uid="{86E5C0AC-C1B5-4B55-98AB-930F77F02C40}"/>
    <cellStyle name="Percent 2 2 2 2 3 2 2 2 6" xfId="45226" xr:uid="{3CAC2F7D-2C3B-486D-9D9D-0B17F98897F4}"/>
    <cellStyle name="Percent 2 2 2 2 3 2 2 3" xfId="11516" xr:uid="{9D1545E7-60E5-44BE-AF76-94D85BAB8884}"/>
    <cellStyle name="Percent 2 2 2 2 3 2 2 3 2" xfId="25206" xr:uid="{5B46AF0F-F8AC-4588-8C16-1698ED8E7463}"/>
    <cellStyle name="Percent 2 2 2 2 3 2 2 3 2 2" xfId="38898" xr:uid="{8F7AF21D-2EC0-45FA-B841-CA6DFA4C7A85}"/>
    <cellStyle name="Percent 2 2 2 2 3 2 2 3 2 3" xfId="53782" xr:uid="{5DBEEDC9-53F8-4F14-AA56-B6A13AE2D311}"/>
    <cellStyle name="Percent 2 2 2 2 3 2 2 3 3" xfId="18362" xr:uid="{724E8505-04C5-4B0A-96E6-8D8F6A4D8857}"/>
    <cellStyle name="Percent 2 2 2 2 3 2 2 3 4" xfId="32052" xr:uid="{63A71101-459D-40C4-A2EB-CFFED2F9CEB0}"/>
    <cellStyle name="Percent 2 2 2 2 3 2 2 3 5" xfId="46936" xr:uid="{264C12D5-8B54-4D0E-9426-B679909A26DD}"/>
    <cellStyle name="Percent 2 2 2 2 3 2 2 4" xfId="21784" xr:uid="{2BC4A82C-75DD-4F90-91D3-8EC31CC62DB8}"/>
    <cellStyle name="Percent 2 2 2 2 3 2 2 4 2" xfId="35476" xr:uid="{49623C87-3686-4F38-B61B-3DDE2B05062A}"/>
    <cellStyle name="Percent 2 2 2 2 3 2 2 4 3" xfId="50360" xr:uid="{BE35CDE7-C539-4E7D-9E11-E92D3546365A}"/>
    <cellStyle name="Percent 2 2 2 2 3 2 2 5" xfId="14940" xr:uid="{D83459D8-FB02-4C3A-93B6-BAA5EC822F36}"/>
    <cellStyle name="Percent 2 2 2 2 3 2 2 6" xfId="28630" xr:uid="{3FAB5D73-9507-4260-9B92-1BC1B6126981}"/>
    <cellStyle name="Percent 2 2 2 2 3 2 2 7" xfId="43514" xr:uid="{E881DF55-7EDE-4828-95AD-67BC363C52CE}"/>
    <cellStyle name="Percent 2 2 2 2 3 2 3" xfId="9805" xr:uid="{974EDFC6-402E-48CE-B64B-EE914A5997D5}"/>
    <cellStyle name="Percent 2 2 2 2 3 2 3 2" xfId="13227" xr:uid="{484FA17E-6DCD-416F-AE35-53652C5C1113}"/>
    <cellStyle name="Percent 2 2 2 2 3 2 3 2 2" xfId="26917" xr:uid="{CC1EA465-4145-4C11-A25A-F7CB4CD69EC6}"/>
    <cellStyle name="Percent 2 2 2 2 3 2 3 2 2 2" xfId="40609" xr:uid="{434A4997-293D-4EAF-B7EB-F51B538B400A}"/>
    <cellStyle name="Percent 2 2 2 2 3 2 3 2 2 3" xfId="55493" xr:uid="{D0ED6101-4718-4E20-9108-31611CF19A91}"/>
    <cellStyle name="Percent 2 2 2 2 3 2 3 2 3" xfId="20073" xr:uid="{0CCF9E76-3CF2-4148-9202-F616CC7CC7BB}"/>
    <cellStyle name="Percent 2 2 2 2 3 2 3 2 4" xfId="33763" xr:uid="{A2B4BF2D-8EBC-42EA-8CC8-6C8D256E94BE}"/>
    <cellStyle name="Percent 2 2 2 2 3 2 3 2 5" xfId="48647" xr:uid="{34951852-F7F4-46AD-95D9-AB5179234F46}"/>
    <cellStyle name="Percent 2 2 2 2 3 2 3 3" xfId="23495" xr:uid="{AF98DCC2-F178-4C47-BE62-DB23EAA96DE7}"/>
    <cellStyle name="Percent 2 2 2 2 3 2 3 3 2" xfId="37187" xr:uid="{D38F1704-7186-44E7-9AC3-AA8D3F4F64DB}"/>
    <cellStyle name="Percent 2 2 2 2 3 2 3 3 3" xfId="52071" xr:uid="{D68F1AB4-937C-4671-B541-9EBD06C72F42}"/>
    <cellStyle name="Percent 2 2 2 2 3 2 3 4" xfId="16651" xr:uid="{4F8EF695-B3DE-4DB5-88DB-C0BBDFA35B7D}"/>
    <cellStyle name="Percent 2 2 2 2 3 2 3 5" xfId="30341" xr:uid="{23B9F817-A249-4F7D-B089-A6D7227E6F1F}"/>
    <cellStyle name="Percent 2 2 2 2 3 2 3 6" xfId="45225" xr:uid="{27EB425A-E34A-4BC4-8D13-1AC83BCB3A54}"/>
    <cellStyle name="Percent 2 2 2 2 3 2 4" xfId="11515" xr:uid="{589EB979-9CF1-476C-B987-6E9598F38EB6}"/>
    <cellStyle name="Percent 2 2 2 2 3 2 4 2" xfId="25205" xr:uid="{2820CA5D-9CF3-491A-98D7-A805766B774F}"/>
    <cellStyle name="Percent 2 2 2 2 3 2 4 2 2" xfId="38897" xr:uid="{F0E16617-46BF-4342-A87C-215A37109EC6}"/>
    <cellStyle name="Percent 2 2 2 2 3 2 4 2 3" xfId="53781" xr:uid="{B579B9D2-E3FB-45B4-94FE-12E8E613FDCC}"/>
    <cellStyle name="Percent 2 2 2 2 3 2 4 3" xfId="18361" xr:uid="{75AD2097-D2F9-4A90-ADA7-9073F8BA0E55}"/>
    <cellStyle name="Percent 2 2 2 2 3 2 4 4" xfId="32051" xr:uid="{D709DC20-7CC8-4822-B394-4C71590B9339}"/>
    <cellStyle name="Percent 2 2 2 2 3 2 4 5" xfId="46935" xr:uid="{4B953B47-2E71-47EC-B837-4DFF5259F52E}"/>
    <cellStyle name="Percent 2 2 2 2 3 2 5" xfId="21783" xr:uid="{7B81634D-114C-4BBB-86EB-BEA8418D74C8}"/>
    <cellStyle name="Percent 2 2 2 2 3 2 5 2" xfId="35475" xr:uid="{0F86BE9F-CF25-4538-A847-7F0BF263FDFC}"/>
    <cellStyle name="Percent 2 2 2 2 3 2 5 3" xfId="50359" xr:uid="{52382E8D-303D-48D4-AF3E-906CAB6D5AD7}"/>
    <cellStyle name="Percent 2 2 2 2 3 2 6" xfId="14939" xr:uid="{05D8BC74-10B0-443C-9EAD-0DD0CEE626DB}"/>
    <cellStyle name="Percent 2 2 2 2 3 2 7" xfId="28629" xr:uid="{048929AF-FC4C-4F7F-8B5F-37F42DCCFE44}"/>
    <cellStyle name="Percent 2 2 2 2 3 2 8" xfId="43513" xr:uid="{299F59EE-412F-4F18-B5C6-A0CF7865CE13}"/>
    <cellStyle name="Percent 2 2 2 2 3 3" xfId="8095" xr:uid="{57B578F3-8E25-41D7-ACA2-A65262115B27}"/>
    <cellStyle name="Percent 2 2 2 2 3 3 2" xfId="9807" xr:uid="{BCF2B9D8-7C3C-483D-93BB-F6CF7C7C24D4}"/>
    <cellStyle name="Percent 2 2 2 2 3 3 2 2" xfId="13229" xr:uid="{71189BFF-A5D5-4B3F-A189-41976F956116}"/>
    <cellStyle name="Percent 2 2 2 2 3 3 2 2 2" xfId="26919" xr:uid="{2575328C-BBE6-4F9A-BFCE-CE7FB919CC9A}"/>
    <cellStyle name="Percent 2 2 2 2 3 3 2 2 2 2" xfId="40611" xr:uid="{EF618760-F5ED-4A38-ACFC-24A939F1135C}"/>
    <cellStyle name="Percent 2 2 2 2 3 3 2 2 2 3" xfId="55495" xr:uid="{C5CF5C6D-FCA6-4813-B19C-8ED78BEA4A67}"/>
    <cellStyle name="Percent 2 2 2 2 3 3 2 2 3" xfId="20075" xr:uid="{8D33F547-FFBF-4D6A-91BC-F7AEAC8AD400}"/>
    <cellStyle name="Percent 2 2 2 2 3 3 2 2 4" xfId="33765" xr:uid="{5AA4262A-C937-47B2-A248-8DCAE2A79170}"/>
    <cellStyle name="Percent 2 2 2 2 3 3 2 2 5" xfId="48649" xr:uid="{9A30F07C-AF0B-40E3-85AD-CA7AF4DE32CD}"/>
    <cellStyle name="Percent 2 2 2 2 3 3 2 3" xfId="23497" xr:uid="{26ED4502-461D-4914-99B0-50514170E5A8}"/>
    <cellStyle name="Percent 2 2 2 2 3 3 2 3 2" xfId="37189" xr:uid="{91E37A9B-C430-4826-923B-2CC0275251E5}"/>
    <cellStyle name="Percent 2 2 2 2 3 3 2 3 3" xfId="52073" xr:uid="{3476AB45-B5BC-47F4-B35D-B43BE486F87E}"/>
    <cellStyle name="Percent 2 2 2 2 3 3 2 4" xfId="16653" xr:uid="{6A559FAD-2B74-4A23-A190-1D993E8E2C0B}"/>
    <cellStyle name="Percent 2 2 2 2 3 3 2 5" xfId="30343" xr:uid="{8C3EA909-9575-47F9-B636-09BC36ADA106}"/>
    <cellStyle name="Percent 2 2 2 2 3 3 2 6" xfId="45227" xr:uid="{B90BC7D4-00C2-48F6-9B81-6A94C9892261}"/>
    <cellStyle name="Percent 2 2 2 2 3 3 3" xfId="11517" xr:uid="{ADEE1257-D4CF-4175-98E1-EBB58BC06D07}"/>
    <cellStyle name="Percent 2 2 2 2 3 3 3 2" xfId="25207" xr:uid="{B990BD64-FD78-43EF-89BA-EA7A79E7968B}"/>
    <cellStyle name="Percent 2 2 2 2 3 3 3 2 2" xfId="38899" xr:uid="{D84D5887-743D-4FFB-AEF9-3F36945D2944}"/>
    <cellStyle name="Percent 2 2 2 2 3 3 3 2 3" xfId="53783" xr:uid="{B86B36F1-0C74-4B5A-88F0-5BAFF0EE4ABD}"/>
    <cellStyle name="Percent 2 2 2 2 3 3 3 3" xfId="18363" xr:uid="{80194B7D-A4C1-45BD-AC60-F418FFA3EE45}"/>
    <cellStyle name="Percent 2 2 2 2 3 3 3 4" xfId="32053" xr:uid="{9F65A3A1-98FB-41F9-BF3E-60C9A232790F}"/>
    <cellStyle name="Percent 2 2 2 2 3 3 3 5" xfId="46937" xr:uid="{9472C122-9D1C-4302-826D-9A1BAD6B1FB2}"/>
    <cellStyle name="Percent 2 2 2 2 3 3 4" xfId="21785" xr:uid="{5341A7DD-211A-4ED2-A399-C456C10F14D2}"/>
    <cellStyle name="Percent 2 2 2 2 3 3 4 2" xfId="35477" xr:uid="{49F0D043-822B-4247-9DE4-414AF29AC11A}"/>
    <cellStyle name="Percent 2 2 2 2 3 3 4 3" xfId="50361" xr:uid="{FF808071-6C85-4A21-9EDD-280620A7B43B}"/>
    <cellStyle name="Percent 2 2 2 2 3 3 5" xfId="14941" xr:uid="{6D4BC885-4D64-4349-86E1-2F3D07D1EA64}"/>
    <cellStyle name="Percent 2 2 2 2 3 3 6" xfId="28631" xr:uid="{E3D40964-473D-43E4-969C-03F0CFD2C3D0}"/>
    <cellStyle name="Percent 2 2 2 2 3 3 7" xfId="43515" xr:uid="{07F0E319-79DD-49A3-BDC5-C491629528F6}"/>
    <cellStyle name="Percent 2 2 2 2 3 4" xfId="8096" xr:uid="{42D97487-EA34-49A4-959F-32796B626C0A}"/>
    <cellStyle name="Percent 2 2 2 2 3 4 2" xfId="9808" xr:uid="{EBDD2065-2D76-4C94-9A7A-16D259683E49}"/>
    <cellStyle name="Percent 2 2 2 2 3 4 2 2" xfId="13230" xr:uid="{B00F5702-92AD-423E-80F2-233233C40C2A}"/>
    <cellStyle name="Percent 2 2 2 2 3 4 2 2 2" xfId="26920" xr:uid="{E1CD2799-B478-4CE2-A0CF-EE6F1429E560}"/>
    <cellStyle name="Percent 2 2 2 2 3 4 2 2 2 2" xfId="40612" xr:uid="{74ADC29C-32A2-47C3-B018-2BC99D382BAF}"/>
    <cellStyle name="Percent 2 2 2 2 3 4 2 2 2 3" xfId="55496" xr:uid="{54D6784A-A058-493A-A177-6DD4B6D8C695}"/>
    <cellStyle name="Percent 2 2 2 2 3 4 2 2 3" xfId="20076" xr:uid="{3C82A08E-83CE-460A-A30F-7C287B966EE7}"/>
    <cellStyle name="Percent 2 2 2 2 3 4 2 2 4" xfId="33766" xr:uid="{603A7D12-D9D4-4B96-A31E-B84ACB67DDF0}"/>
    <cellStyle name="Percent 2 2 2 2 3 4 2 2 5" xfId="48650" xr:uid="{3B4E14B9-C77D-450E-ACAA-FCAFA2C3B820}"/>
    <cellStyle name="Percent 2 2 2 2 3 4 2 3" xfId="23498" xr:uid="{9E366D25-E621-4BF0-9DB0-BF545B0AE140}"/>
    <cellStyle name="Percent 2 2 2 2 3 4 2 3 2" xfId="37190" xr:uid="{38D2AD71-0035-40DB-A1DB-5AE255F1630E}"/>
    <cellStyle name="Percent 2 2 2 2 3 4 2 3 3" xfId="52074" xr:uid="{2E54A827-0610-4191-9329-B454F1FCB03F}"/>
    <cellStyle name="Percent 2 2 2 2 3 4 2 4" xfId="16654" xr:uid="{C5D59B19-72F3-4FA2-8E8D-79118FB1CC09}"/>
    <cellStyle name="Percent 2 2 2 2 3 4 2 5" xfId="30344" xr:uid="{C99A4307-BC0C-4D3C-BBC4-C063CD29570C}"/>
    <cellStyle name="Percent 2 2 2 2 3 4 2 6" xfId="45228" xr:uid="{52A41427-EA3D-45F2-9D6E-A057C79ED4A5}"/>
    <cellStyle name="Percent 2 2 2 2 3 4 3" xfId="11518" xr:uid="{7B210425-3BA9-4FA5-A3D8-2ABC1095F0F1}"/>
    <cellStyle name="Percent 2 2 2 2 3 4 3 2" xfId="25208" xr:uid="{A294824C-38AA-48E8-9E47-86A8A380C677}"/>
    <cellStyle name="Percent 2 2 2 2 3 4 3 2 2" xfId="38900" xr:uid="{48FA941F-9AD3-4E75-988C-17C3B9DD17D9}"/>
    <cellStyle name="Percent 2 2 2 2 3 4 3 2 3" xfId="53784" xr:uid="{C900CE5C-6697-48E2-80A8-9F9F778B734E}"/>
    <cellStyle name="Percent 2 2 2 2 3 4 3 3" xfId="18364" xr:uid="{7C46776F-336B-423B-A504-68AC333E8452}"/>
    <cellStyle name="Percent 2 2 2 2 3 4 3 4" xfId="32054" xr:uid="{76BC1F2C-296B-4E4F-9E00-C4AC2255C9CD}"/>
    <cellStyle name="Percent 2 2 2 2 3 4 3 5" xfId="46938" xr:uid="{BC31835A-429F-4FAD-A37F-2096D083FDF3}"/>
    <cellStyle name="Percent 2 2 2 2 3 4 4" xfId="21786" xr:uid="{82634D60-9DD8-49B6-996E-4956D50080A8}"/>
    <cellStyle name="Percent 2 2 2 2 3 4 4 2" xfId="35478" xr:uid="{6B34827B-8FAC-4B60-813C-6B0A56FD2EBD}"/>
    <cellStyle name="Percent 2 2 2 2 3 4 4 3" xfId="50362" xr:uid="{5B371A35-31DC-45AE-9C85-113C0B3FCD6B}"/>
    <cellStyle name="Percent 2 2 2 2 3 4 5" xfId="14942" xr:uid="{7E3760F6-1D46-4016-8F3B-2D1D4E0E1031}"/>
    <cellStyle name="Percent 2 2 2 2 3 4 6" xfId="28632" xr:uid="{8E1934D8-960C-4C25-872C-17206906487C}"/>
    <cellStyle name="Percent 2 2 2 2 3 4 7" xfId="43516" xr:uid="{6199BB1B-0E17-4214-84EE-D150589AB6EC}"/>
    <cellStyle name="Percent 2 2 2 2 3 5" xfId="9804" xr:uid="{135E820A-2A38-4CA6-962B-67410A448705}"/>
    <cellStyle name="Percent 2 2 2 2 3 5 2" xfId="13226" xr:uid="{3AF5CE71-2A79-4D28-A533-6ECF7B1A6C7D}"/>
    <cellStyle name="Percent 2 2 2 2 3 5 2 2" xfId="26916" xr:uid="{B4156BBC-93B3-420E-8903-C605BD2CB536}"/>
    <cellStyle name="Percent 2 2 2 2 3 5 2 2 2" xfId="40608" xr:uid="{D8700B66-B19A-4BB4-A416-FAF204908F0F}"/>
    <cellStyle name="Percent 2 2 2 2 3 5 2 2 3" xfId="55492" xr:uid="{20E355F5-6BB1-4B88-A880-B4297FF8D18C}"/>
    <cellStyle name="Percent 2 2 2 2 3 5 2 3" xfId="20072" xr:uid="{EBED0204-C260-4A6B-8442-7DA599D4B37C}"/>
    <cellStyle name="Percent 2 2 2 2 3 5 2 4" xfId="33762" xr:uid="{4EB69A62-2922-4B3A-BE4E-F7784F16EC4E}"/>
    <cellStyle name="Percent 2 2 2 2 3 5 2 5" xfId="48646" xr:uid="{C515CDAB-73D1-4E12-971A-62DF8BEA9C3F}"/>
    <cellStyle name="Percent 2 2 2 2 3 5 3" xfId="23494" xr:uid="{F0CFE3E5-CB85-48D1-872F-4B01A8190B25}"/>
    <cellStyle name="Percent 2 2 2 2 3 5 3 2" xfId="37186" xr:uid="{2EBA8B0D-BDB1-4D1F-9A2E-1B8750352CF9}"/>
    <cellStyle name="Percent 2 2 2 2 3 5 3 3" xfId="52070" xr:uid="{5F45E87C-A857-46BB-A2D8-C9550F7DC6EF}"/>
    <cellStyle name="Percent 2 2 2 2 3 5 4" xfId="16650" xr:uid="{85411650-E2CC-46B0-B517-BDAD491684CC}"/>
    <cellStyle name="Percent 2 2 2 2 3 5 5" xfId="30340" xr:uid="{9AB239FF-9236-4F6D-AF5A-0CE636A3C8C9}"/>
    <cellStyle name="Percent 2 2 2 2 3 5 6" xfId="45224" xr:uid="{D42ACB19-4E7B-496A-B9EB-F65DCEF96998}"/>
    <cellStyle name="Percent 2 2 2 2 3 6" xfId="11514" xr:uid="{620F669B-BD28-4315-BB63-7EBBDFF1BC94}"/>
    <cellStyle name="Percent 2 2 2 2 3 6 2" xfId="25204" xr:uid="{C801AD62-F9B7-42AB-B09B-A8E4CA47C6E6}"/>
    <cellStyle name="Percent 2 2 2 2 3 6 2 2" xfId="38896" xr:uid="{ABA03C6A-7933-42F3-BEFA-E54E618C2CBE}"/>
    <cellStyle name="Percent 2 2 2 2 3 6 2 3" xfId="53780" xr:uid="{4D4F47E8-25B8-4515-9322-C2CBD4F9E9F4}"/>
    <cellStyle name="Percent 2 2 2 2 3 6 3" xfId="18360" xr:uid="{3518F680-46F8-4E53-9B3C-332554931EEA}"/>
    <cellStyle name="Percent 2 2 2 2 3 6 4" xfId="32050" xr:uid="{89087E06-9162-4AFB-B501-12AB4FDEC8DF}"/>
    <cellStyle name="Percent 2 2 2 2 3 6 5" xfId="46934" xr:uid="{29478203-B391-4E71-8530-3B080A5131EB}"/>
    <cellStyle name="Percent 2 2 2 2 3 7" xfId="21782" xr:uid="{F7AC4764-A2B7-4721-96C9-E2C91B8B03AF}"/>
    <cellStyle name="Percent 2 2 2 2 3 7 2" xfId="35474" xr:uid="{453E81E3-A7A8-4186-AF77-AA3441E4C0B0}"/>
    <cellStyle name="Percent 2 2 2 2 3 7 3" xfId="50358" xr:uid="{DD1DDC38-4281-48CE-9157-E912539C3492}"/>
    <cellStyle name="Percent 2 2 2 2 3 8" xfId="14938" xr:uid="{0C936AAF-F2B4-474B-ABB2-201E97304B3A}"/>
    <cellStyle name="Percent 2 2 2 2 3 9" xfId="28628" xr:uid="{F1E48BC7-56AE-400A-B86B-44B3FAEAB4CA}"/>
    <cellStyle name="Percent 2 2 2 2 4" xfId="8097" xr:uid="{1DC4CB1E-D807-4858-BB79-494750DAB045}"/>
    <cellStyle name="Percent 2 2 2 2 4 2" xfId="8098" xr:uid="{F4C011A4-B52D-4743-8A95-80DDCAF2FD5A}"/>
    <cellStyle name="Percent 2 2 2 2 4 2 2" xfId="9810" xr:uid="{947222C7-FE52-4372-AAFF-4D90E42027AC}"/>
    <cellStyle name="Percent 2 2 2 2 4 2 2 2" xfId="13232" xr:uid="{AE5AE3DB-BF3B-4123-9D67-818CAF5AD7C2}"/>
    <cellStyle name="Percent 2 2 2 2 4 2 2 2 2" xfId="26922" xr:uid="{606B99FF-9634-4B00-8525-2F85832888EE}"/>
    <cellStyle name="Percent 2 2 2 2 4 2 2 2 2 2" xfId="40614" xr:uid="{50C3D28D-8789-43F3-9DC6-F8FC140DA979}"/>
    <cellStyle name="Percent 2 2 2 2 4 2 2 2 2 3" xfId="55498" xr:uid="{4287B17A-876E-480E-B93C-D9022EBC1CE9}"/>
    <cellStyle name="Percent 2 2 2 2 4 2 2 2 3" xfId="20078" xr:uid="{D1AA4E69-EB30-4F05-9670-2F50AF3631E3}"/>
    <cellStyle name="Percent 2 2 2 2 4 2 2 2 4" xfId="33768" xr:uid="{72B20CE0-17C0-4475-A1A5-5AA91CBB10A3}"/>
    <cellStyle name="Percent 2 2 2 2 4 2 2 2 5" xfId="48652" xr:uid="{5B8C8C86-705E-42C0-B090-BA6419E140CC}"/>
    <cellStyle name="Percent 2 2 2 2 4 2 2 3" xfId="23500" xr:uid="{1986008B-47A1-40B1-AF71-FA6A27DF1D22}"/>
    <cellStyle name="Percent 2 2 2 2 4 2 2 3 2" xfId="37192" xr:uid="{674CFAE8-A42E-4980-8762-C5327BABF4DD}"/>
    <cellStyle name="Percent 2 2 2 2 4 2 2 3 3" xfId="52076" xr:uid="{2BCB1801-E144-44C8-A74E-EF6B0D1BDB3F}"/>
    <cellStyle name="Percent 2 2 2 2 4 2 2 4" xfId="16656" xr:uid="{1E9929BA-2A4A-4123-B4B2-710F195BBDA9}"/>
    <cellStyle name="Percent 2 2 2 2 4 2 2 5" xfId="30346" xr:uid="{C98B1320-5291-4ABC-ABB5-4CD71A32A32F}"/>
    <cellStyle name="Percent 2 2 2 2 4 2 2 6" xfId="45230" xr:uid="{4630DF5A-55B0-4D1E-9F57-800A2A08B94E}"/>
    <cellStyle name="Percent 2 2 2 2 4 2 3" xfId="11520" xr:uid="{3ACA7228-EF01-4421-A867-3497944EF318}"/>
    <cellStyle name="Percent 2 2 2 2 4 2 3 2" xfId="25210" xr:uid="{21716159-ABFB-4E76-AFCF-29131B2F9C43}"/>
    <cellStyle name="Percent 2 2 2 2 4 2 3 2 2" xfId="38902" xr:uid="{290B9313-B8C0-460C-B163-78516AA93FCC}"/>
    <cellStyle name="Percent 2 2 2 2 4 2 3 2 3" xfId="53786" xr:uid="{9619FFDD-218E-4FDE-B92A-A7AF587CDB2F}"/>
    <cellStyle name="Percent 2 2 2 2 4 2 3 3" xfId="18366" xr:uid="{F12FED75-1239-47AD-B63C-886B3CFA4177}"/>
    <cellStyle name="Percent 2 2 2 2 4 2 3 4" xfId="32056" xr:uid="{2A323474-DB92-4898-8E92-5A4E7DAC11BD}"/>
    <cellStyle name="Percent 2 2 2 2 4 2 3 5" xfId="46940" xr:uid="{BDEFA175-8420-44B3-8268-38E675ADEA99}"/>
    <cellStyle name="Percent 2 2 2 2 4 2 4" xfId="21788" xr:uid="{4755A390-AFB2-4592-B166-8A898A5F04DA}"/>
    <cellStyle name="Percent 2 2 2 2 4 2 4 2" xfId="35480" xr:uid="{F308A2DE-EDF1-4749-9E00-B3FDA4523636}"/>
    <cellStyle name="Percent 2 2 2 2 4 2 4 3" xfId="50364" xr:uid="{AA520752-6D79-4407-B5FA-90AFB36AE5F6}"/>
    <cellStyle name="Percent 2 2 2 2 4 2 5" xfId="14944" xr:uid="{89A3A06C-C482-43B0-B690-66B77194CB98}"/>
    <cellStyle name="Percent 2 2 2 2 4 2 6" xfId="28634" xr:uid="{2AFAB161-B5A5-46C8-BFDC-A596F46A3FB4}"/>
    <cellStyle name="Percent 2 2 2 2 4 2 7" xfId="43518" xr:uid="{BD9B560F-018B-467C-8029-A5B1CA387AE0}"/>
    <cellStyle name="Percent 2 2 2 2 4 3" xfId="9809" xr:uid="{861EE9F9-B5E1-4BEF-932D-3A8E6DD8E3FD}"/>
    <cellStyle name="Percent 2 2 2 2 4 3 2" xfId="13231" xr:uid="{A4921B6E-CE67-49A8-9FB3-F07BD836F06F}"/>
    <cellStyle name="Percent 2 2 2 2 4 3 2 2" xfId="26921" xr:uid="{EB79EBF3-FCB9-4ABB-BF4B-28C09FA060BE}"/>
    <cellStyle name="Percent 2 2 2 2 4 3 2 2 2" xfId="40613" xr:uid="{996820CC-EBD8-4CCD-BE44-2521715AA24F}"/>
    <cellStyle name="Percent 2 2 2 2 4 3 2 2 3" xfId="55497" xr:uid="{2948580F-2FD0-4AD8-B567-07AF01B6E60B}"/>
    <cellStyle name="Percent 2 2 2 2 4 3 2 3" xfId="20077" xr:uid="{740CB95B-399F-40AA-89F4-0B8BC2F58F48}"/>
    <cellStyle name="Percent 2 2 2 2 4 3 2 4" xfId="33767" xr:uid="{698C0724-8E2B-4997-8BE7-AF71446496C0}"/>
    <cellStyle name="Percent 2 2 2 2 4 3 2 5" xfId="48651" xr:uid="{76FC722A-7449-4BB7-B471-15B9E3351A63}"/>
    <cellStyle name="Percent 2 2 2 2 4 3 3" xfId="23499" xr:uid="{38A92514-F8EF-4104-A0B2-3E77A3798763}"/>
    <cellStyle name="Percent 2 2 2 2 4 3 3 2" xfId="37191" xr:uid="{36448CF6-058C-4BFE-B2FF-6492FA62D16E}"/>
    <cellStyle name="Percent 2 2 2 2 4 3 3 3" xfId="52075" xr:uid="{F68606FD-17D3-4421-AD98-AFF60C4E7131}"/>
    <cellStyle name="Percent 2 2 2 2 4 3 4" xfId="16655" xr:uid="{D9522AF4-084C-43DB-B6D7-A60B4213A63A}"/>
    <cellStyle name="Percent 2 2 2 2 4 3 5" xfId="30345" xr:uid="{8A6A0565-4D08-4140-8362-776587865EF3}"/>
    <cellStyle name="Percent 2 2 2 2 4 3 6" xfId="45229" xr:uid="{51475BC7-CEB4-44DF-874D-370E2B64D200}"/>
    <cellStyle name="Percent 2 2 2 2 4 4" xfId="11519" xr:uid="{4F81930C-3056-47A7-AC41-F176ED32D53A}"/>
    <cellStyle name="Percent 2 2 2 2 4 4 2" xfId="25209" xr:uid="{95541DFC-984E-41E7-AD88-EB964DDA733B}"/>
    <cellStyle name="Percent 2 2 2 2 4 4 2 2" xfId="38901" xr:uid="{2E5129D1-876B-4E47-B0D1-8A2B7D022066}"/>
    <cellStyle name="Percent 2 2 2 2 4 4 2 3" xfId="53785" xr:uid="{0E240E86-EA40-4466-9EFD-F3A6885D822E}"/>
    <cellStyle name="Percent 2 2 2 2 4 4 3" xfId="18365" xr:uid="{E8644A97-D703-44A8-AAC9-1A1F2C69A0C9}"/>
    <cellStyle name="Percent 2 2 2 2 4 4 4" xfId="32055" xr:uid="{75DA0166-6A49-4BEB-8B25-31092F503011}"/>
    <cellStyle name="Percent 2 2 2 2 4 4 5" xfId="46939" xr:uid="{CAB54B51-B170-453D-AE86-19B105985C3C}"/>
    <cellStyle name="Percent 2 2 2 2 4 5" xfId="21787" xr:uid="{6E6A9E57-431D-4FB4-9143-AC677A5414B1}"/>
    <cellStyle name="Percent 2 2 2 2 4 5 2" xfId="35479" xr:uid="{313987CC-643A-4AEC-B3E3-C9ABC818BCFF}"/>
    <cellStyle name="Percent 2 2 2 2 4 5 3" xfId="50363" xr:uid="{4130D00F-9618-43E3-B73D-A71663708B2B}"/>
    <cellStyle name="Percent 2 2 2 2 4 6" xfId="14943" xr:uid="{3BEC6857-381A-4269-811A-7A36AF837FD0}"/>
    <cellStyle name="Percent 2 2 2 2 4 7" xfId="28633" xr:uid="{D3E2E0DE-8765-48F3-9CF6-8D53503670EA}"/>
    <cellStyle name="Percent 2 2 2 2 4 8" xfId="43517" xr:uid="{43D6D87A-72A4-4B63-BCC1-716A7ED51000}"/>
    <cellStyle name="Percent 2 2 2 2 5" xfId="8099" xr:uid="{DC6C0E1B-3215-4548-9CDD-299633DD5137}"/>
    <cellStyle name="Percent 2 2 2 2 5 2" xfId="9811" xr:uid="{85E28A2E-6391-44AD-9ADF-AE5331F77AE6}"/>
    <cellStyle name="Percent 2 2 2 2 5 2 2" xfId="13233" xr:uid="{993D9B46-B9BE-4C24-BF0B-6B91FD55E86A}"/>
    <cellStyle name="Percent 2 2 2 2 5 2 2 2" xfId="26923" xr:uid="{483754D5-8B4D-480F-AB0D-3FA9437E6EDB}"/>
    <cellStyle name="Percent 2 2 2 2 5 2 2 2 2" xfId="40615" xr:uid="{7F291C4E-CEE3-4100-949B-F8E85696FF1D}"/>
    <cellStyle name="Percent 2 2 2 2 5 2 2 2 3" xfId="55499" xr:uid="{BC8BB86A-2CEF-4135-B4D6-39DF4C7FA3A5}"/>
    <cellStyle name="Percent 2 2 2 2 5 2 2 3" xfId="20079" xr:uid="{3FF032D3-B34E-4466-AF90-77DE998226DD}"/>
    <cellStyle name="Percent 2 2 2 2 5 2 2 4" xfId="33769" xr:uid="{64308C93-0C93-4BC7-BE0D-BC9AEABFE8FE}"/>
    <cellStyle name="Percent 2 2 2 2 5 2 2 5" xfId="48653" xr:uid="{6D17C726-F662-4FF7-AB21-6FF19D5AF66F}"/>
    <cellStyle name="Percent 2 2 2 2 5 2 3" xfId="23501" xr:uid="{3615FAD1-C60F-417A-ACE1-7E957B2AA25B}"/>
    <cellStyle name="Percent 2 2 2 2 5 2 3 2" xfId="37193" xr:uid="{A43B2FBB-AF5C-4C89-917A-10214BCAA501}"/>
    <cellStyle name="Percent 2 2 2 2 5 2 3 3" xfId="52077" xr:uid="{316D039A-286E-4078-A517-43F45550EE38}"/>
    <cellStyle name="Percent 2 2 2 2 5 2 4" xfId="16657" xr:uid="{009F8F4D-B795-4DBA-9458-B4F3D372930B}"/>
    <cellStyle name="Percent 2 2 2 2 5 2 5" xfId="30347" xr:uid="{3A08AC59-2920-4E6C-AD88-473DDFF27DFA}"/>
    <cellStyle name="Percent 2 2 2 2 5 2 6" xfId="45231" xr:uid="{A4BDC1C3-E8B4-4283-BADC-CC49F9E83D07}"/>
    <cellStyle name="Percent 2 2 2 2 5 3" xfId="11521" xr:uid="{E3DA76F1-3CCF-45CE-866A-DE8F5607505F}"/>
    <cellStyle name="Percent 2 2 2 2 5 3 2" xfId="25211" xr:uid="{52197E50-E5B8-4DAE-A032-E072C70031EC}"/>
    <cellStyle name="Percent 2 2 2 2 5 3 2 2" xfId="38903" xr:uid="{38222968-96AE-4AD1-8285-E58BBAA2F8F9}"/>
    <cellStyle name="Percent 2 2 2 2 5 3 2 3" xfId="53787" xr:uid="{9109404F-5931-451C-876C-58BA218D8A63}"/>
    <cellStyle name="Percent 2 2 2 2 5 3 3" xfId="18367" xr:uid="{D7EDCA9B-FDD1-402E-81D5-B35D292CAED7}"/>
    <cellStyle name="Percent 2 2 2 2 5 3 4" xfId="32057" xr:uid="{85B36B62-A8DD-46DB-AC00-B4E7B22B4B1D}"/>
    <cellStyle name="Percent 2 2 2 2 5 3 5" xfId="46941" xr:uid="{1F7DE2A6-2472-47D4-BEB5-1D4451FFB104}"/>
    <cellStyle name="Percent 2 2 2 2 5 4" xfId="21789" xr:uid="{57DC0B36-F8E9-4A21-8FA3-9336676EFB21}"/>
    <cellStyle name="Percent 2 2 2 2 5 4 2" xfId="35481" xr:uid="{EBFC7E5F-CFE3-411D-BD7A-EAD67D55FAB6}"/>
    <cellStyle name="Percent 2 2 2 2 5 4 3" xfId="50365" xr:uid="{9E0472B2-ACFF-4082-9423-199B627C4FC2}"/>
    <cellStyle name="Percent 2 2 2 2 5 5" xfId="14945" xr:uid="{C776A8DD-6701-4851-9EDD-8BC400D52AB8}"/>
    <cellStyle name="Percent 2 2 2 2 5 6" xfId="28635" xr:uid="{D282619F-DBE1-4BAB-AD9D-83DE42F05C1A}"/>
    <cellStyle name="Percent 2 2 2 2 5 7" xfId="43519" xr:uid="{B222BE80-DDBC-4526-8F62-7C8D61A8E4C2}"/>
    <cellStyle name="Percent 2 2 2 2 6" xfId="8100" xr:uid="{B0DC457C-DAEF-4B1A-8D49-03B8154F2448}"/>
    <cellStyle name="Percent 2 2 2 2 6 2" xfId="9812" xr:uid="{0C2F8216-8E50-478B-9341-8BF4A89C865B}"/>
    <cellStyle name="Percent 2 2 2 2 6 2 2" xfId="13234" xr:uid="{F12BE27F-CE35-46A1-ACA9-FE0B29732BAB}"/>
    <cellStyle name="Percent 2 2 2 2 6 2 2 2" xfId="26924" xr:uid="{57967D7A-3560-4844-9E11-F7C6C1C08DA3}"/>
    <cellStyle name="Percent 2 2 2 2 6 2 2 2 2" xfId="40616" xr:uid="{699B2C1E-4FDA-48D2-BB68-53EC396AC38C}"/>
    <cellStyle name="Percent 2 2 2 2 6 2 2 2 3" xfId="55500" xr:uid="{B6BD33A2-8C0D-4AF3-B1D3-734534E2FF99}"/>
    <cellStyle name="Percent 2 2 2 2 6 2 2 3" xfId="20080" xr:uid="{7E0279AB-B233-4336-8F3C-4B571F015A27}"/>
    <cellStyle name="Percent 2 2 2 2 6 2 2 4" xfId="33770" xr:uid="{65C57007-2CD5-4EAF-AA04-1AEDBBA86D96}"/>
    <cellStyle name="Percent 2 2 2 2 6 2 2 5" xfId="48654" xr:uid="{C7EA9659-6D93-4D8B-9B94-7F2B2B443F7F}"/>
    <cellStyle name="Percent 2 2 2 2 6 2 3" xfId="23502" xr:uid="{7B35960A-8BAC-4925-BF05-B90F0D9BFA10}"/>
    <cellStyle name="Percent 2 2 2 2 6 2 3 2" xfId="37194" xr:uid="{AF13ABA8-05E8-480D-A715-E551045BCDB5}"/>
    <cellStyle name="Percent 2 2 2 2 6 2 3 3" xfId="52078" xr:uid="{16F8543E-3F70-49AE-A093-429419597703}"/>
    <cellStyle name="Percent 2 2 2 2 6 2 4" xfId="16658" xr:uid="{1569CC65-55B1-487D-81B0-54466237311D}"/>
    <cellStyle name="Percent 2 2 2 2 6 2 5" xfId="30348" xr:uid="{E503F6A6-B0CD-4F82-A3FB-FF0DF977F187}"/>
    <cellStyle name="Percent 2 2 2 2 6 2 6" xfId="45232" xr:uid="{DC62BD5E-BED7-4897-832F-BF829B247A68}"/>
    <cellStyle name="Percent 2 2 2 2 6 3" xfId="11522" xr:uid="{33F62B71-3BEA-49BA-BDD3-32D681C4FCBA}"/>
    <cellStyle name="Percent 2 2 2 2 6 3 2" xfId="25212" xr:uid="{4C1550D6-0073-4B25-9EF7-CC1375DE939C}"/>
    <cellStyle name="Percent 2 2 2 2 6 3 2 2" xfId="38904" xr:uid="{21A499EB-4045-4C9D-B0B5-438C2757F711}"/>
    <cellStyle name="Percent 2 2 2 2 6 3 2 3" xfId="53788" xr:uid="{D13D9C57-1461-4609-99AF-51AA14EE0309}"/>
    <cellStyle name="Percent 2 2 2 2 6 3 3" xfId="18368" xr:uid="{F6BCE435-2822-42E2-8D96-08545ADE17D5}"/>
    <cellStyle name="Percent 2 2 2 2 6 3 4" xfId="32058" xr:uid="{C2648D59-3308-4F33-B9DD-23F4659743CF}"/>
    <cellStyle name="Percent 2 2 2 2 6 3 5" xfId="46942" xr:uid="{F0F4FE38-C7B2-4E15-B540-93A75E711AD6}"/>
    <cellStyle name="Percent 2 2 2 2 6 4" xfId="21790" xr:uid="{3572F6BB-7216-4811-AE02-88EEE4FD9C71}"/>
    <cellStyle name="Percent 2 2 2 2 6 4 2" xfId="35482" xr:uid="{5D2B1576-3151-49C0-9BAA-50EEB5361F9A}"/>
    <cellStyle name="Percent 2 2 2 2 6 4 3" xfId="50366" xr:uid="{538CB510-4A6F-4CFB-ACB9-71B8E2D4EB71}"/>
    <cellStyle name="Percent 2 2 2 2 6 5" xfId="14946" xr:uid="{87D1B660-3973-4DBE-B77A-374BAF157978}"/>
    <cellStyle name="Percent 2 2 2 2 6 6" xfId="28636" xr:uid="{32DEF2E2-44CF-4C4D-A8A2-8F6FF02B3829}"/>
    <cellStyle name="Percent 2 2 2 2 6 7" xfId="43520" xr:uid="{6EC999B0-0808-4EE6-891A-792677499713}"/>
    <cellStyle name="Percent 2 2 2 2 7" xfId="9798" xr:uid="{8F29C9FF-7768-492B-BACC-8235CFA1F63D}"/>
    <cellStyle name="Percent 2 2 2 2 7 2" xfId="13220" xr:uid="{519B0048-8B09-4C8D-B063-3E858A4AACC5}"/>
    <cellStyle name="Percent 2 2 2 2 7 2 2" xfId="26910" xr:uid="{AA2F6B46-CAE9-46F5-81CF-60540CC124AA}"/>
    <cellStyle name="Percent 2 2 2 2 7 2 2 2" xfId="40602" xr:uid="{C6AA439C-2F0F-49D8-863B-FB3AFDF421F1}"/>
    <cellStyle name="Percent 2 2 2 2 7 2 2 3" xfId="55486" xr:uid="{9F8FB438-4545-40CD-96A2-F257B992FDB3}"/>
    <cellStyle name="Percent 2 2 2 2 7 2 3" xfId="20066" xr:uid="{EC108B3B-1854-423D-9E0D-9D2BE0C715BB}"/>
    <cellStyle name="Percent 2 2 2 2 7 2 4" xfId="33756" xr:uid="{A2DD3D82-682C-4305-8437-80C5A9611560}"/>
    <cellStyle name="Percent 2 2 2 2 7 2 5" xfId="48640" xr:uid="{316119BD-85E2-453C-BC76-6C9B1EEC02E4}"/>
    <cellStyle name="Percent 2 2 2 2 7 3" xfId="23488" xr:uid="{0D01D567-DAC9-4514-8E0E-A8A0F12A215F}"/>
    <cellStyle name="Percent 2 2 2 2 7 3 2" xfId="37180" xr:uid="{FC9723A7-86FA-486C-94BD-1059F16E68A6}"/>
    <cellStyle name="Percent 2 2 2 2 7 3 3" xfId="52064" xr:uid="{223DB4D7-C016-461F-8268-40748121FD8C}"/>
    <cellStyle name="Percent 2 2 2 2 7 4" xfId="16644" xr:uid="{534FC09A-20C0-4F92-8C79-2931ED367AE7}"/>
    <cellStyle name="Percent 2 2 2 2 7 5" xfId="30334" xr:uid="{5024B5E5-B2EA-487E-BDED-E28CA2B57EB8}"/>
    <cellStyle name="Percent 2 2 2 2 7 6" xfId="45218" xr:uid="{33CD4A17-979C-4152-AF3B-E88C5AF19B7C}"/>
    <cellStyle name="Percent 2 2 2 2 8" xfId="11508" xr:uid="{FC3E2159-0A59-4787-9CB3-F8224623C3FE}"/>
    <cellStyle name="Percent 2 2 2 2 8 2" xfId="25198" xr:uid="{6B993DC4-5B3C-447E-A853-4581456F4D6C}"/>
    <cellStyle name="Percent 2 2 2 2 8 2 2" xfId="38890" xr:uid="{78F07A9A-D837-4FA2-96F5-696B7E88C247}"/>
    <cellStyle name="Percent 2 2 2 2 8 2 3" xfId="53774" xr:uid="{D5A401D5-1B9B-495B-B4CB-2DE261E083EA}"/>
    <cellStyle name="Percent 2 2 2 2 8 3" xfId="18354" xr:uid="{CD04320E-2E92-4506-8D9B-DF81B6684CAA}"/>
    <cellStyle name="Percent 2 2 2 2 8 4" xfId="32044" xr:uid="{1F63DD75-DD26-403A-9120-A3B94B2CEF64}"/>
    <cellStyle name="Percent 2 2 2 2 8 5" xfId="46928" xr:uid="{B7DC7EE0-D1C5-4EF3-8044-49890574BF84}"/>
    <cellStyle name="Percent 2 2 2 2 9" xfId="21776" xr:uid="{4D925DC4-4889-450F-A965-F1AAB5840DB9}"/>
    <cellStyle name="Percent 2 2 2 2 9 2" xfId="35468" xr:uid="{80D89B55-AEDA-4945-8A4B-37D19B376BF9}"/>
    <cellStyle name="Percent 2 2 2 2 9 3" xfId="50352" xr:uid="{FC99E9BB-06F0-443A-A1CC-C7CC60589535}"/>
    <cellStyle name="Percent 2 2 2 3" xfId="8101" xr:uid="{99952B8D-D51E-4207-B0E5-0C5D3AB73F7A}"/>
    <cellStyle name="Percent 2 2 2 3 10" xfId="43521" xr:uid="{833C41FC-6287-4335-B8B8-08C9588DA893}"/>
    <cellStyle name="Percent 2 2 2 3 2" xfId="8102" xr:uid="{E2A0E05D-015E-49DF-BCDB-5E3CAEFB5432}"/>
    <cellStyle name="Percent 2 2 2 3 2 2" xfId="8103" xr:uid="{FB1C81FC-9437-4861-BBBF-2BFE09A563FB}"/>
    <cellStyle name="Percent 2 2 2 3 2 2 2" xfId="9815" xr:uid="{9FA66B0B-4311-4C9D-8D20-FF334D3B7EAB}"/>
    <cellStyle name="Percent 2 2 2 3 2 2 2 2" xfId="13237" xr:uid="{28E91DEA-9AE2-48C2-9200-CA28E5617111}"/>
    <cellStyle name="Percent 2 2 2 3 2 2 2 2 2" xfId="26927" xr:uid="{98F3884C-EF50-4A26-B854-88C05531EC3A}"/>
    <cellStyle name="Percent 2 2 2 3 2 2 2 2 2 2" xfId="40619" xr:uid="{0BFAE990-4A53-4D49-9F0C-FE9285B0D688}"/>
    <cellStyle name="Percent 2 2 2 3 2 2 2 2 2 3" xfId="55503" xr:uid="{C0AEAA52-1D3A-4F5D-8C46-8E404712D2DF}"/>
    <cellStyle name="Percent 2 2 2 3 2 2 2 2 3" xfId="20083" xr:uid="{55E19672-5744-40BE-B43A-2C6F83203AC2}"/>
    <cellStyle name="Percent 2 2 2 3 2 2 2 2 4" xfId="33773" xr:uid="{F0A5FC07-BB44-47ED-A9B7-4A4D1227DD4E}"/>
    <cellStyle name="Percent 2 2 2 3 2 2 2 2 5" xfId="48657" xr:uid="{2618B88B-A1D2-46DD-848F-94D019ECDA1C}"/>
    <cellStyle name="Percent 2 2 2 3 2 2 2 3" xfId="23505" xr:uid="{C864EDFD-8A5F-4565-984E-1EA9F2130EE2}"/>
    <cellStyle name="Percent 2 2 2 3 2 2 2 3 2" xfId="37197" xr:uid="{84AFBC62-A458-4CC1-A161-7DB8ACC534C5}"/>
    <cellStyle name="Percent 2 2 2 3 2 2 2 3 3" xfId="52081" xr:uid="{2932DA0C-8CF9-4BC9-A3D5-A68B0D3FC3A8}"/>
    <cellStyle name="Percent 2 2 2 3 2 2 2 4" xfId="16661" xr:uid="{6246704F-1A36-4210-8F2A-BA6F120345DB}"/>
    <cellStyle name="Percent 2 2 2 3 2 2 2 5" xfId="30351" xr:uid="{37D72ADB-5A35-45F5-B578-EEA433FE57A4}"/>
    <cellStyle name="Percent 2 2 2 3 2 2 2 6" xfId="45235" xr:uid="{E767E4CE-1728-4551-9F89-90FFDFDCC430}"/>
    <cellStyle name="Percent 2 2 2 3 2 2 3" xfId="11525" xr:uid="{7885406B-1BFA-4955-9858-85236A063FD2}"/>
    <cellStyle name="Percent 2 2 2 3 2 2 3 2" xfId="25215" xr:uid="{7254DC09-ACA6-4120-A428-A393BF97C67E}"/>
    <cellStyle name="Percent 2 2 2 3 2 2 3 2 2" xfId="38907" xr:uid="{1764647F-8978-41AE-BAA5-2F5B9B7D43C7}"/>
    <cellStyle name="Percent 2 2 2 3 2 2 3 2 3" xfId="53791" xr:uid="{0828595D-7A65-4B99-8D7F-A2A50F453EBD}"/>
    <cellStyle name="Percent 2 2 2 3 2 2 3 3" xfId="18371" xr:uid="{96FE14E5-7370-4333-B81D-5654060F4949}"/>
    <cellStyle name="Percent 2 2 2 3 2 2 3 4" xfId="32061" xr:uid="{428D9CF9-C9A2-4513-89FF-ACDDF353A09A}"/>
    <cellStyle name="Percent 2 2 2 3 2 2 3 5" xfId="46945" xr:uid="{116BE1B1-4B0C-4748-9C0C-85A20EF90529}"/>
    <cellStyle name="Percent 2 2 2 3 2 2 4" xfId="21793" xr:uid="{4551FF5B-7480-4267-84D2-F1037B2E3725}"/>
    <cellStyle name="Percent 2 2 2 3 2 2 4 2" xfId="35485" xr:uid="{8CD283AB-BF1B-418C-BE2F-ECC907F3999B}"/>
    <cellStyle name="Percent 2 2 2 3 2 2 4 3" xfId="50369" xr:uid="{2EA937F6-5A18-48DE-ACD3-FAD826F72624}"/>
    <cellStyle name="Percent 2 2 2 3 2 2 5" xfId="14949" xr:uid="{088A7523-1D0E-48AE-A234-6629E365D4CA}"/>
    <cellStyle name="Percent 2 2 2 3 2 2 6" xfId="28639" xr:uid="{1E264AD7-436B-4A7C-8B1F-B4F8F49CC9ED}"/>
    <cellStyle name="Percent 2 2 2 3 2 2 7" xfId="43523" xr:uid="{C56D0751-257C-4E67-A199-71D4C16C9F57}"/>
    <cellStyle name="Percent 2 2 2 3 2 3" xfId="9814" xr:uid="{0FD8C18E-20B9-4ECB-B9D3-BEFB8132EF77}"/>
    <cellStyle name="Percent 2 2 2 3 2 3 2" xfId="13236" xr:uid="{DA09AC5F-C3A7-41AF-89FF-1A13696BB73D}"/>
    <cellStyle name="Percent 2 2 2 3 2 3 2 2" xfId="26926" xr:uid="{F49259CE-0821-4112-8989-ABF0CA9A1C88}"/>
    <cellStyle name="Percent 2 2 2 3 2 3 2 2 2" xfId="40618" xr:uid="{C739882A-4148-4A57-AD0B-6F03DF1FDED4}"/>
    <cellStyle name="Percent 2 2 2 3 2 3 2 2 3" xfId="55502" xr:uid="{BD775AF0-E31B-482D-9DC1-B3236219AECE}"/>
    <cellStyle name="Percent 2 2 2 3 2 3 2 3" xfId="20082" xr:uid="{682A2E4E-9561-4551-B60A-3F1A746A179C}"/>
    <cellStyle name="Percent 2 2 2 3 2 3 2 4" xfId="33772" xr:uid="{CD82FF08-C420-47A0-9349-D459C008D5A9}"/>
    <cellStyle name="Percent 2 2 2 3 2 3 2 5" xfId="48656" xr:uid="{36E4959A-F4A8-4361-98D5-52D102CD7C27}"/>
    <cellStyle name="Percent 2 2 2 3 2 3 3" xfId="23504" xr:uid="{636C732A-66F3-40F8-BFAF-D8E503BA41A9}"/>
    <cellStyle name="Percent 2 2 2 3 2 3 3 2" xfId="37196" xr:uid="{088B540F-4FF8-4C7E-98C7-B4F449434828}"/>
    <cellStyle name="Percent 2 2 2 3 2 3 3 3" xfId="52080" xr:uid="{39C7279C-EEA8-4DBD-91AD-AA1C0B87D40D}"/>
    <cellStyle name="Percent 2 2 2 3 2 3 4" xfId="16660" xr:uid="{D6409E10-F440-49C5-9EDD-8B1D556CAA4B}"/>
    <cellStyle name="Percent 2 2 2 3 2 3 5" xfId="30350" xr:uid="{70537AA0-D539-4733-9CC9-D624ECE31B0E}"/>
    <cellStyle name="Percent 2 2 2 3 2 3 6" xfId="45234" xr:uid="{6B4F9250-EF52-43E7-B9B0-48AA11996972}"/>
    <cellStyle name="Percent 2 2 2 3 2 4" xfId="11524" xr:uid="{4EB51DBF-6F60-4556-ADF5-60F1578A390A}"/>
    <cellStyle name="Percent 2 2 2 3 2 4 2" xfId="25214" xr:uid="{C183DAD1-6E30-4029-91E2-77F350FB278C}"/>
    <cellStyle name="Percent 2 2 2 3 2 4 2 2" xfId="38906" xr:uid="{4DCE7091-5623-49EC-B543-E205C3087753}"/>
    <cellStyle name="Percent 2 2 2 3 2 4 2 3" xfId="53790" xr:uid="{0531BF3A-0A25-4466-9F33-B7B8E68FBA4F}"/>
    <cellStyle name="Percent 2 2 2 3 2 4 3" xfId="18370" xr:uid="{FF48C062-A6F2-4365-9AE8-58FA3DB62FBD}"/>
    <cellStyle name="Percent 2 2 2 3 2 4 4" xfId="32060" xr:uid="{BB7757BF-7811-4661-9376-01072304BBAE}"/>
    <cellStyle name="Percent 2 2 2 3 2 4 5" xfId="46944" xr:uid="{7D1F9590-9512-4CA6-B7D4-47130165DD1B}"/>
    <cellStyle name="Percent 2 2 2 3 2 5" xfId="21792" xr:uid="{290433F8-9130-400C-801B-0F5B1B9F8927}"/>
    <cellStyle name="Percent 2 2 2 3 2 5 2" xfId="35484" xr:uid="{5FFFCD79-44ED-4D7C-B33A-C836BA0118C0}"/>
    <cellStyle name="Percent 2 2 2 3 2 5 3" xfId="50368" xr:uid="{651EAC7F-6FFB-4743-B21A-BDA835CFAC38}"/>
    <cellStyle name="Percent 2 2 2 3 2 6" xfId="14948" xr:uid="{D56B0918-E19E-4AC1-A10D-3509B7663BE2}"/>
    <cellStyle name="Percent 2 2 2 3 2 7" xfId="28638" xr:uid="{EDEA8932-EB40-40B7-A8BE-C6042E9C629C}"/>
    <cellStyle name="Percent 2 2 2 3 2 8" xfId="43522" xr:uid="{728B77AC-C9E8-4518-8946-5087DE40AF18}"/>
    <cellStyle name="Percent 2 2 2 3 3" xfId="8104" xr:uid="{3C1C8BD5-6069-471D-883A-ACC1A7B26285}"/>
    <cellStyle name="Percent 2 2 2 3 3 2" xfId="9816" xr:uid="{2DC8A278-32B0-4877-8687-8ACD61A339C0}"/>
    <cellStyle name="Percent 2 2 2 3 3 2 2" xfId="13238" xr:uid="{584AAF00-6957-4DBC-8F9C-39C30EF605E5}"/>
    <cellStyle name="Percent 2 2 2 3 3 2 2 2" xfId="26928" xr:uid="{D476177F-227A-4DE8-8015-220D82D1A38D}"/>
    <cellStyle name="Percent 2 2 2 3 3 2 2 2 2" xfId="40620" xr:uid="{86776E28-2AB2-4C5E-9EF8-9F8D0D7F9DB7}"/>
    <cellStyle name="Percent 2 2 2 3 3 2 2 2 3" xfId="55504" xr:uid="{B9EAD86B-BA44-4D1D-98FF-089D5390E3AF}"/>
    <cellStyle name="Percent 2 2 2 3 3 2 2 3" xfId="20084" xr:uid="{F58C6506-A849-46AD-ADF9-B0CA5140694D}"/>
    <cellStyle name="Percent 2 2 2 3 3 2 2 4" xfId="33774" xr:uid="{ECF4F202-18BF-4304-89CE-E7674689795D}"/>
    <cellStyle name="Percent 2 2 2 3 3 2 2 5" xfId="48658" xr:uid="{0A2F91F8-D6CB-4243-8A41-1E05BBAFBF62}"/>
    <cellStyle name="Percent 2 2 2 3 3 2 3" xfId="23506" xr:uid="{AB04FF5F-5606-4DFF-AF6E-84D7A6CDAB3F}"/>
    <cellStyle name="Percent 2 2 2 3 3 2 3 2" xfId="37198" xr:uid="{DFD3FB01-031D-43AA-BDFA-E7510C8AAB13}"/>
    <cellStyle name="Percent 2 2 2 3 3 2 3 3" xfId="52082" xr:uid="{97997B82-54CF-46DC-BF86-AFC35FD10CAF}"/>
    <cellStyle name="Percent 2 2 2 3 3 2 4" xfId="16662" xr:uid="{1B29F34A-05F8-410E-BD31-7F76EA5C1091}"/>
    <cellStyle name="Percent 2 2 2 3 3 2 5" xfId="30352" xr:uid="{3E23C2C8-EBB2-4994-A0D6-265A6C475782}"/>
    <cellStyle name="Percent 2 2 2 3 3 2 6" xfId="45236" xr:uid="{BD0E00BF-7141-4D7E-BE13-B4D464ACC00C}"/>
    <cellStyle name="Percent 2 2 2 3 3 3" xfId="11526" xr:uid="{2D15D377-157F-4AF9-B62B-21CFBBA3F6FF}"/>
    <cellStyle name="Percent 2 2 2 3 3 3 2" xfId="25216" xr:uid="{561F495B-94CE-416B-A3DA-E584DF3A0F22}"/>
    <cellStyle name="Percent 2 2 2 3 3 3 2 2" xfId="38908" xr:uid="{19BFD701-DC5C-415C-BAA0-3432C80853D5}"/>
    <cellStyle name="Percent 2 2 2 3 3 3 2 3" xfId="53792" xr:uid="{5252B554-5E23-4BC5-A549-1C528D9325AB}"/>
    <cellStyle name="Percent 2 2 2 3 3 3 3" xfId="18372" xr:uid="{167FACF2-38B2-4DB2-9EFB-DCE830B81369}"/>
    <cellStyle name="Percent 2 2 2 3 3 3 4" xfId="32062" xr:uid="{C6737CBD-13EA-48D4-B842-A4860F165AD3}"/>
    <cellStyle name="Percent 2 2 2 3 3 3 5" xfId="46946" xr:uid="{780883B2-1C09-4FDF-9812-B2026831E3E2}"/>
    <cellStyle name="Percent 2 2 2 3 3 4" xfId="21794" xr:uid="{B72CB0B3-0D68-4C1F-8066-FE221006D8D7}"/>
    <cellStyle name="Percent 2 2 2 3 3 4 2" xfId="35486" xr:uid="{D740C830-C249-4E8B-84A4-33ED7D69EC81}"/>
    <cellStyle name="Percent 2 2 2 3 3 4 3" xfId="50370" xr:uid="{8B52F6FC-C24B-4A82-BA3C-19E206E74C84}"/>
    <cellStyle name="Percent 2 2 2 3 3 5" xfId="14950" xr:uid="{3E241B22-88F8-4D10-9747-7A8C9992DB27}"/>
    <cellStyle name="Percent 2 2 2 3 3 6" xfId="28640" xr:uid="{3683CC81-3ED3-4FEF-BAAA-122E7EE2B4F3}"/>
    <cellStyle name="Percent 2 2 2 3 3 7" xfId="43524" xr:uid="{143410E3-E748-47D0-8D6B-1F286A6FE90D}"/>
    <cellStyle name="Percent 2 2 2 3 4" xfId="8105" xr:uid="{04C57085-03BB-4D87-8E77-40A440C832E6}"/>
    <cellStyle name="Percent 2 2 2 3 4 2" xfId="9817" xr:uid="{BE580097-724D-49AA-BC41-613B82B37CF2}"/>
    <cellStyle name="Percent 2 2 2 3 4 2 2" xfId="13239" xr:uid="{249C9542-60EA-4C99-82FA-D5867D92873B}"/>
    <cellStyle name="Percent 2 2 2 3 4 2 2 2" xfId="26929" xr:uid="{9904D3D9-28C7-4844-ABB6-278A07284715}"/>
    <cellStyle name="Percent 2 2 2 3 4 2 2 2 2" xfId="40621" xr:uid="{D8A8EBDB-6482-414C-9A5B-EF8C4368C384}"/>
    <cellStyle name="Percent 2 2 2 3 4 2 2 2 3" xfId="55505" xr:uid="{F4B6D3D4-943A-46FC-9F38-193111801E74}"/>
    <cellStyle name="Percent 2 2 2 3 4 2 2 3" xfId="20085" xr:uid="{CA0F57BF-1389-4638-9732-09AC924ECBB8}"/>
    <cellStyle name="Percent 2 2 2 3 4 2 2 4" xfId="33775" xr:uid="{4236B62F-63FC-48C8-828C-A7054577FF88}"/>
    <cellStyle name="Percent 2 2 2 3 4 2 2 5" xfId="48659" xr:uid="{2A6339F9-3706-4253-9532-6C04449FBF10}"/>
    <cellStyle name="Percent 2 2 2 3 4 2 3" xfId="23507" xr:uid="{C48B88E2-0946-4677-9AD8-8D626011E7DD}"/>
    <cellStyle name="Percent 2 2 2 3 4 2 3 2" xfId="37199" xr:uid="{D5C941BD-C05D-4B35-B24A-B3B85E72B956}"/>
    <cellStyle name="Percent 2 2 2 3 4 2 3 3" xfId="52083" xr:uid="{20494BEE-7FE2-4B16-BD5D-DA5951404043}"/>
    <cellStyle name="Percent 2 2 2 3 4 2 4" xfId="16663" xr:uid="{65C2E1BB-19DB-47FC-AC08-A68DB532A291}"/>
    <cellStyle name="Percent 2 2 2 3 4 2 5" xfId="30353" xr:uid="{DB00C948-9579-43BB-93C0-A9C70CB2F452}"/>
    <cellStyle name="Percent 2 2 2 3 4 2 6" xfId="45237" xr:uid="{920D79B7-64CA-462F-BBA5-5238AFD2BDD0}"/>
    <cellStyle name="Percent 2 2 2 3 4 3" xfId="11527" xr:uid="{7AEE6F29-8AE5-4497-BF18-541DB7872D44}"/>
    <cellStyle name="Percent 2 2 2 3 4 3 2" xfId="25217" xr:uid="{194F9B20-CD12-4E87-92EA-E1EC24BA57E6}"/>
    <cellStyle name="Percent 2 2 2 3 4 3 2 2" xfId="38909" xr:uid="{58B7635D-D8DF-4942-BE5B-A016093AA9D0}"/>
    <cellStyle name="Percent 2 2 2 3 4 3 2 3" xfId="53793" xr:uid="{B46451C3-6C10-43C7-B0D7-F2C91CF9A72C}"/>
    <cellStyle name="Percent 2 2 2 3 4 3 3" xfId="18373" xr:uid="{C4799816-D4BF-48D3-93C7-1C629FE17B51}"/>
    <cellStyle name="Percent 2 2 2 3 4 3 4" xfId="32063" xr:uid="{D2E4821F-4638-4713-AAA1-8F35E87E882C}"/>
    <cellStyle name="Percent 2 2 2 3 4 3 5" xfId="46947" xr:uid="{DCE3F52F-F092-4620-9610-808F08368CFF}"/>
    <cellStyle name="Percent 2 2 2 3 4 4" xfId="21795" xr:uid="{169BB850-AB20-4869-B949-3B2BE328C510}"/>
    <cellStyle name="Percent 2 2 2 3 4 4 2" xfId="35487" xr:uid="{45F11B42-F826-45D8-B598-F63F8A0E60D1}"/>
    <cellStyle name="Percent 2 2 2 3 4 4 3" xfId="50371" xr:uid="{DF8370AC-82C3-4431-A8D5-7C72BBD0BC4C}"/>
    <cellStyle name="Percent 2 2 2 3 4 5" xfId="14951" xr:uid="{6347381C-9CBB-44DB-B5CB-3C3E7CF6CB53}"/>
    <cellStyle name="Percent 2 2 2 3 4 6" xfId="28641" xr:uid="{15EA5F1D-3A73-4F42-8F62-C11BF2FFA047}"/>
    <cellStyle name="Percent 2 2 2 3 4 7" xfId="43525" xr:uid="{80B963D2-977D-4218-9F6B-A97BEDDDBF47}"/>
    <cellStyle name="Percent 2 2 2 3 5" xfId="9813" xr:uid="{B2E3AD95-C07F-48A1-891F-5CB9634FA796}"/>
    <cellStyle name="Percent 2 2 2 3 5 2" xfId="13235" xr:uid="{5CAB1670-C35E-4DF5-9C72-CB40DFD332FB}"/>
    <cellStyle name="Percent 2 2 2 3 5 2 2" xfId="26925" xr:uid="{B0B0D11C-9A8A-4C23-BD78-4778C6ED7942}"/>
    <cellStyle name="Percent 2 2 2 3 5 2 2 2" xfId="40617" xr:uid="{C6D88735-F04A-40F2-92C6-BA15F7026A46}"/>
    <cellStyle name="Percent 2 2 2 3 5 2 2 3" xfId="55501" xr:uid="{591CA60C-E73F-4C2F-86C0-5AE9835C2562}"/>
    <cellStyle name="Percent 2 2 2 3 5 2 3" xfId="20081" xr:uid="{8E332E39-9D83-49D8-8067-A7E1EBA5EF68}"/>
    <cellStyle name="Percent 2 2 2 3 5 2 4" xfId="33771" xr:uid="{E8E8649B-DDD5-47E5-AD0F-03FD970F18C5}"/>
    <cellStyle name="Percent 2 2 2 3 5 2 5" xfId="48655" xr:uid="{B1EB59E3-3FE1-4908-AF40-1FD82C85991B}"/>
    <cellStyle name="Percent 2 2 2 3 5 3" xfId="23503" xr:uid="{CAFED02F-C7F8-4228-8D6F-AFFF9CC8C5D9}"/>
    <cellStyle name="Percent 2 2 2 3 5 3 2" xfId="37195" xr:uid="{1B70E76D-BAD3-4E49-9C02-4184FE32E5CF}"/>
    <cellStyle name="Percent 2 2 2 3 5 3 3" xfId="52079" xr:uid="{26E1B144-30D4-4843-98EE-D80F88F06DFB}"/>
    <cellStyle name="Percent 2 2 2 3 5 4" xfId="16659" xr:uid="{41D1C38B-8D82-436E-88DD-5A68CB5478D2}"/>
    <cellStyle name="Percent 2 2 2 3 5 5" xfId="30349" xr:uid="{67A93964-3F5A-46F0-A198-8EAFB8ECC9B3}"/>
    <cellStyle name="Percent 2 2 2 3 5 6" xfId="45233" xr:uid="{2431BA3C-403C-4B24-87DA-9F5E6D178D61}"/>
    <cellStyle name="Percent 2 2 2 3 6" xfId="11523" xr:uid="{86A4FC7E-41C3-47F8-BE3A-723396B36AC1}"/>
    <cellStyle name="Percent 2 2 2 3 6 2" xfId="25213" xr:uid="{C59038BE-122E-4E6F-9B02-0CB7B117AE3F}"/>
    <cellStyle name="Percent 2 2 2 3 6 2 2" xfId="38905" xr:uid="{D64BD436-B219-4D64-90A9-73D8481F932B}"/>
    <cellStyle name="Percent 2 2 2 3 6 2 3" xfId="53789" xr:uid="{08E352C8-C927-4B3E-B7EB-BF70019D3C1D}"/>
    <cellStyle name="Percent 2 2 2 3 6 3" xfId="18369" xr:uid="{52AF8810-D8BF-40F0-87F9-A076E5FBB5D8}"/>
    <cellStyle name="Percent 2 2 2 3 6 4" xfId="32059" xr:uid="{78255406-B483-4A78-9709-D0F13AABBF42}"/>
    <cellStyle name="Percent 2 2 2 3 6 5" xfId="46943" xr:uid="{72ECDFF2-12EC-4CEF-BD3D-BD3F1DACAFEA}"/>
    <cellStyle name="Percent 2 2 2 3 7" xfId="21791" xr:uid="{81A74745-52DB-4711-9489-6BA19667EE72}"/>
    <cellStyle name="Percent 2 2 2 3 7 2" xfId="35483" xr:uid="{6043D1BA-D61D-4FFD-8AF3-2B5E8D5546B8}"/>
    <cellStyle name="Percent 2 2 2 3 7 3" xfId="50367" xr:uid="{15CEC5B3-5E01-4334-816F-00C515F47A44}"/>
    <cellStyle name="Percent 2 2 2 3 8" xfId="14947" xr:uid="{2D8902DA-76A7-465C-81D6-4FFDB9A9C9DB}"/>
    <cellStyle name="Percent 2 2 2 3 9" xfId="28637" xr:uid="{32991A27-7ECD-44C4-99C2-E4B2AF3DD0BC}"/>
    <cellStyle name="Percent 2 2 2 4" xfId="8106" xr:uid="{4201D669-C0F6-4C61-BF79-7816CEB8F1A8}"/>
    <cellStyle name="Percent 2 2 2 4 10" xfId="43526" xr:uid="{AA6656A4-382E-4260-A48E-273AF3F8938B}"/>
    <cellStyle name="Percent 2 2 2 4 2" xfId="8107" xr:uid="{4E38EF65-75D5-45DA-A470-D716152D87FC}"/>
    <cellStyle name="Percent 2 2 2 4 2 2" xfId="8108" xr:uid="{F8C8B0BA-BA61-4EDD-83F7-51AA25BB5DBF}"/>
    <cellStyle name="Percent 2 2 2 4 2 2 2" xfId="9820" xr:uid="{9127D5D6-66C0-42D9-AE39-CAEB5D1CCF54}"/>
    <cellStyle name="Percent 2 2 2 4 2 2 2 2" xfId="13242" xr:uid="{DBC586FD-0436-4817-9CEA-713E39199173}"/>
    <cellStyle name="Percent 2 2 2 4 2 2 2 2 2" xfId="26932" xr:uid="{93108DFD-5D16-49A1-AF0B-6D424064A626}"/>
    <cellStyle name="Percent 2 2 2 4 2 2 2 2 2 2" xfId="40624" xr:uid="{8D318B31-977F-4DC2-A9B6-D9A6E3F857C8}"/>
    <cellStyle name="Percent 2 2 2 4 2 2 2 2 2 3" xfId="55508" xr:uid="{6D494F1B-1E43-4A33-8544-7EE13342C89E}"/>
    <cellStyle name="Percent 2 2 2 4 2 2 2 2 3" xfId="20088" xr:uid="{763C63CA-6AEF-4760-B0F5-FC0F6AE68FF9}"/>
    <cellStyle name="Percent 2 2 2 4 2 2 2 2 4" xfId="33778" xr:uid="{5F790814-5371-48E9-AEB5-905F1DBB3EB7}"/>
    <cellStyle name="Percent 2 2 2 4 2 2 2 2 5" xfId="48662" xr:uid="{F2214A1F-4658-40D8-8A51-04E46933FF38}"/>
    <cellStyle name="Percent 2 2 2 4 2 2 2 3" xfId="23510" xr:uid="{E96A33C6-CCAF-40C6-A6A4-F852D12D7BB2}"/>
    <cellStyle name="Percent 2 2 2 4 2 2 2 3 2" xfId="37202" xr:uid="{8EC334D3-AC87-45E5-A6B9-B1E6F19B9310}"/>
    <cellStyle name="Percent 2 2 2 4 2 2 2 3 3" xfId="52086" xr:uid="{D2674B74-8FDE-4944-AEB6-A10CCB92037A}"/>
    <cellStyle name="Percent 2 2 2 4 2 2 2 4" xfId="16666" xr:uid="{90BDBC79-0494-4ADA-9C22-73038D793BB5}"/>
    <cellStyle name="Percent 2 2 2 4 2 2 2 5" xfId="30356" xr:uid="{D1179C9D-564A-49FA-A4D8-B0E1F69883A5}"/>
    <cellStyle name="Percent 2 2 2 4 2 2 2 6" xfId="45240" xr:uid="{F778EDF5-2F5C-4DA3-AC9C-8143ED2D95B4}"/>
    <cellStyle name="Percent 2 2 2 4 2 2 3" xfId="11530" xr:uid="{13108F6A-68EA-4A90-9FF0-04241C558700}"/>
    <cellStyle name="Percent 2 2 2 4 2 2 3 2" xfId="25220" xr:uid="{767D1FF9-2E7E-45FA-B117-E778987E735C}"/>
    <cellStyle name="Percent 2 2 2 4 2 2 3 2 2" xfId="38912" xr:uid="{5C910893-8223-4D6E-BCA3-C339BC51C53D}"/>
    <cellStyle name="Percent 2 2 2 4 2 2 3 2 3" xfId="53796" xr:uid="{36DBC375-BB77-4371-91C8-EBDD4CF3B9CD}"/>
    <cellStyle name="Percent 2 2 2 4 2 2 3 3" xfId="18376" xr:uid="{D2BF667B-C65A-437D-ABB9-C10E81CE2B80}"/>
    <cellStyle name="Percent 2 2 2 4 2 2 3 4" xfId="32066" xr:uid="{59EE09EB-7750-442F-80DC-C86B12E83D84}"/>
    <cellStyle name="Percent 2 2 2 4 2 2 3 5" xfId="46950" xr:uid="{67E66D42-D3F9-44A2-AAED-361BB54F5225}"/>
    <cellStyle name="Percent 2 2 2 4 2 2 4" xfId="21798" xr:uid="{9E89C2B0-CB8D-47CD-AC01-618808939518}"/>
    <cellStyle name="Percent 2 2 2 4 2 2 4 2" xfId="35490" xr:uid="{BFF092CE-F477-4669-B1F3-F93029A920BC}"/>
    <cellStyle name="Percent 2 2 2 4 2 2 4 3" xfId="50374" xr:uid="{77E874F3-9100-4D07-AA9E-755A34EBC80C}"/>
    <cellStyle name="Percent 2 2 2 4 2 2 5" xfId="14954" xr:uid="{1D13B665-B197-4911-A2A3-DE889C10FDB6}"/>
    <cellStyle name="Percent 2 2 2 4 2 2 6" xfId="28644" xr:uid="{163751D3-6114-4E12-B99D-C0B8ED03F4FD}"/>
    <cellStyle name="Percent 2 2 2 4 2 2 7" xfId="43528" xr:uid="{825C189D-5D2F-4AE6-A1C6-5351232278BA}"/>
    <cellStyle name="Percent 2 2 2 4 2 3" xfId="9819" xr:uid="{CBF07746-2B24-4214-8D57-510E7EB44774}"/>
    <cellStyle name="Percent 2 2 2 4 2 3 2" xfId="13241" xr:uid="{D245636B-12AA-4BA6-932E-48EFB4FA5189}"/>
    <cellStyle name="Percent 2 2 2 4 2 3 2 2" xfId="26931" xr:uid="{90FD9A1F-7AA0-4E23-A2F3-11E894E1475D}"/>
    <cellStyle name="Percent 2 2 2 4 2 3 2 2 2" xfId="40623" xr:uid="{28C2567A-78B2-4815-9173-56F84AB2864B}"/>
    <cellStyle name="Percent 2 2 2 4 2 3 2 2 3" xfId="55507" xr:uid="{074E646B-8BBB-4E15-80D5-59140A86C3C3}"/>
    <cellStyle name="Percent 2 2 2 4 2 3 2 3" xfId="20087" xr:uid="{5E84FD55-C79A-4724-B7E6-4FD9E0A312A7}"/>
    <cellStyle name="Percent 2 2 2 4 2 3 2 4" xfId="33777" xr:uid="{8401DCE1-909B-409B-ABEA-FA23D7D0D60F}"/>
    <cellStyle name="Percent 2 2 2 4 2 3 2 5" xfId="48661" xr:uid="{AD078904-B53F-40BF-AF63-BB06C7E16B5F}"/>
    <cellStyle name="Percent 2 2 2 4 2 3 3" xfId="23509" xr:uid="{0BC70B94-4358-4087-A50D-BF48BABD9241}"/>
    <cellStyle name="Percent 2 2 2 4 2 3 3 2" xfId="37201" xr:uid="{526F2C08-2ECA-4261-A534-32D5B71A8C5D}"/>
    <cellStyle name="Percent 2 2 2 4 2 3 3 3" xfId="52085" xr:uid="{CDD5431F-4627-421D-97C3-913D642B7DB8}"/>
    <cellStyle name="Percent 2 2 2 4 2 3 4" xfId="16665" xr:uid="{4D423DDB-9182-4E19-B947-D3C7C5B9D89E}"/>
    <cellStyle name="Percent 2 2 2 4 2 3 5" xfId="30355" xr:uid="{7C6CC5B2-9042-4B45-86A6-B864ABAEC123}"/>
    <cellStyle name="Percent 2 2 2 4 2 3 6" xfId="45239" xr:uid="{9EFDD08B-3C9C-41D5-82AA-3549FCE037DF}"/>
    <cellStyle name="Percent 2 2 2 4 2 4" xfId="11529" xr:uid="{03B492A9-1BF1-416F-AB7A-0661C2A85D29}"/>
    <cellStyle name="Percent 2 2 2 4 2 4 2" xfId="25219" xr:uid="{7E7577CA-E7C4-4090-AD2D-F17D335F4DC5}"/>
    <cellStyle name="Percent 2 2 2 4 2 4 2 2" xfId="38911" xr:uid="{3F49CC27-B0FB-4FDC-930D-266DE9C710AA}"/>
    <cellStyle name="Percent 2 2 2 4 2 4 2 3" xfId="53795" xr:uid="{945ECD95-23DE-4D53-A853-C1EC0A270ACE}"/>
    <cellStyle name="Percent 2 2 2 4 2 4 3" xfId="18375" xr:uid="{DCD8F523-11F7-45F9-8BB7-702BF7F02B57}"/>
    <cellStyle name="Percent 2 2 2 4 2 4 4" xfId="32065" xr:uid="{42279AF6-BC2F-4A94-9ABF-A972DFCF4EE3}"/>
    <cellStyle name="Percent 2 2 2 4 2 4 5" xfId="46949" xr:uid="{F1E23484-A726-4B1A-A087-F0065BF715D8}"/>
    <cellStyle name="Percent 2 2 2 4 2 5" xfId="21797" xr:uid="{836A54A7-68DF-4AD6-9A51-7A0DDD79F348}"/>
    <cellStyle name="Percent 2 2 2 4 2 5 2" xfId="35489" xr:uid="{94C84C27-5B25-47CC-B473-2561457D4E05}"/>
    <cellStyle name="Percent 2 2 2 4 2 5 3" xfId="50373" xr:uid="{79259165-3D11-475C-9E48-48C989A590BC}"/>
    <cellStyle name="Percent 2 2 2 4 2 6" xfId="14953" xr:uid="{60271437-D31D-4D17-8042-43EB4BA14979}"/>
    <cellStyle name="Percent 2 2 2 4 2 7" xfId="28643" xr:uid="{BEECF9BB-6925-445D-A1A6-4EF3F9CB5D5D}"/>
    <cellStyle name="Percent 2 2 2 4 2 8" xfId="43527" xr:uid="{D3069CBE-4ECF-4CEB-8BE7-2637E6E858E7}"/>
    <cellStyle name="Percent 2 2 2 4 3" xfId="8109" xr:uid="{54D68518-C074-414B-BDF7-17C319CC350B}"/>
    <cellStyle name="Percent 2 2 2 4 3 2" xfId="9821" xr:uid="{89F3E6CA-B24E-4716-9F7D-D1A8B61B2477}"/>
    <cellStyle name="Percent 2 2 2 4 3 2 2" xfId="13243" xr:uid="{00DF492C-B502-4F41-B8B6-CC069D4DC03E}"/>
    <cellStyle name="Percent 2 2 2 4 3 2 2 2" xfId="26933" xr:uid="{6B443EB0-20F7-4A7B-8CEF-8AC44CFBB4A5}"/>
    <cellStyle name="Percent 2 2 2 4 3 2 2 2 2" xfId="40625" xr:uid="{B75410F6-7E11-41BB-BC8F-74020754EFCA}"/>
    <cellStyle name="Percent 2 2 2 4 3 2 2 2 3" xfId="55509" xr:uid="{47EDA604-B56F-451D-AF86-296A6284BD92}"/>
    <cellStyle name="Percent 2 2 2 4 3 2 2 3" xfId="20089" xr:uid="{B5A1AB0A-2EB5-40EF-BB4D-5D15CD274F64}"/>
    <cellStyle name="Percent 2 2 2 4 3 2 2 4" xfId="33779" xr:uid="{DF1AF73A-5212-4022-9E51-6D70B27AD595}"/>
    <cellStyle name="Percent 2 2 2 4 3 2 2 5" xfId="48663" xr:uid="{E510EC54-F264-40D0-90E9-1B19635D7A1E}"/>
    <cellStyle name="Percent 2 2 2 4 3 2 3" xfId="23511" xr:uid="{423B77A4-AEA7-485C-B738-F1CC9C71AF2D}"/>
    <cellStyle name="Percent 2 2 2 4 3 2 3 2" xfId="37203" xr:uid="{89BA278B-7B6A-4FAA-8CC4-91FA99D34DE2}"/>
    <cellStyle name="Percent 2 2 2 4 3 2 3 3" xfId="52087" xr:uid="{0A29EF08-2140-4CEB-8C7F-25A722E5AB22}"/>
    <cellStyle name="Percent 2 2 2 4 3 2 4" xfId="16667" xr:uid="{9470484A-183A-4D26-8E8C-08AAAFFB949A}"/>
    <cellStyle name="Percent 2 2 2 4 3 2 5" xfId="30357" xr:uid="{174B037F-8DE4-43CE-91FC-92845C0E5458}"/>
    <cellStyle name="Percent 2 2 2 4 3 2 6" xfId="45241" xr:uid="{8C39EE28-1AE3-4643-917A-F565389F7202}"/>
    <cellStyle name="Percent 2 2 2 4 3 3" xfId="11531" xr:uid="{1777F2F8-8E45-4B54-BD2F-A01F14B813B0}"/>
    <cellStyle name="Percent 2 2 2 4 3 3 2" xfId="25221" xr:uid="{1D701CDC-0261-4FD8-A7EB-84447650AA3F}"/>
    <cellStyle name="Percent 2 2 2 4 3 3 2 2" xfId="38913" xr:uid="{556B58F9-2091-40C8-8680-E87D5CED3A6D}"/>
    <cellStyle name="Percent 2 2 2 4 3 3 2 3" xfId="53797" xr:uid="{8C6D419E-EFC2-407D-A347-DF71ADDD3512}"/>
    <cellStyle name="Percent 2 2 2 4 3 3 3" xfId="18377" xr:uid="{6ADBCE97-9856-4BAA-B637-66947EA6B030}"/>
    <cellStyle name="Percent 2 2 2 4 3 3 4" xfId="32067" xr:uid="{BC5A8FA2-62F1-4CBA-890B-293F99031878}"/>
    <cellStyle name="Percent 2 2 2 4 3 3 5" xfId="46951" xr:uid="{DB45C5DF-F16E-4344-BFDA-265DD034994D}"/>
    <cellStyle name="Percent 2 2 2 4 3 4" xfId="21799" xr:uid="{943A1359-22E9-44BA-AA56-6D45D5AB6124}"/>
    <cellStyle name="Percent 2 2 2 4 3 4 2" xfId="35491" xr:uid="{C580638B-468B-43D7-933D-47CD19A09FF2}"/>
    <cellStyle name="Percent 2 2 2 4 3 4 3" xfId="50375" xr:uid="{4691E4CA-A03D-4DD6-AF85-A3F2BEB936BB}"/>
    <cellStyle name="Percent 2 2 2 4 3 5" xfId="14955" xr:uid="{B352AD58-A591-4429-8532-70CB8610B9F9}"/>
    <cellStyle name="Percent 2 2 2 4 3 6" xfId="28645" xr:uid="{CABD4AD0-D184-4933-A9C3-631D25047D9A}"/>
    <cellStyle name="Percent 2 2 2 4 3 7" xfId="43529" xr:uid="{DF7FFE65-596F-4176-8976-855B3B993972}"/>
    <cellStyle name="Percent 2 2 2 4 4" xfId="8110" xr:uid="{E014EBC7-826A-4222-92F5-BE0EB1D468D3}"/>
    <cellStyle name="Percent 2 2 2 4 4 2" xfId="9822" xr:uid="{94EB1EA9-9C24-4CB4-84FD-D3AF7B5D8148}"/>
    <cellStyle name="Percent 2 2 2 4 4 2 2" xfId="13244" xr:uid="{735784B5-E4B2-4229-BFFF-6297A23711F7}"/>
    <cellStyle name="Percent 2 2 2 4 4 2 2 2" xfId="26934" xr:uid="{D6013861-6769-4E8C-94EB-B665358938B7}"/>
    <cellStyle name="Percent 2 2 2 4 4 2 2 2 2" xfId="40626" xr:uid="{82050E6F-A6A0-404D-8799-0157F3D5F8D2}"/>
    <cellStyle name="Percent 2 2 2 4 4 2 2 2 3" xfId="55510" xr:uid="{689630C8-0AA3-4846-8A7E-D76D8D24EC6E}"/>
    <cellStyle name="Percent 2 2 2 4 4 2 2 3" xfId="20090" xr:uid="{7BFEBF03-37F7-4A36-9D2B-2BFD6FDE1701}"/>
    <cellStyle name="Percent 2 2 2 4 4 2 2 4" xfId="33780" xr:uid="{811DF767-8AA8-4438-B395-30D9237669CA}"/>
    <cellStyle name="Percent 2 2 2 4 4 2 2 5" xfId="48664" xr:uid="{22D03DDF-3D5D-40C0-BBCE-D66DCD7B8ECF}"/>
    <cellStyle name="Percent 2 2 2 4 4 2 3" xfId="23512" xr:uid="{92435EAB-94A6-4F0B-9B61-DFD5AC624578}"/>
    <cellStyle name="Percent 2 2 2 4 4 2 3 2" xfId="37204" xr:uid="{43FDEBBB-3DE0-4C0B-983A-0CF039470E64}"/>
    <cellStyle name="Percent 2 2 2 4 4 2 3 3" xfId="52088" xr:uid="{FA3F5118-8B48-4913-BAAE-2A7573F208AA}"/>
    <cellStyle name="Percent 2 2 2 4 4 2 4" xfId="16668" xr:uid="{DC0752B5-E731-4A61-8DFB-3E999938D9D6}"/>
    <cellStyle name="Percent 2 2 2 4 4 2 5" xfId="30358" xr:uid="{F165D28B-F862-4B72-BC17-2D4230ED8D7C}"/>
    <cellStyle name="Percent 2 2 2 4 4 2 6" xfId="45242" xr:uid="{E1FC2706-38D2-4DA6-80BA-0BC547E4C249}"/>
    <cellStyle name="Percent 2 2 2 4 4 3" xfId="11532" xr:uid="{A1F8AA03-9708-47F1-8193-334D89626A2F}"/>
    <cellStyle name="Percent 2 2 2 4 4 3 2" xfId="25222" xr:uid="{AE9B06E9-201B-4AB0-A28E-75594EE6B84F}"/>
    <cellStyle name="Percent 2 2 2 4 4 3 2 2" xfId="38914" xr:uid="{6D5F1892-A6CC-415D-AAE4-4184CA39FAC0}"/>
    <cellStyle name="Percent 2 2 2 4 4 3 2 3" xfId="53798" xr:uid="{21783DA9-E005-4270-AD6F-59225117B177}"/>
    <cellStyle name="Percent 2 2 2 4 4 3 3" xfId="18378" xr:uid="{962AB9A7-E7A1-42AC-B3BE-61E3E7291F64}"/>
    <cellStyle name="Percent 2 2 2 4 4 3 4" xfId="32068" xr:uid="{81B992C6-8FBD-4FEB-915C-0B0CA25E6D88}"/>
    <cellStyle name="Percent 2 2 2 4 4 3 5" xfId="46952" xr:uid="{6C1A56B1-D4C2-4AB4-88B6-2E07D71AED76}"/>
    <cellStyle name="Percent 2 2 2 4 4 4" xfId="21800" xr:uid="{F7E327A8-B0A5-49E6-90D0-676AB9417F28}"/>
    <cellStyle name="Percent 2 2 2 4 4 4 2" xfId="35492" xr:uid="{8EFF0F3B-A3CE-4095-B61C-51091D551FFF}"/>
    <cellStyle name="Percent 2 2 2 4 4 4 3" xfId="50376" xr:uid="{E4304056-C84A-447F-90C8-5D168F892DC8}"/>
    <cellStyle name="Percent 2 2 2 4 4 5" xfId="14956" xr:uid="{3F2DC9F2-C375-41E7-B891-27F9ACE373B7}"/>
    <cellStyle name="Percent 2 2 2 4 4 6" xfId="28646" xr:uid="{EA657FF7-DE9E-4CC2-A76F-723E4C7D79C0}"/>
    <cellStyle name="Percent 2 2 2 4 4 7" xfId="43530" xr:uid="{359850CD-3F86-4888-B0CD-ADF30612C7C2}"/>
    <cellStyle name="Percent 2 2 2 4 5" xfId="9818" xr:uid="{EBEA037F-D11C-4761-94A6-9D821598CDAD}"/>
    <cellStyle name="Percent 2 2 2 4 5 2" xfId="13240" xr:uid="{3A2B5144-D2AA-4B7A-A9EF-602A03A954A0}"/>
    <cellStyle name="Percent 2 2 2 4 5 2 2" xfId="26930" xr:uid="{76183568-DEBC-47C8-B4EF-6EADCEFF7BF8}"/>
    <cellStyle name="Percent 2 2 2 4 5 2 2 2" xfId="40622" xr:uid="{A638AC99-B9E8-4563-B365-DB34766D5DEF}"/>
    <cellStyle name="Percent 2 2 2 4 5 2 2 3" xfId="55506" xr:uid="{8293ED23-659C-4913-A967-9723CEAF9846}"/>
    <cellStyle name="Percent 2 2 2 4 5 2 3" xfId="20086" xr:uid="{C55A8E8F-CB8F-4C36-A959-C0CE1210BEFC}"/>
    <cellStyle name="Percent 2 2 2 4 5 2 4" xfId="33776" xr:uid="{9282773D-C25D-473A-A2ED-0F6945DEB139}"/>
    <cellStyle name="Percent 2 2 2 4 5 2 5" xfId="48660" xr:uid="{79833A0A-91FD-4AAE-853A-88E1339CFCCD}"/>
    <cellStyle name="Percent 2 2 2 4 5 3" xfId="23508" xr:uid="{F7A59522-B25F-4EE6-BF46-7557DF2C13F7}"/>
    <cellStyle name="Percent 2 2 2 4 5 3 2" xfId="37200" xr:uid="{74C15D5D-4A83-4457-8BAC-B9F893972A08}"/>
    <cellStyle name="Percent 2 2 2 4 5 3 3" xfId="52084" xr:uid="{D7BB630B-63A0-49D0-8877-1DEDF7E50D17}"/>
    <cellStyle name="Percent 2 2 2 4 5 4" xfId="16664" xr:uid="{D1456F84-3ABC-43DB-9B34-C900E2112C39}"/>
    <cellStyle name="Percent 2 2 2 4 5 5" xfId="30354" xr:uid="{0CDD42F7-561F-44A3-9136-E2D2DB7B19A9}"/>
    <cellStyle name="Percent 2 2 2 4 5 6" xfId="45238" xr:uid="{5536F644-51DF-4410-AAFC-43CC316A98E0}"/>
    <cellStyle name="Percent 2 2 2 4 6" xfId="11528" xr:uid="{02DF1E70-A4C5-4503-9B6A-AE40D65ECEEB}"/>
    <cellStyle name="Percent 2 2 2 4 6 2" xfId="25218" xr:uid="{B511482C-AC37-4C9D-9575-1D1D777D9F6A}"/>
    <cellStyle name="Percent 2 2 2 4 6 2 2" xfId="38910" xr:uid="{DEF76751-1A56-4814-855D-B5FF7C505A44}"/>
    <cellStyle name="Percent 2 2 2 4 6 2 3" xfId="53794" xr:uid="{76DF81DD-3B26-4875-93E8-DA09477406BF}"/>
    <cellStyle name="Percent 2 2 2 4 6 3" xfId="18374" xr:uid="{7E7E4ACA-734C-4B38-83AF-63E965AB06A1}"/>
    <cellStyle name="Percent 2 2 2 4 6 4" xfId="32064" xr:uid="{7FF48964-C0F0-48EB-B5A4-D631416C19C9}"/>
    <cellStyle name="Percent 2 2 2 4 6 5" xfId="46948" xr:uid="{2C7B11AA-CEDD-4519-9B5D-6CFA7F61EA73}"/>
    <cellStyle name="Percent 2 2 2 4 7" xfId="21796" xr:uid="{348FE1ED-A738-4CE3-844F-41C3BFA27692}"/>
    <cellStyle name="Percent 2 2 2 4 7 2" xfId="35488" xr:uid="{32CE60B0-BB3F-47AD-A68D-697D78CFE16D}"/>
    <cellStyle name="Percent 2 2 2 4 7 3" xfId="50372" xr:uid="{846D91D9-4E38-4A98-9345-CBDCB53D1D44}"/>
    <cellStyle name="Percent 2 2 2 4 8" xfId="14952" xr:uid="{58E32E60-29D0-4B6F-A43C-952E07FAC2E3}"/>
    <cellStyle name="Percent 2 2 2 4 9" xfId="28642" xr:uid="{73E747DE-A104-4D79-A1EF-86240E034293}"/>
    <cellStyle name="Percent 2 2 2 5" xfId="8111" xr:uid="{A2734418-AB54-4BDA-8522-48F6E0B32CD4}"/>
    <cellStyle name="Percent 2 2 2 5 2" xfId="8112" xr:uid="{8A356517-3E9B-4E90-8EA8-54A1A975149A}"/>
    <cellStyle name="Percent 2 2 2 5 2 2" xfId="9824" xr:uid="{24B05593-BC3C-4906-8EB7-D2810615B546}"/>
    <cellStyle name="Percent 2 2 2 5 2 2 2" xfId="13246" xr:uid="{2831C674-2D42-4461-AD85-0CCF2169E5E9}"/>
    <cellStyle name="Percent 2 2 2 5 2 2 2 2" xfId="26936" xr:uid="{430B9C35-06B5-48B6-8881-7474E703B70D}"/>
    <cellStyle name="Percent 2 2 2 5 2 2 2 2 2" xfId="40628" xr:uid="{80DAA19C-FE6C-4271-9144-57A0EA24A2F2}"/>
    <cellStyle name="Percent 2 2 2 5 2 2 2 2 3" xfId="55512" xr:uid="{835400E9-FD2C-4290-A0FB-34403AD29FD7}"/>
    <cellStyle name="Percent 2 2 2 5 2 2 2 3" xfId="20092" xr:uid="{577D59AC-88E5-4DFB-901F-B6886190990D}"/>
    <cellStyle name="Percent 2 2 2 5 2 2 2 4" xfId="33782" xr:uid="{6CA0D37B-EF4F-4B34-B0BD-B7E1C77E633A}"/>
    <cellStyle name="Percent 2 2 2 5 2 2 2 5" xfId="48666" xr:uid="{A3F90C3C-B698-4076-9F6C-3A8505666E50}"/>
    <cellStyle name="Percent 2 2 2 5 2 2 3" xfId="23514" xr:uid="{E79192D8-1BA2-422E-AEAB-CA4AB69CDB1E}"/>
    <cellStyle name="Percent 2 2 2 5 2 2 3 2" xfId="37206" xr:uid="{6B2C053C-A5FB-4747-BDC1-2F0E6C24E1FE}"/>
    <cellStyle name="Percent 2 2 2 5 2 2 3 3" xfId="52090" xr:uid="{40A35C62-3A6B-44E8-A499-91EBD8539C8A}"/>
    <cellStyle name="Percent 2 2 2 5 2 2 4" xfId="16670" xr:uid="{FCB67DE9-64F7-4B5F-AA59-581962C4BA1A}"/>
    <cellStyle name="Percent 2 2 2 5 2 2 5" xfId="30360" xr:uid="{447A2BCC-7A56-40EE-B185-A2C9C963CC04}"/>
    <cellStyle name="Percent 2 2 2 5 2 2 6" xfId="45244" xr:uid="{0B0CFCAA-975D-4B87-959B-432F95F3A061}"/>
    <cellStyle name="Percent 2 2 2 5 2 3" xfId="11534" xr:uid="{FDB0EA98-CD82-4DDB-B891-4528446597E6}"/>
    <cellStyle name="Percent 2 2 2 5 2 3 2" xfId="25224" xr:uid="{9C2B498E-5593-4E19-B553-33FEB4C5DD59}"/>
    <cellStyle name="Percent 2 2 2 5 2 3 2 2" xfId="38916" xr:uid="{F8553145-4A20-4031-9D34-6E2358F12AC0}"/>
    <cellStyle name="Percent 2 2 2 5 2 3 2 3" xfId="53800" xr:uid="{0DD7AF1B-A478-4968-99CD-8EFCCCDA91BA}"/>
    <cellStyle name="Percent 2 2 2 5 2 3 3" xfId="18380" xr:uid="{3E40570A-91C9-4AC7-BCEE-39F9D3AA4660}"/>
    <cellStyle name="Percent 2 2 2 5 2 3 4" xfId="32070" xr:uid="{242E11A1-2E61-4673-8DDA-5F1A340D2FE6}"/>
    <cellStyle name="Percent 2 2 2 5 2 3 5" xfId="46954" xr:uid="{B4CDEBFA-42C0-4D0F-803F-D7065374EF87}"/>
    <cellStyle name="Percent 2 2 2 5 2 4" xfId="21802" xr:uid="{757CC593-291D-41A1-9813-318E09C0728E}"/>
    <cellStyle name="Percent 2 2 2 5 2 4 2" xfId="35494" xr:uid="{D1B6CE34-D5EF-4C84-B436-C8C2CDC08D0A}"/>
    <cellStyle name="Percent 2 2 2 5 2 4 3" xfId="50378" xr:uid="{3F4EA880-F1AD-4DE4-A331-E6B942D13A93}"/>
    <cellStyle name="Percent 2 2 2 5 2 5" xfId="14958" xr:uid="{A638077B-BA9B-441A-9AEE-2C010C0AF256}"/>
    <cellStyle name="Percent 2 2 2 5 2 6" xfId="28648" xr:uid="{0B854B5A-B6A9-4B29-B59F-D17FAB18EA3A}"/>
    <cellStyle name="Percent 2 2 2 5 2 7" xfId="43532" xr:uid="{3F430B30-58BB-4935-8F92-ED21C519E289}"/>
    <cellStyle name="Percent 2 2 2 5 3" xfId="9823" xr:uid="{EFCD7327-2ACD-4F8C-99BB-FC5AAA387939}"/>
    <cellStyle name="Percent 2 2 2 5 3 2" xfId="13245" xr:uid="{1A25193F-1CC3-412F-A5DE-BE6E66A3466C}"/>
    <cellStyle name="Percent 2 2 2 5 3 2 2" xfId="26935" xr:uid="{4ECFCCFE-37AD-4D88-9614-A36E8E3A6564}"/>
    <cellStyle name="Percent 2 2 2 5 3 2 2 2" xfId="40627" xr:uid="{98E6BBF7-BCA2-4166-B499-A073916615BE}"/>
    <cellStyle name="Percent 2 2 2 5 3 2 2 3" xfId="55511" xr:uid="{948583DF-4670-4C18-845E-40B5BD820EFD}"/>
    <cellStyle name="Percent 2 2 2 5 3 2 3" xfId="20091" xr:uid="{E04D9443-DC38-49F5-B03D-07E591205A69}"/>
    <cellStyle name="Percent 2 2 2 5 3 2 4" xfId="33781" xr:uid="{FF91B4A9-6FAF-4026-BEE9-DA9B1E1200AD}"/>
    <cellStyle name="Percent 2 2 2 5 3 2 5" xfId="48665" xr:uid="{CD0D2C90-B756-4F1C-9C2B-D78F09026E99}"/>
    <cellStyle name="Percent 2 2 2 5 3 3" xfId="23513" xr:uid="{C209A383-BFDC-4C83-B9C6-E7060E69C9EC}"/>
    <cellStyle name="Percent 2 2 2 5 3 3 2" xfId="37205" xr:uid="{3D907A3C-EE6C-49FB-A01D-D764F0B90E51}"/>
    <cellStyle name="Percent 2 2 2 5 3 3 3" xfId="52089" xr:uid="{B73F7014-7438-4A2C-B07F-2D5F34DDC52F}"/>
    <cellStyle name="Percent 2 2 2 5 3 4" xfId="16669" xr:uid="{2DB72198-2F5B-4533-A50E-69575AF1B58D}"/>
    <cellStyle name="Percent 2 2 2 5 3 5" xfId="30359" xr:uid="{9F3812B7-D299-4D35-AC53-8780470D6E52}"/>
    <cellStyle name="Percent 2 2 2 5 3 6" xfId="45243" xr:uid="{F20A1AE5-4EE3-4568-BCEE-35B3CEF724AE}"/>
    <cellStyle name="Percent 2 2 2 5 4" xfId="11533" xr:uid="{619581A6-3B2B-4535-8B77-EB07654E609F}"/>
    <cellStyle name="Percent 2 2 2 5 4 2" xfId="25223" xr:uid="{1015A968-49A5-43E5-9FE0-2E8EEDD30287}"/>
    <cellStyle name="Percent 2 2 2 5 4 2 2" xfId="38915" xr:uid="{6262E47A-0920-479C-B4E4-49D6C581F731}"/>
    <cellStyle name="Percent 2 2 2 5 4 2 3" xfId="53799" xr:uid="{302324FF-4FEC-4100-AF43-71F8BCCCF652}"/>
    <cellStyle name="Percent 2 2 2 5 4 3" xfId="18379" xr:uid="{24EDA682-C9E4-466D-87F7-E55C11C1B7F3}"/>
    <cellStyle name="Percent 2 2 2 5 4 4" xfId="32069" xr:uid="{04E93F32-CB6A-4962-80C4-72FA9AF6D632}"/>
    <cellStyle name="Percent 2 2 2 5 4 5" xfId="46953" xr:uid="{558531DA-73DE-42A7-AE24-0B160092F81A}"/>
    <cellStyle name="Percent 2 2 2 5 5" xfId="21801" xr:uid="{DC03AB2B-93B4-4496-9652-D7968E1AC2F6}"/>
    <cellStyle name="Percent 2 2 2 5 5 2" xfId="35493" xr:uid="{C2FB29C4-37C5-40E6-9210-3B7D72F09E85}"/>
    <cellStyle name="Percent 2 2 2 5 5 3" xfId="50377" xr:uid="{7B09C8F2-70BE-4A33-8907-ABFD50D63348}"/>
    <cellStyle name="Percent 2 2 2 5 6" xfId="14957" xr:uid="{DECB8B53-F739-4ACE-B164-FF20839EBD3C}"/>
    <cellStyle name="Percent 2 2 2 5 7" xfId="28647" xr:uid="{BDC73BFE-EDA1-49FD-A20A-66972783995B}"/>
    <cellStyle name="Percent 2 2 2 5 8" xfId="43531" xr:uid="{F1BC6D74-CF6F-4D85-9ED7-BDD72328C072}"/>
    <cellStyle name="Percent 2 2 2 6" xfId="8113" xr:uid="{435CC083-4C73-4D59-8E3A-F5CBC527CCD2}"/>
    <cellStyle name="Percent 2 2 2 6 2" xfId="9825" xr:uid="{726025D1-4206-447F-BCCC-B452AD2D9BC5}"/>
    <cellStyle name="Percent 2 2 2 6 2 2" xfId="13247" xr:uid="{C2C2D3F3-A5E6-4F70-9848-F6AF8E64805B}"/>
    <cellStyle name="Percent 2 2 2 6 2 2 2" xfId="26937" xr:uid="{7D138D09-4FB8-41B5-A402-2DC07D2AED4D}"/>
    <cellStyle name="Percent 2 2 2 6 2 2 2 2" xfId="40629" xr:uid="{53C6A843-DF4B-4A22-AF3E-A7256ADAA20A}"/>
    <cellStyle name="Percent 2 2 2 6 2 2 2 3" xfId="55513" xr:uid="{B8CBBE15-B87F-4491-A4E4-90FA3AF77374}"/>
    <cellStyle name="Percent 2 2 2 6 2 2 3" xfId="20093" xr:uid="{DE0DFDCA-9940-4F39-BAD3-BF0C4894A106}"/>
    <cellStyle name="Percent 2 2 2 6 2 2 4" xfId="33783" xr:uid="{E1B383C7-DB83-4681-AD95-0A11F0BD2CAE}"/>
    <cellStyle name="Percent 2 2 2 6 2 2 5" xfId="48667" xr:uid="{05E9307F-F942-4344-A05F-4FFDB3864E01}"/>
    <cellStyle name="Percent 2 2 2 6 2 3" xfId="23515" xr:uid="{A4FA7CF4-D301-44A4-86CD-A2A836A9CD64}"/>
    <cellStyle name="Percent 2 2 2 6 2 3 2" xfId="37207" xr:uid="{65E7650A-07F5-4945-B9BE-2E3AE2324E3E}"/>
    <cellStyle name="Percent 2 2 2 6 2 3 3" xfId="52091" xr:uid="{655F508C-5BF6-4D08-BD3B-A86A631347D5}"/>
    <cellStyle name="Percent 2 2 2 6 2 4" xfId="16671" xr:uid="{B10D0B69-1506-4E18-98FF-74BA35893872}"/>
    <cellStyle name="Percent 2 2 2 6 2 5" xfId="30361" xr:uid="{0C3E482F-5157-4C60-B39A-5478D7CD2696}"/>
    <cellStyle name="Percent 2 2 2 6 2 6" xfId="45245" xr:uid="{96428C25-8EF4-4ED3-B083-835BF500F983}"/>
    <cellStyle name="Percent 2 2 2 6 3" xfId="11535" xr:uid="{A2F94F1A-15F5-4434-8AB1-9D1EFDAB8F5F}"/>
    <cellStyle name="Percent 2 2 2 6 3 2" xfId="25225" xr:uid="{D1166C00-6CA2-4BFC-86F8-3CCDC6BA279E}"/>
    <cellStyle name="Percent 2 2 2 6 3 2 2" xfId="38917" xr:uid="{75729108-0449-4DA2-8CB5-F229D14AD5DF}"/>
    <cellStyle name="Percent 2 2 2 6 3 2 3" xfId="53801" xr:uid="{20A39DA1-A5EB-42EC-822F-7BF7FB80894D}"/>
    <cellStyle name="Percent 2 2 2 6 3 3" xfId="18381" xr:uid="{74F94F3B-B8BE-47FA-A89D-BE86B1D94F66}"/>
    <cellStyle name="Percent 2 2 2 6 3 4" xfId="32071" xr:uid="{BBEAB709-F5FA-41A5-948B-5A6BDDA14D58}"/>
    <cellStyle name="Percent 2 2 2 6 3 5" xfId="46955" xr:uid="{21096791-B7CD-4201-8469-B3AD4ABACE16}"/>
    <cellStyle name="Percent 2 2 2 6 4" xfId="21803" xr:uid="{287D477C-614F-44E9-9F02-03FD8D4D9625}"/>
    <cellStyle name="Percent 2 2 2 6 4 2" xfId="35495" xr:uid="{CBF0595F-4E33-4608-BD55-57FC1B300F73}"/>
    <cellStyle name="Percent 2 2 2 6 4 3" xfId="50379" xr:uid="{AB80C4A7-74CB-4BF3-B46B-C4EBCD2CCEC9}"/>
    <cellStyle name="Percent 2 2 2 6 5" xfId="14959" xr:uid="{7A82D4A3-3F6F-4DC7-9998-84822FAE8D4B}"/>
    <cellStyle name="Percent 2 2 2 6 6" xfId="28649" xr:uid="{16151043-14CC-4B8D-9FB1-55846C1769DB}"/>
    <cellStyle name="Percent 2 2 2 6 7" xfId="43533" xr:uid="{4C4624EB-6152-4A48-BB8D-99AAB4E63EC6}"/>
    <cellStyle name="Percent 2 2 2 7" xfId="8114" xr:uid="{EFC4DC40-B1E6-4B2E-BC40-CD94FB989042}"/>
    <cellStyle name="Percent 2 2 2 7 2" xfId="9826" xr:uid="{486166D2-BF20-41B9-93FB-675945E1E007}"/>
    <cellStyle name="Percent 2 2 2 7 2 2" xfId="13248" xr:uid="{4C673C7A-1A55-4EF9-994A-C7D5A3C404C2}"/>
    <cellStyle name="Percent 2 2 2 7 2 2 2" xfId="26938" xr:uid="{895979FC-40E7-45D2-996E-A83D82912CE1}"/>
    <cellStyle name="Percent 2 2 2 7 2 2 2 2" xfId="40630" xr:uid="{8FF6D77E-8354-441E-A3B6-73D304291083}"/>
    <cellStyle name="Percent 2 2 2 7 2 2 2 3" xfId="55514" xr:uid="{32EC976D-0ACA-43E5-8EC2-DF34F132CCEA}"/>
    <cellStyle name="Percent 2 2 2 7 2 2 3" xfId="20094" xr:uid="{CB669E3A-BB53-4DC4-B7AD-5E234B385040}"/>
    <cellStyle name="Percent 2 2 2 7 2 2 4" xfId="33784" xr:uid="{68D8F792-73D5-44EE-875C-ECB36D8FF35A}"/>
    <cellStyle name="Percent 2 2 2 7 2 2 5" xfId="48668" xr:uid="{F8092CAE-9F41-4BA3-88AE-4F679980568F}"/>
    <cellStyle name="Percent 2 2 2 7 2 3" xfId="23516" xr:uid="{B39E5942-B5A0-41F4-8087-0B710FE95C16}"/>
    <cellStyle name="Percent 2 2 2 7 2 3 2" xfId="37208" xr:uid="{321E362F-E856-4313-955D-B9DB72FA7DD7}"/>
    <cellStyle name="Percent 2 2 2 7 2 3 3" xfId="52092" xr:uid="{6F6ACFCD-59D2-461E-9793-A2018DED72AC}"/>
    <cellStyle name="Percent 2 2 2 7 2 4" xfId="16672" xr:uid="{E80F3739-9E9E-428E-A68F-12BD4ECB61DD}"/>
    <cellStyle name="Percent 2 2 2 7 2 5" xfId="30362" xr:uid="{24335180-A882-417E-9BC5-056AE7CA3903}"/>
    <cellStyle name="Percent 2 2 2 7 2 6" xfId="45246" xr:uid="{156A439F-56A7-4CBD-BA40-8AA9831AF3BB}"/>
    <cellStyle name="Percent 2 2 2 7 3" xfId="11536" xr:uid="{FFB587C8-B4AC-4646-BCF6-DBB422642D84}"/>
    <cellStyle name="Percent 2 2 2 7 3 2" xfId="25226" xr:uid="{E2B5A266-A4F7-4C54-B19E-D313C629CC23}"/>
    <cellStyle name="Percent 2 2 2 7 3 2 2" xfId="38918" xr:uid="{2A43B887-2D54-46EB-BEF1-A9BBFB019E1A}"/>
    <cellStyle name="Percent 2 2 2 7 3 2 3" xfId="53802" xr:uid="{63A50915-62DD-48ED-8B5F-70D540E0B7C2}"/>
    <cellStyle name="Percent 2 2 2 7 3 3" xfId="18382" xr:uid="{4665D53F-3F1F-4C0F-B44A-95EA6FD58CC4}"/>
    <cellStyle name="Percent 2 2 2 7 3 4" xfId="32072" xr:uid="{CA72AE64-BA95-42ED-92A7-07122C6F384A}"/>
    <cellStyle name="Percent 2 2 2 7 3 5" xfId="46956" xr:uid="{50AB11F1-C9C5-4AF8-BB72-9BC1ECD36E7A}"/>
    <cellStyle name="Percent 2 2 2 7 4" xfId="21804" xr:uid="{499B84D7-3AF2-4A16-95E1-7AC6CCCB85B9}"/>
    <cellStyle name="Percent 2 2 2 7 4 2" xfId="35496" xr:uid="{CCE03F22-49A4-4D1C-9DDD-5E79A08CCFBA}"/>
    <cellStyle name="Percent 2 2 2 7 4 3" xfId="50380" xr:uid="{4546A138-31EC-4A70-A43C-0C9FF4908818}"/>
    <cellStyle name="Percent 2 2 2 7 5" xfId="14960" xr:uid="{A60B0C9C-26DD-4F80-BF59-B3E108FF40E7}"/>
    <cellStyle name="Percent 2 2 2 7 6" xfId="28650" xr:uid="{A7E8FD23-49B3-4903-BE41-F156D139017D}"/>
    <cellStyle name="Percent 2 2 2 7 7" xfId="43534" xr:uid="{5BEB1699-471D-4547-80B5-1BE9369CAF15}"/>
    <cellStyle name="Percent 2 2 2 8" xfId="9797" xr:uid="{CECA7054-BA56-48C6-BB02-11C355ED618B}"/>
    <cellStyle name="Percent 2 2 2 8 2" xfId="13219" xr:uid="{EEA1D565-F46D-40C3-A8A9-88DF042B6A1F}"/>
    <cellStyle name="Percent 2 2 2 8 2 2" xfId="26909" xr:uid="{DE76301D-AF79-4F95-A6BF-B849B0FF20A3}"/>
    <cellStyle name="Percent 2 2 2 8 2 2 2" xfId="40601" xr:uid="{E34F60E7-F736-4903-B89F-85C3072B17F3}"/>
    <cellStyle name="Percent 2 2 2 8 2 2 3" xfId="55485" xr:uid="{20D902B6-23CE-4E43-9EA2-6FD2847B91E8}"/>
    <cellStyle name="Percent 2 2 2 8 2 3" xfId="20065" xr:uid="{842FFF24-C33A-4ABD-BAF0-50872089B25A}"/>
    <cellStyle name="Percent 2 2 2 8 2 4" xfId="33755" xr:uid="{C1D3848B-63DE-49EA-BE7B-A5188CCB4EFC}"/>
    <cellStyle name="Percent 2 2 2 8 2 5" xfId="48639" xr:uid="{315EB9C6-3ADA-4B9E-885A-9F7136A8666E}"/>
    <cellStyle name="Percent 2 2 2 8 3" xfId="23487" xr:uid="{280528AA-5040-4FBF-B412-EBC5FC2ABA95}"/>
    <cellStyle name="Percent 2 2 2 8 3 2" xfId="37179" xr:uid="{E1EB117E-B415-4F0F-84D8-05443477F953}"/>
    <cellStyle name="Percent 2 2 2 8 3 3" xfId="52063" xr:uid="{ED630B43-CCCC-4B4B-A016-B1D183EF2030}"/>
    <cellStyle name="Percent 2 2 2 8 4" xfId="16643" xr:uid="{38B284D2-7E65-44DA-85D8-572BE6EF371B}"/>
    <cellStyle name="Percent 2 2 2 8 5" xfId="30333" xr:uid="{16E68882-0E0C-41EB-B8ED-BDFA31166FBB}"/>
    <cellStyle name="Percent 2 2 2 8 6" xfId="45217" xr:uid="{E74C1706-B370-4FCD-BE85-54BA1D45842B}"/>
    <cellStyle name="Percent 2 2 2 9" xfId="11507" xr:uid="{D0A0307B-89FE-4029-BC6C-56C17C2F2691}"/>
    <cellStyle name="Percent 2 2 2 9 2" xfId="25197" xr:uid="{B58E5D89-39C0-4438-BE72-5AF36C77CD39}"/>
    <cellStyle name="Percent 2 2 2 9 2 2" xfId="38889" xr:uid="{A9883A3C-8CC7-4F05-8638-32047D423416}"/>
    <cellStyle name="Percent 2 2 2 9 2 3" xfId="53773" xr:uid="{70EA1035-7CB0-424D-964E-AF2B0B4566DD}"/>
    <cellStyle name="Percent 2 2 2 9 3" xfId="18353" xr:uid="{79413D4B-DE36-4297-8EE0-E3263D427D0F}"/>
    <cellStyle name="Percent 2 2 2 9 4" xfId="32043" xr:uid="{82B84160-1249-42E7-8706-C86CAE9BBCD4}"/>
    <cellStyle name="Percent 2 2 2 9 5" xfId="46927" xr:uid="{CFEE9DEA-2131-4774-B257-192C7CE1FCEF}"/>
    <cellStyle name="Percent 2 2 3" xfId="8115" xr:uid="{1F6730FF-05D6-456A-9B3F-5379A18DE686}"/>
    <cellStyle name="Percent 2 2 3 10" xfId="14961" xr:uid="{450E7EBE-BC7B-4B8F-A79A-C5311B0903F2}"/>
    <cellStyle name="Percent 2 2 3 11" xfId="28651" xr:uid="{FBC83EB1-DC59-4EB5-B0E6-C462A77F932A}"/>
    <cellStyle name="Percent 2 2 3 12" xfId="43535" xr:uid="{520161C0-C0E6-4763-81A6-965B8EE18C7B}"/>
    <cellStyle name="Percent 2 2 3 2" xfId="8116" xr:uid="{D995D984-1710-4A4F-BFB2-44422C22A26E}"/>
    <cellStyle name="Percent 2 2 3 2 10" xfId="43536" xr:uid="{DB33F989-8323-4E50-916F-6F5FF12D32CC}"/>
    <cellStyle name="Percent 2 2 3 2 2" xfId="8117" xr:uid="{4F94E215-7314-4A26-8DA8-AC85B3788EAB}"/>
    <cellStyle name="Percent 2 2 3 2 2 2" xfId="8118" xr:uid="{1A0B57B3-284E-479D-9EC7-DA28E7793F05}"/>
    <cellStyle name="Percent 2 2 3 2 2 2 2" xfId="9830" xr:uid="{92CA1EBA-32BA-41B9-8687-E4D4A8166B23}"/>
    <cellStyle name="Percent 2 2 3 2 2 2 2 2" xfId="13252" xr:uid="{E21C79F9-C760-4A3C-AB0A-6C8966664666}"/>
    <cellStyle name="Percent 2 2 3 2 2 2 2 2 2" xfId="26942" xr:uid="{430E8C27-F1A5-4081-9C47-93BE9A79B79C}"/>
    <cellStyle name="Percent 2 2 3 2 2 2 2 2 2 2" xfId="40634" xr:uid="{0697A68C-429B-4DF7-ADDE-EC220C68ACCA}"/>
    <cellStyle name="Percent 2 2 3 2 2 2 2 2 2 3" xfId="55518" xr:uid="{F2EE83C8-47A1-4581-BF49-1C9A468E11C5}"/>
    <cellStyle name="Percent 2 2 3 2 2 2 2 2 3" xfId="20098" xr:uid="{8241ED53-89D9-4AF8-9DFB-F4093852BC9E}"/>
    <cellStyle name="Percent 2 2 3 2 2 2 2 2 4" xfId="33788" xr:uid="{924F7EA9-551B-4BD8-B62F-A2E6C1498508}"/>
    <cellStyle name="Percent 2 2 3 2 2 2 2 2 5" xfId="48672" xr:uid="{D3757C82-A0B6-4D74-BC0F-C6ECEDF25232}"/>
    <cellStyle name="Percent 2 2 3 2 2 2 2 3" xfId="23520" xr:uid="{3F5BA157-ECED-4EFE-B485-C7B8DEA084C8}"/>
    <cellStyle name="Percent 2 2 3 2 2 2 2 3 2" xfId="37212" xr:uid="{FE32115C-79A8-4780-814D-2C086C715212}"/>
    <cellStyle name="Percent 2 2 3 2 2 2 2 3 3" xfId="52096" xr:uid="{801F4E2D-2478-4AE8-8490-C0FA4C5667B4}"/>
    <cellStyle name="Percent 2 2 3 2 2 2 2 4" xfId="16676" xr:uid="{6538CB17-915D-4F62-A136-70FA6CFA6E41}"/>
    <cellStyle name="Percent 2 2 3 2 2 2 2 5" xfId="30366" xr:uid="{CA5D956F-83BD-448A-A4DF-0AC1C2E9F7EC}"/>
    <cellStyle name="Percent 2 2 3 2 2 2 2 6" xfId="45250" xr:uid="{417A6D06-8C9B-4A68-A5BA-AF7B6E4BF929}"/>
    <cellStyle name="Percent 2 2 3 2 2 2 3" xfId="11540" xr:uid="{EDDFF6D4-526A-420B-A66B-1574174238C4}"/>
    <cellStyle name="Percent 2 2 3 2 2 2 3 2" xfId="25230" xr:uid="{D2B12C04-F798-4D7F-BBA6-F58C4F7E0572}"/>
    <cellStyle name="Percent 2 2 3 2 2 2 3 2 2" xfId="38922" xr:uid="{F2B2095C-0116-46E5-BBE6-D3513F7016F6}"/>
    <cellStyle name="Percent 2 2 3 2 2 2 3 2 3" xfId="53806" xr:uid="{80F5FB3E-3582-4121-9C7D-27BBBC5A445E}"/>
    <cellStyle name="Percent 2 2 3 2 2 2 3 3" xfId="18386" xr:uid="{59593916-2CD7-40B8-AA7B-0579E1638F72}"/>
    <cellStyle name="Percent 2 2 3 2 2 2 3 4" xfId="32076" xr:uid="{FB864D1D-EAAD-485A-A2BD-75C478730407}"/>
    <cellStyle name="Percent 2 2 3 2 2 2 3 5" xfId="46960" xr:uid="{2244002E-3A99-4ACD-8A01-439828605746}"/>
    <cellStyle name="Percent 2 2 3 2 2 2 4" xfId="21808" xr:uid="{C30A8EAF-B0F6-45AB-B8A4-5AB7BA308506}"/>
    <cellStyle name="Percent 2 2 3 2 2 2 4 2" xfId="35500" xr:uid="{D2D8984E-1BC8-47F2-A94C-C32E9A84FEEA}"/>
    <cellStyle name="Percent 2 2 3 2 2 2 4 3" xfId="50384" xr:uid="{3E55DD43-2D39-4E16-8CC0-15D026CB8928}"/>
    <cellStyle name="Percent 2 2 3 2 2 2 5" xfId="14964" xr:uid="{4C52D778-B186-49D8-8D28-B844535CC9A8}"/>
    <cellStyle name="Percent 2 2 3 2 2 2 6" xfId="28654" xr:uid="{18BAC99E-D4C3-4076-97D2-F57E3CF8E85F}"/>
    <cellStyle name="Percent 2 2 3 2 2 2 7" xfId="43538" xr:uid="{A94E13F9-1F81-49EE-A097-4C93818D62EF}"/>
    <cellStyle name="Percent 2 2 3 2 2 3" xfId="9829" xr:uid="{9313B87D-B3CE-461F-9323-D68B5E264D73}"/>
    <cellStyle name="Percent 2 2 3 2 2 3 2" xfId="13251" xr:uid="{DA0A0A4F-7C58-4CA7-B3C9-B75E6E23F76C}"/>
    <cellStyle name="Percent 2 2 3 2 2 3 2 2" xfId="26941" xr:uid="{DCFB6DE7-240F-4F94-8EA1-E8FCCA922602}"/>
    <cellStyle name="Percent 2 2 3 2 2 3 2 2 2" xfId="40633" xr:uid="{7B0C2C07-9F0A-449B-B394-1C063CEB61F3}"/>
    <cellStyle name="Percent 2 2 3 2 2 3 2 2 3" xfId="55517" xr:uid="{95BF67E7-995C-464A-BB31-84408A858CDF}"/>
    <cellStyle name="Percent 2 2 3 2 2 3 2 3" xfId="20097" xr:uid="{E1015D1D-130D-457A-9FCD-65228F570488}"/>
    <cellStyle name="Percent 2 2 3 2 2 3 2 4" xfId="33787" xr:uid="{F7F54ACD-B8D1-433B-9A00-A49039BAC1E5}"/>
    <cellStyle name="Percent 2 2 3 2 2 3 2 5" xfId="48671" xr:uid="{DDCC5666-E699-4A1D-884C-6925D99B79FB}"/>
    <cellStyle name="Percent 2 2 3 2 2 3 3" xfId="23519" xr:uid="{7501276C-8EF5-441D-9CA7-1E9CEB408945}"/>
    <cellStyle name="Percent 2 2 3 2 2 3 3 2" xfId="37211" xr:uid="{8CF12569-B658-436B-8AE6-FCE757E21C70}"/>
    <cellStyle name="Percent 2 2 3 2 2 3 3 3" xfId="52095" xr:uid="{B611AED1-C107-47F5-9DC7-342A562CE774}"/>
    <cellStyle name="Percent 2 2 3 2 2 3 4" xfId="16675" xr:uid="{578B2DEB-063F-41BB-B81A-25A47D60F326}"/>
    <cellStyle name="Percent 2 2 3 2 2 3 5" xfId="30365" xr:uid="{7AB11985-FD44-4646-97DE-7145213EBF83}"/>
    <cellStyle name="Percent 2 2 3 2 2 3 6" xfId="45249" xr:uid="{E34161C9-CDC9-4F66-AAE7-A70D7BBBB0D3}"/>
    <cellStyle name="Percent 2 2 3 2 2 4" xfId="11539" xr:uid="{627D028C-156E-4A77-A89B-77AA41966D14}"/>
    <cellStyle name="Percent 2 2 3 2 2 4 2" xfId="25229" xr:uid="{9D5775BE-A390-4593-A11E-900531815C2C}"/>
    <cellStyle name="Percent 2 2 3 2 2 4 2 2" xfId="38921" xr:uid="{5253DC3B-8796-446D-9AF5-6485EB6DFF52}"/>
    <cellStyle name="Percent 2 2 3 2 2 4 2 3" xfId="53805" xr:uid="{F766230D-B2B9-4372-A726-8FEA9216CF85}"/>
    <cellStyle name="Percent 2 2 3 2 2 4 3" xfId="18385" xr:uid="{8831D800-3B70-4E3B-9F95-79289B4B82BD}"/>
    <cellStyle name="Percent 2 2 3 2 2 4 4" xfId="32075" xr:uid="{AED7C6F9-AAD7-47F5-9A67-CF04FA94E9C8}"/>
    <cellStyle name="Percent 2 2 3 2 2 4 5" xfId="46959" xr:uid="{4152FD73-C073-44BC-B60D-CEC014BBA278}"/>
    <cellStyle name="Percent 2 2 3 2 2 5" xfId="21807" xr:uid="{971AD48E-0A2B-4BAC-88F9-DA245ED0EE22}"/>
    <cellStyle name="Percent 2 2 3 2 2 5 2" xfId="35499" xr:uid="{D5FDBAFD-BFED-4166-A6CC-F3DDB3C9E759}"/>
    <cellStyle name="Percent 2 2 3 2 2 5 3" xfId="50383" xr:uid="{98D27B0F-96C3-463D-80DE-AA4D2B60AA44}"/>
    <cellStyle name="Percent 2 2 3 2 2 6" xfId="14963" xr:uid="{B8C1C090-3941-4FB6-AE4B-647011ED7370}"/>
    <cellStyle name="Percent 2 2 3 2 2 7" xfId="28653" xr:uid="{2B98E9D6-F6BD-4F29-8B5C-5F4ABEE72FA5}"/>
    <cellStyle name="Percent 2 2 3 2 2 8" xfId="43537" xr:uid="{6C296C49-718E-4388-A304-EF2DA63197EC}"/>
    <cellStyle name="Percent 2 2 3 2 3" xfId="8119" xr:uid="{21F74E5A-2318-4458-BAC1-16BE0424AA05}"/>
    <cellStyle name="Percent 2 2 3 2 3 2" xfId="9831" xr:uid="{94746A80-0AD9-481E-A78E-2D64C016294F}"/>
    <cellStyle name="Percent 2 2 3 2 3 2 2" xfId="13253" xr:uid="{E91BCBCF-5E87-48BC-A97D-A3B00CD7D729}"/>
    <cellStyle name="Percent 2 2 3 2 3 2 2 2" xfId="26943" xr:uid="{C724086B-B137-4F92-903D-AD637FB00943}"/>
    <cellStyle name="Percent 2 2 3 2 3 2 2 2 2" xfId="40635" xr:uid="{B73EB5F2-B25E-4184-8F0C-85E371EBF464}"/>
    <cellStyle name="Percent 2 2 3 2 3 2 2 2 3" xfId="55519" xr:uid="{222387C9-0846-41A1-9CD8-5F433106610F}"/>
    <cellStyle name="Percent 2 2 3 2 3 2 2 3" xfId="20099" xr:uid="{406AADF1-0BCD-4A20-8DF8-31A6A31EFC4E}"/>
    <cellStyle name="Percent 2 2 3 2 3 2 2 4" xfId="33789" xr:uid="{5AADFA0A-E40A-4BB8-B6A5-F6AE6B362D23}"/>
    <cellStyle name="Percent 2 2 3 2 3 2 2 5" xfId="48673" xr:uid="{F864B3FD-A058-4557-9309-4D2FCD6F4BA4}"/>
    <cellStyle name="Percent 2 2 3 2 3 2 3" xfId="23521" xr:uid="{7A3DF5A4-F0CF-4D85-9DA8-5860CBDB1066}"/>
    <cellStyle name="Percent 2 2 3 2 3 2 3 2" xfId="37213" xr:uid="{F845A478-796B-4252-B0C5-AB30D2840B54}"/>
    <cellStyle name="Percent 2 2 3 2 3 2 3 3" xfId="52097" xr:uid="{8A17EB60-A40D-4A9E-99BE-DE75B7154332}"/>
    <cellStyle name="Percent 2 2 3 2 3 2 4" xfId="16677" xr:uid="{A84A0CD3-6B0C-470F-B981-4642377FCE34}"/>
    <cellStyle name="Percent 2 2 3 2 3 2 5" xfId="30367" xr:uid="{70E1B6EA-639F-4D4C-9DDD-3632CACEFC0E}"/>
    <cellStyle name="Percent 2 2 3 2 3 2 6" xfId="45251" xr:uid="{42A33714-E423-41FE-9AD7-A9B88FB9BB59}"/>
    <cellStyle name="Percent 2 2 3 2 3 3" xfId="11541" xr:uid="{57CD395D-1717-44D9-8B03-19900D9FEA8E}"/>
    <cellStyle name="Percent 2 2 3 2 3 3 2" xfId="25231" xr:uid="{607FF89A-3531-4701-85C8-0CF50C5DA26B}"/>
    <cellStyle name="Percent 2 2 3 2 3 3 2 2" xfId="38923" xr:uid="{821FB24A-1745-42C2-8082-C9588B044113}"/>
    <cellStyle name="Percent 2 2 3 2 3 3 2 3" xfId="53807" xr:uid="{221DEAC0-70AD-4025-B52B-785EEF242E6C}"/>
    <cellStyle name="Percent 2 2 3 2 3 3 3" xfId="18387" xr:uid="{841DCAF0-9589-4F88-9F67-D4CC19462884}"/>
    <cellStyle name="Percent 2 2 3 2 3 3 4" xfId="32077" xr:uid="{03D3F203-ED44-4937-B2B1-6FF11DF07FB3}"/>
    <cellStyle name="Percent 2 2 3 2 3 3 5" xfId="46961" xr:uid="{78F81D87-565D-433D-B093-743C928D9BA2}"/>
    <cellStyle name="Percent 2 2 3 2 3 4" xfId="21809" xr:uid="{4E70D69E-12F9-406B-A4A3-D2D5DAAC2C39}"/>
    <cellStyle name="Percent 2 2 3 2 3 4 2" xfId="35501" xr:uid="{CD7AAECB-B360-4131-8A0E-B5280A251F21}"/>
    <cellStyle name="Percent 2 2 3 2 3 4 3" xfId="50385" xr:uid="{CC6C016B-A51A-4C1D-AF63-B32908EAB3A3}"/>
    <cellStyle name="Percent 2 2 3 2 3 5" xfId="14965" xr:uid="{C992E96C-C75D-4293-99F6-3812BD434196}"/>
    <cellStyle name="Percent 2 2 3 2 3 6" xfId="28655" xr:uid="{C5C7B948-1490-4DE3-AB51-9DF1D7A305A2}"/>
    <cellStyle name="Percent 2 2 3 2 3 7" xfId="43539" xr:uid="{F001ED80-04E0-4D29-92B7-68D71816DF79}"/>
    <cellStyle name="Percent 2 2 3 2 4" xfId="8120" xr:uid="{FC0C7B1F-CE63-482D-8414-DFDA284844D9}"/>
    <cellStyle name="Percent 2 2 3 2 4 2" xfId="9832" xr:uid="{9DB694BA-F2AD-44C1-9941-38B1A1675281}"/>
    <cellStyle name="Percent 2 2 3 2 4 2 2" xfId="13254" xr:uid="{DFCADE9A-5C44-45AA-9F2C-13C583E214AB}"/>
    <cellStyle name="Percent 2 2 3 2 4 2 2 2" xfId="26944" xr:uid="{F812B691-77AF-4896-86B6-210A2B0FC30A}"/>
    <cellStyle name="Percent 2 2 3 2 4 2 2 2 2" xfId="40636" xr:uid="{9C0C97A8-A0AF-4F00-BDFB-E0104D12B413}"/>
    <cellStyle name="Percent 2 2 3 2 4 2 2 2 3" xfId="55520" xr:uid="{852895F5-9760-45A8-9907-869A54A2D3AF}"/>
    <cellStyle name="Percent 2 2 3 2 4 2 2 3" xfId="20100" xr:uid="{EA9A5149-A962-49AB-A2EA-149044E04CA7}"/>
    <cellStyle name="Percent 2 2 3 2 4 2 2 4" xfId="33790" xr:uid="{62463EE0-0C1D-407E-BCF9-C582199592F0}"/>
    <cellStyle name="Percent 2 2 3 2 4 2 2 5" xfId="48674" xr:uid="{5A3E9963-8C47-4386-A0E9-664DDFD42F18}"/>
    <cellStyle name="Percent 2 2 3 2 4 2 3" xfId="23522" xr:uid="{56E2CD28-3DA1-4A25-8B45-79DBAF2B36F7}"/>
    <cellStyle name="Percent 2 2 3 2 4 2 3 2" xfId="37214" xr:uid="{5F44BC5E-AE09-4CF3-B339-AA1FAD62F55F}"/>
    <cellStyle name="Percent 2 2 3 2 4 2 3 3" xfId="52098" xr:uid="{54FA0A7C-45B6-4BEB-AD96-C8106F471DBF}"/>
    <cellStyle name="Percent 2 2 3 2 4 2 4" xfId="16678" xr:uid="{430250D5-EC8F-40E2-9F06-7E09CC32ABBF}"/>
    <cellStyle name="Percent 2 2 3 2 4 2 5" xfId="30368" xr:uid="{5A27ECE2-AEEE-425B-9492-BD9A2BE20DFD}"/>
    <cellStyle name="Percent 2 2 3 2 4 2 6" xfId="45252" xr:uid="{3CEBCF70-B7D9-4B4A-A376-573FDE64C3FE}"/>
    <cellStyle name="Percent 2 2 3 2 4 3" xfId="11542" xr:uid="{98EB49EB-4AE6-4E0C-877B-7C11D1A34F95}"/>
    <cellStyle name="Percent 2 2 3 2 4 3 2" xfId="25232" xr:uid="{0988B865-202C-459A-8150-1DA9714725C0}"/>
    <cellStyle name="Percent 2 2 3 2 4 3 2 2" xfId="38924" xr:uid="{0CABEC77-B0DB-4764-9488-717333D33B85}"/>
    <cellStyle name="Percent 2 2 3 2 4 3 2 3" xfId="53808" xr:uid="{DE01E962-83D2-4F0B-BF51-79E4E8768480}"/>
    <cellStyle name="Percent 2 2 3 2 4 3 3" xfId="18388" xr:uid="{D6578436-F973-440B-AA07-FE6C771258B9}"/>
    <cellStyle name="Percent 2 2 3 2 4 3 4" xfId="32078" xr:uid="{C4331EC8-5BDD-44DD-9691-A1C31B57EA1E}"/>
    <cellStyle name="Percent 2 2 3 2 4 3 5" xfId="46962" xr:uid="{D2124C65-5618-498D-8DB8-4A1D52474A65}"/>
    <cellStyle name="Percent 2 2 3 2 4 4" xfId="21810" xr:uid="{D0E419E3-AC5D-455D-BFF9-B00A99AB7C1B}"/>
    <cellStyle name="Percent 2 2 3 2 4 4 2" xfId="35502" xr:uid="{F3882911-EF6E-4B15-BA54-0D9134938044}"/>
    <cellStyle name="Percent 2 2 3 2 4 4 3" xfId="50386" xr:uid="{6E88A689-3D64-4B7C-AB2F-C1A1BF5E1187}"/>
    <cellStyle name="Percent 2 2 3 2 4 5" xfId="14966" xr:uid="{2A50A53C-D05B-4482-8CB1-BB75807FCBCF}"/>
    <cellStyle name="Percent 2 2 3 2 4 6" xfId="28656" xr:uid="{F249A338-BE1F-4DF5-A11F-AA41D150372D}"/>
    <cellStyle name="Percent 2 2 3 2 4 7" xfId="43540" xr:uid="{D884A89C-77E3-4086-9E47-27CC096676BB}"/>
    <cellStyle name="Percent 2 2 3 2 5" xfId="9828" xr:uid="{0DFF1174-ABE1-471E-8E08-7F16081A95CC}"/>
    <cellStyle name="Percent 2 2 3 2 5 2" xfId="13250" xr:uid="{B63A79B2-9092-41C6-A4C1-A41E84869735}"/>
    <cellStyle name="Percent 2 2 3 2 5 2 2" xfId="26940" xr:uid="{D8CCC31E-DA88-4653-88E9-BC2919C65BDB}"/>
    <cellStyle name="Percent 2 2 3 2 5 2 2 2" xfId="40632" xr:uid="{5DF51FCA-6110-4BBE-A12C-FCE6C42585E4}"/>
    <cellStyle name="Percent 2 2 3 2 5 2 2 3" xfId="55516" xr:uid="{57D9D646-82BB-48D1-BE84-5FFB14B397B2}"/>
    <cellStyle name="Percent 2 2 3 2 5 2 3" xfId="20096" xr:uid="{82E8DF71-7624-4A24-9613-5D42646759D3}"/>
    <cellStyle name="Percent 2 2 3 2 5 2 4" xfId="33786" xr:uid="{6888989C-B2C3-423F-A5CA-074C111F2D68}"/>
    <cellStyle name="Percent 2 2 3 2 5 2 5" xfId="48670" xr:uid="{B6BAAC09-15AD-4A84-A1A4-AD118C0BD74B}"/>
    <cellStyle name="Percent 2 2 3 2 5 3" xfId="23518" xr:uid="{F9E6040F-9A0B-4A1D-AD95-F46695623804}"/>
    <cellStyle name="Percent 2 2 3 2 5 3 2" xfId="37210" xr:uid="{39DD44E0-BC7C-4D9E-8838-EFBBAAA81603}"/>
    <cellStyle name="Percent 2 2 3 2 5 3 3" xfId="52094" xr:uid="{FA093F9A-9881-41E7-8D85-32EA49B90A7C}"/>
    <cellStyle name="Percent 2 2 3 2 5 4" xfId="16674" xr:uid="{8431D1A5-D3FF-40A5-9485-96987A361A1E}"/>
    <cellStyle name="Percent 2 2 3 2 5 5" xfId="30364" xr:uid="{C589E122-8E5E-458A-B5E8-329E72BEB6DB}"/>
    <cellStyle name="Percent 2 2 3 2 5 6" xfId="45248" xr:uid="{C269E7FC-8A45-427B-A94F-627EE2521164}"/>
    <cellStyle name="Percent 2 2 3 2 6" xfId="11538" xr:uid="{3F5EEE6A-F675-45F7-B571-6E2F0D97D8E8}"/>
    <cellStyle name="Percent 2 2 3 2 6 2" xfId="25228" xr:uid="{F3AF5B24-F450-4952-88FC-D1A14D76CB73}"/>
    <cellStyle name="Percent 2 2 3 2 6 2 2" xfId="38920" xr:uid="{CAC9C7DF-AF62-4304-BCF1-FF3FA5CAD084}"/>
    <cellStyle name="Percent 2 2 3 2 6 2 3" xfId="53804" xr:uid="{DD66FEC7-B2AA-47A9-9236-08803372384E}"/>
    <cellStyle name="Percent 2 2 3 2 6 3" xfId="18384" xr:uid="{66DF16FA-BCC3-4E7A-A71C-F60E3E65AB6C}"/>
    <cellStyle name="Percent 2 2 3 2 6 4" xfId="32074" xr:uid="{F7A16CBB-71A8-42D5-BB79-110F26559B66}"/>
    <cellStyle name="Percent 2 2 3 2 6 5" xfId="46958" xr:uid="{68406200-70CC-4147-A01F-A34E3860C8CC}"/>
    <cellStyle name="Percent 2 2 3 2 7" xfId="21806" xr:uid="{D9FA8AE1-43E2-462D-9DE6-712B75FD279B}"/>
    <cellStyle name="Percent 2 2 3 2 7 2" xfId="35498" xr:uid="{88A77AFE-3E16-406D-B13A-49F66194AC9D}"/>
    <cellStyle name="Percent 2 2 3 2 7 3" xfId="50382" xr:uid="{89BB86A1-C95F-4CDC-9794-0E254A3AD79B}"/>
    <cellStyle name="Percent 2 2 3 2 8" xfId="14962" xr:uid="{2BDF3A2E-1B08-40EA-BD03-A38F4F7AF5B8}"/>
    <cellStyle name="Percent 2 2 3 2 9" xfId="28652" xr:uid="{6019A141-A1E2-4F7E-8505-0C84C2A29964}"/>
    <cellStyle name="Percent 2 2 3 3" xfId="8121" xr:uid="{63E36866-AAFF-44F7-B8C2-1FF421E1AE53}"/>
    <cellStyle name="Percent 2 2 3 3 10" xfId="43541" xr:uid="{14A00A62-EC34-4A7E-8C13-02FC88BB0A9E}"/>
    <cellStyle name="Percent 2 2 3 3 2" xfId="8122" xr:uid="{72F99076-6B7D-43B9-9DEE-D45F04CF4F35}"/>
    <cellStyle name="Percent 2 2 3 3 2 2" xfId="8123" xr:uid="{B0159204-2427-49A4-A330-1D80D0A36205}"/>
    <cellStyle name="Percent 2 2 3 3 2 2 2" xfId="9835" xr:uid="{B5BF4B1E-AF8A-441F-85AA-3ACAC6A3819D}"/>
    <cellStyle name="Percent 2 2 3 3 2 2 2 2" xfId="13257" xr:uid="{41F93BFB-5375-4858-93CB-6C5C147B4424}"/>
    <cellStyle name="Percent 2 2 3 3 2 2 2 2 2" xfId="26947" xr:uid="{47893B36-BA5B-417E-AE56-4944BC7E6472}"/>
    <cellStyle name="Percent 2 2 3 3 2 2 2 2 2 2" xfId="40639" xr:uid="{EC1A571C-55D2-4866-8567-8FEA065E08BB}"/>
    <cellStyle name="Percent 2 2 3 3 2 2 2 2 2 3" xfId="55523" xr:uid="{24109CEF-11D5-4214-835E-7902DE7A802D}"/>
    <cellStyle name="Percent 2 2 3 3 2 2 2 2 3" xfId="20103" xr:uid="{5E693638-6C94-4FEF-9A13-A221F2A18799}"/>
    <cellStyle name="Percent 2 2 3 3 2 2 2 2 4" xfId="33793" xr:uid="{89277147-7151-44FD-A1A1-521521E1891E}"/>
    <cellStyle name="Percent 2 2 3 3 2 2 2 2 5" xfId="48677" xr:uid="{8FB1C194-AB30-423B-B415-D2CFBDB576C7}"/>
    <cellStyle name="Percent 2 2 3 3 2 2 2 3" xfId="23525" xr:uid="{564898C4-3B4B-4A7E-9EEC-05FBD2549E6B}"/>
    <cellStyle name="Percent 2 2 3 3 2 2 2 3 2" xfId="37217" xr:uid="{ADA1C4E1-0E94-4BAF-9754-B2011470F9C6}"/>
    <cellStyle name="Percent 2 2 3 3 2 2 2 3 3" xfId="52101" xr:uid="{57B49F8E-608F-459B-A4D8-EF7AD0FAA4E4}"/>
    <cellStyle name="Percent 2 2 3 3 2 2 2 4" xfId="16681" xr:uid="{4F568FE8-EE7E-4DA4-83AC-9F63E1FB7EA4}"/>
    <cellStyle name="Percent 2 2 3 3 2 2 2 5" xfId="30371" xr:uid="{250A0C40-BBD9-419B-A0D4-5329DDF5B4C3}"/>
    <cellStyle name="Percent 2 2 3 3 2 2 2 6" xfId="45255" xr:uid="{DF126D27-93FA-404C-88C2-555504AF975C}"/>
    <cellStyle name="Percent 2 2 3 3 2 2 3" xfId="11545" xr:uid="{00F2004F-6B22-4DAF-A461-C8176FD81EEC}"/>
    <cellStyle name="Percent 2 2 3 3 2 2 3 2" xfId="25235" xr:uid="{08DF2F1C-1F6B-4892-BA30-E68CE86FB735}"/>
    <cellStyle name="Percent 2 2 3 3 2 2 3 2 2" xfId="38927" xr:uid="{98306B45-0FDB-4930-945E-22D68AE40F84}"/>
    <cellStyle name="Percent 2 2 3 3 2 2 3 2 3" xfId="53811" xr:uid="{4AC5A163-123A-4F7B-A015-AED5055BA20A}"/>
    <cellStyle name="Percent 2 2 3 3 2 2 3 3" xfId="18391" xr:uid="{B28FECF2-8424-4952-A698-0ED375DC7335}"/>
    <cellStyle name="Percent 2 2 3 3 2 2 3 4" xfId="32081" xr:uid="{D7E429C2-FF44-434D-8B3A-CBA79BFA3998}"/>
    <cellStyle name="Percent 2 2 3 3 2 2 3 5" xfId="46965" xr:uid="{60C1F320-0607-457A-9164-9B29DD9A3980}"/>
    <cellStyle name="Percent 2 2 3 3 2 2 4" xfId="21813" xr:uid="{A2EB1CF9-20A7-48B3-9492-F08CBD59D818}"/>
    <cellStyle name="Percent 2 2 3 3 2 2 4 2" xfId="35505" xr:uid="{6CED9AD4-ADAD-4F71-AACA-3CB4BD694474}"/>
    <cellStyle name="Percent 2 2 3 3 2 2 4 3" xfId="50389" xr:uid="{A42FB601-EF1F-417C-B849-C362951369AF}"/>
    <cellStyle name="Percent 2 2 3 3 2 2 5" xfId="14969" xr:uid="{743AA7C5-F411-4360-8355-B046E1C3DF15}"/>
    <cellStyle name="Percent 2 2 3 3 2 2 6" xfId="28659" xr:uid="{8EC547A0-A47E-4DAE-A81A-46C894D958C7}"/>
    <cellStyle name="Percent 2 2 3 3 2 2 7" xfId="43543" xr:uid="{1B8109C9-2290-4313-850F-4E7474E962D9}"/>
    <cellStyle name="Percent 2 2 3 3 2 3" xfId="9834" xr:uid="{EF947925-8D0B-470F-A627-A5017E34982D}"/>
    <cellStyle name="Percent 2 2 3 3 2 3 2" xfId="13256" xr:uid="{EE85066F-E804-4A99-819D-3990315FFA36}"/>
    <cellStyle name="Percent 2 2 3 3 2 3 2 2" xfId="26946" xr:uid="{5FEA6BAB-D797-45D7-AA32-CD2ED6E88CEA}"/>
    <cellStyle name="Percent 2 2 3 3 2 3 2 2 2" xfId="40638" xr:uid="{546D192D-7F9F-49D8-943E-BB2084D3A826}"/>
    <cellStyle name="Percent 2 2 3 3 2 3 2 2 3" xfId="55522" xr:uid="{44BA10F8-53B8-4438-80B2-BB39749AE474}"/>
    <cellStyle name="Percent 2 2 3 3 2 3 2 3" xfId="20102" xr:uid="{0D20207B-8DD0-4E26-B3FE-D5EA82D3ABE3}"/>
    <cellStyle name="Percent 2 2 3 3 2 3 2 4" xfId="33792" xr:uid="{6D2CF5BE-EFDD-4B00-A4A1-CBD54B1E7C2D}"/>
    <cellStyle name="Percent 2 2 3 3 2 3 2 5" xfId="48676" xr:uid="{DF03D1BA-C127-4453-8576-EB1E50F93B8B}"/>
    <cellStyle name="Percent 2 2 3 3 2 3 3" xfId="23524" xr:uid="{92366351-9F3B-4D21-9534-F1E8DA60D680}"/>
    <cellStyle name="Percent 2 2 3 3 2 3 3 2" xfId="37216" xr:uid="{9AA316E5-A8D0-47B3-8D1D-2CF4492ACFE7}"/>
    <cellStyle name="Percent 2 2 3 3 2 3 3 3" xfId="52100" xr:uid="{CF934A42-1663-435E-8D8B-543D68893F89}"/>
    <cellStyle name="Percent 2 2 3 3 2 3 4" xfId="16680" xr:uid="{504DBBE6-F1DA-4060-900D-082F0ED73181}"/>
    <cellStyle name="Percent 2 2 3 3 2 3 5" xfId="30370" xr:uid="{8E5C892B-C1CE-4A9D-B1A6-E97958597277}"/>
    <cellStyle name="Percent 2 2 3 3 2 3 6" xfId="45254" xr:uid="{89F8D510-C56B-4097-938A-BF3BA89CFE1B}"/>
    <cellStyle name="Percent 2 2 3 3 2 4" xfId="11544" xr:uid="{911AB0C8-D60A-4CB1-AF18-4225D4E0045E}"/>
    <cellStyle name="Percent 2 2 3 3 2 4 2" xfId="25234" xr:uid="{BB734E1A-742A-4200-AEC1-4B52350D87C8}"/>
    <cellStyle name="Percent 2 2 3 3 2 4 2 2" xfId="38926" xr:uid="{A3B53DD7-F7ED-4E49-B425-ED807722A1E2}"/>
    <cellStyle name="Percent 2 2 3 3 2 4 2 3" xfId="53810" xr:uid="{CB65B99E-30FD-458F-9BA3-A7CED653AEA4}"/>
    <cellStyle name="Percent 2 2 3 3 2 4 3" xfId="18390" xr:uid="{1D8249ED-C34C-48EF-84D4-6706AC86AE85}"/>
    <cellStyle name="Percent 2 2 3 3 2 4 4" xfId="32080" xr:uid="{B0465F80-CEB0-46C3-8E76-BDF54B960FB7}"/>
    <cellStyle name="Percent 2 2 3 3 2 4 5" xfId="46964" xr:uid="{6A7C5F91-8A29-4BCF-AFE4-C19A2FDF7C2D}"/>
    <cellStyle name="Percent 2 2 3 3 2 5" xfId="21812" xr:uid="{B8D72E6A-70A1-40F2-81E4-9EEF10E0B2D7}"/>
    <cellStyle name="Percent 2 2 3 3 2 5 2" xfId="35504" xr:uid="{95A4B827-8989-4C53-ADE1-F1A1988160AD}"/>
    <cellStyle name="Percent 2 2 3 3 2 5 3" xfId="50388" xr:uid="{C8F12E1A-F8ED-43C5-94FC-1076C2E6DCC2}"/>
    <cellStyle name="Percent 2 2 3 3 2 6" xfId="14968" xr:uid="{9B57B92B-CAC3-4820-90BA-9B223448E1FD}"/>
    <cellStyle name="Percent 2 2 3 3 2 7" xfId="28658" xr:uid="{E1130F45-02B9-44F9-B173-B65E897BA757}"/>
    <cellStyle name="Percent 2 2 3 3 2 8" xfId="43542" xr:uid="{BFE60BE3-FAC1-4BF0-BB0C-B81165D2D9E6}"/>
    <cellStyle name="Percent 2 2 3 3 3" xfId="8124" xr:uid="{B26CFD27-020E-4EEA-AA5D-F5404D97B4F0}"/>
    <cellStyle name="Percent 2 2 3 3 3 2" xfId="9836" xr:uid="{97937119-46FB-4041-A5AB-9596A79F8F7B}"/>
    <cellStyle name="Percent 2 2 3 3 3 2 2" xfId="13258" xr:uid="{025A4CF1-B409-4CF7-B495-0BC9AEF9770F}"/>
    <cellStyle name="Percent 2 2 3 3 3 2 2 2" xfId="26948" xr:uid="{F71C2E3A-34A6-470F-A059-8F39FC40CCF5}"/>
    <cellStyle name="Percent 2 2 3 3 3 2 2 2 2" xfId="40640" xr:uid="{F5C8A7DA-7E9D-4D0B-B5F3-823A61F41553}"/>
    <cellStyle name="Percent 2 2 3 3 3 2 2 2 3" xfId="55524" xr:uid="{C30765F4-54D2-43E5-A786-0064404BE514}"/>
    <cellStyle name="Percent 2 2 3 3 3 2 2 3" xfId="20104" xr:uid="{DAE11F91-F9CF-4632-9CEC-7EF50A2BEC44}"/>
    <cellStyle name="Percent 2 2 3 3 3 2 2 4" xfId="33794" xr:uid="{4C693E83-4306-445A-8546-E284436020B2}"/>
    <cellStyle name="Percent 2 2 3 3 3 2 2 5" xfId="48678" xr:uid="{2A49E19F-7348-48D8-804E-510FAEF4B004}"/>
    <cellStyle name="Percent 2 2 3 3 3 2 3" xfId="23526" xr:uid="{ABA0179A-C37B-4C78-9FE3-623A19DE5173}"/>
    <cellStyle name="Percent 2 2 3 3 3 2 3 2" xfId="37218" xr:uid="{B9D8AB9F-5487-4EA6-BC73-7554EFB82FAD}"/>
    <cellStyle name="Percent 2 2 3 3 3 2 3 3" xfId="52102" xr:uid="{652C5210-AF73-42F3-B707-E58C534D85B5}"/>
    <cellStyle name="Percent 2 2 3 3 3 2 4" xfId="16682" xr:uid="{ED99AD9D-D9B4-45AE-9325-D34F040EC304}"/>
    <cellStyle name="Percent 2 2 3 3 3 2 5" xfId="30372" xr:uid="{9A6C7A50-00DE-4A4C-9A00-AFE78724993C}"/>
    <cellStyle name="Percent 2 2 3 3 3 2 6" xfId="45256" xr:uid="{24A66730-3723-4A45-9216-886A5E963302}"/>
    <cellStyle name="Percent 2 2 3 3 3 3" xfId="11546" xr:uid="{578E7DEE-13D7-4C76-B0E2-9ECA797F1514}"/>
    <cellStyle name="Percent 2 2 3 3 3 3 2" xfId="25236" xr:uid="{A57F926B-D339-4CE0-AE69-8DA7B8EEC58C}"/>
    <cellStyle name="Percent 2 2 3 3 3 3 2 2" xfId="38928" xr:uid="{2C51325F-4CF1-4021-AF73-BE59BDF3A16D}"/>
    <cellStyle name="Percent 2 2 3 3 3 3 2 3" xfId="53812" xr:uid="{85F79A81-84F7-4B98-AA9B-E28A316CD54E}"/>
    <cellStyle name="Percent 2 2 3 3 3 3 3" xfId="18392" xr:uid="{DC5DC701-7CED-45DC-B73E-759C4986B1B8}"/>
    <cellStyle name="Percent 2 2 3 3 3 3 4" xfId="32082" xr:uid="{0D68A9B4-209C-480F-BCF9-1ADE72643C43}"/>
    <cellStyle name="Percent 2 2 3 3 3 3 5" xfId="46966" xr:uid="{7389FD5F-0BBE-4F43-8FE5-DC60B623D9F4}"/>
    <cellStyle name="Percent 2 2 3 3 3 4" xfId="21814" xr:uid="{6BFA474D-DA34-4B04-828B-99ED09F356AD}"/>
    <cellStyle name="Percent 2 2 3 3 3 4 2" xfId="35506" xr:uid="{FD44AF50-3894-4F4A-9A82-AE18B1A470F1}"/>
    <cellStyle name="Percent 2 2 3 3 3 4 3" xfId="50390" xr:uid="{5FB005DF-28FD-46FE-BF7A-64B5C06AF767}"/>
    <cellStyle name="Percent 2 2 3 3 3 5" xfId="14970" xr:uid="{40AEFCB5-4C50-4D30-ACA0-1C0F2B03B7D6}"/>
    <cellStyle name="Percent 2 2 3 3 3 6" xfId="28660" xr:uid="{4E7175CD-FFE9-4892-8998-84DA8D4A57BB}"/>
    <cellStyle name="Percent 2 2 3 3 3 7" xfId="43544" xr:uid="{BCA3A030-A964-493E-B435-411007CFA99D}"/>
    <cellStyle name="Percent 2 2 3 3 4" xfId="8125" xr:uid="{57E6361F-6EAD-4568-8CCE-E25FC49B5905}"/>
    <cellStyle name="Percent 2 2 3 3 4 2" xfId="9837" xr:uid="{B3FB821C-574E-4094-BD72-90FC1F5C5B6A}"/>
    <cellStyle name="Percent 2 2 3 3 4 2 2" xfId="13259" xr:uid="{86D3D23D-E7DA-4EB9-AADA-A41C1331461A}"/>
    <cellStyle name="Percent 2 2 3 3 4 2 2 2" xfId="26949" xr:uid="{C19E4D48-A5D5-4EB1-ACEE-89BE9BE02531}"/>
    <cellStyle name="Percent 2 2 3 3 4 2 2 2 2" xfId="40641" xr:uid="{CB856B03-30A8-4292-A882-EB9BE589810C}"/>
    <cellStyle name="Percent 2 2 3 3 4 2 2 2 3" xfId="55525" xr:uid="{05ECF743-029E-4692-ADBA-1B4DADEF97AD}"/>
    <cellStyle name="Percent 2 2 3 3 4 2 2 3" xfId="20105" xr:uid="{D228CB9D-F8D3-4002-B4EC-E355CA2C389D}"/>
    <cellStyle name="Percent 2 2 3 3 4 2 2 4" xfId="33795" xr:uid="{7CF93936-65FA-4FAB-8094-AD1944675328}"/>
    <cellStyle name="Percent 2 2 3 3 4 2 2 5" xfId="48679" xr:uid="{A3AA2FFA-ED4E-4AEA-8DBC-541454B5CFCF}"/>
    <cellStyle name="Percent 2 2 3 3 4 2 3" xfId="23527" xr:uid="{819B2B4F-EEB8-415E-9C45-02EF1EDB58F7}"/>
    <cellStyle name="Percent 2 2 3 3 4 2 3 2" xfId="37219" xr:uid="{D8394433-7AC7-4ED8-BB24-1EE392519F25}"/>
    <cellStyle name="Percent 2 2 3 3 4 2 3 3" xfId="52103" xr:uid="{2AB97CE3-9B7F-4C1B-BD33-9DC70A6998B8}"/>
    <cellStyle name="Percent 2 2 3 3 4 2 4" xfId="16683" xr:uid="{43063EC5-B1A7-482B-BFDC-71FF62ED247C}"/>
    <cellStyle name="Percent 2 2 3 3 4 2 5" xfId="30373" xr:uid="{A59D9C6F-A393-46BE-B243-D6BC1650D9D0}"/>
    <cellStyle name="Percent 2 2 3 3 4 2 6" xfId="45257" xr:uid="{3DE07DCF-C5C3-4006-B2CA-E5C6A9250491}"/>
    <cellStyle name="Percent 2 2 3 3 4 3" xfId="11547" xr:uid="{5BD7D21D-B1D4-470C-AFAE-A5361519E4CF}"/>
    <cellStyle name="Percent 2 2 3 3 4 3 2" xfId="25237" xr:uid="{629C69DE-4BAB-4119-B860-A081C56387BB}"/>
    <cellStyle name="Percent 2 2 3 3 4 3 2 2" xfId="38929" xr:uid="{89227F38-D5A0-40CE-9CFB-02ACDEB6272C}"/>
    <cellStyle name="Percent 2 2 3 3 4 3 2 3" xfId="53813" xr:uid="{C86258F6-0510-4405-854B-7B33AD3C0E11}"/>
    <cellStyle name="Percent 2 2 3 3 4 3 3" xfId="18393" xr:uid="{E901CCB6-E981-4665-BAF9-AE71DEAFFA94}"/>
    <cellStyle name="Percent 2 2 3 3 4 3 4" xfId="32083" xr:uid="{2A1D7958-EF54-4C0F-8D12-9F66E49193D1}"/>
    <cellStyle name="Percent 2 2 3 3 4 3 5" xfId="46967" xr:uid="{ED44FFB2-3354-4FC1-A6A3-F7A40A8DA573}"/>
    <cellStyle name="Percent 2 2 3 3 4 4" xfId="21815" xr:uid="{0C5A5CD9-55E1-4D2E-9345-1571E428A51E}"/>
    <cellStyle name="Percent 2 2 3 3 4 4 2" xfId="35507" xr:uid="{8B9EB6BF-DCB7-43E0-9D44-5BE2B6829AB9}"/>
    <cellStyle name="Percent 2 2 3 3 4 4 3" xfId="50391" xr:uid="{2D4CBC5A-D229-4389-A6E4-53FB781CFD14}"/>
    <cellStyle name="Percent 2 2 3 3 4 5" xfId="14971" xr:uid="{BD42F61A-AEE4-44D4-A067-5F5C2550ED2E}"/>
    <cellStyle name="Percent 2 2 3 3 4 6" xfId="28661" xr:uid="{B449DECC-F34C-4054-A317-2C5104226F53}"/>
    <cellStyle name="Percent 2 2 3 3 4 7" xfId="43545" xr:uid="{9262B07E-1F55-4FC0-9121-772795BA0868}"/>
    <cellStyle name="Percent 2 2 3 3 5" xfId="9833" xr:uid="{C66A149D-1A4A-4708-9A86-8780D5AE07EF}"/>
    <cellStyle name="Percent 2 2 3 3 5 2" xfId="13255" xr:uid="{A8C14923-AFBF-497A-B42E-F4188EA372B9}"/>
    <cellStyle name="Percent 2 2 3 3 5 2 2" xfId="26945" xr:uid="{41EAB646-DCFA-4350-A3DB-0C2C820CE347}"/>
    <cellStyle name="Percent 2 2 3 3 5 2 2 2" xfId="40637" xr:uid="{4035C864-E374-463A-A7CE-D46E06A1D17F}"/>
    <cellStyle name="Percent 2 2 3 3 5 2 2 3" xfId="55521" xr:uid="{B04CF036-EBBC-47DB-AED4-68C122DD7FF9}"/>
    <cellStyle name="Percent 2 2 3 3 5 2 3" xfId="20101" xr:uid="{B807F4BB-71D7-48D4-8D5A-126BB1626DDA}"/>
    <cellStyle name="Percent 2 2 3 3 5 2 4" xfId="33791" xr:uid="{7A027AEC-CBD5-4682-BCAF-127157A2B449}"/>
    <cellStyle name="Percent 2 2 3 3 5 2 5" xfId="48675" xr:uid="{E17E8C20-2614-42F0-A2B9-27AAC3DD2EE0}"/>
    <cellStyle name="Percent 2 2 3 3 5 3" xfId="23523" xr:uid="{CFACCA4B-3A96-4D16-87F9-443CAFE2B067}"/>
    <cellStyle name="Percent 2 2 3 3 5 3 2" xfId="37215" xr:uid="{B5A4A75C-CDAF-40D8-AB27-EEE4B3BBCAB7}"/>
    <cellStyle name="Percent 2 2 3 3 5 3 3" xfId="52099" xr:uid="{076B4089-6247-4AB7-84C2-338E657B6761}"/>
    <cellStyle name="Percent 2 2 3 3 5 4" xfId="16679" xr:uid="{D3C776B5-C6FB-413E-8105-818922ACCDC6}"/>
    <cellStyle name="Percent 2 2 3 3 5 5" xfId="30369" xr:uid="{0CB1D64F-1F2B-42F6-9BE9-13D409E0CF9B}"/>
    <cellStyle name="Percent 2 2 3 3 5 6" xfId="45253" xr:uid="{E93B9471-B8DE-4B82-9F66-ABEF54E77969}"/>
    <cellStyle name="Percent 2 2 3 3 6" xfId="11543" xr:uid="{A0C5A6E2-B889-42ED-B230-D84BBF56BE58}"/>
    <cellStyle name="Percent 2 2 3 3 6 2" xfId="25233" xr:uid="{1F9A0BBD-FBD9-4301-90CE-4256DBBFDB30}"/>
    <cellStyle name="Percent 2 2 3 3 6 2 2" xfId="38925" xr:uid="{37006874-2153-4407-AA18-308B2BAB04DF}"/>
    <cellStyle name="Percent 2 2 3 3 6 2 3" xfId="53809" xr:uid="{7043D657-5DB6-4BAD-918C-3D66D6A7186B}"/>
    <cellStyle name="Percent 2 2 3 3 6 3" xfId="18389" xr:uid="{C18F940D-60E2-4EC8-BA88-74D55669ADF2}"/>
    <cellStyle name="Percent 2 2 3 3 6 4" xfId="32079" xr:uid="{F78464A5-751C-4EA8-AAC0-93BC89E6532D}"/>
    <cellStyle name="Percent 2 2 3 3 6 5" xfId="46963" xr:uid="{50D72E8D-A090-4F71-843B-E32855310BA9}"/>
    <cellStyle name="Percent 2 2 3 3 7" xfId="21811" xr:uid="{FD5944B1-F89D-4D2E-A5B7-200B09515243}"/>
    <cellStyle name="Percent 2 2 3 3 7 2" xfId="35503" xr:uid="{EE62B9C6-692B-49D9-A09C-F1F7A137057B}"/>
    <cellStyle name="Percent 2 2 3 3 7 3" xfId="50387" xr:uid="{734323E1-3A5A-40B0-8810-EC729DEF3749}"/>
    <cellStyle name="Percent 2 2 3 3 8" xfId="14967" xr:uid="{C315CBC3-30D3-4CF5-8B9C-E8C29D28EC47}"/>
    <cellStyle name="Percent 2 2 3 3 9" xfId="28657" xr:uid="{C61E06C3-19B3-45DF-839C-6780F7E64C4E}"/>
    <cellStyle name="Percent 2 2 3 4" xfId="8126" xr:uid="{AA79A895-5BBD-49FD-BD24-7A56F9AE821D}"/>
    <cellStyle name="Percent 2 2 3 4 2" xfId="8127" xr:uid="{BC27D1BF-9D8A-48B5-BECA-B9FAF96C8A62}"/>
    <cellStyle name="Percent 2 2 3 4 2 2" xfId="9839" xr:uid="{C0BBCFC4-C3AE-4138-83C1-010F82072451}"/>
    <cellStyle name="Percent 2 2 3 4 2 2 2" xfId="13261" xr:uid="{C6F87D35-B3DC-4B4B-A9E3-E53C8C5C2957}"/>
    <cellStyle name="Percent 2 2 3 4 2 2 2 2" xfId="26951" xr:uid="{5B50C637-27B0-497A-9F8B-3CE4E166BA3A}"/>
    <cellStyle name="Percent 2 2 3 4 2 2 2 2 2" xfId="40643" xr:uid="{DD2F8DA8-1310-483F-AF2A-79B425339D82}"/>
    <cellStyle name="Percent 2 2 3 4 2 2 2 2 3" xfId="55527" xr:uid="{4D4F5BC7-D3EA-4B8F-92C4-E937AFBBEF00}"/>
    <cellStyle name="Percent 2 2 3 4 2 2 2 3" xfId="20107" xr:uid="{91C1F40A-220F-4E89-972B-2FF55A0BAA40}"/>
    <cellStyle name="Percent 2 2 3 4 2 2 2 4" xfId="33797" xr:uid="{4FE27FB0-94FB-4E18-9689-85259CAEFC3D}"/>
    <cellStyle name="Percent 2 2 3 4 2 2 2 5" xfId="48681" xr:uid="{FFAECD40-A69C-47A2-A0B0-A5A85C60519C}"/>
    <cellStyle name="Percent 2 2 3 4 2 2 3" xfId="23529" xr:uid="{03F9C398-A5CB-481A-9D06-CD02F57F9E99}"/>
    <cellStyle name="Percent 2 2 3 4 2 2 3 2" xfId="37221" xr:uid="{79AD3A8F-C478-4A94-865B-90EC098D84B0}"/>
    <cellStyle name="Percent 2 2 3 4 2 2 3 3" xfId="52105" xr:uid="{361EE741-A3B4-43F5-9A98-082A7BBFC4F9}"/>
    <cellStyle name="Percent 2 2 3 4 2 2 4" xfId="16685" xr:uid="{EE96C90E-C220-443C-9F73-2D509145E2CA}"/>
    <cellStyle name="Percent 2 2 3 4 2 2 5" xfId="30375" xr:uid="{7D156A2B-86B7-458B-B6C4-E190899616C0}"/>
    <cellStyle name="Percent 2 2 3 4 2 2 6" xfId="45259" xr:uid="{C45CB6AF-AD43-4132-915C-B20AE87A123E}"/>
    <cellStyle name="Percent 2 2 3 4 2 3" xfId="11549" xr:uid="{33884651-5887-4B0D-AD73-529A07C1ADE6}"/>
    <cellStyle name="Percent 2 2 3 4 2 3 2" xfId="25239" xr:uid="{E95A5692-4D14-4FA1-B2A3-C479DC4EAEA8}"/>
    <cellStyle name="Percent 2 2 3 4 2 3 2 2" xfId="38931" xr:uid="{74DDC28D-91D6-48F4-8149-5BF5DEB727A1}"/>
    <cellStyle name="Percent 2 2 3 4 2 3 2 3" xfId="53815" xr:uid="{6FA6B4AC-424F-4459-AF52-D4BB8B4580DC}"/>
    <cellStyle name="Percent 2 2 3 4 2 3 3" xfId="18395" xr:uid="{0466AEDC-4642-4083-A774-14E683B82C7E}"/>
    <cellStyle name="Percent 2 2 3 4 2 3 4" xfId="32085" xr:uid="{976E1023-7DC1-4CDD-8345-6090AAC2BC88}"/>
    <cellStyle name="Percent 2 2 3 4 2 3 5" xfId="46969" xr:uid="{42919AEE-3000-4B99-9C9C-63F221FF23CA}"/>
    <cellStyle name="Percent 2 2 3 4 2 4" xfId="21817" xr:uid="{EA21AC7F-1774-4780-96E6-F02DBBB447B1}"/>
    <cellStyle name="Percent 2 2 3 4 2 4 2" xfId="35509" xr:uid="{F3124AAA-589C-4759-906B-C45ED4C59CF1}"/>
    <cellStyle name="Percent 2 2 3 4 2 4 3" xfId="50393" xr:uid="{41DD4861-1B0B-44F0-A0DB-343E176EDE69}"/>
    <cellStyle name="Percent 2 2 3 4 2 5" xfId="14973" xr:uid="{7576271A-2D0B-47E4-9ABB-9899CAF5D230}"/>
    <cellStyle name="Percent 2 2 3 4 2 6" xfId="28663" xr:uid="{250A5DF9-B9D7-4600-B230-51EA5EA92F84}"/>
    <cellStyle name="Percent 2 2 3 4 2 7" xfId="43547" xr:uid="{32F32895-11C4-4884-B7E7-0EDF1DD8E3DE}"/>
    <cellStyle name="Percent 2 2 3 4 3" xfId="9838" xr:uid="{22EC4E18-BA1C-460D-8F61-163F1025746E}"/>
    <cellStyle name="Percent 2 2 3 4 3 2" xfId="13260" xr:uid="{42FFD228-1D56-498C-8D93-2C8318C81990}"/>
    <cellStyle name="Percent 2 2 3 4 3 2 2" xfId="26950" xr:uid="{4A5BF67C-2A57-491F-BF86-2531919D2B6A}"/>
    <cellStyle name="Percent 2 2 3 4 3 2 2 2" xfId="40642" xr:uid="{27F7DAEF-0C27-4054-8994-0B67CAEE8616}"/>
    <cellStyle name="Percent 2 2 3 4 3 2 2 3" xfId="55526" xr:uid="{AA06DBB0-E01C-4BC3-B1BA-00BF49B65912}"/>
    <cellStyle name="Percent 2 2 3 4 3 2 3" xfId="20106" xr:uid="{A8413D6B-0903-497B-B491-53D256D10EBF}"/>
    <cellStyle name="Percent 2 2 3 4 3 2 4" xfId="33796" xr:uid="{AD396159-D93A-4B30-B37D-BA9E99BF68D8}"/>
    <cellStyle name="Percent 2 2 3 4 3 2 5" xfId="48680" xr:uid="{838C1A17-46CE-445D-A02B-8EA503825663}"/>
    <cellStyle name="Percent 2 2 3 4 3 3" xfId="23528" xr:uid="{A33A846C-AF86-4111-8D3E-361104A755DF}"/>
    <cellStyle name="Percent 2 2 3 4 3 3 2" xfId="37220" xr:uid="{BBE59091-2F86-4E7C-9C74-25316666AB0C}"/>
    <cellStyle name="Percent 2 2 3 4 3 3 3" xfId="52104" xr:uid="{001BF63D-9DB9-46D3-99FE-BE5DEBBF1E07}"/>
    <cellStyle name="Percent 2 2 3 4 3 4" xfId="16684" xr:uid="{E4BB9606-1BD2-41CD-B1D3-4619D62BE7AE}"/>
    <cellStyle name="Percent 2 2 3 4 3 5" xfId="30374" xr:uid="{AACC6107-6B46-4054-B5C8-8864403D9BBD}"/>
    <cellStyle name="Percent 2 2 3 4 3 6" xfId="45258" xr:uid="{F73B02AF-DF4B-4F2A-9AA4-5BC7F678CEF2}"/>
    <cellStyle name="Percent 2 2 3 4 4" xfId="11548" xr:uid="{64353C18-C89E-45FD-98E3-4943EE77C77A}"/>
    <cellStyle name="Percent 2 2 3 4 4 2" xfId="25238" xr:uid="{EA77B784-9CEC-4DD4-B558-9098E570B278}"/>
    <cellStyle name="Percent 2 2 3 4 4 2 2" xfId="38930" xr:uid="{45E26811-D43D-45F2-AE5D-116D990CD28F}"/>
    <cellStyle name="Percent 2 2 3 4 4 2 3" xfId="53814" xr:uid="{71B4E71A-E126-46BD-BC03-7BADDC70DD73}"/>
    <cellStyle name="Percent 2 2 3 4 4 3" xfId="18394" xr:uid="{E6D7E3F2-106E-4F9F-A6B4-4BDD80CA55DC}"/>
    <cellStyle name="Percent 2 2 3 4 4 4" xfId="32084" xr:uid="{33F4B18C-26E2-4981-839C-829EA4527B1E}"/>
    <cellStyle name="Percent 2 2 3 4 4 5" xfId="46968" xr:uid="{02B2E6E0-8E23-42A8-B493-86E450B8F25C}"/>
    <cellStyle name="Percent 2 2 3 4 5" xfId="21816" xr:uid="{5C73F52F-EEDF-4B9C-9541-7971772ACCFE}"/>
    <cellStyle name="Percent 2 2 3 4 5 2" xfId="35508" xr:uid="{2513B767-486A-492D-98E2-26A6A2E6F013}"/>
    <cellStyle name="Percent 2 2 3 4 5 3" xfId="50392" xr:uid="{F16CA203-BDCE-4C80-8777-7115787E15D2}"/>
    <cellStyle name="Percent 2 2 3 4 6" xfId="14972" xr:uid="{03BEBAC0-87AE-43DD-8A94-F545464430E4}"/>
    <cellStyle name="Percent 2 2 3 4 7" xfId="28662" xr:uid="{384E0301-83B5-4AB7-A742-BCB75F48D06F}"/>
    <cellStyle name="Percent 2 2 3 4 8" xfId="43546" xr:uid="{B8968B3A-8BAD-478E-AC4F-A116B66B3B95}"/>
    <cellStyle name="Percent 2 2 3 5" xfId="8128" xr:uid="{E7BEE993-E846-4575-9ACA-E69B4A42D96A}"/>
    <cellStyle name="Percent 2 2 3 5 2" xfId="9840" xr:uid="{29147D48-5C13-4416-8A0C-7B6FFD9485B4}"/>
    <cellStyle name="Percent 2 2 3 5 2 2" xfId="13262" xr:uid="{CEF2B88E-7608-44DD-B8C9-036BD842E2AF}"/>
    <cellStyle name="Percent 2 2 3 5 2 2 2" xfId="26952" xr:uid="{4C381B20-E940-4AEF-8285-20C48EBBCB50}"/>
    <cellStyle name="Percent 2 2 3 5 2 2 2 2" xfId="40644" xr:uid="{072FD21A-9B5F-4079-AEA2-50CAC63A426F}"/>
    <cellStyle name="Percent 2 2 3 5 2 2 2 3" xfId="55528" xr:uid="{4FE43098-0165-445F-B9AC-D9B02C094499}"/>
    <cellStyle name="Percent 2 2 3 5 2 2 3" xfId="20108" xr:uid="{C95A7E18-F795-406D-B587-A00AF405405B}"/>
    <cellStyle name="Percent 2 2 3 5 2 2 4" xfId="33798" xr:uid="{C8BE2BF5-0F98-4C3B-9980-A401F92DD080}"/>
    <cellStyle name="Percent 2 2 3 5 2 2 5" xfId="48682" xr:uid="{3ABF0333-156F-4C38-850E-D5E4C4D73EF9}"/>
    <cellStyle name="Percent 2 2 3 5 2 3" xfId="23530" xr:uid="{4957FA45-2B06-43CD-B09F-22A1514AA066}"/>
    <cellStyle name="Percent 2 2 3 5 2 3 2" xfId="37222" xr:uid="{5EE58877-334A-4C00-8787-30D7325D2CB3}"/>
    <cellStyle name="Percent 2 2 3 5 2 3 3" xfId="52106" xr:uid="{1DDA53BC-EBD9-4BBE-A268-AA2D8C4AEE34}"/>
    <cellStyle name="Percent 2 2 3 5 2 4" xfId="16686" xr:uid="{F20F355E-0FDC-4631-855A-8098143EF31C}"/>
    <cellStyle name="Percent 2 2 3 5 2 5" xfId="30376" xr:uid="{AAD06D48-15E3-4F1B-9637-8CA7C9938ECC}"/>
    <cellStyle name="Percent 2 2 3 5 2 6" xfId="45260" xr:uid="{3A3F8716-291A-4864-943A-7F06061F555E}"/>
    <cellStyle name="Percent 2 2 3 5 3" xfId="11550" xr:uid="{7D16AE71-5005-46D7-A573-937ED62852C9}"/>
    <cellStyle name="Percent 2 2 3 5 3 2" xfId="25240" xr:uid="{ACE99562-65C9-4B55-B9CD-13559ABDE310}"/>
    <cellStyle name="Percent 2 2 3 5 3 2 2" xfId="38932" xr:uid="{324E2216-B5EC-4372-ADD3-D5DCA0616097}"/>
    <cellStyle name="Percent 2 2 3 5 3 2 3" xfId="53816" xr:uid="{EA463FCE-7336-4A9B-A2B3-C1A4ADC6CB2D}"/>
    <cellStyle name="Percent 2 2 3 5 3 3" xfId="18396" xr:uid="{238F0702-3C31-46E5-BE6E-53B11C0561FF}"/>
    <cellStyle name="Percent 2 2 3 5 3 4" xfId="32086" xr:uid="{8C91E446-5B48-49B0-B8AF-5B45BA9C98E7}"/>
    <cellStyle name="Percent 2 2 3 5 3 5" xfId="46970" xr:uid="{AF17D0E3-D8BB-4F91-AF94-3DF5B3AB5C73}"/>
    <cellStyle name="Percent 2 2 3 5 4" xfId="21818" xr:uid="{9538CF3E-DDE9-4AC5-8CD5-F8971ABCD707}"/>
    <cellStyle name="Percent 2 2 3 5 4 2" xfId="35510" xr:uid="{A9456B6F-B133-4BB3-88D6-D220939D0D97}"/>
    <cellStyle name="Percent 2 2 3 5 4 3" xfId="50394" xr:uid="{3DDAE043-1360-4E1C-9404-3F4B696C04D6}"/>
    <cellStyle name="Percent 2 2 3 5 5" xfId="14974" xr:uid="{8D4D6849-71C1-42A0-9A08-4483C34E407A}"/>
    <cellStyle name="Percent 2 2 3 5 6" xfId="28664" xr:uid="{B865F66B-10ED-42DA-956C-6B9DC439ABA9}"/>
    <cellStyle name="Percent 2 2 3 5 7" xfId="43548" xr:uid="{470B2995-CBBD-4971-B332-3107CA6A6455}"/>
    <cellStyle name="Percent 2 2 3 6" xfId="8129" xr:uid="{BA90D269-6A65-408C-BE37-D78576027ECE}"/>
    <cellStyle name="Percent 2 2 3 6 2" xfId="9841" xr:uid="{66858053-8ABB-4E7B-8BDE-11F52B19D313}"/>
    <cellStyle name="Percent 2 2 3 6 2 2" xfId="13263" xr:uid="{6C48F277-D9AB-4C71-B13C-737B89A189D2}"/>
    <cellStyle name="Percent 2 2 3 6 2 2 2" xfId="26953" xr:uid="{7543A6C5-AB49-4C45-BEE0-15E4A5429C01}"/>
    <cellStyle name="Percent 2 2 3 6 2 2 2 2" xfId="40645" xr:uid="{CEF09DAE-D24A-4E4A-8912-9B58556180E2}"/>
    <cellStyle name="Percent 2 2 3 6 2 2 2 3" xfId="55529" xr:uid="{EC2A28F8-5698-4E1F-9E13-AD29BC9539D5}"/>
    <cellStyle name="Percent 2 2 3 6 2 2 3" xfId="20109" xr:uid="{4C8410D2-886A-4158-B146-276C5BCD325E}"/>
    <cellStyle name="Percent 2 2 3 6 2 2 4" xfId="33799" xr:uid="{677505D0-1A91-440D-B5DB-843778DEA176}"/>
    <cellStyle name="Percent 2 2 3 6 2 2 5" xfId="48683" xr:uid="{AD50D372-B982-4F27-B3C0-0ED1192AF5B7}"/>
    <cellStyle name="Percent 2 2 3 6 2 3" xfId="23531" xr:uid="{3558A36C-1FE5-489E-BE78-442A90C63B04}"/>
    <cellStyle name="Percent 2 2 3 6 2 3 2" xfId="37223" xr:uid="{6FC91F6F-9CC6-46B7-A4EA-0776FC977678}"/>
    <cellStyle name="Percent 2 2 3 6 2 3 3" xfId="52107" xr:uid="{9D6FC8C4-B35F-46D8-A0D2-4AAD411E056B}"/>
    <cellStyle name="Percent 2 2 3 6 2 4" xfId="16687" xr:uid="{189B14BA-844B-439C-AB50-8BA6FC7795DD}"/>
    <cellStyle name="Percent 2 2 3 6 2 5" xfId="30377" xr:uid="{76EB7978-257E-4EE2-BF02-EBD043F06193}"/>
    <cellStyle name="Percent 2 2 3 6 2 6" xfId="45261" xr:uid="{71E5CE5A-0820-42EA-93CC-03CEF34762B3}"/>
    <cellStyle name="Percent 2 2 3 6 3" xfId="11551" xr:uid="{9C65DB75-3590-410E-B28C-F057EF3A3661}"/>
    <cellStyle name="Percent 2 2 3 6 3 2" xfId="25241" xr:uid="{06DCF299-F01F-4B87-8F54-2F624C498147}"/>
    <cellStyle name="Percent 2 2 3 6 3 2 2" xfId="38933" xr:uid="{60BD613A-2B93-43C4-8DCC-0123ED54145C}"/>
    <cellStyle name="Percent 2 2 3 6 3 2 3" xfId="53817" xr:uid="{D79C2439-B1A4-4B97-BC0E-3756E117A137}"/>
    <cellStyle name="Percent 2 2 3 6 3 3" xfId="18397" xr:uid="{66C479A8-B24A-483E-AF1E-8D045B0CAA0A}"/>
    <cellStyle name="Percent 2 2 3 6 3 4" xfId="32087" xr:uid="{398DFDCA-8A51-4DAB-8D3B-B3F4AFC439FB}"/>
    <cellStyle name="Percent 2 2 3 6 3 5" xfId="46971" xr:uid="{63C2DAF8-8997-4A53-A938-9E908B9E6A6B}"/>
    <cellStyle name="Percent 2 2 3 6 4" xfId="21819" xr:uid="{37F7414A-5D3E-49F4-A3C5-3958693D42D2}"/>
    <cellStyle name="Percent 2 2 3 6 4 2" xfId="35511" xr:uid="{EC71B7F4-BBB9-4FA6-A3C0-982BB7B1D8C4}"/>
    <cellStyle name="Percent 2 2 3 6 4 3" xfId="50395" xr:uid="{3E38FD4F-CE1D-4026-A2C0-1BB709E96765}"/>
    <cellStyle name="Percent 2 2 3 6 5" xfId="14975" xr:uid="{927CFFB8-4769-4A8B-B5F1-F0235871EBFF}"/>
    <cellStyle name="Percent 2 2 3 6 6" xfId="28665" xr:uid="{3BFD7F7A-0460-4812-8483-334374AF301B}"/>
    <cellStyle name="Percent 2 2 3 6 7" xfId="43549" xr:uid="{83F2F1FD-6286-4325-BD42-F63D68D718AD}"/>
    <cellStyle name="Percent 2 2 3 7" xfId="9827" xr:uid="{5E2FAD7D-4614-4D97-8FFC-FA0FAFC4AD90}"/>
    <cellStyle name="Percent 2 2 3 7 2" xfId="13249" xr:uid="{051AAA04-0327-4EAE-A23E-BBBEC537F46F}"/>
    <cellStyle name="Percent 2 2 3 7 2 2" xfId="26939" xr:uid="{7001CD74-1694-4E33-A51F-C4B8CB9625AC}"/>
    <cellStyle name="Percent 2 2 3 7 2 2 2" xfId="40631" xr:uid="{53308264-1877-47FA-BAEC-FBF65BFDE182}"/>
    <cellStyle name="Percent 2 2 3 7 2 2 3" xfId="55515" xr:uid="{5E0680CE-3F9F-4F58-B099-F78B186C981D}"/>
    <cellStyle name="Percent 2 2 3 7 2 3" xfId="20095" xr:uid="{D89727D3-40BD-4738-BCF1-800FB3CD426C}"/>
    <cellStyle name="Percent 2 2 3 7 2 4" xfId="33785" xr:uid="{0F671A47-8094-4346-B6C6-52CBC27EF253}"/>
    <cellStyle name="Percent 2 2 3 7 2 5" xfId="48669" xr:uid="{32CF3DFE-684B-496D-A786-7A17B5B08A1D}"/>
    <cellStyle name="Percent 2 2 3 7 3" xfId="23517" xr:uid="{AAA64BBF-5CD5-4322-AC2B-A4D8C440A7F0}"/>
    <cellStyle name="Percent 2 2 3 7 3 2" xfId="37209" xr:uid="{A8FB1B82-D31A-4603-A168-E1027E714296}"/>
    <cellStyle name="Percent 2 2 3 7 3 3" xfId="52093" xr:uid="{436359E3-4F5F-4C88-995E-42E3263A2245}"/>
    <cellStyle name="Percent 2 2 3 7 4" xfId="16673" xr:uid="{B375B9A5-CE5C-4122-B11D-4F0E8262AD63}"/>
    <cellStyle name="Percent 2 2 3 7 5" xfId="30363" xr:uid="{49496269-6948-4B67-95F8-202421B147D8}"/>
    <cellStyle name="Percent 2 2 3 7 6" xfId="45247" xr:uid="{A8B53AA0-25DB-4492-8A43-9B8D31BFECC6}"/>
    <cellStyle name="Percent 2 2 3 8" xfId="11537" xr:uid="{76ED5E8F-D9D4-4A88-A423-F15472D21517}"/>
    <cellStyle name="Percent 2 2 3 8 2" xfId="25227" xr:uid="{985390C9-9E59-4E82-85AA-23DC778267E4}"/>
    <cellStyle name="Percent 2 2 3 8 2 2" xfId="38919" xr:uid="{272802CC-3116-431E-86BB-8A76E6154064}"/>
    <cellStyle name="Percent 2 2 3 8 2 3" xfId="53803" xr:uid="{2C6CD35B-D8A7-4BA4-BAB2-B0C9889239DB}"/>
    <cellStyle name="Percent 2 2 3 8 3" xfId="18383" xr:uid="{BA20CA71-8B56-428B-AAD2-F843F5EA71EC}"/>
    <cellStyle name="Percent 2 2 3 8 4" xfId="32073" xr:uid="{D8EC7C1F-ADE4-4331-B012-34DBC1444FC0}"/>
    <cellStyle name="Percent 2 2 3 8 5" xfId="46957" xr:uid="{73D75A9D-20D4-40A5-8450-7BC46E642F62}"/>
    <cellStyle name="Percent 2 2 3 9" xfId="21805" xr:uid="{B0124F94-3F61-4B37-8F14-FCDB1DEA27FC}"/>
    <cellStyle name="Percent 2 2 3 9 2" xfId="35497" xr:uid="{FDA602AE-3A6D-46CB-BCF2-8B12990DB907}"/>
    <cellStyle name="Percent 2 2 3 9 3" xfId="50381" xr:uid="{8DDA6A02-C3DB-444D-8D4D-02F404645424}"/>
    <cellStyle name="Percent 2 2 4" xfId="8130" xr:uid="{B5A6A0A5-EACF-44CB-A325-A6BF33F7DA2B}"/>
    <cellStyle name="Percent 2 2 4 10" xfId="14976" xr:uid="{010D041C-AB8F-4F63-8EF6-ABB847888EAB}"/>
    <cellStyle name="Percent 2 2 4 11" xfId="28666" xr:uid="{347465CB-1305-43E1-9013-9BFD966BD484}"/>
    <cellStyle name="Percent 2 2 4 12" xfId="43550" xr:uid="{A266DC9E-9C2C-4D1B-9BBD-7E0F4F3AE321}"/>
    <cellStyle name="Percent 2 2 4 2" xfId="8131" xr:uid="{C7FBAEAC-2892-46CC-B1C1-DC210BFB57E1}"/>
    <cellStyle name="Percent 2 2 4 2 10" xfId="43551" xr:uid="{FE92AC3A-A0F8-4811-8A04-E0B91CFDB4AC}"/>
    <cellStyle name="Percent 2 2 4 2 2" xfId="8132" xr:uid="{6C642FDB-9BA8-4321-BB4F-229A75E4FD9C}"/>
    <cellStyle name="Percent 2 2 4 2 2 2" xfId="8133" xr:uid="{AEB43CF5-EE61-4503-AE8C-0B047EC069B5}"/>
    <cellStyle name="Percent 2 2 4 2 2 2 2" xfId="9845" xr:uid="{E6221293-103A-45DA-905E-A681B9D34A5C}"/>
    <cellStyle name="Percent 2 2 4 2 2 2 2 2" xfId="13267" xr:uid="{52871FB8-06BF-42A1-BEC2-1AB11DF2804C}"/>
    <cellStyle name="Percent 2 2 4 2 2 2 2 2 2" xfId="26957" xr:uid="{D7E3051E-E0D8-4852-AC4E-42B9C9BD7EBF}"/>
    <cellStyle name="Percent 2 2 4 2 2 2 2 2 2 2" xfId="40649" xr:uid="{9CC7570B-5AD6-41E9-B584-F1FC4BB6D0A2}"/>
    <cellStyle name="Percent 2 2 4 2 2 2 2 2 2 3" xfId="55533" xr:uid="{36EF601E-079F-4077-9793-CF7FB475A81C}"/>
    <cellStyle name="Percent 2 2 4 2 2 2 2 2 3" xfId="20113" xr:uid="{5B0C988A-9CF4-4270-826A-E99F55B9DE81}"/>
    <cellStyle name="Percent 2 2 4 2 2 2 2 2 4" xfId="33803" xr:uid="{C20D08C7-6F61-4ABC-8C90-2F7BBC3C81FF}"/>
    <cellStyle name="Percent 2 2 4 2 2 2 2 2 5" xfId="48687" xr:uid="{1E3BB09D-B04E-4BA1-AC85-C7E3ED5934E9}"/>
    <cellStyle name="Percent 2 2 4 2 2 2 2 3" xfId="23535" xr:uid="{CCF5585A-E03F-4055-A842-2D005DEC795D}"/>
    <cellStyle name="Percent 2 2 4 2 2 2 2 3 2" xfId="37227" xr:uid="{B76F6EF9-27E6-45B7-BCAA-E7390ADE7FAC}"/>
    <cellStyle name="Percent 2 2 4 2 2 2 2 3 3" xfId="52111" xr:uid="{B763D99E-07D4-42C5-B05B-065B377E54A3}"/>
    <cellStyle name="Percent 2 2 4 2 2 2 2 4" xfId="16691" xr:uid="{7D27D1E9-3938-4764-8A19-B851D594EBAC}"/>
    <cellStyle name="Percent 2 2 4 2 2 2 2 5" xfId="30381" xr:uid="{22711B6E-B894-4CE1-92C4-DAD6B7A370C7}"/>
    <cellStyle name="Percent 2 2 4 2 2 2 2 6" xfId="45265" xr:uid="{877044C0-B495-454B-B04C-EE39445A722D}"/>
    <cellStyle name="Percent 2 2 4 2 2 2 3" xfId="11555" xr:uid="{4472FB3F-2670-4409-BF2E-F2EE71B4DBE1}"/>
    <cellStyle name="Percent 2 2 4 2 2 2 3 2" xfId="25245" xr:uid="{6E9BBE5D-8DA8-4F38-AD2C-006622E50EEA}"/>
    <cellStyle name="Percent 2 2 4 2 2 2 3 2 2" xfId="38937" xr:uid="{5FE1A3E0-EB06-4BB0-812F-A4AA60EC594D}"/>
    <cellStyle name="Percent 2 2 4 2 2 2 3 2 3" xfId="53821" xr:uid="{91B3D82B-CA2B-4E64-9E23-A9511D7557E1}"/>
    <cellStyle name="Percent 2 2 4 2 2 2 3 3" xfId="18401" xr:uid="{08A5E33A-FF80-4F82-B901-1CA6C4C60EF8}"/>
    <cellStyle name="Percent 2 2 4 2 2 2 3 4" xfId="32091" xr:uid="{C71B1426-5AF1-4ECD-8C5C-D7446E812969}"/>
    <cellStyle name="Percent 2 2 4 2 2 2 3 5" xfId="46975" xr:uid="{1FB71DDE-91AE-4323-B690-9DEBA045815F}"/>
    <cellStyle name="Percent 2 2 4 2 2 2 4" xfId="21823" xr:uid="{39A27627-D7DC-4FFE-B805-3E2ABD13CA11}"/>
    <cellStyle name="Percent 2 2 4 2 2 2 4 2" xfId="35515" xr:uid="{02066532-AE18-4ED5-8778-06D3A780E30F}"/>
    <cellStyle name="Percent 2 2 4 2 2 2 4 3" xfId="50399" xr:uid="{9DE8817E-5355-4AB3-A833-81AFF77E5E1D}"/>
    <cellStyle name="Percent 2 2 4 2 2 2 5" xfId="14979" xr:uid="{E1C5C094-C6C6-48C1-8F57-3FD9F8741E3C}"/>
    <cellStyle name="Percent 2 2 4 2 2 2 6" xfId="28669" xr:uid="{4C02FD9A-586C-45BD-BF95-E503CA30213C}"/>
    <cellStyle name="Percent 2 2 4 2 2 2 7" xfId="43553" xr:uid="{4669E261-CCC1-4BFF-8BD2-6F5590A19D91}"/>
    <cellStyle name="Percent 2 2 4 2 2 3" xfId="9844" xr:uid="{BB033A95-E6DE-467D-A1C4-E22897523C46}"/>
    <cellStyle name="Percent 2 2 4 2 2 3 2" xfId="13266" xr:uid="{6D77C294-D974-4AA0-8D12-FDEC60BAD814}"/>
    <cellStyle name="Percent 2 2 4 2 2 3 2 2" xfId="26956" xr:uid="{FB893AED-B90B-4D0A-B39F-BB86F3358B85}"/>
    <cellStyle name="Percent 2 2 4 2 2 3 2 2 2" xfId="40648" xr:uid="{3FFBBA53-3335-4467-984F-F651803B676E}"/>
    <cellStyle name="Percent 2 2 4 2 2 3 2 2 3" xfId="55532" xr:uid="{9BC31E71-99BE-4698-8A80-EFF479B64C2A}"/>
    <cellStyle name="Percent 2 2 4 2 2 3 2 3" xfId="20112" xr:uid="{5BAFAAB6-3838-4333-B3E3-0C3A4BD3E8A7}"/>
    <cellStyle name="Percent 2 2 4 2 2 3 2 4" xfId="33802" xr:uid="{92FD7053-5DC2-43AF-9EB0-94A21B64EBB0}"/>
    <cellStyle name="Percent 2 2 4 2 2 3 2 5" xfId="48686" xr:uid="{978C21A3-9559-43E1-9FC0-965B52322475}"/>
    <cellStyle name="Percent 2 2 4 2 2 3 3" xfId="23534" xr:uid="{C8F6F064-47DB-423B-90D3-1EF6C8010F61}"/>
    <cellStyle name="Percent 2 2 4 2 2 3 3 2" xfId="37226" xr:uid="{4397D491-6E0D-4C4F-A28C-743ECBA0E56E}"/>
    <cellStyle name="Percent 2 2 4 2 2 3 3 3" xfId="52110" xr:uid="{9E8B39B7-FE8F-4817-AF54-03AFFCCD20BB}"/>
    <cellStyle name="Percent 2 2 4 2 2 3 4" xfId="16690" xr:uid="{0FDD899B-060D-4227-B302-7194EBAFA46F}"/>
    <cellStyle name="Percent 2 2 4 2 2 3 5" xfId="30380" xr:uid="{5D3BE033-DC0B-4314-8839-90AE6CF18CA5}"/>
    <cellStyle name="Percent 2 2 4 2 2 3 6" xfId="45264" xr:uid="{00B770F2-A6E2-4AC7-92AE-4A245A164010}"/>
    <cellStyle name="Percent 2 2 4 2 2 4" xfId="11554" xr:uid="{2D52503F-D977-4C04-85C0-BF93EA9CCBE2}"/>
    <cellStyle name="Percent 2 2 4 2 2 4 2" xfId="25244" xr:uid="{F73D8BEA-5162-424B-9BD6-DA7F39598AB6}"/>
    <cellStyle name="Percent 2 2 4 2 2 4 2 2" xfId="38936" xr:uid="{B7782DF6-94D5-4E78-88AD-81D2BA27D0C1}"/>
    <cellStyle name="Percent 2 2 4 2 2 4 2 3" xfId="53820" xr:uid="{E4ED6EB1-47B0-461B-BC40-A6F41741C1BE}"/>
    <cellStyle name="Percent 2 2 4 2 2 4 3" xfId="18400" xr:uid="{2EA4E430-C760-4886-B878-10A43E6EEE64}"/>
    <cellStyle name="Percent 2 2 4 2 2 4 4" xfId="32090" xr:uid="{2C57BDA2-FFD1-456B-9187-C7055D3BC269}"/>
    <cellStyle name="Percent 2 2 4 2 2 4 5" xfId="46974" xr:uid="{4793BBB8-9B94-4232-97C3-90A1908150C5}"/>
    <cellStyle name="Percent 2 2 4 2 2 5" xfId="21822" xr:uid="{6849022A-8897-4CE7-980A-CAF55887EE23}"/>
    <cellStyle name="Percent 2 2 4 2 2 5 2" xfId="35514" xr:uid="{8083F422-B284-4D48-BBE7-037A63762F0C}"/>
    <cellStyle name="Percent 2 2 4 2 2 5 3" xfId="50398" xr:uid="{579A03AE-2081-46F9-9B0C-C0CA1CA5D0B7}"/>
    <cellStyle name="Percent 2 2 4 2 2 6" xfId="14978" xr:uid="{094A0E7B-AFA9-4ABF-B5C8-D51BC7CF3275}"/>
    <cellStyle name="Percent 2 2 4 2 2 7" xfId="28668" xr:uid="{99FEBDED-04D5-4329-BBCD-6B02FB67D683}"/>
    <cellStyle name="Percent 2 2 4 2 2 8" xfId="43552" xr:uid="{3CA20353-6CE7-49B5-A426-81C72FCB93B2}"/>
    <cellStyle name="Percent 2 2 4 2 3" xfId="8134" xr:uid="{B85395BD-1201-4189-9E6C-C0545E6AF3B7}"/>
    <cellStyle name="Percent 2 2 4 2 3 2" xfId="9846" xr:uid="{8F78AF0A-4FB6-4FEB-80C8-E6D3F4505CFC}"/>
    <cellStyle name="Percent 2 2 4 2 3 2 2" xfId="13268" xr:uid="{71C7E905-DD4D-4113-BF50-85B1BDD23C88}"/>
    <cellStyle name="Percent 2 2 4 2 3 2 2 2" xfId="26958" xr:uid="{B47C3E50-F216-4E46-B4C2-3D821CBBCCD7}"/>
    <cellStyle name="Percent 2 2 4 2 3 2 2 2 2" xfId="40650" xr:uid="{AB34A411-AB0C-4288-B5C4-522290C8EBF6}"/>
    <cellStyle name="Percent 2 2 4 2 3 2 2 2 3" xfId="55534" xr:uid="{F10C1B1B-D719-4134-9684-09DC67A51B53}"/>
    <cellStyle name="Percent 2 2 4 2 3 2 2 3" xfId="20114" xr:uid="{1AB94ABB-D56F-4841-B1BA-513E3DEE8AA9}"/>
    <cellStyle name="Percent 2 2 4 2 3 2 2 4" xfId="33804" xr:uid="{4833545B-F44F-4425-A7C9-82E4D06874E4}"/>
    <cellStyle name="Percent 2 2 4 2 3 2 2 5" xfId="48688" xr:uid="{453C0ADD-19C5-4D06-B372-2DE4E841BB99}"/>
    <cellStyle name="Percent 2 2 4 2 3 2 3" xfId="23536" xr:uid="{208BC2D0-D98B-481F-9857-AC6A35731BA8}"/>
    <cellStyle name="Percent 2 2 4 2 3 2 3 2" xfId="37228" xr:uid="{1E7DC9D5-24DF-4BEA-B7C3-5D6D6593B0FC}"/>
    <cellStyle name="Percent 2 2 4 2 3 2 3 3" xfId="52112" xr:uid="{C19DA43D-8CAE-4659-A29F-DD881EDAD894}"/>
    <cellStyle name="Percent 2 2 4 2 3 2 4" xfId="16692" xr:uid="{84D230AF-EB91-411D-BBC2-CB3CE1A9262F}"/>
    <cellStyle name="Percent 2 2 4 2 3 2 5" xfId="30382" xr:uid="{B5AC8324-7B79-44D0-ADAB-A6BFF99FAA54}"/>
    <cellStyle name="Percent 2 2 4 2 3 2 6" xfId="45266" xr:uid="{6B24D7AB-29C8-4944-B7B2-D72CF66FEDA3}"/>
    <cellStyle name="Percent 2 2 4 2 3 3" xfId="11556" xr:uid="{AE915969-2BC5-46B5-88E8-686F8D92E2E1}"/>
    <cellStyle name="Percent 2 2 4 2 3 3 2" xfId="25246" xr:uid="{1EED6677-B43C-4D6D-84AF-2F36EA446E69}"/>
    <cellStyle name="Percent 2 2 4 2 3 3 2 2" xfId="38938" xr:uid="{670615A7-B659-4F69-B167-A919C19B792A}"/>
    <cellStyle name="Percent 2 2 4 2 3 3 2 3" xfId="53822" xr:uid="{F125304B-5612-4578-A5BA-1950D880259A}"/>
    <cellStyle name="Percent 2 2 4 2 3 3 3" xfId="18402" xr:uid="{BD298E7C-4436-45A9-98D7-512D1FAD2275}"/>
    <cellStyle name="Percent 2 2 4 2 3 3 4" xfId="32092" xr:uid="{BA5558D0-3C5B-477B-B44B-09203F7B264D}"/>
    <cellStyle name="Percent 2 2 4 2 3 3 5" xfId="46976" xr:uid="{9BFEE1C6-29EA-4533-9B14-11757AB5BDFB}"/>
    <cellStyle name="Percent 2 2 4 2 3 4" xfId="21824" xr:uid="{5D67C892-385B-4C0C-8562-7C3C9F410EDE}"/>
    <cellStyle name="Percent 2 2 4 2 3 4 2" xfId="35516" xr:uid="{FC9136F3-71CD-4367-B3DB-9A553DFD823C}"/>
    <cellStyle name="Percent 2 2 4 2 3 4 3" xfId="50400" xr:uid="{028D2C60-DE64-4053-8D33-A208486D1DEA}"/>
    <cellStyle name="Percent 2 2 4 2 3 5" xfId="14980" xr:uid="{2F9DC9E0-6794-4FD3-B59C-195133A672D7}"/>
    <cellStyle name="Percent 2 2 4 2 3 6" xfId="28670" xr:uid="{0523FFEA-281C-4753-8963-899A73B861CB}"/>
    <cellStyle name="Percent 2 2 4 2 3 7" xfId="43554" xr:uid="{5A5E2ED6-D68F-4395-A558-6C2959A8F698}"/>
    <cellStyle name="Percent 2 2 4 2 4" xfId="8135" xr:uid="{86934FC6-6E69-44C8-A436-55AA4931C707}"/>
    <cellStyle name="Percent 2 2 4 2 4 2" xfId="9847" xr:uid="{F3923FF7-9520-40C4-9D98-ADB3CD1FCD73}"/>
    <cellStyle name="Percent 2 2 4 2 4 2 2" xfId="13269" xr:uid="{CE0A3409-79FF-4D4A-A774-A001F48A3027}"/>
    <cellStyle name="Percent 2 2 4 2 4 2 2 2" xfId="26959" xr:uid="{34AFBE7A-BF33-4D34-8508-659E7B93D1FB}"/>
    <cellStyle name="Percent 2 2 4 2 4 2 2 2 2" xfId="40651" xr:uid="{81AEFD5C-D80A-4712-BFE1-D38B663B121A}"/>
    <cellStyle name="Percent 2 2 4 2 4 2 2 2 3" xfId="55535" xr:uid="{AB224354-03E2-46C9-867E-69A0E66DBAB9}"/>
    <cellStyle name="Percent 2 2 4 2 4 2 2 3" xfId="20115" xr:uid="{F6BC61B5-4AB1-4D4F-A2B4-F2193B773BC8}"/>
    <cellStyle name="Percent 2 2 4 2 4 2 2 4" xfId="33805" xr:uid="{9A7BEB81-BBB4-4B00-9E21-F1E60CEC56B2}"/>
    <cellStyle name="Percent 2 2 4 2 4 2 2 5" xfId="48689" xr:uid="{0ED8FA33-D2EA-44A6-A976-985DEDF58729}"/>
    <cellStyle name="Percent 2 2 4 2 4 2 3" xfId="23537" xr:uid="{43DF2967-8638-4D29-BBC2-DC4144CEC6F8}"/>
    <cellStyle name="Percent 2 2 4 2 4 2 3 2" xfId="37229" xr:uid="{3D5A87BF-A4EB-47D5-9CFE-582CB14A20B7}"/>
    <cellStyle name="Percent 2 2 4 2 4 2 3 3" xfId="52113" xr:uid="{F27C4C48-BD44-4126-865A-46127942D432}"/>
    <cellStyle name="Percent 2 2 4 2 4 2 4" xfId="16693" xr:uid="{7CF63094-D93B-40CB-9249-AD828FC69DD6}"/>
    <cellStyle name="Percent 2 2 4 2 4 2 5" xfId="30383" xr:uid="{9E865A1E-B4FB-4748-BE87-85F52CC684BB}"/>
    <cellStyle name="Percent 2 2 4 2 4 2 6" xfId="45267" xr:uid="{F9744F41-93F2-4F0D-A85D-3032DCFD0145}"/>
    <cellStyle name="Percent 2 2 4 2 4 3" xfId="11557" xr:uid="{254107C9-F98C-4223-9B01-BFF68F77AADB}"/>
    <cellStyle name="Percent 2 2 4 2 4 3 2" xfId="25247" xr:uid="{86C06497-9BDA-4BB0-9120-32229F944CD5}"/>
    <cellStyle name="Percent 2 2 4 2 4 3 2 2" xfId="38939" xr:uid="{3FC72855-45F2-4E54-B150-0B43CD63CC03}"/>
    <cellStyle name="Percent 2 2 4 2 4 3 2 3" xfId="53823" xr:uid="{651F1D2F-DA9D-4DE6-9629-5A1B2ADED1BA}"/>
    <cellStyle name="Percent 2 2 4 2 4 3 3" xfId="18403" xr:uid="{CF21908A-F5E0-42A2-86F8-B400E489DB19}"/>
    <cellStyle name="Percent 2 2 4 2 4 3 4" xfId="32093" xr:uid="{23EAFEA1-9818-4D03-B84C-735A9D3E8B5E}"/>
    <cellStyle name="Percent 2 2 4 2 4 3 5" xfId="46977" xr:uid="{9CC3BCA0-2E73-48C5-9E1A-807895955153}"/>
    <cellStyle name="Percent 2 2 4 2 4 4" xfId="21825" xr:uid="{DA8F8533-6FA5-4ACF-9C2E-5F4E72F7E813}"/>
    <cellStyle name="Percent 2 2 4 2 4 4 2" xfId="35517" xr:uid="{B07DA59D-27AA-47B0-8F62-04A2CA6C3B43}"/>
    <cellStyle name="Percent 2 2 4 2 4 4 3" xfId="50401" xr:uid="{3919CF7A-FCB7-42A9-84F2-72341DA33234}"/>
    <cellStyle name="Percent 2 2 4 2 4 5" xfId="14981" xr:uid="{EC77C5CA-A387-4675-A333-5D1A35D893D0}"/>
    <cellStyle name="Percent 2 2 4 2 4 6" xfId="28671" xr:uid="{5F773669-029D-41D2-B7A2-DD67ED4B21B4}"/>
    <cellStyle name="Percent 2 2 4 2 4 7" xfId="43555" xr:uid="{C726E1F4-B97C-4279-8176-49F2D6A3DB0F}"/>
    <cellStyle name="Percent 2 2 4 2 5" xfId="9843" xr:uid="{666031EB-1C90-4EA1-A857-CCF5DDA93352}"/>
    <cellStyle name="Percent 2 2 4 2 5 2" xfId="13265" xr:uid="{76CFD243-B6BF-4C0B-A97E-DD2743FA2B98}"/>
    <cellStyle name="Percent 2 2 4 2 5 2 2" xfId="26955" xr:uid="{3BF375B8-8DF5-47DE-AA04-3CE55A6A5902}"/>
    <cellStyle name="Percent 2 2 4 2 5 2 2 2" xfId="40647" xr:uid="{85093727-735B-4B91-8377-D78F8AE56761}"/>
    <cellStyle name="Percent 2 2 4 2 5 2 2 3" xfId="55531" xr:uid="{BA1AF2AE-2D23-4CDB-83C4-EA8E478D7D9D}"/>
    <cellStyle name="Percent 2 2 4 2 5 2 3" xfId="20111" xr:uid="{D9EAA796-5720-439C-B6F8-5F42D372E83C}"/>
    <cellStyle name="Percent 2 2 4 2 5 2 4" xfId="33801" xr:uid="{CD6F8BF8-8F42-4784-8DED-6B031786C76C}"/>
    <cellStyle name="Percent 2 2 4 2 5 2 5" xfId="48685" xr:uid="{CDDB98D7-0C73-49A8-95E1-DAB8CABAF0D3}"/>
    <cellStyle name="Percent 2 2 4 2 5 3" xfId="23533" xr:uid="{C0790B09-28C0-458B-A2D5-B46A8D58204E}"/>
    <cellStyle name="Percent 2 2 4 2 5 3 2" xfId="37225" xr:uid="{7BD8CF08-4245-42E2-BE21-84E6E5AB506D}"/>
    <cellStyle name="Percent 2 2 4 2 5 3 3" xfId="52109" xr:uid="{779B2581-FB91-4DAA-BAA6-2968EBBA2891}"/>
    <cellStyle name="Percent 2 2 4 2 5 4" xfId="16689" xr:uid="{6E7DECC9-8B2B-4C2B-81F7-06D62638AF7A}"/>
    <cellStyle name="Percent 2 2 4 2 5 5" xfId="30379" xr:uid="{71664B62-574A-4AD0-95FC-CE9D556E3B11}"/>
    <cellStyle name="Percent 2 2 4 2 5 6" xfId="45263" xr:uid="{7E1293B8-6EBA-4485-AEA6-5171AAD5F853}"/>
    <cellStyle name="Percent 2 2 4 2 6" xfId="11553" xr:uid="{52C2BB66-4E14-4DF4-80C7-4547EAC0F3C4}"/>
    <cellStyle name="Percent 2 2 4 2 6 2" xfId="25243" xr:uid="{2F15E885-0486-4388-B1A6-FE6261723FD3}"/>
    <cellStyle name="Percent 2 2 4 2 6 2 2" xfId="38935" xr:uid="{1450E389-AC96-4EE0-ABA9-C3C417A6994E}"/>
    <cellStyle name="Percent 2 2 4 2 6 2 3" xfId="53819" xr:uid="{965ECCF7-2606-4D72-BD43-D9375D2FF4C2}"/>
    <cellStyle name="Percent 2 2 4 2 6 3" xfId="18399" xr:uid="{C432FE84-BBF3-4509-8797-D8CA3EAB58DE}"/>
    <cellStyle name="Percent 2 2 4 2 6 4" xfId="32089" xr:uid="{373F5F2B-BD45-4FF7-B7B3-D93591CC409A}"/>
    <cellStyle name="Percent 2 2 4 2 6 5" xfId="46973" xr:uid="{A27B2E61-06F6-4FEB-A573-D5FD58299519}"/>
    <cellStyle name="Percent 2 2 4 2 7" xfId="21821" xr:uid="{31F8F76D-5F21-456B-B33D-6510B27DE2DB}"/>
    <cellStyle name="Percent 2 2 4 2 7 2" xfId="35513" xr:uid="{43749D2B-64FF-4C57-9A09-8FECCF94171A}"/>
    <cellStyle name="Percent 2 2 4 2 7 3" xfId="50397" xr:uid="{1850BCBF-B8A1-4ADC-B220-34D2AD28FA39}"/>
    <cellStyle name="Percent 2 2 4 2 8" xfId="14977" xr:uid="{2740D4A4-5BE3-492F-8A1D-3651447BCAD3}"/>
    <cellStyle name="Percent 2 2 4 2 9" xfId="28667" xr:uid="{11AF93BA-6322-45D2-A3C3-FAFDD5764617}"/>
    <cellStyle name="Percent 2 2 4 3" xfId="8136" xr:uid="{A66AE5A4-6793-4D1A-A583-3FCB3A6AAAF9}"/>
    <cellStyle name="Percent 2 2 4 3 10" xfId="43556" xr:uid="{C889748F-F728-4FD7-9923-AC342FB7AABE}"/>
    <cellStyle name="Percent 2 2 4 3 2" xfId="8137" xr:uid="{12642337-2C6A-476D-B3B8-87203A6C118B}"/>
    <cellStyle name="Percent 2 2 4 3 2 2" xfId="8138" xr:uid="{D017F195-1B38-4A9F-9636-7869F00C3535}"/>
    <cellStyle name="Percent 2 2 4 3 2 2 2" xfId="9850" xr:uid="{EECAC015-2990-4A4A-AD1F-4279884E64BC}"/>
    <cellStyle name="Percent 2 2 4 3 2 2 2 2" xfId="13272" xr:uid="{E2064BC2-39C8-4EB7-801F-DC9ED89E54AC}"/>
    <cellStyle name="Percent 2 2 4 3 2 2 2 2 2" xfId="26962" xr:uid="{7C2A030E-9433-4B41-9E98-B5B4448A8A7C}"/>
    <cellStyle name="Percent 2 2 4 3 2 2 2 2 2 2" xfId="40654" xr:uid="{A4E983DE-4B36-48A7-97F1-0CE8BD1F19F6}"/>
    <cellStyle name="Percent 2 2 4 3 2 2 2 2 2 3" xfId="55538" xr:uid="{FF6CF062-B5EB-4AAD-9012-49DCA273DFCF}"/>
    <cellStyle name="Percent 2 2 4 3 2 2 2 2 3" xfId="20118" xr:uid="{3DFF71A7-DABF-4707-A9F9-EA5B93D3AEB0}"/>
    <cellStyle name="Percent 2 2 4 3 2 2 2 2 4" xfId="33808" xr:uid="{E58616C2-589B-4094-A096-B77FF2246D20}"/>
    <cellStyle name="Percent 2 2 4 3 2 2 2 2 5" xfId="48692" xr:uid="{6EB7FACF-C65B-4E8E-BD09-04637A340326}"/>
    <cellStyle name="Percent 2 2 4 3 2 2 2 3" xfId="23540" xr:uid="{03792FA2-6288-46AF-A5E6-961E30320E6F}"/>
    <cellStyle name="Percent 2 2 4 3 2 2 2 3 2" xfId="37232" xr:uid="{132F915F-1544-44FD-A5EC-B3EEF788F015}"/>
    <cellStyle name="Percent 2 2 4 3 2 2 2 3 3" xfId="52116" xr:uid="{95A6A31F-656E-4E63-A374-04FD9D45ED84}"/>
    <cellStyle name="Percent 2 2 4 3 2 2 2 4" xfId="16696" xr:uid="{BC326509-4663-4871-8E9D-4320C36DA0D0}"/>
    <cellStyle name="Percent 2 2 4 3 2 2 2 5" xfId="30386" xr:uid="{EF19FA8B-409E-4C09-B1D8-9418ADDFF143}"/>
    <cellStyle name="Percent 2 2 4 3 2 2 2 6" xfId="45270" xr:uid="{3866B046-3025-4AF4-ADA1-1D4C94E94C22}"/>
    <cellStyle name="Percent 2 2 4 3 2 2 3" xfId="11560" xr:uid="{7AFC1A4D-7DF3-4FA1-BE4F-2FE66299929D}"/>
    <cellStyle name="Percent 2 2 4 3 2 2 3 2" xfId="25250" xr:uid="{B4C78660-CDC2-429F-B211-417F6819ACB6}"/>
    <cellStyle name="Percent 2 2 4 3 2 2 3 2 2" xfId="38942" xr:uid="{8F87A42D-2713-4878-895B-5A2D3DDF1859}"/>
    <cellStyle name="Percent 2 2 4 3 2 2 3 2 3" xfId="53826" xr:uid="{79520D67-B112-462F-9200-91312BE41550}"/>
    <cellStyle name="Percent 2 2 4 3 2 2 3 3" xfId="18406" xr:uid="{0F7D6C9B-1D1D-453B-90B1-70D4BAF2173D}"/>
    <cellStyle name="Percent 2 2 4 3 2 2 3 4" xfId="32096" xr:uid="{D180CE14-DE97-41E6-B5EE-61F5E477DD61}"/>
    <cellStyle name="Percent 2 2 4 3 2 2 3 5" xfId="46980" xr:uid="{958EEE21-2D00-424C-94F3-E5EBEA29E2E7}"/>
    <cellStyle name="Percent 2 2 4 3 2 2 4" xfId="21828" xr:uid="{274B0E6C-8027-4306-BCC7-93B8A3EA3BA0}"/>
    <cellStyle name="Percent 2 2 4 3 2 2 4 2" xfId="35520" xr:uid="{834F06D1-5315-42B8-9DA6-DD1DA10C41A9}"/>
    <cellStyle name="Percent 2 2 4 3 2 2 4 3" xfId="50404" xr:uid="{7356B6C8-6A5F-4187-881C-ACFE7ACF6C4B}"/>
    <cellStyle name="Percent 2 2 4 3 2 2 5" xfId="14984" xr:uid="{75FD621E-DC83-4C67-B2FB-CAB58F473395}"/>
    <cellStyle name="Percent 2 2 4 3 2 2 6" xfId="28674" xr:uid="{994B2505-ECAD-4627-A5D3-01233ACD61A9}"/>
    <cellStyle name="Percent 2 2 4 3 2 2 7" xfId="43558" xr:uid="{2AD031CA-7A63-478F-B8A1-72C3467A470A}"/>
    <cellStyle name="Percent 2 2 4 3 2 3" xfId="9849" xr:uid="{AAE4BB07-BC6E-478C-9809-81EA03B7609A}"/>
    <cellStyle name="Percent 2 2 4 3 2 3 2" xfId="13271" xr:uid="{CE6DD59E-2FA8-44CB-ADEC-07E452A88B39}"/>
    <cellStyle name="Percent 2 2 4 3 2 3 2 2" xfId="26961" xr:uid="{10749DDE-1C6A-44DE-91DD-82403B5F9A7C}"/>
    <cellStyle name="Percent 2 2 4 3 2 3 2 2 2" xfId="40653" xr:uid="{AE8B58A0-455F-451C-BE13-7DB7C3D11F1F}"/>
    <cellStyle name="Percent 2 2 4 3 2 3 2 2 3" xfId="55537" xr:uid="{EC324F5F-FA17-4DDC-B21C-10174C28023A}"/>
    <cellStyle name="Percent 2 2 4 3 2 3 2 3" xfId="20117" xr:uid="{F8A26BDE-4F1D-4971-8C08-FEACF6C02CDE}"/>
    <cellStyle name="Percent 2 2 4 3 2 3 2 4" xfId="33807" xr:uid="{F38C7931-DEF2-41B3-BAAA-48880F08A899}"/>
    <cellStyle name="Percent 2 2 4 3 2 3 2 5" xfId="48691" xr:uid="{B7CDD8BA-A60F-41F5-8EEE-75D900CAF229}"/>
    <cellStyle name="Percent 2 2 4 3 2 3 3" xfId="23539" xr:uid="{48B7CCFC-7C14-4FB1-8250-193D42337ED9}"/>
    <cellStyle name="Percent 2 2 4 3 2 3 3 2" xfId="37231" xr:uid="{53D644D1-C696-4923-9A1C-C5C1D2D72896}"/>
    <cellStyle name="Percent 2 2 4 3 2 3 3 3" xfId="52115" xr:uid="{80EFC696-8357-4C8A-9189-B067F2B86D98}"/>
    <cellStyle name="Percent 2 2 4 3 2 3 4" xfId="16695" xr:uid="{3691A4E3-5C70-494C-BCB3-095F61752AE7}"/>
    <cellStyle name="Percent 2 2 4 3 2 3 5" xfId="30385" xr:uid="{E8746412-6BD7-47BF-B4AE-89BA334C0A84}"/>
    <cellStyle name="Percent 2 2 4 3 2 3 6" xfId="45269" xr:uid="{93F95F95-4923-4DAE-AD7A-C686057E7D22}"/>
    <cellStyle name="Percent 2 2 4 3 2 4" xfId="11559" xr:uid="{527EC561-F8FB-435B-9B90-01802D33B32C}"/>
    <cellStyle name="Percent 2 2 4 3 2 4 2" xfId="25249" xr:uid="{E23613CD-C3CC-4A2B-8830-7349398FCAFD}"/>
    <cellStyle name="Percent 2 2 4 3 2 4 2 2" xfId="38941" xr:uid="{9805A252-1D2E-47C7-BAB9-6F09E6CA7D8E}"/>
    <cellStyle name="Percent 2 2 4 3 2 4 2 3" xfId="53825" xr:uid="{4CE4664A-22C9-42A9-AF1A-C6C3085B2610}"/>
    <cellStyle name="Percent 2 2 4 3 2 4 3" xfId="18405" xr:uid="{CD1D282C-0714-4F39-AA79-2F32F46DA9EF}"/>
    <cellStyle name="Percent 2 2 4 3 2 4 4" xfId="32095" xr:uid="{20EEC8EE-818B-49B7-B0E2-77DD1B966DF5}"/>
    <cellStyle name="Percent 2 2 4 3 2 4 5" xfId="46979" xr:uid="{9652EF2A-880B-47C5-BAC7-74AA46FBF520}"/>
    <cellStyle name="Percent 2 2 4 3 2 5" xfId="21827" xr:uid="{483926B0-47FF-4ACB-8EB7-D20E0E88C86B}"/>
    <cellStyle name="Percent 2 2 4 3 2 5 2" xfId="35519" xr:uid="{3E99C4A9-7B59-4144-9CE2-94B9A73A1E92}"/>
    <cellStyle name="Percent 2 2 4 3 2 5 3" xfId="50403" xr:uid="{A9A15D8F-3B21-4354-8A3A-7A6C5D0DE652}"/>
    <cellStyle name="Percent 2 2 4 3 2 6" xfId="14983" xr:uid="{94F7AC18-DEB7-4D0C-AADF-A249DA37E156}"/>
    <cellStyle name="Percent 2 2 4 3 2 7" xfId="28673" xr:uid="{5A8683F9-91A1-4917-BC9C-5419702265A3}"/>
    <cellStyle name="Percent 2 2 4 3 2 8" xfId="43557" xr:uid="{50428E6E-21BE-4D49-9280-178B093C8D4F}"/>
    <cellStyle name="Percent 2 2 4 3 3" xfId="8139" xr:uid="{E4D3DD5D-EDE6-4967-BB3C-11C3D71895A0}"/>
    <cellStyle name="Percent 2 2 4 3 3 2" xfId="9851" xr:uid="{677BAC8A-4DCE-43A4-A506-138D5025FF65}"/>
    <cellStyle name="Percent 2 2 4 3 3 2 2" xfId="13273" xr:uid="{66399C11-27E1-432E-9B9D-906AB76AAEE6}"/>
    <cellStyle name="Percent 2 2 4 3 3 2 2 2" xfId="26963" xr:uid="{DDCB8692-3732-4016-82D4-9C9C7E4C58E5}"/>
    <cellStyle name="Percent 2 2 4 3 3 2 2 2 2" xfId="40655" xr:uid="{3724108B-8857-42B4-9B24-2DAF3253519C}"/>
    <cellStyle name="Percent 2 2 4 3 3 2 2 2 3" xfId="55539" xr:uid="{3F7B838E-8730-4012-8C01-568213669981}"/>
    <cellStyle name="Percent 2 2 4 3 3 2 2 3" xfId="20119" xr:uid="{DE7FA895-39B8-45FF-9D63-25901EC7E841}"/>
    <cellStyle name="Percent 2 2 4 3 3 2 2 4" xfId="33809" xr:uid="{C070589E-7853-4E46-8554-184D08DDAE4F}"/>
    <cellStyle name="Percent 2 2 4 3 3 2 2 5" xfId="48693" xr:uid="{869B41F3-EA3A-4A9B-869B-9A7F3313A928}"/>
    <cellStyle name="Percent 2 2 4 3 3 2 3" xfId="23541" xr:uid="{7B23B119-97E1-469E-9ABF-753ECF71F44C}"/>
    <cellStyle name="Percent 2 2 4 3 3 2 3 2" xfId="37233" xr:uid="{A67A9D50-3AD7-4C67-81AB-EC9B30683F95}"/>
    <cellStyle name="Percent 2 2 4 3 3 2 3 3" xfId="52117" xr:uid="{87D768CC-3A4E-4E98-BB88-A7F1C2AB716A}"/>
    <cellStyle name="Percent 2 2 4 3 3 2 4" xfId="16697" xr:uid="{622E2988-983D-4EA4-BCD3-064C6E73288C}"/>
    <cellStyle name="Percent 2 2 4 3 3 2 5" xfId="30387" xr:uid="{3365444B-BF46-497D-947C-E398385EA9BA}"/>
    <cellStyle name="Percent 2 2 4 3 3 2 6" xfId="45271" xr:uid="{B4251385-EEA5-437F-846F-86DB04606E87}"/>
    <cellStyle name="Percent 2 2 4 3 3 3" xfId="11561" xr:uid="{F78F610E-DB3B-4FC6-91E3-D4E2CF5974CE}"/>
    <cellStyle name="Percent 2 2 4 3 3 3 2" xfId="25251" xr:uid="{33E0C2E8-3D9D-41C6-BC0B-8D9F836B5415}"/>
    <cellStyle name="Percent 2 2 4 3 3 3 2 2" xfId="38943" xr:uid="{EBCCA4A5-C980-4B92-B9A4-DC3948C84A2A}"/>
    <cellStyle name="Percent 2 2 4 3 3 3 2 3" xfId="53827" xr:uid="{ABFAA67A-4750-4E32-880A-D19AF524645D}"/>
    <cellStyle name="Percent 2 2 4 3 3 3 3" xfId="18407" xr:uid="{7FDF58A2-D106-4903-834A-E4D351B3BA2F}"/>
    <cellStyle name="Percent 2 2 4 3 3 3 4" xfId="32097" xr:uid="{C6322164-90A0-4C2D-835B-C9B863B136DF}"/>
    <cellStyle name="Percent 2 2 4 3 3 3 5" xfId="46981" xr:uid="{5E8BB887-2E94-40FE-8B54-4AFF442F6403}"/>
    <cellStyle name="Percent 2 2 4 3 3 4" xfId="21829" xr:uid="{F832F406-9D58-4CAF-84FA-485261A4EF0D}"/>
    <cellStyle name="Percent 2 2 4 3 3 4 2" xfId="35521" xr:uid="{7B200E0D-F804-4EF3-92ED-31923B8E9F66}"/>
    <cellStyle name="Percent 2 2 4 3 3 4 3" xfId="50405" xr:uid="{B24A9D6A-D05C-4DA9-9C80-2D24DF9D8FA8}"/>
    <cellStyle name="Percent 2 2 4 3 3 5" xfId="14985" xr:uid="{1306A9F0-8387-46AF-929D-65FA47547810}"/>
    <cellStyle name="Percent 2 2 4 3 3 6" xfId="28675" xr:uid="{ABC876FC-E8AA-47D3-B33F-AB81A3A04EFC}"/>
    <cellStyle name="Percent 2 2 4 3 3 7" xfId="43559" xr:uid="{9570304B-93F6-4D5B-B7B9-06B29BB005D1}"/>
    <cellStyle name="Percent 2 2 4 3 4" xfId="8140" xr:uid="{496B6DC0-688C-436F-8492-AFE91134BA4F}"/>
    <cellStyle name="Percent 2 2 4 3 4 2" xfId="9852" xr:uid="{54C5FDE7-E837-4BC6-BA21-D50CA599B71C}"/>
    <cellStyle name="Percent 2 2 4 3 4 2 2" xfId="13274" xr:uid="{1A24D2B9-ECEE-4AEA-9D23-5F5E65527E1D}"/>
    <cellStyle name="Percent 2 2 4 3 4 2 2 2" xfId="26964" xr:uid="{8CBA06BB-FE48-428B-A0ED-AABE9CDA4996}"/>
    <cellStyle name="Percent 2 2 4 3 4 2 2 2 2" xfId="40656" xr:uid="{660335FA-1C3D-4E4D-BE0D-A5CBAC12A282}"/>
    <cellStyle name="Percent 2 2 4 3 4 2 2 2 3" xfId="55540" xr:uid="{1290B1C2-7CE2-4845-A121-1422AA884417}"/>
    <cellStyle name="Percent 2 2 4 3 4 2 2 3" xfId="20120" xr:uid="{BC32CEBD-EE5D-46A5-A905-6368639A3F2F}"/>
    <cellStyle name="Percent 2 2 4 3 4 2 2 4" xfId="33810" xr:uid="{C7DF7947-6FF8-4154-B991-7441FBD6B1AE}"/>
    <cellStyle name="Percent 2 2 4 3 4 2 2 5" xfId="48694" xr:uid="{91FBFD8D-1D9A-456E-9D5C-FC7DD965EAA7}"/>
    <cellStyle name="Percent 2 2 4 3 4 2 3" xfId="23542" xr:uid="{AEDD7B4B-DA6A-4EF1-9F03-01DDF286CB4B}"/>
    <cellStyle name="Percent 2 2 4 3 4 2 3 2" xfId="37234" xr:uid="{A5435CD3-A09E-4490-AA70-766EFF77AD4B}"/>
    <cellStyle name="Percent 2 2 4 3 4 2 3 3" xfId="52118" xr:uid="{2AF15F43-8D93-4B89-B9FB-690194AC7A5A}"/>
    <cellStyle name="Percent 2 2 4 3 4 2 4" xfId="16698" xr:uid="{5B9B479B-4DEF-44DE-A9A0-CD625FB6381E}"/>
    <cellStyle name="Percent 2 2 4 3 4 2 5" xfId="30388" xr:uid="{B77DA56B-B96E-4476-AD80-97750B8DD8FD}"/>
    <cellStyle name="Percent 2 2 4 3 4 2 6" xfId="45272" xr:uid="{71CFA16B-26FE-449F-80A7-9C6A2E2D5ED5}"/>
    <cellStyle name="Percent 2 2 4 3 4 3" xfId="11562" xr:uid="{BD139330-DBEF-47C3-9B1F-EA810D9D87BC}"/>
    <cellStyle name="Percent 2 2 4 3 4 3 2" xfId="25252" xr:uid="{DAE83765-176F-492B-809E-9DBDD6A90E68}"/>
    <cellStyle name="Percent 2 2 4 3 4 3 2 2" xfId="38944" xr:uid="{FC3A9192-2ACA-44BA-A176-B520D4625580}"/>
    <cellStyle name="Percent 2 2 4 3 4 3 2 3" xfId="53828" xr:uid="{7CC50318-141C-41F3-9E06-1FCFFFFE889B}"/>
    <cellStyle name="Percent 2 2 4 3 4 3 3" xfId="18408" xr:uid="{28A6A7FC-2DDB-4470-930D-6D0037EDFBFE}"/>
    <cellStyle name="Percent 2 2 4 3 4 3 4" xfId="32098" xr:uid="{EA366C9C-6157-42DC-9716-FEE107EA432A}"/>
    <cellStyle name="Percent 2 2 4 3 4 3 5" xfId="46982" xr:uid="{F8C5BCF2-7F23-4283-9C71-EDB31167771E}"/>
    <cellStyle name="Percent 2 2 4 3 4 4" xfId="21830" xr:uid="{9208BE1E-C873-490E-8D84-18BCF0DF5A6C}"/>
    <cellStyle name="Percent 2 2 4 3 4 4 2" xfId="35522" xr:uid="{F77BE9C8-2B56-4A9B-9FB5-0E9BF3B031F8}"/>
    <cellStyle name="Percent 2 2 4 3 4 4 3" xfId="50406" xr:uid="{14871BEF-693B-4C86-A977-3148FF2AE0DD}"/>
    <cellStyle name="Percent 2 2 4 3 4 5" xfId="14986" xr:uid="{7508EA02-9EF2-465E-8693-BFF36E7018D7}"/>
    <cellStyle name="Percent 2 2 4 3 4 6" xfId="28676" xr:uid="{4C74747D-85F4-4468-BE98-07CCF04E1410}"/>
    <cellStyle name="Percent 2 2 4 3 4 7" xfId="43560" xr:uid="{BF8EE70B-1E64-4928-B6FF-9DAF6CFD8DC4}"/>
    <cellStyle name="Percent 2 2 4 3 5" xfId="9848" xr:uid="{B2ECF6EA-11F0-44CE-959E-793AC269FF33}"/>
    <cellStyle name="Percent 2 2 4 3 5 2" xfId="13270" xr:uid="{A741DFFB-CF78-46AD-87FD-8A581DF584F2}"/>
    <cellStyle name="Percent 2 2 4 3 5 2 2" xfId="26960" xr:uid="{F5E1CC26-14C9-472A-A064-6E96130FF175}"/>
    <cellStyle name="Percent 2 2 4 3 5 2 2 2" xfId="40652" xr:uid="{4421021D-D723-45A5-A032-3A8A3717D410}"/>
    <cellStyle name="Percent 2 2 4 3 5 2 2 3" xfId="55536" xr:uid="{AF6D45B4-B8B7-4A22-9987-89C92F8FA9B4}"/>
    <cellStyle name="Percent 2 2 4 3 5 2 3" xfId="20116" xr:uid="{3E696789-5559-49A6-9A6B-F25740AA3B5F}"/>
    <cellStyle name="Percent 2 2 4 3 5 2 4" xfId="33806" xr:uid="{5992D288-3D47-4036-9431-B4920CE770F1}"/>
    <cellStyle name="Percent 2 2 4 3 5 2 5" xfId="48690" xr:uid="{B8D003F3-AD2C-4D33-9471-D0C56029E1AD}"/>
    <cellStyle name="Percent 2 2 4 3 5 3" xfId="23538" xr:uid="{90EE4593-CA53-4728-B4CA-91FC0A686966}"/>
    <cellStyle name="Percent 2 2 4 3 5 3 2" xfId="37230" xr:uid="{F36FF71B-6096-4772-9592-08529FCB77AE}"/>
    <cellStyle name="Percent 2 2 4 3 5 3 3" xfId="52114" xr:uid="{71A60D6C-89F3-4006-AA71-9185765F508A}"/>
    <cellStyle name="Percent 2 2 4 3 5 4" xfId="16694" xr:uid="{9A1E9718-53EB-4D7D-A91E-E62CFE4C040A}"/>
    <cellStyle name="Percent 2 2 4 3 5 5" xfId="30384" xr:uid="{6965963C-4C0A-44E7-9237-21EE20ADAFB3}"/>
    <cellStyle name="Percent 2 2 4 3 5 6" xfId="45268" xr:uid="{ECAE501B-C388-40C0-B199-735DEE2EAD7F}"/>
    <cellStyle name="Percent 2 2 4 3 6" xfId="11558" xr:uid="{1586C61C-6366-403E-A97A-43C7F5AEDBCF}"/>
    <cellStyle name="Percent 2 2 4 3 6 2" xfId="25248" xr:uid="{0CB66128-8C7F-4656-A0F4-A3EB8169621C}"/>
    <cellStyle name="Percent 2 2 4 3 6 2 2" xfId="38940" xr:uid="{61CA8639-F2B2-485E-9FED-9BEDDF697711}"/>
    <cellStyle name="Percent 2 2 4 3 6 2 3" xfId="53824" xr:uid="{2806BF55-4B53-40AA-A65D-0FBB1DCCA2F8}"/>
    <cellStyle name="Percent 2 2 4 3 6 3" xfId="18404" xr:uid="{6EE2585E-A196-4451-9D9A-08C599A148AA}"/>
    <cellStyle name="Percent 2 2 4 3 6 4" xfId="32094" xr:uid="{EB4AF8E8-AD10-43C3-A432-9FD88F51D0AE}"/>
    <cellStyle name="Percent 2 2 4 3 6 5" xfId="46978" xr:uid="{1BEAC859-C70C-42E4-A6C6-F985FB535417}"/>
    <cellStyle name="Percent 2 2 4 3 7" xfId="21826" xr:uid="{BFB14475-AE9F-4DD0-A809-A4BDFF2E5ABA}"/>
    <cellStyle name="Percent 2 2 4 3 7 2" xfId="35518" xr:uid="{659FA6D2-045F-4291-B171-FD63935A1251}"/>
    <cellStyle name="Percent 2 2 4 3 7 3" xfId="50402" xr:uid="{65EA96E3-1BB2-4316-B956-23C441B3F96A}"/>
    <cellStyle name="Percent 2 2 4 3 8" xfId="14982" xr:uid="{324DAEC3-F3AA-4286-BB88-F66804A145A4}"/>
    <cellStyle name="Percent 2 2 4 3 9" xfId="28672" xr:uid="{1BAB36FF-09B4-4631-9AB5-E83637438526}"/>
    <cellStyle name="Percent 2 2 4 4" xfId="8141" xr:uid="{5893A61C-21A3-447C-B9D0-BCF505CF3B17}"/>
    <cellStyle name="Percent 2 2 4 4 2" xfId="8142" xr:uid="{5A259007-F9B5-4C3B-8FA5-D955D65F3D14}"/>
    <cellStyle name="Percent 2 2 4 4 2 2" xfId="9854" xr:uid="{AB84BAA8-C251-4D9E-B60E-B5416C92BADC}"/>
    <cellStyle name="Percent 2 2 4 4 2 2 2" xfId="13276" xr:uid="{BF9A332A-52B7-402D-B1A0-27920FF47FF5}"/>
    <cellStyle name="Percent 2 2 4 4 2 2 2 2" xfId="26966" xr:uid="{C7546E41-55DE-444C-8D4F-1E3FE508714C}"/>
    <cellStyle name="Percent 2 2 4 4 2 2 2 2 2" xfId="40658" xr:uid="{60E72ED9-153F-49BF-ADF1-595FC385D469}"/>
    <cellStyle name="Percent 2 2 4 4 2 2 2 2 3" xfId="55542" xr:uid="{AD81A5B0-30A8-4722-8A40-C843BD246F3A}"/>
    <cellStyle name="Percent 2 2 4 4 2 2 2 3" xfId="20122" xr:uid="{3D8BCA73-DCB5-402A-8DBB-08C2642BE425}"/>
    <cellStyle name="Percent 2 2 4 4 2 2 2 4" xfId="33812" xr:uid="{29C984DB-8844-47E6-B379-B73D4BA8B619}"/>
    <cellStyle name="Percent 2 2 4 4 2 2 2 5" xfId="48696" xr:uid="{7184222B-8063-452F-AB27-25CCDD463DE4}"/>
    <cellStyle name="Percent 2 2 4 4 2 2 3" xfId="23544" xr:uid="{CBBC3DB4-1E4E-476F-9721-7B24E1D847B6}"/>
    <cellStyle name="Percent 2 2 4 4 2 2 3 2" xfId="37236" xr:uid="{829038C9-6B88-4DC1-9779-C22EDE3D12E9}"/>
    <cellStyle name="Percent 2 2 4 4 2 2 3 3" xfId="52120" xr:uid="{50D80763-A98F-4E6A-BE13-93C971E61E22}"/>
    <cellStyle name="Percent 2 2 4 4 2 2 4" xfId="16700" xr:uid="{D5CFF128-7D10-47DD-8732-CF5CD0E633E1}"/>
    <cellStyle name="Percent 2 2 4 4 2 2 5" xfId="30390" xr:uid="{ACEC9D11-2EE1-42AF-BD29-BCAB944339BF}"/>
    <cellStyle name="Percent 2 2 4 4 2 2 6" xfId="45274" xr:uid="{4BDFEEE3-A315-49FE-BBB7-F615DB672BC8}"/>
    <cellStyle name="Percent 2 2 4 4 2 3" xfId="11564" xr:uid="{A6FF5AA2-0681-4CF5-BFD3-FC80FFE50BED}"/>
    <cellStyle name="Percent 2 2 4 4 2 3 2" xfId="25254" xr:uid="{D61724D4-31EE-4DAC-8BE2-4237C8E72271}"/>
    <cellStyle name="Percent 2 2 4 4 2 3 2 2" xfId="38946" xr:uid="{AF93CB27-EF41-4F09-A263-508C304CABD5}"/>
    <cellStyle name="Percent 2 2 4 4 2 3 2 3" xfId="53830" xr:uid="{68BE73DB-4DA0-45FE-B12F-7FEB98DA4E67}"/>
    <cellStyle name="Percent 2 2 4 4 2 3 3" xfId="18410" xr:uid="{00AF9786-54BC-453A-A712-9DA33BDEB10C}"/>
    <cellStyle name="Percent 2 2 4 4 2 3 4" xfId="32100" xr:uid="{025D8CD6-5EA9-44E2-9BD0-CF47F03544C3}"/>
    <cellStyle name="Percent 2 2 4 4 2 3 5" xfId="46984" xr:uid="{CAE69B51-42BD-4180-8024-9BB8D8498BCC}"/>
    <cellStyle name="Percent 2 2 4 4 2 4" xfId="21832" xr:uid="{7D0A5BB0-7007-493F-9C34-4067DA930EC6}"/>
    <cellStyle name="Percent 2 2 4 4 2 4 2" xfId="35524" xr:uid="{4F173861-2A90-495F-9B21-8DD1D3BB4F09}"/>
    <cellStyle name="Percent 2 2 4 4 2 4 3" xfId="50408" xr:uid="{3D235509-AEF9-4621-9E16-D0FE9FBF503D}"/>
    <cellStyle name="Percent 2 2 4 4 2 5" xfId="14988" xr:uid="{3D792F4C-9A28-4507-B7E8-1A0A3CD91E66}"/>
    <cellStyle name="Percent 2 2 4 4 2 6" xfId="28678" xr:uid="{0171FFA9-EC40-44E8-B260-95E1F38D6B25}"/>
    <cellStyle name="Percent 2 2 4 4 2 7" xfId="43562" xr:uid="{2E14A071-16AE-463C-98EE-F42D45AE89EF}"/>
    <cellStyle name="Percent 2 2 4 4 3" xfId="9853" xr:uid="{C2C0EBF2-3950-4E98-8472-FE01AA435236}"/>
    <cellStyle name="Percent 2 2 4 4 3 2" xfId="13275" xr:uid="{FC9E1FB0-C8F6-4E2D-AA1A-05786D16158E}"/>
    <cellStyle name="Percent 2 2 4 4 3 2 2" xfId="26965" xr:uid="{CF860901-53F6-4377-ADB7-7DA0FED17572}"/>
    <cellStyle name="Percent 2 2 4 4 3 2 2 2" xfId="40657" xr:uid="{7984E58C-A2F5-4A2C-B0D7-1D81CAA0FB47}"/>
    <cellStyle name="Percent 2 2 4 4 3 2 2 3" xfId="55541" xr:uid="{3573D1EE-C960-4920-A37E-4D7BEC0D6FFB}"/>
    <cellStyle name="Percent 2 2 4 4 3 2 3" xfId="20121" xr:uid="{CCEFE6A4-76E5-485F-99F0-3B234570719B}"/>
    <cellStyle name="Percent 2 2 4 4 3 2 4" xfId="33811" xr:uid="{455739DB-CCFB-488F-99C7-AACC795A498C}"/>
    <cellStyle name="Percent 2 2 4 4 3 2 5" xfId="48695" xr:uid="{D85C3D33-186B-400B-92A8-1FD96EEB8D0B}"/>
    <cellStyle name="Percent 2 2 4 4 3 3" xfId="23543" xr:uid="{C1642617-B3C5-46F4-AE20-014415653BB5}"/>
    <cellStyle name="Percent 2 2 4 4 3 3 2" xfId="37235" xr:uid="{96783D3C-A1B2-410D-85A0-2C1413C3398D}"/>
    <cellStyle name="Percent 2 2 4 4 3 3 3" xfId="52119" xr:uid="{248580DD-8151-458E-9F22-D3DD4E28AD31}"/>
    <cellStyle name="Percent 2 2 4 4 3 4" xfId="16699" xr:uid="{333A998C-2A65-4F5E-8AAA-6757715D0EDE}"/>
    <cellStyle name="Percent 2 2 4 4 3 5" xfId="30389" xr:uid="{E2CA5874-060F-428A-AFE0-9813DB526B81}"/>
    <cellStyle name="Percent 2 2 4 4 3 6" xfId="45273" xr:uid="{8C8F4565-2B61-46AA-A137-268D7F03C8D8}"/>
    <cellStyle name="Percent 2 2 4 4 4" xfId="11563" xr:uid="{602D553B-91A7-4BF1-A7A0-D2A60E65D87E}"/>
    <cellStyle name="Percent 2 2 4 4 4 2" xfId="25253" xr:uid="{14385AB6-0B2C-4895-BBAD-2D44CC8BF972}"/>
    <cellStyle name="Percent 2 2 4 4 4 2 2" xfId="38945" xr:uid="{78666500-AF4A-461D-88D2-3C76A449FA2E}"/>
    <cellStyle name="Percent 2 2 4 4 4 2 3" xfId="53829" xr:uid="{0CF037AB-9769-4308-B912-9E2DBC6A0F94}"/>
    <cellStyle name="Percent 2 2 4 4 4 3" xfId="18409" xr:uid="{8154B81D-7EDE-49E8-BF4D-40DB6A1AF8BB}"/>
    <cellStyle name="Percent 2 2 4 4 4 4" xfId="32099" xr:uid="{704AC18D-24C6-4CFB-BE25-A08D68DCB3C8}"/>
    <cellStyle name="Percent 2 2 4 4 4 5" xfId="46983" xr:uid="{8E0EAA28-3665-44F0-ACF1-0ACC2D25CC51}"/>
    <cellStyle name="Percent 2 2 4 4 5" xfId="21831" xr:uid="{4918FC22-16FE-4AED-B940-ED2F8BB284D1}"/>
    <cellStyle name="Percent 2 2 4 4 5 2" xfId="35523" xr:uid="{D8167A35-2C73-46AE-A26A-40BDED227AA3}"/>
    <cellStyle name="Percent 2 2 4 4 5 3" xfId="50407" xr:uid="{31CF9FC8-15E1-4991-95F8-B27BC6013666}"/>
    <cellStyle name="Percent 2 2 4 4 6" xfId="14987" xr:uid="{7F433BEA-D7DD-47A0-A276-AA39B81DA74D}"/>
    <cellStyle name="Percent 2 2 4 4 7" xfId="28677" xr:uid="{8B307099-2060-4E9D-AFDA-17B2FB310E97}"/>
    <cellStyle name="Percent 2 2 4 4 8" xfId="43561" xr:uid="{1120857E-ABF8-453F-B35C-91E2D48A2F7F}"/>
    <cellStyle name="Percent 2 2 4 5" xfId="8143" xr:uid="{00F4552B-5363-4B64-8BA5-8E2B64A141BF}"/>
    <cellStyle name="Percent 2 2 4 5 2" xfId="9855" xr:uid="{B9126F14-6414-459F-B44E-C718A48206E5}"/>
    <cellStyle name="Percent 2 2 4 5 2 2" xfId="13277" xr:uid="{CC113910-BC5E-412F-9F83-0F3C1ECC5BE5}"/>
    <cellStyle name="Percent 2 2 4 5 2 2 2" xfId="26967" xr:uid="{98881600-AAA1-4C31-8A24-1E60ACDFA26D}"/>
    <cellStyle name="Percent 2 2 4 5 2 2 2 2" xfId="40659" xr:uid="{86B9E69F-AE0C-4697-87B1-1F1D08167F3C}"/>
    <cellStyle name="Percent 2 2 4 5 2 2 2 3" xfId="55543" xr:uid="{40CE28D7-DE63-4BD3-AAE8-7DE4514D7CCA}"/>
    <cellStyle name="Percent 2 2 4 5 2 2 3" xfId="20123" xr:uid="{F83F4E88-4A78-4BC1-BE50-7A53BD51276B}"/>
    <cellStyle name="Percent 2 2 4 5 2 2 4" xfId="33813" xr:uid="{02821DDA-46A7-47AD-B684-8F15E5F18D8A}"/>
    <cellStyle name="Percent 2 2 4 5 2 2 5" xfId="48697" xr:uid="{52B24B74-555D-4C91-B64F-4A7DEBD4FCB0}"/>
    <cellStyle name="Percent 2 2 4 5 2 3" xfId="23545" xr:uid="{12075833-2423-42E8-8FFC-01A83E5C6907}"/>
    <cellStyle name="Percent 2 2 4 5 2 3 2" xfId="37237" xr:uid="{86066D83-F749-43EF-B764-37C6CD2B1D6D}"/>
    <cellStyle name="Percent 2 2 4 5 2 3 3" xfId="52121" xr:uid="{901C993F-3F88-48CB-A946-797E5F3EB9F5}"/>
    <cellStyle name="Percent 2 2 4 5 2 4" xfId="16701" xr:uid="{04DF0DA1-02A7-4A1A-ADF2-3B70A213A4E0}"/>
    <cellStyle name="Percent 2 2 4 5 2 5" xfId="30391" xr:uid="{3A69CE14-61BD-4DE9-94B1-E19CF9D5BC55}"/>
    <cellStyle name="Percent 2 2 4 5 2 6" xfId="45275" xr:uid="{380A4DD1-D47D-4AD4-AF97-DB76474B0D37}"/>
    <cellStyle name="Percent 2 2 4 5 3" xfId="11565" xr:uid="{6421C513-207E-4C4B-92FE-9489640A8D9A}"/>
    <cellStyle name="Percent 2 2 4 5 3 2" xfId="25255" xr:uid="{03979A58-F914-4C26-9143-E9174E1BB87D}"/>
    <cellStyle name="Percent 2 2 4 5 3 2 2" xfId="38947" xr:uid="{8853CF49-1791-441A-9A3F-259E7900451B}"/>
    <cellStyle name="Percent 2 2 4 5 3 2 3" xfId="53831" xr:uid="{FA2113DC-F411-47CD-8BD0-06C07C351553}"/>
    <cellStyle name="Percent 2 2 4 5 3 3" xfId="18411" xr:uid="{4C3E6C7C-39A0-45EA-A8FA-33FD4047BEBF}"/>
    <cellStyle name="Percent 2 2 4 5 3 4" xfId="32101" xr:uid="{7B65AAFB-3BAF-4AB7-AA6D-5E882E78114F}"/>
    <cellStyle name="Percent 2 2 4 5 3 5" xfId="46985" xr:uid="{339FD03B-2652-4FF8-A71B-C880D181BDE3}"/>
    <cellStyle name="Percent 2 2 4 5 4" xfId="21833" xr:uid="{AFFE011E-071B-45F5-9651-AE5C80E14209}"/>
    <cellStyle name="Percent 2 2 4 5 4 2" xfId="35525" xr:uid="{F6328806-684D-4F4C-B974-F3CC22A6F7FA}"/>
    <cellStyle name="Percent 2 2 4 5 4 3" xfId="50409" xr:uid="{1ED55AC1-0240-46E9-9C2C-5C39F625D583}"/>
    <cellStyle name="Percent 2 2 4 5 5" xfId="14989" xr:uid="{B112C673-2B4B-4261-8B6C-0FF9E651358F}"/>
    <cellStyle name="Percent 2 2 4 5 6" xfId="28679" xr:uid="{70DA8D42-5EB7-45CC-9B65-A8EDE1DEA7A0}"/>
    <cellStyle name="Percent 2 2 4 5 7" xfId="43563" xr:uid="{B92F4AA4-3F11-426E-93C7-ACA9B546C42B}"/>
    <cellStyle name="Percent 2 2 4 6" xfId="8144" xr:uid="{57186C2F-671D-4C28-82A0-41445FB21C5A}"/>
    <cellStyle name="Percent 2 2 4 6 2" xfId="9856" xr:uid="{327B62B0-B29D-4BF7-9F40-7CA6BFCB6A64}"/>
    <cellStyle name="Percent 2 2 4 6 2 2" xfId="13278" xr:uid="{5C00EF3F-3328-4967-84CB-006B318D2607}"/>
    <cellStyle name="Percent 2 2 4 6 2 2 2" xfId="26968" xr:uid="{C15786CA-700B-4F5D-8FAA-2D2000184986}"/>
    <cellStyle name="Percent 2 2 4 6 2 2 2 2" xfId="40660" xr:uid="{55EF94BD-32BA-4D26-B4B4-E6DF565C8A3A}"/>
    <cellStyle name="Percent 2 2 4 6 2 2 2 3" xfId="55544" xr:uid="{0D069B40-F569-4FC8-AFC3-7B6E46A088BD}"/>
    <cellStyle name="Percent 2 2 4 6 2 2 3" xfId="20124" xr:uid="{C5263E4E-05E7-4612-8653-C907F3D27264}"/>
    <cellStyle name="Percent 2 2 4 6 2 2 4" xfId="33814" xr:uid="{A055DDE4-14CE-47FD-92EC-826D2C7082D8}"/>
    <cellStyle name="Percent 2 2 4 6 2 2 5" xfId="48698" xr:uid="{3609A14E-4DBC-4D80-9982-20F01A5D754B}"/>
    <cellStyle name="Percent 2 2 4 6 2 3" xfId="23546" xr:uid="{11062654-8EF9-48B5-8023-17B6BF208D30}"/>
    <cellStyle name="Percent 2 2 4 6 2 3 2" xfId="37238" xr:uid="{F90614C7-A249-4C52-A1B0-A81A20CE6BD1}"/>
    <cellStyle name="Percent 2 2 4 6 2 3 3" xfId="52122" xr:uid="{0B8495A5-20AB-4328-90E5-E181E89B7151}"/>
    <cellStyle name="Percent 2 2 4 6 2 4" xfId="16702" xr:uid="{45F2730D-06EB-43E8-AA07-8FD7AE2F546D}"/>
    <cellStyle name="Percent 2 2 4 6 2 5" xfId="30392" xr:uid="{6CE4229D-1DDD-45E8-867A-D45983B7C3F9}"/>
    <cellStyle name="Percent 2 2 4 6 2 6" xfId="45276" xr:uid="{A3692845-87F2-4A0D-AFFF-25E14AE1D114}"/>
    <cellStyle name="Percent 2 2 4 6 3" xfId="11566" xr:uid="{6F23272A-F69F-448E-9104-B563DD9DAD69}"/>
    <cellStyle name="Percent 2 2 4 6 3 2" xfId="25256" xr:uid="{94C1F577-1B41-4265-95C4-DB2BC70769EE}"/>
    <cellStyle name="Percent 2 2 4 6 3 2 2" xfId="38948" xr:uid="{18AF9326-2996-4338-9B42-D80149C073E2}"/>
    <cellStyle name="Percent 2 2 4 6 3 2 3" xfId="53832" xr:uid="{ADE4FB53-E9FF-4990-9D3E-1D5323242F2D}"/>
    <cellStyle name="Percent 2 2 4 6 3 3" xfId="18412" xr:uid="{7C160446-29A0-474C-8B30-FC1F395DB2D6}"/>
    <cellStyle name="Percent 2 2 4 6 3 4" xfId="32102" xr:uid="{EEAF6170-26D2-4E9B-BDBF-C9A338BD5D20}"/>
    <cellStyle name="Percent 2 2 4 6 3 5" xfId="46986" xr:uid="{7A76A373-FE63-436B-BDC0-DA5AB9E2BA74}"/>
    <cellStyle name="Percent 2 2 4 6 4" xfId="21834" xr:uid="{B3B465A9-30AA-4DB9-B5AD-ED55F492B62E}"/>
    <cellStyle name="Percent 2 2 4 6 4 2" xfId="35526" xr:uid="{380187E1-991E-46A5-B93A-065F34AC4F77}"/>
    <cellStyle name="Percent 2 2 4 6 4 3" xfId="50410" xr:uid="{2780052E-7EBB-4F5B-8FD3-1FCC57DCFE99}"/>
    <cellStyle name="Percent 2 2 4 6 5" xfId="14990" xr:uid="{6081BFA9-04E9-4102-AFED-C63B842CE52D}"/>
    <cellStyle name="Percent 2 2 4 6 6" xfId="28680" xr:uid="{545D2D08-9543-4241-AA2B-4FDFAE715422}"/>
    <cellStyle name="Percent 2 2 4 6 7" xfId="43564" xr:uid="{B896943A-683F-4CCC-A52D-2C3B0FFA2321}"/>
    <cellStyle name="Percent 2 2 4 7" xfId="9842" xr:uid="{B818FDC7-C5D9-4B46-BA91-785C78708904}"/>
    <cellStyle name="Percent 2 2 4 7 2" xfId="13264" xr:uid="{E7AD6542-55DB-4104-A048-0A404C68F1FF}"/>
    <cellStyle name="Percent 2 2 4 7 2 2" xfId="26954" xr:uid="{F7CF22D5-4D08-4B08-BC00-911C5CE8C45F}"/>
    <cellStyle name="Percent 2 2 4 7 2 2 2" xfId="40646" xr:uid="{25F03214-8463-435C-94BB-441F6CE7EACD}"/>
    <cellStyle name="Percent 2 2 4 7 2 2 3" xfId="55530" xr:uid="{09971865-D325-4BC0-974D-976A9915822F}"/>
    <cellStyle name="Percent 2 2 4 7 2 3" xfId="20110" xr:uid="{1BA4F182-3D6E-455D-8FDA-81ED9559C5B7}"/>
    <cellStyle name="Percent 2 2 4 7 2 4" xfId="33800" xr:uid="{EA15BA68-A639-47C2-9948-BBEA66657B7A}"/>
    <cellStyle name="Percent 2 2 4 7 2 5" xfId="48684" xr:uid="{A2DAA6CE-F46B-4DBA-BECA-F367806332D2}"/>
    <cellStyle name="Percent 2 2 4 7 3" xfId="23532" xr:uid="{27506E82-A797-41E4-A5A0-FD9F8FF71F8D}"/>
    <cellStyle name="Percent 2 2 4 7 3 2" xfId="37224" xr:uid="{12BB243A-18AE-44A6-B2E4-6B8094288EC6}"/>
    <cellStyle name="Percent 2 2 4 7 3 3" xfId="52108" xr:uid="{5A50A5A7-86D6-4D34-B6F0-D178AFBB0FA1}"/>
    <cellStyle name="Percent 2 2 4 7 4" xfId="16688" xr:uid="{21850F43-13BA-416F-B2BF-B9218D9D5724}"/>
    <cellStyle name="Percent 2 2 4 7 5" xfId="30378" xr:uid="{5F5A954F-ACC7-4FD2-BBEB-D4CAD4C6CC13}"/>
    <cellStyle name="Percent 2 2 4 7 6" xfId="45262" xr:uid="{9440E958-8648-4EA4-8AE9-63A414311C5D}"/>
    <cellStyle name="Percent 2 2 4 8" xfId="11552" xr:uid="{EB09E3C2-6AF5-4626-815C-8CAA6B547F68}"/>
    <cellStyle name="Percent 2 2 4 8 2" xfId="25242" xr:uid="{B4E8AC6C-B491-4FDB-884D-1FA43C73D871}"/>
    <cellStyle name="Percent 2 2 4 8 2 2" xfId="38934" xr:uid="{2B062673-AD90-4661-9824-F9872FBFB78F}"/>
    <cellStyle name="Percent 2 2 4 8 2 3" xfId="53818" xr:uid="{397BE7E3-2DA1-4E1F-9BE3-E149396D9306}"/>
    <cellStyle name="Percent 2 2 4 8 3" xfId="18398" xr:uid="{7CCEF8E7-9207-4208-9AE5-5F9ACC995030}"/>
    <cellStyle name="Percent 2 2 4 8 4" xfId="32088" xr:uid="{7E3D454E-6942-448F-BAA5-E19B97746072}"/>
    <cellStyle name="Percent 2 2 4 8 5" xfId="46972" xr:uid="{167A487E-63FC-47A3-BAB0-1D689F1DB9A3}"/>
    <cellStyle name="Percent 2 2 4 9" xfId="21820" xr:uid="{549DBF60-07E3-4D35-AF7D-D2C88813E090}"/>
    <cellStyle name="Percent 2 2 4 9 2" xfId="35512" xr:uid="{EB22B1ED-BA71-430B-9E29-224A5287DBDE}"/>
    <cellStyle name="Percent 2 2 4 9 3" xfId="50396" xr:uid="{F010CC56-EE9D-48F4-B396-8C4D2C5C15DE}"/>
    <cellStyle name="Percent 2 2 5" xfId="8145" xr:uid="{AF61CFFD-E454-47CC-ACA1-B6660E9E60E0}"/>
    <cellStyle name="Percent 2 2 5 10" xfId="43565" xr:uid="{32D2BEA5-B552-43A1-8DD9-A492976B9C87}"/>
    <cellStyle name="Percent 2 2 5 2" xfId="8146" xr:uid="{9810B409-F1AB-4AAE-B9A7-FA3544DC921B}"/>
    <cellStyle name="Percent 2 2 5 2 2" xfId="8147" xr:uid="{0B5ACA80-DE7C-4BFF-84EF-D6ACD22426DB}"/>
    <cellStyle name="Percent 2 2 5 2 2 2" xfId="9859" xr:uid="{168B5C82-1360-4667-B0C8-9CA0626B62AB}"/>
    <cellStyle name="Percent 2 2 5 2 2 2 2" xfId="13281" xr:uid="{B6EEB328-3039-4216-A4A9-ADEFAD37C5BC}"/>
    <cellStyle name="Percent 2 2 5 2 2 2 2 2" xfId="26971" xr:uid="{1929D52D-4ED1-4F89-B1C3-B07FF0A9FC89}"/>
    <cellStyle name="Percent 2 2 5 2 2 2 2 2 2" xfId="40663" xr:uid="{79101023-4330-438C-B632-D04148228F10}"/>
    <cellStyle name="Percent 2 2 5 2 2 2 2 2 3" xfId="55547" xr:uid="{5785202A-700D-4FE9-8D4C-E0F0F6B817F4}"/>
    <cellStyle name="Percent 2 2 5 2 2 2 2 3" xfId="20127" xr:uid="{02009A1B-0B57-41E5-996F-2EA3CCAC4757}"/>
    <cellStyle name="Percent 2 2 5 2 2 2 2 4" xfId="33817" xr:uid="{B7341E05-F43D-4A04-A239-6579179BBC05}"/>
    <cellStyle name="Percent 2 2 5 2 2 2 2 5" xfId="48701" xr:uid="{36692A69-F5FC-459F-80A8-B677D20204F3}"/>
    <cellStyle name="Percent 2 2 5 2 2 2 3" xfId="23549" xr:uid="{8A154568-D376-4FD6-AFCC-F0B26D32D277}"/>
    <cellStyle name="Percent 2 2 5 2 2 2 3 2" xfId="37241" xr:uid="{8D2B4242-B9BB-4B70-80AA-44877D8AB9F5}"/>
    <cellStyle name="Percent 2 2 5 2 2 2 3 3" xfId="52125" xr:uid="{ED2BBE7F-A7EB-4A2F-BFB5-4BBFC2AC4626}"/>
    <cellStyle name="Percent 2 2 5 2 2 2 4" xfId="16705" xr:uid="{85C349F3-0A44-44CA-B456-1632680B63B3}"/>
    <cellStyle name="Percent 2 2 5 2 2 2 5" xfId="30395" xr:uid="{E1B48E85-29FF-4AFD-A03B-4F76B07D4641}"/>
    <cellStyle name="Percent 2 2 5 2 2 2 6" xfId="45279" xr:uid="{E140E96D-E84B-4155-B323-D2E039D3D5ED}"/>
    <cellStyle name="Percent 2 2 5 2 2 3" xfId="11569" xr:uid="{79F27FA1-834F-4F7B-A493-BA4A3E104540}"/>
    <cellStyle name="Percent 2 2 5 2 2 3 2" xfId="25259" xr:uid="{FFB6E8D4-073A-44F9-866C-9977757C0F0A}"/>
    <cellStyle name="Percent 2 2 5 2 2 3 2 2" xfId="38951" xr:uid="{9BAF158C-A154-4EE2-B82F-5F74B16F7263}"/>
    <cellStyle name="Percent 2 2 5 2 2 3 2 3" xfId="53835" xr:uid="{4BBCF8D9-9A2A-49CC-B522-A0A4A242610D}"/>
    <cellStyle name="Percent 2 2 5 2 2 3 3" xfId="18415" xr:uid="{F9D7AAED-4C38-4C55-AAF2-06F594202087}"/>
    <cellStyle name="Percent 2 2 5 2 2 3 4" xfId="32105" xr:uid="{108133D7-01D7-4C8A-9A04-7A3D117C8DAA}"/>
    <cellStyle name="Percent 2 2 5 2 2 3 5" xfId="46989" xr:uid="{AA6491E4-4AF5-4608-B5C2-D999F3BFE94E}"/>
    <cellStyle name="Percent 2 2 5 2 2 4" xfId="21837" xr:uid="{91D47CAD-948A-4DF9-B56D-AA6F09F26939}"/>
    <cellStyle name="Percent 2 2 5 2 2 4 2" xfId="35529" xr:uid="{AF65A27B-CD47-44B9-8D3D-251DECD45F39}"/>
    <cellStyle name="Percent 2 2 5 2 2 4 3" xfId="50413" xr:uid="{13A090C1-3B16-4AE3-8C24-A79E4442C7B4}"/>
    <cellStyle name="Percent 2 2 5 2 2 5" xfId="14993" xr:uid="{B821D204-C5E6-4AD7-B17B-7D1CEE2D740E}"/>
    <cellStyle name="Percent 2 2 5 2 2 6" xfId="28683" xr:uid="{322142A2-89FA-4E76-AE0E-7AB484BEDB19}"/>
    <cellStyle name="Percent 2 2 5 2 2 7" xfId="43567" xr:uid="{ADCA79BC-82DD-4289-876C-1FAA81B63CE2}"/>
    <cellStyle name="Percent 2 2 5 2 3" xfId="9858" xr:uid="{9347C47E-275B-47C4-96C3-96C14B4532B4}"/>
    <cellStyle name="Percent 2 2 5 2 3 2" xfId="13280" xr:uid="{1D076672-AF03-44BC-913F-DE914BB7CB7A}"/>
    <cellStyle name="Percent 2 2 5 2 3 2 2" xfId="26970" xr:uid="{2BEA0775-5AE8-4A73-990D-CA409DFC2235}"/>
    <cellStyle name="Percent 2 2 5 2 3 2 2 2" xfId="40662" xr:uid="{AF62A950-C475-4982-8387-6C33B7518678}"/>
    <cellStyle name="Percent 2 2 5 2 3 2 2 3" xfId="55546" xr:uid="{45B2AA62-3857-4A8D-8723-1241988DA35A}"/>
    <cellStyle name="Percent 2 2 5 2 3 2 3" xfId="20126" xr:uid="{F3EF0CFD-CA85-4961-B6E2-314A0D3F2418}"/>
    <cellStyle name="Percent 2 2 5 2 3 2 4" xfId="33816" xr:uid="{7D60DFF1-29F1-4BE2-8A27-B9E3E346E560}"/>
    <cellStyle name="Percent 2 2 5 2 3 2 5" xfId="48700" xr:uid="{5880F63E-A594-408F-81AF-3F6C4573402D}"/>
    <cellStyle name="Percent 2 2 5 2 3 3" xfId="23548" xr:uid="{2FE66DC0-C257-46AD-A681-5F45DB3C86A5}"/>
    <cellStyle name="Percent 2 2 5 2 3 3 2" xfId="37240" xr:uid="{92F1D986-55D0-457A-BC80-AF7F2EB9E791}"/>
    <cellStyle name="Percent 2 2 5 2 3 3 3" xfId="52124" xr:uid="{D8ADFF0A-675C-4BB7-8CBC-C7EBE78B4418}"/>
    <cellStyle name="Percent 2 2 5 2 3 4" xfId="16704" xr:uid="{B65CE463-92AE-41DD-97F9-96698A51DC5C}"/>
    <cellStyle name="Percent 2 2 5 2 3 5" xfId="30394" xr:uid="{77C13C14-F031-4435-AF17-996517BE9120}"/>
    <cellStyle name="Percent 2 2 5 2 3 6" xfId="45278" xr:uid="{1779B22C-652D-4C3E-B9F2-70D47BA2A12C}"/>
    <cellStyle name="Percent 2 2 5 2 4" xfId="11568" xr:uid="{E079D123-AA6F-45A7-92AE-E327D9733C57}"/>
    <cellStyle name="Percent 2 2 5 2 4 2" xfId="25258" xr:uid="{C529844D-3157-4A14-8683-943F0E93DC95}"/>
    <cellStyle name="Percent 2 2 5 2 4 2 2" xfId="38950" xr:uid="{FBC0AE69-7FF5-409E-924C-8070867DF5EA}"/>
    <cellStyle name="Percent 2 2 5 2 4 2 3" xfId="53834" xr:uid="{E792E4B6-973B-4383-BCBA-CB492C209879}"/>
    <cellStyle name="Percent 2 2 5 2 4 3" xfId="18414" xr:uid="{B1CBE1BA-355E-43C3-A224-77F7F19BB81D}"/>
    <cellStyle name="Percent 2 2 5 2 4 4" xfId="32104" xr:uid="{E46FF32F-C74D-4CF1-9F7D-0016226A9B68}"/>
    <cellStyle name="Percent 2 2 5 2 4 5" xfId="46988" xr:uid="{E6BF8434-D2E5-47A2-8EBB-32F834E83ADB}"/>
    <cellStyle name="Percent 2 2 5 2 5" xfId="21836" xr:uid="{2EC936A3-CC07-48BD-8977-24F904156D86}"/>
    <cellStyle name="Percent 2 2 5 2 5 2" xfId="35528" xr:uid="{7F6AC83F-A995-46ED-B455-97A2BBA5274D}"/>
    <cellStyle name="Percent 2 2 5 2 5 3" xfId="50412" xr:uid="{41DCE1AD-D50D-4E89-B02A-A62AD9DD2762}"/>
    <cellStyle name="Percent 2 2 5 2 6" xfId="14992" xr:uid="{2C690FFE-6B3C-48AE-B518-D8683DD7004E}"/>
    <cellStyle name="Percent 2 2 5 2 7" xfId="28682" xr:uid="{F045FC82-3930-4E82-9E14-28C7890037D9}"/>
    <cellStyle name="Percent 2 2 5 2 8" xfId="43566" xr:uid="{59761598-9E2C-476D-9150-A0AD962607F0}"/>
    <cellStyle name="Percent 2 2 5 3" xfId="8148" xr:uid="{5C794B50-3F98-41E3-B952-8D3D055CB3D4}"/>
    <cellStyle name="Percent 2 2 5 3 2" xfId="9860" xr:uid="{7283E5B3-CFA6-441E-99CC-E516846A7E9F}"/>
    <cellStyle name="Percent 2 2 5 3 2 2" xfId="13282" xr:uid="{CBD0BB4A-F49D-4A32-847D-E5FEFCE78740}"/>
    <cellStyle name="Percent 2 2 5 3 2 2 2" xfId="26972" xr:uid="{CFA501FA-EB31-403F-AC4C-1AE4045E7770}"/>
    <cellStyle name="Percent 2 2 5 3 2 2 2 2" xfId="40664" xr:uid="{A4984348-B249-48A1-8FC3-B1DF9DF2152D}"/>
    <cellStyle name="Percent 2 2 5 3 2 2 2 3" xfId="55548" xr:uid="{ED615FD0-95EB-411B-B16E-0FD64746AB4C}"/>
    <cellStyle name="Percent 2 2 5 3 2 2 3" xfId="20128" xr:uid="{ACC22D20-A116-47EF-91EF-5BA57DE85CD0}"/>
    <cellStyle name="Percent 2 2 5 3 2 2 4" xfId="33818" xr:uid="{D572CE2F-3045-4149-B764-E48411660CBA}"/>
    <cellStyle name="Percent 2 2 5 3 2 2 5" xfId="48702" xr:uid="{622B1EC9-41C5-41CE-8497-97E99F529092}"/>
    <cellStyle name="Percent 2 2 5 3 2 3" xfId="23550" xr:uid="{E4660A62-42AF-4784-9705-A39316F7BFBB}"/>
    <cellStyle name="Percent 2 2 5 3 2 3 2" xfId="37242" xr:uid="{297F175E-1E15-4D75-AAF3-DE97A3163EED}"/>
    <cellStyle name="Percent 2 2 5 3 2 3 3" xfId="52126" xr:uid="{F0EB2098-E905-4FFE-AFFB-A5F1E6A0C684}"/>
    <cellStyle name="Percent 2 2 5 3 2 4" xfId="16706" xr:uid="{0BF4736A-3757-4978-A434-19A87CC72BAB}"/>
    <cellStyle name="Percent 2 2 5 3 2 5" xfId="30396" xr:uid="{3FA98888-14AF-4F58-A061-8AE4BDE241E0}"/>
    <cellStyle name="Percent 2 2 5 3 2 6" xfId="45280" xr:uid="{276E9CB1-CF3E-45FE-B821-BA91FC20F348}"/>
    <cellStyle name="Percent 2 2 5 3 3" xfId="11570" xr:uid="{751307D4-2D67-4997-A56E-ED5F42927D0B}"/>
    <cellStyle name="Percent 2 2 5 3 3 2" xfId="25260" xr:uid="{7B1148DE-C630-44B5-A5C8-C141C4893890}"/>
    <cellStyle name="Percent 2 2 5 3 3 2 2" xfId="38952" xr:uid="{B3A06419-D315-4FC1-9AD8-6BC43B6317E0}"/>
    <cellStyle name="Percent 2 2 5 3 3 2 3" xfId="53836" xr:uid="{EC3089BC-F5FC-40F4-83E4-D7332FD5E7D2}"/>
    <cellStyle name="Percent 2 2 5 3 3 3" xfId="18416" xr:uid="{C917E45E-AC7E-48F3-82E2-E22AA826A425}"/>
    <cellStyle name="Percent 2 2 5 3 3 4" xfId="32106" xr:uid="{2B726FAE-DC11-48C0-AB15-D77E79CCF892}"/>
    <cellStyle name="Percent 2 2 5 3 3 5" xfId="46990" xr:uid="{871F312F-E6E6-448C-B2C5-A6444E179D75}"/>
    <cellStyle name="Percent 2 2 5 3 4" xfId="21838" xr:uid="{5F604405-55B2-4BE4-BAAC-2787B83A904D}"/>
    <cellStyle name="Percent 2 2 5 3 4 2" xfId="35530" xr:uid="{1F92059D-2329-4EA1-A41E-A9767CE8B7BC}"/>
    <cellStyle name="Percent 2 2 5 3 4 3" xfId="50414" xr:uid="{1BD4E431-7DE8-41E4-8FA9-F20A3F5DA8E4}"/>
    <cellStyle name="Percent 2 2 5 3 5" xfId="14994" xr:uid="{DEB280A2-B391-41DE-B929-0884F4E06246}"/>
    <cellStyle name="Percent 2 2 5 3 6" xfId="28684" xr:uid="{D1DD5271-9752-40E5-A616-1A83DE410C1A}"/>
    <cellStyle name="Percent 2 2 5 3 7" xfId="43568" xr:uid="{802C6A52-156D-4244-86D5-F0673CC20CF0}"/>
    <cellStyle name="Percent 2 2 5 4" xfId="8149" xr:uid="{4525BF65-836A-4A02-8EAB-D348E02AE125}"/>
    <cellStyle name="Percent 2 2 5 4 2" xfId="9861" xr:uid="{1A55336D-071C-4D11-9D49-F275E078F538}"/>
    <cellStyle name="Percent 2 2 5 4 2 2" xfId="13283" xr:uid="{4574205E-2A35-42E3-93BA-8661C3BC93B0}"/>
    <cellStyle name="Percent 2 2 5 4 2 2 2" xfId="26973" xr:uid="{1BC69A41-4CF9-49E2-88D0-1A49E78A0463}"/>
    <cellStyle name="Percent 2 2 5 4 2 2 2 2" xfId="40665" xr:uid="{BE5A9F4B-3E08-4DA0-8FAD-56CB9D5B105D}"/>
    <cellStyle name="Percent 2 2 5 4 2 2 2 3" xfId="55549" xr:uid="{02F665E0-546F-4FC0-A0EE-F6553AF21591}"/>
    <cellStyle name="Percent 2 2 5 4 2 2 3" xfId="20129" xr:uid="{3A991AC9-F3E9-4B01-A82F-EC19E1C9B6B7}"/>
    <cellStyle name="Percent 2 2 5 4 2 2 4" xfId="33819" xr:uid="{F4C01CB1-79F0-4BF9-AC4C-1DB1872C645A}"/>
    <cellStyle name="Percent 2 2 5 4 2 2 5" xfId="48703" xr:uid="{7FEE7688-6F6E-4466-9195-14BB6253CD72}"/>
    <cellStyle name="Percent 2 2 5 4 2 3" xfId="23551" xr:uid="{C8099994-FB6A-4F5E-8E69-C8C25F240724}"/>
    <cellStyle name="Percent 2 2 5 4 2 3 2" xfId="37243" xr:uid="{EDBAD93F-8476-4053-8DF6-1B9CAF593733}"/>
    <cellStyle name="Percent 2 2 5 4 2 3 3" xfId="52127" xr:uid="{B83CAB3B-2ED4-4F00-A408-57D1FC3ACE65}"/>
    <cellStyle name="Percent 2 2 5 4 2 4" xfId="16707" xr:uid="{4B84D4C4-429A-4CF0-824B-FFB07899B0F5}"/>
    <cellStyle name="Percent 2 2 5 4 2 5" xfId="30397" xr:uid="{078E2892-B8F9-4BD5-97B9-951CF84CB3E2}"/>
    <cellStyle name="Percent 2 2 5 4 2 6" xfId="45281" xr:uid="{944DB478-7881-4133-8C00-77D5915A7209}"/>
    <cellStyle name="Percent 2 2 5 4 3" xfId="11571" xr:uid="{9989F76B-277E-42C4-A784-9682D6730CA6}"/>
    <cellStyle name="Percent 2 2 5 4 3 2" xfId="25261" xr:uid="{FF6A433C-3EBB-461C-BC92-D4E24F59521D}"/>
    <cellStyle name="Percent 2 2 5 4 3 2 2" xfId="38953" xr:uid="{1542A68D-1807-4F28-B795-49987C6C1816}"/>
    <cellStyle name="Percent 2 2 5 4 3 2 3" xfId="53837" xr:uid="{1FCCCC95-4578-4165-A333-9C042900999F}"/>
    <cellStyle name="Percent 2 2 5 4 3 3" xfId="18417" xr:uid="{C59CE5CC-E2D3-4E6A-BB6D-9B3C933E5E93}"/>
    <cellStyle name="Percent 2 2 5 4 3 4" xfId="32107" xr:uid="{FBBBBE99-CE25-4E4D-8F50-826DF237062B}"/>
    <cellStyle name="Percent 2 2 5 4 3 5" xfId="46991" xr:uid="{19D05038-E047-406C-A891-9E2B4A85382F}"/>
    <cellStyle name="Percent 2 2 5 4 4" xfId="21839" xr:uid="{37D069CC-103E-4594-A19C-D7B29F495104}"/>
    <cellStyle name="Percent 2 2 5 4 4 2" xfId="35531" xr:uid="{4BBAB9B7-7494-458E-BE9E-1F55A6EBC276}"/>
    <cellStyle name="Percent 2 2 5 4 4 3" xfId="50415" xr:uid="{1E9B7740-0D45-47C6-B78E-A40545618232}"/>
    <cellStyle name="Percent 2 2 5 4 5" xfId="14995" xr:uid="{73522DBF-D25C-4C38-A25C-38454BB6B9B2}"/>
    <cellStyle name="Percent 2 2 5 4 6" xfId="28685" xr:uid="{ED61ECFF-F250-4C87-8657-E4CBC830C706}"/>
    <cellStyle name="Percent 2 2 5 4 7" xfId="43569" xr:uid="{744AEDCB-A94C-4CEF-90CB-1285E55800EC}"/>
    <cellStyle name="Percent 2 2 5 5" xfId="9857" xr:uid="{538E0330-E256-4A56-BCE6-92DBB9C4D37B}"/>
    <cellStyle name="Percent 2 2 5 5 2" xfId="13279" xr:uid="{4E798345-2E02-4C55-9E03-0E36C6F52AA5}"/>
    <cellStyle name="Percent 2 2 5 5 2 2" xfId="26969" xr:uid="{4407F9F0-C2C0-43FB-B5A7-B7032A7C2599}"/>
    <cellStyle name="Percent 2 2 5 5 2 2 2" xfId="40661" xr:uid="{FA040E68-A758-465F-AD8F-5AA2FBD705D7}"/>
    <cellStyle name="Percent 2 2 5 5 2 2 3" xfId="55545" xr:uid="{5374926A-591E-4B1F-B402-BBB859495185}"/>
    <cellStyle name="Percent 2 2 5 5 2 3" xfId="20125" xr:uid="{BC20E9D3-AB85-49A9-BF9E-D43B2B73BDBD}"/>
    <cellStyle name="Percent 2 2 5 5 2 4" xfId="33815" xr:uid="{B0F495D3-6D7B-48B0-B133-77A796B68182}"/>
    <cellStyle name="Percent 2 2 5 5 2 5" xfId="48699" xr:uid="{266167DC-0F75-46FD-9414-C00930EAC0B2}"/>
    <cellStyle name="Percent 2 2 5 5 3" xfId="23547" xr:uid="{E9B2FB52-D164-4FC2-9508-3A17821A81D1}"/>
    <cellStyle name="Percent 2 2 5 5 3 2" xfId="37239" xr:uid="{012C57DF-6376-4ED4-9836-A5A648114EFF}"/>
    <cellStyle name="Percent 2 2 5 5 3 3" xfId="52123" xr:uid="{D327AD3E-455E-4BB6-8C30-F87539540BA6}"/>
    <cellStyle name="Percent 2 2 5 5 4" xfId="16703" xr:uid="{14527F9B-159F-43B7-BA7E-6C9C8412ACD5}"/>
    <cellStyle name="Percent 2 2 5 5 5" xfId="30393" xr:uid="{B3D3C335-51CD-4046-9F7A-F7225544CDD9}"/>
    <cellStyle name="Percent 2 2 5 5 6" xfId="45277" xr:uid="{3917C8EA-4F87-46DB-B444-32A8CED5B4C1}"/>
    <cellStyle name="Percent 2 2 5 6" xfId="11567" xr:uid="{9A21AB3A-6BD9-45E4-9108-4BF8D240024E}"/>
    <cellStyle name="Percent 2 2 5 6 2" xfId="25257" xr:uid="{16CDEC39-CE34-48F6-99C5-77D2E5D55533}"/>
    <cellStyle name="Percent 2 2 5 6 2 2" xfId="38949" xr:uid="{A8DFA854-F7F0-429E-AE10-F3A07A16AD45}"/>
    <cellStyle name="Percent 2 2 5 6 2 3" xfId="53833" xr:uid="{832D74EB-0094-4E1E-8D50-F943231F0FC5}"/>
    <cellStyle name="Percent 2 2 5 6 3" xfId="18413" xr:uid="{2B0AA1F6-5935-4B64-947E-F2E35B74335C}"/>
    <cellStyle name="Percent 2 2 5 6 4" xfId="32103" xr:uid="{BF1F3123-6819-47ED-ABEC-C6724D4EDC70}"/>
    <cellStyle name="Percent 2 2 5 6 5" xfId="46987" xr:uid="{10F0EDBC-7726-4CEB-940B-72FE0F646619}"/>
    <cellStyle name="Percent 2 2 5 7" xfId="21835" xr:uid="{D11525A5-0907-40BA-8B56-0B407300B530}"/>
    <cellStyle name="Percent 2 2 5 7 2" xfId="35527" xr:uid="{F0CC8160-5436-4768-97C0-B81DEE39C59B}"/>
    <cellStyle name="Percent 2 2 5 7 3" xfId="50411" xr:uid="{DD36DCDE-F110-47BC-A9D3-DE0DCD9B98C8}"/>
    <cellStyle name="Percent 2 2 5 8" xfId="14991" xr:uid="{1171134A-5C9A-4B17-9E1B-92F7EA82E64F}"/>
    <cellStyle name="Percent 2 2 5 9" xfId="28681" xr:uid="{6F0987FA-43DC-47BF-A780-D650FD9371AA}"/>
    <cellStyle name="Percent 2 2 6" xfId="8150" xr:uid="{4D37B564-2B41-4EE5-8205-56C3C0DF3B06}"/>
    <cellStyle name="Percent 2 2 6 10" xfId="43570" xr:uid="{2D665375-6FAB-49F0-937B-72111A5539C5}"/>
    <cellStyle name="Percent 2 2 6 2" xfId="8151" xr:uid="{DC1ECECA-2C69-49AD-B478-23B7C4AE5EB1}"/>
    <cellStyle name="Percent 2 2 6 2 2" xfId="8152" xr:uid="{3286DB47-7D39-421D-B1C3-4C55442C38E9}"/>
    <cellStyle name="Percent 2 2 6 2 2 2" xfId="9864" xr:uid="{D1635A97-E759-4616-938E-FF2255096906}"/>
    <cellStyle name="Percent 2 2 6 2 2 2 2" xfId="13286" xr:uid="{4350B37C-3F62-4523-90E5-03CD747E023D}"/>
    <cellStyle name="Percent 2 2 6 2 2 2 2 2" xfId="26976" xr:uid="{91B3EFBA-C495-4B3E-8E2F-5C8C714E3458}"/>
    <cellStyle name="Percent 2 2 6 2 2 2 2 2 2" xfId="40668" xr:uid="{4AD7B270-D09C-43F7-B463-BD80ABA13B40}"/>
    <cellStyle name="Percent 2 2 6 2 2 2 2 2 3" xfId="55552" xr:uid="{B68A997D-70EE-40F4-AF32-48FCE7C7D612}"/>
    <cellStyle name="Percent 2 2 6 2 2 2 2 3" xfId="20132" xr:uid="{B600A73C-91A3-491C-BA37-5225D7C503D8}"/>
    <cellStyle name="Percent 2 2 6 2 2 2 2 4" xfId="33822" xr:uid="{4F005C9A-D801-4F27-A54E-335F59D48519}"/>
    <cellStyle name="Percent 2 2 6 2 2 2 2 5" xfId="48706" xr:uid="{E1B88CF0-BAA1-4B32-A19A-CA097384B7DF}"/>
    <cellStyle name="Percent 2 2 6 2 2 2 3" xfId="23554" xr:uid="{C0E17001-44FF-408B-AE4F-ADEF2D0B2ED9}"/>
    <cellStyle name="Percent 2 2 6 2 2 2 3 2" xfId="37246" xr:uid="{5A917E4B-58B9-4224-916F-400DE103C2BB}"/>
    <cellStyle name="Percent 2 2 6 2 2 2 3 3" xfId="52130" xr:uid="{16A6B7FF-65B5-40E4-8FFD-FCA5727361D4}"/>
    <cellStyle name="Percent 2 2 6 2 2 2 4" xfId="16710" xr:uid="{E8A89A9F-5F35-4D5C-A822-1C2C13EC1720}"/>
    <cellStyle name="Percent 2 2 6 2 2 2 5" xfId="30400" xr:uid="{A23D4163-8DB2-444B-98C3-D0C0D528B9C5}"/>
    <cellStyle name="Percent 2 2 6 2 2 2 6" xfId="45284" xr:uid="{56C02863-0DCA-4988-A3EB-A4C432D1D1AA}"/>
    <cellStyle name="Percent 2 2 6 2 2 3" xfId="11574" xr:uid="{DFA67C70-CD46-47AE-96BF-9B1CFFDFF45E}"/>
    <cellStyle name="Percent 2 2 6 2 2 3 2" xfId="25264" xr:uid="{C27F9A6D-10E6-431D-B4DF-1EDE2EEAE946}"/>
    <cellStyle name="Percent 2 2 6 2 2 3 2 2" xfId="38956" xr:uid="{0B78E191-BD3C-4BBE-AEEB-657CD72637BF}"/>
    <cellStyle name="Percent 2 2 6 2 2 3 2 3" xfId="53840" xr:uid="{982ED3C9-6980-4C8C-A955-875F95E3112D}"/>
    <cellStyle name="Percent 2 2 6 2 2 3 3" xfId="18420" xr:uid="{9B7BB90C-5A59-43B7-8C7B-C965D9B22762}"/>
    <cellStyle name="Percent 2 2 6 2 2 3 4" xfId="32110" xr:uid="{00F526CE-A345-49C9-B2A8-249F0A1D7CF0}"/>
    <cellStyle name="Percent 2 2 6 2 2 3 5" xfId="46994" xr:uid="{AD63742D-0D81-4FE6-8B83-F91FA27D2359}"/>
    <cellStyle name="Percent 2 2 6 2 2 4" xfId="21842" xr:uid="{9EB868ED-9660-4925-A8D3-4C20B0181B6F}"/>
    <cellStyle name="Percent 2 2 6 2 2 4 2" xfId="35534" xr:uid="{A0239943-329A-41E2-A13D-77C1CDC84C20}"/>
    <cellStyle name="Percent 2 2 6 2 2 4 3" xfId="50418" xr:uid="{28A0FC81-37E0-4794-992E-A5B67FA2EE7B}"/>
    <cellStyle name="Percent 2 2 6 2 2 5" xfId="14998" xr:uid="{A87CEA9F-2488-4515-8C74-DF11174541CE}"/>
    <cellStyle name="Percent 2 2 6 2 2 6" xfId="28688" xr:uid="{DCFCA6A9-BA3C-4084-81F8-E6981E571FA1}"/>
    <cellStyle name="Percent 2 2 6 2 2 7" xfId="43572" xr:uid="{4C02F270-7FB8-4AAB-959F-06610C23E6E3}"/>
    <cellStyle name="Percent 2 2 6 2 3" xfId="9863" xr:uid="{8907D1A3-CF7C-4CA5-88BA-A0801CC394B6}"/>
    <cellStyle name="Percent 2 2 6 2 3 2" xfId="13285" xr:uid="{D85941BB-CEF9-45D4-93D6-563090F2785D}"/>
    <cellStyle name="Percent 2 2 6 2 3 2 2" xfId="26975" xr:uid="{884C14E5-675B-4EA4-AC3C-2215E0BCA8DC}"/>
    <cellStyle name="Percent 2 2 6 2 3 2 2 2" xfId="40667" xr:uid="{D0AE4C67-B805-41D5-8C10-30445F7C29DB}"/>
    <cellStyle name="Percent 2 2 6 2 3 2 2 3" xfId="55551" xr:uid="{9221814D-561C-4180-A9B8-108B18C7201B}"/>
    <cellStyle name="Percent 2 2 6 2 3 2 3" xfId="20131" xr:uid="{BADD98A1-486E-4B69-B978-3363B15B2CC3}"/>
    <cellStyle name="Percent 2 2 6 2 3 2 4" xfId="33821" xr:uid="{C4C00AB9-73E7-4D0E-AF71-C0483C8A314C}"/>
    <cellStyle name="Percent 2 2 6 2 3 2 5" xfId="48705" xr:uid="{C8F2EF67-5764-4075-8A2F-6A154137A00E}"/>
    <cellStyle name="Percent 2 2 6 2 3 3" xfId="23553" xr:uid="{31DEAD9B-0675-4728-8BDD-F392BC6D794A}"/>
    <cellStyle name="Percent 2 2 6 2 3 3 2" xfId="37245" xr:uid="{A2C6D428-E458-47B2-9593-6E2AFE3AB4A7}"/>
    <cellStyle name="Percent 2 2 6 2 3 3 3" xfId="52129" xr:uid="{F300E5CA-4280-4198-A3C2-DFF3785CDFE4}"/>
    <cellStyle name="Percent 2 2 6 2 3 4" xfId="16709" xr:uid="{34C9BD61-7655-47A4-993B-8A9425A1DD39}"/>
    <cellStyle name="Percent 2 2 6 2 3 5" xfId="30399" xr:uid="{45F6B6F0-9FA5-4186-9E6A-BC119FDBD0C2}"/>
    <cellStyle name="Percent 2 2 6 2 3 6" xfId="45283" xr:uid="{3764669C-03A7-46AE-A835-1C4F4DCE0599}"/>
    <cellStyle name="Percent 2 2 6 2 4" xfId="11573" xr:uid="{132A1537-1FBD-421B-9A5A-B0553C58695D}"/>
    <cellStyle name="Percent 2 2 6 2 4 2" xfId="25263" xr:uid="{B4FDF79F-2B8C-446C-B522-92040D47FF1C}"/>
    <cellStyle name="Percent 2 2 6 2 4 2 2" xfId="38955" xr:uid="{77AF0D27-71AA-4EEB-A256-5B9F09C63842}"/>
    <cellStyle name="Percent 2 2 6 2 4 2 3" xfId="53839" xr:uid="{AC4985C9-FE56-4063-9E18-89209C8F1AB6}"/>
    <cellStyle name="Percent 2 2 6 2 4 3" xfId="18419" xr:uid="{90DB7FBF-6553-431A-9189-D9EAEEB90CE2}"/>
    <cellStyle name="Percent 2 2 6 2 4 4" xfId="32109" xr:uid="{5C7E8CDC-F129-4CEA-9141-17CB246FC501}"/>
    <cellStyle name="Percent 2 2 6 2 4 5" xfId="46993" xr:uid="{614B0651-0ED9-4AFC-9782-B59B07B2A091}"/>
    <cellStyle name="Percent 2 2 6 2 5" xfId="21841" xr:uid="{04962909-7EE0-48F4-B2E6-52882B8B0CE8}"/>
    <cellStyle name="Percent 2 2 6 2 5 2" xfId="35533" xr:uid="{069D311B-D273-462C-851A-777592939B0B}"/>
    <cellStyle name="Percent 2 2 6 2 5 3" xfId="50417" xr:uid="{B04A5B8F-2AC4-411C-A254-48060662B938}"/>
    <cellStyle name="Percent 2 2 6 2 6" xfId="14997" xr:uid="{46C67915-69F7-4500-9807-3822D1D39EFA}"/>
    <cellStyle name="Percent 2 2 6 2 7" xfId="28687" xr:uid="{ECF0C19C-7ABE-45F9-9446-ACEDB180D907}"/>
    <cellStyle name="Percent 2 2 6 2 8" xfId="43571" xr:uid="{2AD4F93F-E800-499A-8D44-7EFDBF66F530}"/>
    <cellStyle name="Percent 2 2 6 3" xfId="8153" xr:uid="{74C4A489-F291-4575-8979-1C7E6CE3D472}"/>
    <cellStyle name="Percent 2 2 6 3 2" xfId="9865" xr:uid="{6B92317D-83B4-4F93-9C74-01AC635220A8}"/>
    <cellStyle name="Percent 2 2 6 3 2 2" xfId="13287" xr:uid="{C5EB838E-2092-4B32-A880-FAC59BDBBECD}"/>
    <cellStyle name="Percent 2 2 6 3 2 2 2" xfId="26977" xr:uid="{23F31B4D-8D7F-472C-939C-60A8CF9D03AC}"/>
    <cellStyle name="Percent 2 2 6 3 2 2 2 2" xfId="40669" xr:uid="{98B46E90-7797-4F8B-B131-98B9393C5D31}"/>
    <cellStyle name="Percent 2 2 6 3 2 2 2 3" xfId="55553" xr:uid="{2F207A22-6093-484A-9903-9C96C1F43FC5}"/>
    <cellStyle name="Percent 2 2 6 3 2 2 3" xfId="20133" xr:uid="{D8A98879-0547-42E9-A77F-178E5F1D550D}"/>
    <cellStyle name="Percent 2 2 6 3 2 2 4" xfId="33823" xr:uid="{EAF4759E-B21E-4680-A959-06CA40BD2E8F}"/>
    <cellStyle name="Percent 2 2 6 3 2 2 5" xfId="48707" xr:uid="{BC946CE9-0616-46DE-BE9E-69FE4BCD7E22}"/>
    <cellStyle name="Percent 2 2 6 3 2 3" xfId="23555" xr:uid="{3FBBC163-82D2-413F-A6D2-BFCFB93FE141}"/>
    <cellStyle name="Percent 2 2 6 3 2 3 2" xfId="37247" xr:uid="{35EADC9A-12E6-4EC0-BD61-3CCE4943E4F2}"/>
    <cellStyle name="Percent 2 2 6 3 2 3 3" xfId="52131" xr:uid="{DAD40BFE-D0AC-4FE1-A891-63F8ED172BA4}"/>
    <cellStyle name="Percent 2 2 6 3 2 4" xfId="16711" xr:uid="{104DD03E-6149-49C7-8A80-F75A1A6F624E}"/>
    <cellStyle name="Percent 2 2 6 3 2 5" xfId="30401" xr:uid="{B90F250B-D642-42A2-8D4B-49A61F863C86}"/>
    <cellStyle name="Percent 2 2 6 3 2 6" xfId="45285" xr:uid="{A5C53A92-0C7D-4B58-9A7C-A8CF9EE1441B}"/>
    <cellStyle name="Percent 2 2 6 3 3" xfId="11575" xr:uid="{6F903B6E-3780-4E89-93C4-C1C55220E561}"/>
    <cellStyle name="Percent 2 2 6 3 3 2" xfId="25265" xr:uid="{1BC2ECF9-82AB-4669-90D1-A9A368B6D485}"/>
    <cellStyle name="Percent 2 2 6 3 3 2 2" xfId="38957" xr:uid="{F9C926B8-19EB-4A8D-A460-71C2D62A7716}"/>
    <cellStyle name="Percent 2 2 6 3 3 2 3" xfId="53841" xr:uid="{DF1FB432-6B00-4CD7-9806-04A4AA11CEBD}"/>
    <cellStyle name="Percent 2 2 6 3 3 3" xfId="18421" xr:uid="{5DD42567-C4E1-49A6-8AC1-1685174D4B87}"/>
    <cellStyle name="Percent 2 2 6 3 3 4" xfId="32111" xr:uid="{A153CCB1-21A4-491E-999B-446C77A39392}"/>
    <cellStyle name="Percent 2 2 6 3 3 5" xfId="46995" xr:uid="{26817890-E273-4A60-885D-1AC73D8A403C}"/>
    <cellStyle name="Percent 2 2 6 3 4" xfId="21843" xr:uid="{6BAF2183-0209-4753-B131-3D9FAF8D08C0}"/>
    <cellStyle name="Percent 2 2 6 3 4 2" xfId="35535" xr:uid="{A84FB990-8EE2-418E-84D4-8A63F6E3AA95}"/>
    <cellStyle name="Percent 2 2 6 3 4 3" xfId="50419" xr:uid="{A550448C-DD7B-45E0-BB0F-5B2DB6AE50CF}"/>
    <cellStyle name="Percent 2 2 6 3 5" xfId="14999" xr:uid="{FD33B978-D037-4352-A093-EB55742B85FC}"/>
    <cellStyle name="Percent 2 2 6 3 6" xfId="28689" xr:uid="{9FD0949E-89DB-4116-BB26-47552273137D}"/>
    <cellStyle name="Percent 2 2 6 3 7" xfId="43573" xr:uid="{C35A74F8-93BD-42C2-811E-280A1E54DD5E}"/>
    <cellStyle name="Percent 2 2 6 4" xfId="8154" xr:uid="{0E23F46C-4639-45EE-96B8-A7E43EC31088}"/>
    <cellStyle name="Percent 2 2 6 4 2" xfId="9866" xr:uid="{E4D95CE7-1FBC-40F6-9F86-7CD5C79E22C3}"/>
    <cellStyle name="Percent 2 2 6 4 2 2" xfId="13288" xr:uid="{55BE634D-1FA8-48AB-8E70-CCBCB5614717}"/>
    <cellStyle name="Percent 2 2 6 4 2 2 2" xfId="26978" xr:uid="{85C06FE8-8874-45F4-B386-B5F85E1E9711}"/>
    <cellStyle name="Percent 2 2 6 4 2 2 2 2" xfId="40670" xr:uid="{14CCD7E0-5F8C-4DDE-A0F3-7D73297B4088}"/>
    <cellStyle name="Percent 2 2 6 4 2 2 2 3" xfId="55554" xr:uid="{8988CE80-2149-4E4B-8340-00FDC5A1F1E2}"/>
    <cellStyle name="Percent 2 2 6 4 2 2 3" xfId="20134" xr:uid="{83D26E5B-6906-4551-A8C6-9EEB8E4FE51B}"/>
    <cellStyle name="Percent 2 2 6 4 2 2 4" xfId="33824" xr:uid="{99865B66-7C74-4D58-9457-8D0B9B2D1C71}"/>
    <cellStyle name="Percent 2 2 6 4 2 2 5" xfId="48708" xr:uid="{6909393C-E884-4092-8302-195437D62B25}"/>
    <cellStyle name="Percent 2 2 6 4 2 3" xfId="23556" xr:uid="{59B95DE9-6464-4BF8-8977-53E44AEDF5DF}"/>
    <cellStyle name="Percent 2 2 6 4 2 3 2" xfId="37248" xr:uid="{1B3DDDB5-C36B-41D9-9F86-B47F1C91975C}"/>
    <cellStyle name="Percent 2 2 6 4 2 3 3" xfId="52132" xr:uid="{B4D7BAF4-FCAC-438E-8E2E-4B5616BDDB9E}"/>
    <cellStyle name="Percent 2 2 6 4 2 4" xfId="16712" xr:uid="{B7695172-DAED-41BB-947E-9A15B47A24DD}"/>
    <cellStyle name="Percent 2 2 6 4 2 5" xfId="30402" xr:uid="{29168890-355D-4247-AB92-ADF0875B5A46}"/>
    <cellStyle name="Percent 2 2 6 4 2 6" xfId="45286" xr:uid="{A0E23084-6027-4B80-9C76-63BB2E1FC82D}"/>
    <cellStyle name="Percent 2 2 6 4 3" xfId="11576" xr:uid="{585BADBD-9420-431F-BCAE-C87C3C1BDBA6}"/>
    <cellStyle name="Percent 2 2 6 4 3 2" xfId="25266" xr:uid="{1B1ED538-97CE-4E6A-A7FE-CBC38756BF5C}"/>
    <cellStyle name="Percent 2 2 6 4 3 2 2" xfId="38958" xr:uid="{AB4635F5-3089-4F07-9260-A62FED014781}"/>
    <cellStyle name="Percent 2 2 6 4 3 2 3" xfId="53842" xr:uid="{F09FF789-6883-4AED-AC70-6485C4E08FF2}"/>
    <cellStyle name="Percent 2 2 6 4 3 3" xfId="18422" xr:uid="{D6D9471A-7337-4D0F-8720-F7FEA0BB38B1}"/>
    <cellStyle name="Percent 2 2 6 4 3 4" xfId="32112" xr:uid="{2326D433-22CA-451B-AE29-2F082E541ECE}"/>
    <cellStyle name="Percent 2 2 6 4 3 5" xfId="46996" xr:uid="{94C16BD3-49C0-4D70-AD69-B608030CF55A}"/>
    <cellStyle name="Percent 2 2 6 4 4" xfId="21844" xr:uid="{84785AE5-2F52-4D77-A2C0-7A2E96670B33}"/>
    <cellStyle name="Percent 2 2 6 4 4 2" xfId="35536" xr:uid="{589A6DF5-CCBD-4592-AA6A-A056D2757249}"/>
    <cellStyle name="Percent 2 2 6 4 4 3" xfId="50420" xr:uid="{515CC108-AEF3-4ED9-ABCA-2E5B7D0319ED}"/>
    <cellStyle name="Percent 2 2 6 4 5" xfId="15000" xr:uid="{D91FBCEE-6514-4A08-8C6B-FB2B9309394B}"/>
    <cellStyle name="Percent 2 2 6 4 6" xfId="28690" xr:uid="{A660D111-CBCD-47C5-B81A-8E9DA53747DB}"/>
    <cellStyle name="Percent 2 2 6 4 7" xfId="43574" xr:uid="{720E022D-0CA4-440E-8D89-D08A4D1AE441}"/>
    <cellStyle name="Percent 2 2 6 5" xfId="9862" xr:uid="{01FE9C23-9AAC-45F2-ADB3-DB6807BB1BD1}"/>
    <cellStyle name="Percent 2 2 6 5 2" xfId="13284" xr:uid="{42527919-5BCB-4A84-B10C-30DEDDD38FA3}"/>
    <cellStyle name="Percent 2 2 6 5 2 2" xfId="26974" xr:uid="{65E4941E-4631-454B-90E3-546A689E7895}"/>
    <cellStyle name="Percent 2 2 6 5 2 2 2" xfId="40666" xr:uid="{18AE87CA-1F0B-4E00-B23C-8C4AA40E5EA8}"/>
    <cellStyle name="Percent 2 2 6 5 2 2 3" xfId="55550" xr:uid="{4A22B70D-466C-43D9-A334-43903628465B}"/>
    <cellStyle name="Percent 2 2 6 5 2 3" xfId="20130" xr:uid="{7E25D243-CCC4-48A1-9372-D665A298151B}"/>
    <cellStyle name="Percent 2 2 6 5 2 4" xfId="33820" xr:uid="{3B3E9DAA-BB88-4353-95B1-2A7803866C97}"/>
    <cellStyle name="Percent 2 2 6 5 2 5" xfId="48704" xr:uid="{77B20580-6BCD-4A91-9133-485B827E1D00}"/>
    <cellStyle name="Percent 2 2 6 5 3" xfId="23552" xr:uid="{33732C70-318B-4CA8-9322-7C81849C4EA4}"/>
    <cellStyle name="Percent 2 2 6 5 3 2" xfId="37244" xr:uid="{62A2375A-BC14-4252-965B-8644F1419B9B}"/>
    <cellStyle name="Percent 2 2 6 5 3 3" xfId="52128" xr:uid="{30C3AB09-F5FB-4064-A9F2-70521677E836}"/>
    <cellStyle name="Percent 2 2 6 5 4" xfId="16708" xr:uid="{06A97FFC-5442-451B-96B4-7149708B2E98}"/>
    <cellStyle name="Percent 2 2 6 5 5" xfId="30398" xr:uid="{FA79CBEE-D2D8-42FD-B7CA-375812847989}"/>
    <cellStyle name="Percent 2 2 6 5 6" xfId="45282" xr:uid="{D7F764B8-E859-45C8-9307-0D03B1C3096E}"/>
    <cellStyle name="Percent 2 2 6 6" xfId="11572" xr:uid="{38D35053-5619-49BF-9033-0EE6166A2B09}"/>
    <cellStyle name="Percent 2 2 6 6 2" xfId="25262" xr:uid="{51A203CD-967F-48BA-A1F9-411DE025B86A}"/>
    <cellStyle name="Percent 2 2 6 6 2 2" xfId="38954" xr:uid="{060BDAA2-8210-435E-8CDE-E98AB7346C0B}"/>
    <cellStyle name="Percent 2 2 6 6 2 3" xfId="53838" xr:uid="{0E68A2CF-5F5A-4017-9650-DA60C23358CA}"/>
    <cellStyle name="Percent 2 2 6 6 3" xfId="18418" xr:uid="{73459A09-9A17-47FA-A514-E22278382802}"/>
    <cellStyle name="Percent 2 2 6 6 4" xfId="32108" xr:uid="{ADF9071F-B0E7-4977-B6E9-6CD4049D9922}"/>
    <cellStyle name="Percent 2 2 6 6 5" xfId="46992" xr:uid="{1A7FBFD0-2A7B-4DBD-9C87-818CEA8709FA}"/>
    <cellStyle name="Percent 2 2 6 7" xfId="21840" xr:uid="{A410D891-7E95-4134-9596-B231E3D76327}"/>
    <cellStyle name="Percent 2 2 6 7 2" xfId="35532" xr:uid="{FA8AE289-9B6C-468F-90A9-9944AED420F6}"/>
    <cellStyle name="Percent 2 2 6 7 3" xfId="50416" xr:uid="{B27ABA68-38AB-4CED-8BED-182FB68F44D7}"/>
    <cellStyle name="Percent 2 2 6 8" xfId="14996" xr:uid="{F5C52DAD-E310-4F8A-8CBA-B608DFE1AE28}"/>
    <cellStyle name="Percent 2 2 6 9" xfId="28686" xr:uid="{CE11FB62-90E8-4189-A417-C074B473AC57}"/>
    <cellStyle name="Percent 2 2 7" xfId="8155" xr:uid="{F4D4DD38-18B3-4535-94F4-6D694C4A2C57}"/>
    <cellStyle name="Percent 2 2 7 2" xfId="8156" xr:uid="{2BE7593B-7947-46EA-A53B-F8796770940B}"/>
    <cellStyle name="Percent 2 2 7 2 2" xfId="9868" xr:uid="{7C4278A9-C9BE-4320-8C4B-B55F5CEA4B44}"/>
    <cellStyle name="Percent 2 2 7 2 2 2" xfId="13290" xr:uid="{B4487702-1170-4BDE-8667-C883C9C66E14}"/>
    <cellStyle name="Percent 2 2 7 2 2 2 2" xfId="26980" xr:uid="{12DA7529-B923-4E6A-9EB1-B321F3943EBD}"/>
    <cellStyle name="Percent 2 2 7 2 2 2 2 2" xfId="40672" xr:uid="{C3C6EB18-3440-4296-9408-13259E287703}"/>
    <cellStyle name="Percent 2 2 7 2 2 2 2 3" xfId="55556" xr:uid="{8D512936-5961-4790-8CBC-E8E8B83A50EB}"/>
    <cellStyle name="Percent 2 2 7 2 2 2 3" xfId="20136" xr:uid="{C55B9C19-88FC-4955-851E-83534FD85A2D}"/>
    <cellStyle name="Percent 2 2 7 2 2 2 4" xfId="33826" xr:uid="{360EF5C7-C51B-42E4-B3BE-FE8CA39363C7}"/>
    <cellStyle name="Percent 2 2 7 2 2 2 5" xfId="48710" xr:uid="{88518A86-358C-4D26-8635-3A4E5D5303E6}"/>
    <cellStyle name="Percent 2 2 7 2 2 3" xfId="23558" xr:uid="{AB00AB00-1E7E-4525-A65B-74E04A701EB2}"/>
    <cellStyle name="Percent 2 2 7 2 2 3 2" xfId="37250" xr:uid="{333E00FE-2DB1-4D5C-9C51-36633D8A1FCA}"/>
    <cellStyle name="Percent 2 2 7 2 2 3 3" xfId="52134" xr:uid="{F6D639AB-74B4-46B8-80FB-874AD293AEFD}"/>
    <cellStyle name="Percent 2 2 7 2 2 4" xfId="16714" xr:uid="{3D6B5370-C4AD-4E05-BF68-C94163D04840}"/>
    <cellStyle name="Percent 2 2 7 2 2 5" xfId="30404" xr:uid="{30E6FE12-6244-48B9-8C4D-AC450A206746}"/>
    <cellStyle name="Percent 2 2 7 2 2 6" xfId="45288" xr:uid="{08D38DE3-B544-4D80-ABB7-77F0DBAEBCFD}"/>
    <cellStyle name="Percent 2 2 7 2 3" xfId="11578" xr:uid="{E1C6FD32-9DB4-4D9D-8E29-1B64949AB99F}"/>
    <cellStyle name="Percent 2 2 7 2 3 2" xfId="25268" xr:uid="{68118802-C1B8-4787-9DAC-548C39BB7305}"/>
    <cellStyle name="Percent 2 2 7 2 3 2 2" xfId="38960" xr:uid="{81B308E4-49C5-4B96-A950-E2645CD59196}"/>
    <cellStyle name="Percent 2 2 7 2 3 2 3" xfId="53844" xr:uid="{398D8498-3BEE-45E5-8FBD-9BE3E9425521}"/>
    <cellStyle name="Percent 2 2 7 2 3 3" xfId="18424" xr:uid="{671A3C84-887E-48DF-A62A-B876EF1E53D6}"/>
    <cellStyle name="Percent 2 2 7 2 3 4" xfId="32114" xr:uid="{D515DC12-1ABB-4B96-82D7-07F1D1FF8133}"/>
    <cellStyle name="Percent 2 2 7 2 3 5" xfId="46998" xr:uid="{60FCCECA-4445-4CA2-8F71-B0DA200B80D9}"/>
    <cellStyle name="Percent 2 2 7 2 4" xfId="21846" xr:uid="{0F78AD71-B7C1-4AA1-8EA3-4D194268BEF4}"/>
    <cellStyle name="Percent 2 2 7 2 4 2" xfId="35538" xr:uid="{5A8E3BD5-0E2E-4FCF-B810-EE64B3D53E36}"/>
    <cellStyle name="Percent 2 2 7 2 4 3" xfId="50422" xr:uid="{4A3323D1-4461-4E77-BAAF-08F9F9A10B7E}"/>
    <cellStyle name="Percent 2 2 7 2 5" xfId="15002" xr:uid="{3EA1B388-C0FA-4F03-B7D0-B0A2AE505FD1}"/>
    <cellStyle name="Percent 2 2 7 2 6" xfId="28692" xr:uid="{AD1082D8-B514-484B-AB7D-36FFF090B01D}"/>
    <cellStyle name="Percent 2 2 7 2 7" xfId="43576" xr:uid="{F9EAB7FB-E0BB-47D5-AA61-0E3AC6A240DB}"/>
    <cellStyle name="Percent 2 2 7 3" xfId="9867" xr:uid="{DEB4C642-8631-4555-B1EE-9B3439DF8985}"/>
    <cellStyle name="Percent 2 2 7 3 2" xfId="13289" xr:uid="{72EB61D3-7527-4A01-9A40-294162393C3E}"/>
    <cellStyle name="Percent 2 2 7 3 2 2" xfId="26979" xr:uid="{9D08348F-3463-4418-9449-EDF48FA709F1}"/>
    <cellStyle name="Percent 2 2 7 3 2 2 2" xfId="40671" xr:uid="{2CD15AE6-FEEF-4C91-9628-9250F41E46B4}"/>
    <cellStyle name="Percent 2 2 7 3 2 2 3" xfId="55555" xr:uid="{6F15316C-69CA-4318-ACE4-3397BDE4B292}"/>
    <cellStyle name="Percent 2 2 7 3 2 3" xfId="20135" xr:uid="{DEF47110-1CDC-4429-8BAC-A9B04F43885B}"/>
    <cellStyle name="Percent 2 2 7 3 2 4" xfId="33825" xr:uid="{C5D7CA13-F4F6-4C16-BF77-33FBC0494CB1}"/>
    <cellStyle name="Percent 2 2 7 3 2 5" xfId="48709" xr:uid="{7B1186DF-A91E-4F02-87B4-C649CFC577A2}"/>
    <cellStyle name="Percent 2 2 7 3 3" xfId="23557" xr:uid="{785189AB-AA08-446D-9E80-B07CEF65BE12}"/>
    <cellStyle name="Percent 2 2 7 3 3 2" xfId="37249" xr:uid="{6A2761C3-6E9B-4BF0-94A4-051446895A6E}"/>
    <cellStyle name="Percent 2 2 7 3 3 3" xfId="52133" xr:uid="{F46C0E59-6267-4A42-9726-2F50E01BDE18}"/>
    <cellStyle name="Percent 2 2 7 3 4" xfId="16713" xr:uid="{3FBF4BD9-EC55-4AA8-AD42-741683665D63}"/>
    <cellStyle name="Percent 2 2 7 3 5" xfId="30403" xr:uid="{F62D42FD-E24A-4008-9D7B-63EF335FFE24}"/>
    <cellStyle name="Percent 2 2 7 3 6" xfId="45287" xr:uid="{7655FA99-B1F5-45B5-B2D7-24E62C940A87}"/>
    <cellStyle name="Percent 2 2 7 4" xfId="11577" xr:uid="{B5DD203D-0F6E-4512-A115-1A6F74B66244}"/>
    <cellStyle name="Percent 2 2 7 4 2" xfId="25267" xr:uid="{048F6545-2E0B-4542-A11D-050857E28DA6}"/>
    <cellStyle name="Percent 2 2 7 4 2 2" xfId="38959" xr:uid="{EBD528E8-FB70-4EEE-B3B6-2AF4DEAF1FFE}"/>
    <cellStyle name="Percent 2 2 7 4 2 3" xfId="53843" xr:uid="{77E229F5-4F8E-4DA8-B4AE-3EC1DF11BAD9}"/>
    <cellStyle name="Percent 2 2 7 4 3" xfId="18423" xr:uid="{6866E040-3F66-4334-BB00-58D4BD62F570}"/>
    <cellStyle name="Percent 2 2 7 4 4" xfId="32113" xr:uid="{B7A773D9-EA98-464C-86D7-8E4CB6449EB6}"/>
    <cellStyle name="Percent 2 2 7 4 5" xfId="46997" xr:uid="{1CF17188-C9F9-43CC-9C1E-DD99050FA0B1}"/>
    <cellStyle name="Percent 2 2 7 5" xfId="21845" xr:uid="{2A72784A-4780-4285-B24E-79B0B23983F6}"/>
    <cellStyle name="Percent 2 2 7 5 2" xfId="35537" xr:uid="{28326CCA-EB48-4B4B-A4EB-611F07E287AE}"/>
    <cellStyle name="Percent 2 2 7 5 3" xfId="50421" xr:uid="{E8B39602-A1E3-4E85-A3C8-FE08FD82B834}"/>
    <cellStyle name="Percent 2 2 7 6" xfId="15001" xr:uid="{87D7F412-0AB8-4622-89DE-094D55460621}"/>
    <cellStyle name="Percent 2 2 7 7" xfId="28691" xr:uid="{894F26E4-6073-49B6-8260-DAC2FB67DA05}"/>
    <cellStyle name="Percent 2 2 7 8" xfId="43575" xr:uid="{959BE71A-5B08-4132-94B3-B8058B51A1F1}"/>
    <cellStyle name="Percent 2 2 8" xfId="8157" xr:uid="{5666B528-D13C-4F9A-AFAA-0979F2D70307}"/>
    <cellStyle name="Percent 2 2 8 2" xfId="9869" xr:uid="{EBF56ECF-AAEB-41D1-9238-D38EFDFCE2ED}"/>
    <cellStyle name="Percent 2 2 8 2 2" xfId="13291" xr:uid="{1C036060-10C3-42B4-B898-763A3F14F617}"/>
    <cellStyle name="Percent 2 2 8 2 2 2" xfId="26981" xr:uid="{765888E5-C791-4B9C-B986-4DB04E18FB7C}"/>
    <cellStyle name="Percent 2 2 8 2 2 2 2" xfId="40673" xr:uid="{0ED48E1B-94FA-4E4D-92DF-7C02845167F1}"/>
    <cellStyle name="Percent 2 2 8 2 2 2 3" xfId="55557" xr:uid="{6AD4E588-2C3B-4598-9DB3-93249528E21B}"/>
    <cellStyle name="Percent 2 2 8 2 2 3" xfId="20137" xr:uid="{76B69BDD-7E4A-485D-9547-DD6E3C94EE04}"/>
    <cellStyle name="Percent 2 2 8 2 2 4" xfId="33827" xr:uid="{F4DAE8BE-39F5-4640-9974-2D52AF309EA0}"/>
    <cellStyle name="Percent 2 2 8 2 2 5" xfId="48711" xr:uid="{63498D72-0593-4CE1-A4C0-00B0F7CC1EEA}"/>
    <cellStyle name="Percent 2 2 8 2 3" xfId="23559" xr:uid="{3294E512-B8EF-4C71-814C-C9B4B1A71A58}"/>
    <cellStyle name="Percent 2 2 8 2 3 2" xfId="37251" xr:uid="{08D54475-AB03-45D4-89AB-88F9C587F3ED}"/>
    <cellStyle name="Percent 2 2 8 2 3 3" xfId="52135" xr:uid="{4E245606-FE5D-4578-AEB7-DB07CF59967F}"/>
    <cellStyle name="Percent 2 2 8 2 4" xfId="16715" xr:uid="{5CAB9096-C14E-4758-BEC8-A9E4D70F62B3}"/>
    <cellStyle name="Percent 2 2 8 2 5" xfId="30405" xr:uid="{CDB52DA1-92A5-4E60-8711-F6921A9AF0C5}"/>
    <cellStyle name="Percent 2 2 8 2 6" xfId="45289" xr:uid="{7F1A2F1A-C7B2-4E81-896C-D0A4BEF6E8BA}"/>
    <cellStyle name="Percent 2 2 8 3" xfId="11579" xr:uid="{9082C8D3-4D56-4F3A-BE3B-CE4CD9A50107}"/>
    <cellStyle name="Percent 2 2 8 3 2" xfId="25269" xr:uid="{EBF716C5-FAFB-49FB-8E30-F4B982190C59}"/>
    <cellStyle name="Percent 2 2 8 3 2 2" xfId="38961" xr:uid="{FBA64448-7F03-4015-BA32-AD2DD8152683}"/>
    <cellStyle name="Percent 2 2 8 3 2 3" xfId="53845" xr:uid="{795C2425-7DFD-4FF7-89A2-F3656B377F5A}"/>
    <cellStyle name="Percent 2 2 8 3 3" xfId="18425" xr:uid="{80AD52E3-03BC-4432-BDFF-4D8A4A6A9649}"/>
    <cellStyle name="Percent 2 2 8 3 4" xfId="32115" xr:uid="{EF213739-A24E-4E2F-A4EA-3B7BA828F44D}"/>
    <cellStyle name="Percent 2 2 8 3 5" xfId="46999" xr:uid="{7BF82524-2ADE-4B31-B876-E3BBA6C00189}"/>
    <cellStyle name="Percent 2 2 8 4" xfId="21847" xr:uid="{83525AE0-5763-460D-B21C-06EE96DD5AB1}"/>
    <cellStyle name="Percent 2 2 8 4 2" xfId="35539" xr:uid="{AEA9B6DE-A28D-4E66-AB19-E3281DE24CA4}"/>
    <cellStyle name="Percent 2 2 8 4 3" xfId="50423" xr:uid="{F274AD47-4AF7-4407-B45B-B7822F5E2050}"/>
    <cellStyle name="Percent 2 2 8 5" xfId="15003" xr:uid="{9686EAAB-7BEE-478C-9E5D-85D8D63B9C33}"/>
    <cellStyle name="Percent 2 2 8 6" xfId="28693" xr:uid="{B17ECC34-9D51-424D-AEA7-CE08ABC5FE50}"/>
    <cellStyle name="Percent 2 2 8 7" xfId="43577" xr:uid="{AB763B1C-F1A0-4A6A-A67F-2D2FFDC461CC}"/>
    <cellStyle name="Percent 2 2 9" xfId="8158" xr:uid="{41CE4FAB-8E15-441A-B37A-A9A3B6C8B144}"/>
    <cellStyle name="Percent 2 2 9 2" xfId="9870" xr:uid="{91AE45AF-531D-4118-95EE-7DB6E592C8BA}"/>
    <cellStyle name="Percent 2 2 9 2 2" xfId="13292" xr:uid="{67898FEE-5116-485C-B0E7-3E27223A863A}"/>
    <cellStyle name="Percent 2 2 9 2 2 2" xfId="26982" xr:uid="{7D572D9C-14A5-4A96-8532-9C6E94B58EFF}"/>
    <cellStyle name="Percent 2 2 9 2 2 2 2" xfId="40674" xr:uid="{ECC0885C-3A72-4FAF-8632-C09622A6B0E1}"/>
    <cellStyle name="Percent 2 2 9 2 2 2 3" xfId="55558" xr:uid="{DDF55A07-C61E-4BE0-BA7E-4E6446EA9518}"/>
    <cellStyle name="Percent 2 2 9 2 2 3" xfId="20138" xr:uid="{D4BBB625-3FB0-4DE4-9023-5F4044FFE482}"/>
    <cellStyle name="Percent 2 2 9 2 2 4" xfId="33828" xr:uid="{5CA63585-9C0E-49CE-9797-F7ACCD8F616D}"/>
    <cellStyle name="Percent 2 2 9 2 2 5" xfId="48712" xr:uid="{D03A23C8-D783-4B89-84EF-5FA3CEFC9EC7}"/>
    <cellStyle name="Percent 2 2 9 2 3" xfId="23560" xr:uid="{742C557D-E960-4B53-9521-BC37832C185A}"/>
    <cellStyle name="Percent 2 2 9 2 3 2" xfId="37252" xr:uid="{736EC4D7-B13D-499D-B330-43B1BDCB3599}"/>
    <cellStyle name="Percent 2 2 9 2 3 3" xfId="52136" xr:uid="{7386131D-ABA9-4225-B858-697DE923D2EC}"/>
    <cellStyle name="Percent 2 2 9 2 4" xfId="16716" xr:uid="{3FBF90F2-E121-44EC-8A86-910E0753FD9D}"/>
    <cellStyle name="Percent 2 2 9 2 5" xfId="30406" xr:uid="{E4142162-631E-4FB9-BB1B-F77A3E8A6FB5}"/>
    <cellStyle name="Percent 2 2 9 2 6" xfId="45290" xr:uid="{21DF665B-4C92-409C-8725-BF11D433F46A}"/>
    <cellStyle name="Percent 2 2 9 3" xfId="11580" xr:uid="{7C63E8C1-576D-45DA-840F-50B8451CA061}"/>
    <cellStyle name="Percent 2 2 9 3 2" xfId="25270" xr:uid="{4AD0ACC4-DDAB-4431-886E-07288AAF97CA}"/>
    <cellStyle name="Percent 2 2 9 3 2 2" xfId="38962" xr:uid="{5F85AC40-E6E8-4872-A17F-2924C5CE701E}"/>
    <cellStyle name="Percent 2 2 9 3 2 3" xfId="53846" xr:uid="{9ABC884B-4236-4D0A-A4C9-B0239E37E32A}"/>
    <cellStyle name="Percent 2 2 9 3 3" xfId="18426" xr:uid="{D32439DE-2CFA-401A-86CE-A5DA684B5836}"/>
    <cellStyle name="Percent 2 2 9 3 4" xfId="32116" xr:uid="{438E14E8-A625-46D4-BD29-AAB7BBDD3A84}"/>
    <cellStyle name="Percent 2 2 9 3 5" xfId="47000" xr:uid="{D5D7ED10-7120-4E46-9BC0-CB3AB4FFE54D}"/>
    <cellStyle name="Percent 2 2 9 4" xfId="21848" xr:uid="{60081235-8648-48B6-B00E-4475381147B9}"/>
    <cellStyle name="Percent 2 2 9 4 2" xfId="35540" xr:uid="{1797EDF3-9CC4-40CD-88DC-62EDA8017C2A}"/>
    <cellStyle name="Percent 2 2 9 4 3" xfId="50424" xr:uid="{956665F9-D8C7-46EE-A786-7E6E92F9BC95}"/>
    <cellStyle name="Percent 2 2 9 5" xfId="15004" xr:uid="{C34B3B33-7C90-4975-9B32-C04524C3753D}"/>
    <cellStyle name="Percent 2 2 9 6" xfId="28694" xr:uid="{9824BEBB-5FB9-47E3-BF8E-D4630BACB306}"/>
    <cellStyle name="Percent 2 2 9 7" xfId="43578" xr:uid="{C34383D7-4B61-405B-9BEC-6E531E81F6D6}"/>
    <cellStyle name="Percent 2 3" xfId="8159" xr:uid="{86041E21-A38B-4E0A-8440-FA8499E9B0AF}"/>
    <cellStyle name="Percent 2 3 10" xfId="21849" xr:uid="{7D90F3D0-654D-4612-84E4-397550036B12}"/>
    <cellStyle name="Percent 2 3 10 2" xfId="35541" xr:uid="{8DA9480D-4B49-42A6-8FE9-F1916B58FEDF}"/>
    <cellStyle name="Percent 2 3 10 3" xfId="50425" xr:uid="{6A5B78E5-C8D9-47BC-A501-24EF15E8C6EB}"/>
    <cellStyle name="Percent 2 3 11" xfId="15005" xr:uid="{BF665041-7C70-4B32-AC31-D29C2186EDD1}"/>
    <cellStyle name="Percent 2 3 12" xfId="28695" xr:uid="{CE7AC27C-DF87-4408-953E-520D0D839FFC}"/>
    <cellStyle name="Percent 2 3 13" xfId="43579" xr:uid="{037064B1-D514-46F2-A817-E8C437836656}"/>
    <cellStyle name="Percent 2 3 2" xfId="8160" xr:uid="{5F75EB0C-E5A5-4017-B307-F917C7000CC6}"/>
    <cellStyle name="Percent 2 3 2 10" xfId="15006" xr:uid="{88CEEA92-D0FA-4609-9B68-41C5ACF9C5DF}"/>
    <cellStyle name="Percent 2 3 2 11" xfId="28696" xr:uid="{CB8B3A70-3BF7-4F4A-9089-A01F312EAFE4}"/>
    <cellStyle name="Percent 2 3 2 12" xfId="43580" xr:uid="{2C836F02-D154-4483-83F9-AE9111FD19B0}"/>
    <cellStyle name="Percent 2 3 2 2" xfId="8161" xr:uid="{843F1558-3F53-44DD-8BFC-EAE9054D6282}"/>
    <cellStyle name="Percent 2 3 2 2 10" xfId="43581" xr:uid="{A797E670-348B-4753-BB34-8612A6573B93}"/>
    <cellStyle name="Percent 2 3 2 2 2" xfId="8162" xr:uid="{B86E7D41-BC92-40BB-984A-05933DF5C25E}"/>
    <cellStyle name="Percent 2 3 2 2 2 2" xfId="8163" xr:uid="{3C5C058C-E72B-43B5-93BB-566B023B8987}"/>
    <cellStyle name="Percent 2 3 2 2 2 2 2" xfId="9875" xr:uid="{3C7CCCB6-6D54-45CD-B8CA-5CCE2D220D21}"/>
    <cellStyle name="Percent 2 3 2 2 2 2 2 2" xfId="13297" xr:uid="{E9FCE10C-3DEF-477A-857D-89EBACA58FA2}"/>
    <cellStyle name="Percent 2 3 2 2 2 2 2 2 2" xfId="26987" xr:uid="{938FC0F6-0109-4C57-8A91-AA8C95669A6F}"/>
    <cellStyle name="Percent 2 3 2 2 2 2 2 2 2 2" xfId="40679" xr:uid="{9B112F05-C29F-4520-8BC7-D3BF578F6DEC}"/>
    <cellStyle name="Percent 2 3 2 2 2 2 2 2 2 3" xfId="55563" xr:uid="{87AF3C53-7FAB-46AE-8D2E-5D18601EF106}"/>
    <cellStyle name="Percent 2 3 2 2 2 2 2 2 3" xfId="20143" xr:uid="{EB7B5CCC-12A5-4F46-A00C-D6670FAAF04E}"/>
    <cellStyle name="Percent 2 3 2 2 2 2 2 2 4" xfId="33833" xr:uid="{7E585A17-E400-4959-B259-48AA29AA505D}"/>
    <cellStyle name="Percent 2 3 2 2 2 2 2 2 5" xfId="48717" xr:uid="{3418ECD7-987B-45BB-99AF-3BCDF290371C}"/>
    <cellStyle name="Percent 2 3 2 2 2 2 2 3" xfId="23565" xr:uid="{F31F4238-A347-4A7F-B631-AC9C6DC0413E}"/>
    <cellStyle name="Percent 2 3 2 2 2 2 2 3 2" xfId="37257" xr:uid="{C5477690-977B-4F8A-8712-C36C073ABC12}"/>
    <cellStyle name="Percent 2 3 2 2 2 2 2 3 3" xfId="52141" xr:uid="{6989A5B3-857A-4BEC-BB4B-78C3F1143A83}"/>
    <cellStyle name="Percent 2 3 2 2 2 2 2 4" xfId="16721" xr:uid="{5E716DCA-AFC3-4E79-8AFE-48E9C1B13A30}"/>
    <cellStyle name="Percent 2 3 2 2 2 2 2 5" xfId="30411" xr:uid="{B4F8C1BD-7CB3-44CB-897B-48EAD8D466B9}"/>
    <cellStyle name="Percent 2 3 2 2 2 2 2 6" xfId="45295" xr:uid="{C4C6CB93-343E-4C3E-BD28-5DB5093536E0}"/>
    <cellStyle name="Percent 2 3 2 2 2 2 3" xfId="11585" xr:uid="{B51DC022-065C-41CB-8079-A2879C7144B4}"/>
    <cellStyle name="Percent 2 3 2 2 2 2 3 2" xfId="25275" xr:uid="{C64CB9F8-CDD5-4AE4-A7EE-4571B2691FF5}"/>
    <cellStyle name="Percent 2 3 2 2 2 2 3 2 2" xfId="38967" xr:uid="{35316BE4-9C02-4183-9D95-39E55F0FDA7B}"/>
    <cellStyle name="Percent 2 3 2 2 2 2 3 2 3" xfId="53851" xr:uid="{7069F6E6-ABD0-4DEC-AA9E-A13F4804567B}"/>
    <cellStyle name="Percent 2 3 2 2 2 2 3 3" xfId="18431" xr:uid="{B9DB6176-104A-4807-B253-A0B55FB31074}"/>
    <cellStyle name="Percent 2 3 2 2 2 2 3 4" xfId="32121" xr:uid="{ACE7C6B0-E4DA-45F3-9CA8-6C5C3964D25F}"/>
    <cellStyle name="Percent 2 3 2 2 2 2 3 5" xfId="47005" xr:uid="{268FD959-7743-414B-9C44-11935023843C}"/>
    <cellStyle name="Percent 2 3 2 2 2 2 4" xfId="21853" xr:uid="{014D8E26-876A-4EFD-A8AE-BF1E36EE05CF}"/>
    <cellStyle name="Percent 2 3 2 2 2 2 4 2" xfId="35545" xr:uid="{A39A07BD-2BF7-41F7-9A74-70ACB8AAA794}"/>
    <cellStyle name="Percent 2 3 2 2 2 2 4 3" xfId="50429" xr:uid="{AD2AC0E6-BD17-4C02-9BF0-C1156EC6ED62}"/>
    <cellStyle name="Percent 2 3 2 2 2 2 5" xfId="15009" xr:uid="{7C09F024-8F03-4E87-9C46-6BADBF245E8B}"/>
    <cellStyle name="Percent 2 3 2 2 2 2 6" xfId="28699" xr:uid="{BA14F7F7-405B-43EC-B2E2-B8FBD157B236}"/>
    <cellStyle name="Percent 2 3 2 2 2 2 7" xfId="43583" xr:uid="{E73E2F59-6C3E-4B12-83F6-109F756C06E5}"/>
    <cellStyle name="Percent 2 3 2 2 2 3" xfId="9874" xr:uid="{D8E8F408-56FB-442A-B076-FD414CDAC841}"/>
    <cellStyle name="Percent 2 3 2 2 2 3 2" xfId="13296" xr:uid="{3A72F9D9-9B4C-4364-A3BB-3E593425093C}"/>
    <cellStyle name="Percent 2 3 2 2 2 3 2 2" xfId="26986" xr:uid="{77AC6F55-087F-41BD-BD9B-E3B88041C135}"/>
    <cellStyle name="Percent 2 3 2 2 2 3 2 2 2" xfId="40678" xr:uid="{4F1904E5-48FE-4B50-8E0B-5C415E04A1B0}"/>
    <cellStyle name="Percent 2 3 2 2 2 3 2 2 3" xfId="55562" xr:uid="{2FFDCD56-F6D0-4FB7-80AF-E74A8F87BC9F}"/>
    <cellStyle name="Percent 2 3 2 2 2 3 2 3" xfId="20142" xr:uid="{27943822-FEBD-4E84-8C30-41B118BFAF84}"/>
    <cellStyle name="Percent 2 3 2 2 2 3 2 4" xfId="33832" xr:uid="{1F18479C-32C7-49BA-83C7-F7814CE553A1}"/>
    <cellStyle name="Percent 2 3 2 2 2 3 2 5" xfId="48716" xr:uid="{C641E506-927D-4892-8431-F0BCB22A1CC8}"/>
    <cellStyle name="Percent 2 3 2 2 2 3 3" xfId="23564" xr:uid="{4015BBC2-FB73-4B99-A7EE-9CFF91DB978F}"/>
    <cellStyle name="Percent 2 3 2 2 2 3 3 2" xfId="37256" xr:uid="{70E491C9-F1EE-469E-857F-A821BC77289A}"/>
    <cellStyle name="Percent 2 3 2 2 2 3 3 3" xfId="52140" xr:uid="{8380D2F2-159E-4896-AC17-4C227A8393CE}"/>
    <cellStyle name="Percent 2 3 2 2 2 3 4" xfId="16720" xr:uid="{8E4F25CC-8A58-4C3E-A40A-BA53D6C25487}"/>
    <cellStyle name="Percent 2 3 2 2 2 3 5" xfId="30410" xr:uid="{969055E6-02A7-4D24-9AC4-0B608E900449}"/>
    <cellStyle name="Percent 2 3 2 2 2 3 6" xfId="45294" xr:uid="{3A07670C-CEF2-466C-84ED-25AC20FDAE3A}"/>
    <cellStyle name="Percent 2 3 2 2 2 4" xfId="11584" xr:uid="{43976BEE-AE83-4BDA-91E8-6C6C5A738D94}"/>
    <cellStyle name="Percent 2 3 2 2 2 4 2" xfId="25274" xr:uid="{A3A474BF-D96A-43A0-BF50-62BD9C2C18C1}"/>
    <cellStyle name="Percent 2 3 2 2 2 4 2 2" xfId="38966" xr:uid="{0CEE5A5B-A659-42F6-95EE-EBC17A8C3020}"/>
    <cellStyle name="Percent 2 3 2 2 2 4 2 3" xfId="53850" xr:uid="{1E2542CF-6712-4641-B46B-EECAC635F74C}"/>
    <cellStyle name="Percent 2 3 2 2 2 4 3" xfId="18430" xr:uid="{B19ED6C1-2101-4C7B-A7BE-07925C66051A}"/>
    <cellStyle name="Percent 2 3 2 2 2 4 4" xfId="32120" xr:uid="{85BC5CA4-6BE7-4928-91A6-68F54D8EEE6C}"/>
    <cellStyle name="Percent 2 3 2 2 2 4 5" xfId="47004" xr:uid="{52134184-CE95-47A1-ABE0-DA9627D9412A}"/>
    <cellStyle name="Percent 2 3 2 2 2 5" xfId="21852" xr:uid="{8029A14F-825A-429D-B317-A4422E7854A6}"/>
    <cellStyle name="Percent 2 3 2 2 2 5 2" xfId="35544" xr:uid="{96A838D7-ADA7-45BC-B9FE-84EEEAA1FAD5}"/>
    <cellStyle name="Percent 2 3 2 2 2 5 3" xfId="50428" xr:uid="{DA58AEE5-B8DA-4DC5-8DF7-54F69474CDCC}"/>
    <cellStyle name="Percent 2 3 2 2 2 6" xfId="15008" xr:uid="{838E3D2F-9DB6-4F5F-A014-DB48EF1AE320}"/>
    <cellStyle name="Percent 2 3 2 2 2 7" xfId="28698" xr:uid="{5D15CE0E-2AF4-42B7-A507-D5CA74B2351F}"/>
    <cellStyle name="Percent 2 3 2 2 2 8" xfId="43582" xr:uid="{EAC0B28B-15E0-4301-9C54-21710E84DFCC}"/>
    <cellStyle name="Percent 2 3 2 2 3" xfId="8164" xr:uid="{FF241CD6-BFD3-45B5-97FE-57EE919196F3}"/>
    <cellStyle name="Percent 2 3 2 2 3 2" xfId="9876" xr:uid="{927A265A-B5EE-4B73-8025-B9D075C8C6E1}"/>
    <cellStyle name="Percent 2 3 2 2 3 2 2" xfId="13298" xr:uid="{2A0D9346-DBBE-49E6-83C8-A0055C94426A}"/>
    <cellStyle name="Percent 2 3 2 2 3 2 2 2" xfId="26988" xr:uid="{4B62CC73-336D-455D-969A-BA31A15D5110}"/>
    <cellStyle name="Percent 2 3 2 2 3 2 2 2 2" xfId="40680" xr:uid="{7D3E0AA9-9DBC-47C2-A57E-CAADCEE0D278}"/>
    <cellStyle name="Percent 2 3 2 2 3 2 2 2 3" xfId="55564" xr:uid="{C70A7B80-C851-4EC9-8A2B-7882C228F3D7}"/>
    <cellStyle name="Percent 2 3 2 2 3 2 2 3" xfId="20144" xr:uid="{6F87779E-2ACC-430E-8445-9716A8EE99F5}"/>
    <cellStyle name="Percent 2 3 2 2 3 2 2 4" xfId="33834" xr:uid="{BFECB911-1315-46D1-B4B9-F08BE60611F9}"/>
    <cellStyle name="Percent 2 3 2 2 3 2 2 5" xfId="48718" xr:uid="{BD1C22D0-3262-4D27-B28B-603C6015D416}"/>
    <cellStyle name="Percent 2 3 2 2 3 2 3" xfId="23566" xr:uid="{AE7C59EA-5507-4681-8E7F-B8C920DAE224}"/>
    <cellStyle name="Percent 2 3 2 2 3 2 3 2" xfId="37258" xr:uid="{50846BB2-7984-41A8-AA33-444E8423D264}"/>
    <cellStyle name="Percent 2 3 2 2 3 2 3 3" xfId="52142" xr:uid="{94D6F070-09C6-4FD9-9FB0-A5DFFBC4579C}"/>
    <cellStyle name="Percent 2 3 2 2 3 2 4" xfId="16722" xr:uid="{E6430536-AC02-4652-9AE9-B232BF38FD50}"/>
    <cellStyle name="Percent 2 3 2 2 3 2 5" xfId="30412" xr:uid="{D2984FB5-3236-406D-A89A-D2E75ED21BCC}"/>
    <cellStyle name="Percent 2 3 2 2 3 2 6" xfId="45296" xr:uid="{372AA5A8-5CAD-46D1-AD2F-FE544E8E07BC}"/>
    <cellStyle name="Percent 2 3 2 2 3 3" xfId="11586" xr:uid="{9134E429-35E8-4C4A-A6B5-E19F08104330}"/>
    <cellStyle name="Percent 2 3 2 2 3 3 2" xfId="25276" xr:uid="{E72E16DB-49BD-4BEC-8E0A-BE66CE181843}"/>
    <cellStyle name="Percent 2 3 2 2 3 3 2 2" xfId="38968" xr:uid="{C0A08A8D-E1D6-4154-A54F-E4C93EF8E293}"/>
    <cellStyle name="Percent 2 3 2 2 3 3 2 3" xfId="53852" xr:uid="{2A6A966E-8005-42D1-8B48-FDE7A88FE42B}"/>
    <cellStyle name="Percent 2 3 2 2 3 3 3" xfId="18432" xr:uid="{47346224-5713-4D92-9071-54C42175B765}"/>
    <cellStyle name="Percent 2 3 2 2 3 3 4" xfId="32122" xr:uid="{049D737C-7693-41C0-851C-51B2F7DABC90}"/>
    <cellStyle name="Percent 2 3 2 2 3 3 5" xfId="47006" xr:uid="{589AAED4-0B08-4B86-A9C4-B7CBEAD3DCCC}"/>
    <cellStyle name="Percent 2 3 2 2 3 4" xfId="21854" xr:uid="{5AB7CB1E-F507-4959-9873-38BE8138BC79}"/>
    <cellStyle name="Percent 2 3 2 2 3 4 2" xfId="35546" xr:uid="{6D8889FA-DB9F-47CE-889E-C6E472DFA718}"/>
    <cellStyle name="Percent 2 3 2 2 3 4 3" xfId="50430" xr:uid="{B4ECA32F-FEE0-4F3D-827A-BFB6562BB68A}"/>
    <cellStyle name="Percent 2 3 2 2 3 5" xfId="15010" xr:uid="{17FA61E1-890F-462B-B085-3826AF8D5578}"/>
    <cellStyle name="Percent 2 3 2 2 3 6" xfId="28700" xr:uid="{6988A3D6-DF3C-4C4E-A7C3-67C59F61AB6B}"/>
    <cellStyle name="Percent 2 3 2 2 3 7" xfId="43584" xr:uid="{EE3BCE6E-7C82-415B-A167-1A6D04A31E78}"/>
    <cellStyle name="Percent 2 3 2 2 4" xfId="8165" xr:uid="{2C5F0EC5-1554-4802-917F-18AD3045BA56}"/>
    <cellStyle name="Percent 2 3 2 2 4 2" xfId="9877" xr:uid="{2CFAF7D8-2AC9-4E73-89F2-3BE2162985AE}"/>
    <cellStyle name="Percent 2 3 2 2 4 2 2" xfId="13299" xr:uid="{F532A3ED-5014-4FD6-9FD1-59BC37FE101D}"/>
    <cellStyle name="Percent 2 3 2 2 4 2 2 2" xfId="26989" xr:uid="{621F0F8C-584E-4A08-99CC-886B5413FB84}"/>
    <cellStyle name="Percent 2 3 2 2 4 2 2 2 2" xfId="40681" xr:uid="{36E4C426-49EB-4466-AA4F-64A1A0AE5408}"/>
    <cellStyle name="Percent 2 3 2 2 4 2 2 2 3" xfId="55565" xr:uid="{DDDD8689-7113-408D-8172-AA910C19D8EE}"/>
    <cellStyle name="Percent 2 3 2 2 4 2 2 3" xfId="20145" xr:uid="{A39FF918-6FDC-4409-8486-17D0BF090EE1}"/>
    <cellStyle name="Percent 2 3 2 2 4 2 2 4" xfId="33835" xr:uid="{E91898A8-F577-43E9-A320-76FFCC81FEEF}"/>
    <cellStyle name="Percent 2 3 2 2 4 2 2 5" xfId="48719" xr:uid="{E0733E7A-8EF5-4F67-B6AF-5DD065093720}"/>
    <cellStyle name="Percent 2 3 2 2 4 2 3" xfId="23567" xr:uid="{4E340C16-6727-4B0B-988B-FDB8934CBD31}"/>
    <cellStyle name="Percent 2 3 2 2 4 2 3 2" xfId="37259" xr:uid="{41E21792-7663-46C7-B4F1-E241AD13C873}"/>
    <cellStyle name="Percent 2 3 2 2 4 2 3 3" xfId="52143" xr:uid="{E8B993EF-9E97-4A86-A1A7-EF39AF924286}"/>
    <cellStyle name="Percent 2 3 2 2 4 2 4" xfId="16723" xr:uid="{9185F491-37E9-4EAF-B606-0846DF0CB39B}"/>
    <cellStyle name="Percent 2 3 2 2 4 2 5" xfId="30413" xr:uid="{FEE0B236-CD58-4872-A1FB-4D0EE7D16AAB}"/>
    <cellStyle name="Percent 2 3 2 2 4 2 6" xfId="45297" xr:uid="{7525096D-639E-459B-AD75-C30A03A045EE}"/>
    <cellStyle name="Percent 2 3 2 2 4 3" xfId="11587" xr:uid="{F0E7F5A2-4DD2-45C4-97AC-B94018CEA3CE}"/>
    <cellStyle name="Percent 2 3 2 2 4 3 2" xfId="25277" xr:uid="{441CF724-B92D-447F-8E12-43610C27CEFA}"/>
    <cellStyle name="Percent 2 3 2 2 4 3 2 2" xfId="38969" xr:uid="{00C17535-56D2-43E4-9DC7-D72980FD51DE}"/>
    <cellStyle name="Percent 2 3 2 2 4 3 2 3" xfId="53853" xr:uid="{EDFACB16-E9D5-4905-AA2F-BCF77CE4512F}"/>
    <cellStyle name="Percent 2 3 2 2 4 3 3" xfId="18433" xr:uid="{0A18C0D9-69E9-49F5-824A-FAA37775A489}"/>
    <cellStyle name="Percent 2 3 2 2 4 3 4" xfId="32123" xr:uid="{B3BEE6BF-7016-405A-96A9-8A8F6F73ED48}"/>
    <cellStyle name="Percent 2 3 2 2 4 3 5" xfId="47007" xr:uid="{20A04843-28F5-4CBB-A979-63BDF9F64DDD}"/>
    <cellStyle name="Percent 2 3 2 2 4 4" xfId="21855" xr:uid="{0DBC4429-FD12-4299-96D0-72C015E9ED2C}"/>
    <cellStyle name="Percent 2 3 2 2 4 4 2" xfId="35547" xr:uid="{6BAA0F37-A070-4E0C-8242-5A4BA2DF7C64}"/>
    <cellStyle name="Percent 2 3 2 2 4 4 3" xfId="50431" xr:uid="{F2F8AEFF-AF87-4E7E-9A43-878245BDA748}"/>
    <cellStyle name="Percent 2 3 2 2 4 5" xfId="15011" xr:uid="{0F89FD6A-D82A-4911-9051-465864BA7364}"/>
    <cellStyle name="Percent 2 3 2 2 4 6" xfId="28701" xr:uid="{7054FDA9-00A1-41E5-B29B-C5E27BBE1808}"/>
    <cellStyle name="Percent 2 3 2 2 4 7" xfId="43585" xr:uid="{4D278506-DB9F-4343-AF56-FA38A5FDB151}"/>
    <cellStyle name="Percent 2 3 2 2 5" xfId="9873" xr:uid="{8848EFA4-ECB7-4CDC-92E6-F6499E8B6C1B}"/>
    <cellStyle name="Percent 2 3 2 2 5 2" xfId="13295" xr:uid="{C8FA48A1-EA98-49BB-8BE3-E45CC8C9C136}"/>
    <cellStyle name="Percent 2 3 2 2 5 2 2" xfId="26985" xr:uid="{C545CFB5-4941-4379-950B-014248E1E822}"/>
    <cellStyle name="Percent 2 3 2 2 5 2 2 2" xfId="40677" xr:uid="{4FB6C1DC-C63B-4795-91FD-64AAB80A3A65}"/>
    <cellStyle name="Percent 2 3 2 2 5 2 2 3" xfId="55561" xr:uid="{9536C830-FB1E-4519-AFF1-7321C4CB88A2}"/>
    <cellStyle name="Percent 2 3 2 2 5 2 3" xfId="20141" xr:uid="{57E969B3-8952-42E3-9A1C-933AC471B3D0}"/>
    <cellStyle name="Percent 2 3 2 2 5 2 4" xfId="33831" xr:uid="{04702A58-F51B-46F8-8883-14F49194AFD3}"/>
    <cellStyle name="Percent 2 3 2 2 5 2 5" xfId="48715" xr:uid="{150ED6AE-0A08-4757-A42E-FEE16FDB148A}"/>
    <cellStyle name="Percent 2 3 2 2 5 3" xfId="23563" xr:uid="{1AE1003B-D5DC-4759-ACA6-6266E623DF10}"/>
    <cellStyle name="Percent 2 3 2 2 5 3 2" xfId="37255" xr:uid="{514D58AF-7BD4-43E1-AC53-F5D260977EE6}"/>
    <cellStyle name="Percent 2 3 2 2 5 3 3" xfId="52139" xr:uid="{A0DD10C1-4F49-44AC-8192-D7F6186FB418}"/>
    <cellStyle name="Percent 2 3 2 2 5 4" xfId="16719" xr:uid="{258B37C1-DE95-449F-8E42-650D6AA328B4}"/>
    <cellStyle name="Percent 2 3 2 2 5 5" xfId="30409" xr:uid="{80C7F66A-348D-4382-A5A7-5F80BEE6757E}"/>
    <cellStyle name="Percent 2 3 2 2 5 6" xfId="45293" xr:uid="{EBE354A7-48D1-4918-848B-B72F320D57E2}"/>
    <cellStyle name="Percent 2 3 2 2 6" xfId="11583" xr:uid="{5492B626-43C3-4764-B152-7310504DD4EA}"/>
    <cellStyle name="Percent 2 3 2 2 6 2" xfId="25273" xr:uid="{16188517-DF41-4616-A196-78F2AE3C6949}"/>
    <cellStyle name="Percent 2 3 2 2 6 2 2" xfId="38965" xr:uid="{D2FA1812-888C-40CB-87F8-DAEC13D07EEA}"/>
    <cellStyle name="Percent 2 3 2 2 6 2 3" xfId="53849" xr:uid="{5A8B910B-85B1-4C69-A226-8EA690BB98C5}"/>
    <cellStyle name="Percent 2 3 2 2 6 3" xfId="18429" xr:uid="{52AD5323-E61E-4241-83FA-9E07257972EC}"/>
    <cellStyle name="Percent 2 3 2 2 6 4" xfId="32119" xr:uid="{F25F25AE-F9B6-4EF6-90CB-7543769CBB8F}"/>
    <cellStyle name="Percent 2 3 2 2 6 5" xfId="47003" xr:uid="{4BF2FBA3-7BC4-4E6B-9BCE-22822088B9F7}"/>
    <cellStyle name="Percent 2 3 2 2 7" xfId="21851" xr:uid="{6D8AC5FC-39CC-4549-8894-587D0C3D1A86}"/>
    <cellStyle name="Percent 2 3 2 2 7 2" xfId="35543" xr:uid="{5DE2ACD0-036F-4D57-AAAA-21578D776660}"/>
    <cellStyle name="Percent 2 3 2 2 7 3" xfId="50427" xr:uid="{7AFF40C2-7901-4797-AED8-52764A952E45}"/>
    <cellStyle name="Percent 2 3 2 2 8" xfId="15007" xr:uid="{7E2F24E9-75C8-4409-892C-55A0E7D18318}"/>
    <cellStyle name="Percent 2 3 2 2 9" xfId="28697" xr:uid="{07DA4A00-BDEC-477B-968D-8B813D0EB794}"/>
    <cellStyle name="Percent 2 3 2 3" xfId="8166" xr:uid="{64ADF3DF-0167-44D6-ABC1-784659B3E32D}"/>
    <cellStyle name="Percent 2 3 2 3 10" xfId="43586" xr:uid="{A9DC9D06-38D9-4802-95F3-57A6146F6907}"/>
    <cellStyle name="Percent 2 3 2 3 2" xfId="8167" xr:uid="{6AA1F71A-3BFF-4507-9D14-77EEE2D6EEA7}"/>
    <cellStyle name="Percent 2 3 2 3 2 2" xfId="8168" xr:uid="{6A776023-FDBE-46AA-9E18-9C87B69B104E}"/>
    <cellStyle name="Percent 2 3 2 3 2 2 2" xfId="9880" xr:uid="{B0ADF5D2-579C-45F7-BE49-613FAE177BC8}"/>
    <cellStyle name="Percent 2 3 2 3 2 2 2 2" xfId="13302" xr:uid="{BA04DF8F-DBF3-43EF-B352-F977C563DC13}"/>
    <cellStyle name="Percent 2 3 2 3 2 2 2 2 2" xfId="26992" xr:uid="{62FC2B75-B6B5-4320-B3CE-37DC70F49251}"/>
    <cellStyle name="Percent 2 3 2 3 2 2 2 2 2 2" xfId="40684" xr:uid="{DD6A1030-EA31-4583-A86A-CFB4EFAC4D08}"/>
    <cellStyle name="Percent 2 3 2 3 2 2 2 2 2 3" xfId="55568" xr:uid="{3E1B8CEC-7643-4212-9E06-62AB2A054065}"/>
    <cellStyle name="Percent 2 3 2 3 2 2 2 2 3" xfId="20148" xr:uid="{BE0703AD-C4BC-470E-B733-64D2F12CF844}"/>
    <cellStyle name="Percent 2 3 2 3 2 2 2 2 4" xfId="33838" xr:uid="{FE33B1F2-7897-47A5-90F3-E013B3266FE5}"/>
    <cellStyle name="Percent 2 3 2 3 2 2 2 2 5" xfId="48722" xr:uid="{1BD29C47-B46C-48F8-8B56-13CA93D90BBA}"/>
    <cellStyle name="Percent 2 3 2 3 2 2 2 3" xfId="23570" xr:uid="{68BFDF45-20D3-4D0A-8DFA-A9C2F2D66664}"/>
    <cellStyle name="Percent 2 3 2 3 2 2 2 3 2" xfId="37262" xr:uid="{728C36D3-0714-40E6-A6D3-C62FECB063A6}"/>
    <cellStyle name="Percent 2 3 2 3 2 2 2 3 3" xfId="52146" xr:uid="{4D4ADC97-DAC2-4255-BCB8-33238B5C055A}"/>
    <cellStyle name="Percent 2 3 2 3 2 2 2 4" xfId="16726" xr:uid="{115D6285-01AD-4719-A1E7-B23F39625B64}"/>
    <cellStyle name="Percent 2 3 2 3 2 2 2 5" xfId="30416" xr:uid="{07FEEB0D-F85E-4463-A185-B10A715F1453}"/>
    <cellStyle name="Percent 2 3 2 3 2 2 2 6" xfId="45300" xr:uid="{281EA9BA-A14F-49A7-8D9C-F9872DF39D66}"/>
    <cellStyle name="Percent 2 3 2 3 2 2 3" xfId="11590" xr:uid="{74EF1B76-6A7E-4F1D-82EA-035239B93579}"/>
    <cellStyle name="Percent 2 3 2 3 2 2 3 2" xfId="25280" xr:uid="{042FF01E-9A02-4154-B39D-E9DDB0A19546}"/>
    <cellStyle name="Percent 2 3 2 3 2 2 3 2 2" xfId="38972" xr:uid="{D17CE91E-C210-4810-AF29-EFE8E164B5B7}"/>
    <cellStyle name="Percent 2 3 2 3 2 2 3 2 3" xfId="53856" xr:uid="{11DA94DA-B985-40F5-89EF-01D10B0911A1}"/>
    <cellStyle name="Percent 2 3 2 3 2 2 3 3" xfId="18436" xr:uid="{965D0DAA-6E15-4E4C-9787-80E968820721}"/>
    <cellStyle name="Percent 2 3 2 3 2 2 3 4" xfId="32126" xr:uid="{3592488B-EA86-47FC-BA68-E1772313A3D3}"/>
    <cellStyle name="Percent 2 3 2 3 2 2 3 5" xfId="47010" xr:uid="{4784AEFA-4338-4D1D-95EC-C6AEA1DCFD7B}"/>
    <cellStyle name="Percent 2 3 2 3 2 2 4" xfId="21858" xr:uid="{3C9C58E2-550C-4383-B04C-E5BDA9E957BC}"/>
    <cellStyle name="Percent 2 3 2 3 2 2 4 2" xfId="35550" xr:uid="{09F0DF11-8C0D-4AF8-A4F7-2A3CE2577512}"/>
    <cellStyle name="Percent 2 3 2 3 2 2 4 3" xfId="50434" xr:uid="{A933E3C1-5213-4A5A-A3B7-ADC9BBB9D04A}"/>
    <cellStyle name="Percent 2 3 2 3 2 2 5" xfId="15014" xr:uid="{64FF7DA4-CEE9-48C1-A4DC-88D9A5F4DF22}"/>
    <cellStyle name="Percent 2 3 2 3 2 2 6" xfId="28704" xr:uid="{811FEED2-7E09-4362-9849-3F6E7AA7E98C}"/>
    <cellStyle name="Percent 2 3 2 3 2 2 7" xfId="43588" xr:uid="{7F17F6FD-C35D-43C9-90EC-27E85BB13B11}"/>
    <cellStyle name="Percent 2 3 2 3 2 3" xfId="9879" xr:uid="{2CE31DDC-D8F6-49CE-96EF-AAC34CBAE72F}"/>
    <cellStyle name="Percent 2 3 2 3 2 3 2" xfId="13301" xr:uid="{07F1BD29-0243-4B78-B748-01A23EEB7731}"/>
    <cellStyle name="Percent 2 3 2 3 2 3 2 2" xfId="26991" xr:uid="{058A5129-E1B9-48A7-A5AC-4A57F41FD8BD}"/>
    <cellStyle name="Percent 2 3 2 3 2 3 2 2 2" xfId="40683" xr:uid="{BA88B22A-B9AF-4C28-976F-F4DA9A1F6CF2}"/>
    <cellStyle name="Percent 2 3 2 3 2 3 2 2 3" xfId="55567" xr:uid="{F1CC76DB-F5DA-49B2-8A57-2FD43C54031F}"/>
    <cellStyle name="Percent 2 3 2 3 2 3 2 3" xfId="20147" xr:uid="{00C9AE8F-EDC8-4CA7-8065-DB01CC36870D}"/>
    <cellStyle name="Percent 2 3 2 3 2 3 2 4" xfId="33837" xr:uid="{4D168720-F4D3-4E9C-91C9-A7A369FCC634}"/>
    <cellStyle name="Percent 2 3 2 3 2 3 2 5" xfId="48721" xr:uid="{CEB3E9B9-C350-48DB-BF2D-7EA7A6C8E4C8}"/>
    <cellStyle name="Percent 2 3 2 3 2 3 3" xfId="23569" xr:uid="{7745778F-7E8E-49A2-AE1F-B01E4BD963A4}"/>
    <cellStyle name="Percent 2 3 2 3 2 3 3 2" xfId="37261" xr:uid="{AA171940-9C4B-416A-ABB1-2DC14BF95633}"/>
    <cellStyle name="Percent 2 3 2 3 2 3 3 3" xfId="52145" xr:uid="{3E72BDB1-7596-4CE6-BA84-F75588EAB58E}"/>
    <cellStyle name="Percent 2 3 2 3 2 3 4" xfId="16725" xr:uid="{A9CB7ACF-18A3-4166-9641-07E4AB1D2031}"/>
    <cellStyle name="Percent 2 3 2 3 2 3 5" xfId="30415" xr:uid="{7AAE772E-6697-4B08-8A27-80165DBD130D}"/>
    <cellStyle name="Percent 2 3 2 3 2 3 6" xfId="45299" xr:uid="{E6A4EB51-E531-41E4-BBF7-1B134F27B127}"/>
    <cellStyle name="Percent 2 3 2 3 2 4" xfId="11589" xr:uid="{98E7B5DD-91A4-45A3-B24B-9934ED9FCB78}"/>
    <cellStyle name="Percent 2 3 2 3 2 4 2" xfId="25279" xr:uid="{6C29C5BB-1AA0-4185-917B-51D3E3D562DD}"/>
    <cellStyle name="Percent 2 3 2 3 2 4 2 2" xfId="38971" xr:uid="{08632B99-BA58-452D-A765-FE2B9F532FEF}"/>
    <cellStyle name="Percent 2 3 2 3 2 4 2 3" xfId="53855" xr:uid="{163C9A56-6778-41CA-8342-3CD29A1DACF5}"/>
    <cellStyle name="Percent 2 3 2 3 2 4 3" xfId="18435" xr:uid="{90A176C9-0AE0-4B9F-AA9B-4D12BBE3279A}"/>
    <cellStyle name="Percent 2 3 2 3 2 4 4" xfId="32125" xr:uid="{3E6D91D4-08DD-4C5C-9C3E-456DE2364030}"/>
    <cellStyle name="Percent 2 3 2 3 2 4 5" xfId="47009" xr:uid="{70A8E2D0-4FE0-472D-B537-7CD69D8F586A}"/>
    <cellStyle name="Percent 2 3 2 3 2 5" xfId="21857" xr:uid="{BC03D0D1-37C9-41D5-A747-E254E65F95E0}"/>
    <cellStyle name="Percent 2 3 2 3 2 5 2" xfId="35549" xr:uid="{74621C52-1A91-4D35-AE28-808AB2220620}"/>
    <cellStyle name="Percent 2 3 2 3 2 5 3" xfId="50433" xr:uid="{B6B649F8-4A1F-42DE-870A-0D6FF2493862}"/>
    <cellStyle name="Percent 2 3 2 3 2 6" xfId="15013" xr:uid="{D3462CED-93A4-4E53-AA91-B26CD9D163ED}"/>
    <cellStyle name="Percent 2 3 2 3 2 7" xfId="28703" xr:uid="{B83939EB-0F4B-4CE4-925B-0A0835396BBE}"/>
    <cellStyle name="Percent 2 3 2 3 2 8" xfId="43587" xr:uid="{FC71F833-DBCA-4808-B167-7E1BB5886A96}"/>
    <cellStyle name="Percent 2 3 2 3 3" xfId="8169" xr:uid="{F39F3538-211E-4156-9C61-962F19D1E820}"/>
    <cellStyle name="Percent 2 3 2 3 3 2" xfId="9881" xr:uid="{E7CEA6E2-0CB5-4E05-94C2-8994703CC2CC}"/>
    <cellStyle name="Percent 2 3 2 3 3 2 2" xfId="13303" xr:uid="{26F5DFE8-B0A4-4CEB-B770-94E2C8B81B7F}"/>
    <cellStyle name="Percent 2 3 2 3 3 2 2 2" xfId="26993" xr:uid="{AE36168F-8302-44F6-9C71-1D74B7E0FD84}"/>
    <cellStyle name="Percent 2 3 2 3 3 2 2 2 2" xfId="40685" xr:uid="{C9AE0776-A9A3-4F95-A1BF-1C192CDD1B34}"/>
    <cellStyle name="Percent 2 3 2 3 3 2 2 2 3" xfId="55569" xr:uid="{89D3FE08-C4C9-471A-90B7-F88ADE5FAC32}"/>
    <cellStyle name="Percent 2 3 2 3 3 2 2 3" xfId="20149" xr:uid="{D0B97243-791B-4F94-99AD-A82AFE679528}"/>
    <cellStyle name="Percent 2 3 2 3 3 2 2 4" xfId="33839" xr:uid="{8D1DC202-C949-478B-AD4E-8900E9AF1227}"/>
    <cellStyle name="Percent 2 3 2 3 3 2 2 5" xfId="48723" xr:uid="{C9306A2B-66FB-44F1-9999-B3760FF7BB09}"/>
    <cellStyle name="Percent 2 3 2 3 3 2 3" xfId="23571" xr:uid="{D5987B1D-E0A9-49E9-9B91-B1BCCDC4893D}"/>
    <cellStyle name="Percent 2 3 2 3 3 2 3 2" xfId="37263" xr:uid="{49B78AE4-2210-494C-A593-8717EA407501}"/>
    <cellStyle name="Percent 2 3 2 3 3 2 3 3" xfId="52147" xr:uid="{2D9783E9-DA27-49D1-9B26-7C1D97C2A436}"/>
    <cellStyle name="Percent 2 3 2 3 3 2 4" xfId="16727" xr:uid="{0D19FCDF-CA84-4E3A-B314-99AD4CFB556A}"/>
    <cellStyle name="Percent 2 3 2 3 3 2 5" xfId="30417" xr:uid="{0E0BFCAB-5D03-416E-A0B3-0FAE9C498801}"/>
    <cellStyle name="Percent 2 3 2 3 3 2 6" xfId="45301" xr:uid="{AD939D66-E1D3-49B4-8DD6-0DCABFDD008D}"/>
    <cellStyle name="Percent 2 3 2 3 3 3" xfId="11591" xr:uid="{0069991C-DB99-4DA2-982F-DB365B8B819F}"/>
    <cellStyle name="Percent 2 3 2 3 3 3 2" xfId="25281" xr:uid="{4CF0E840-AC0C-42A4-8F15-0AED7F02F406}"/>
    <cellStyle name="Percent 2 3 2 3 3 3 2 2" xfId="38973" xr:uid="{3FA92833-251C-4273-9ADA-91C35F9B5085}"/>
    <cellStyle name="Percent 2 3 2 3 3 3 2 3" xfId="53857" xr:uid="{DD60EC8E-9F84-4BF0-BC52-F5C83CAA78F4}"/>
    <cellStyle name="Percent 2 3 2 3 3 3 3" xfId="18437" xr:uid="{2E711780-DC64-4850-964C-1B45C4427A73}"/>
    <cellStyle name="Percent 2 3 2 3 3 3 4" xfId="32127" xr:uid="{E8E82897-5FA9-4D7F-897C-F29D06548C35}"/>
    <cellStyle name="Percent 2 3 2 3 3 3 5" xfId="47011" xr:uid="{9A152845-A00A-40EF-A1F9-FC0CAAA05014}"/>
    <cellStyle name="Percent 2 3 2 3 3 4" xfId="21859" xr:uid="{BC4B187D-AD82-407D-A28A-AEE5D7CD169A}"/>
    <cellStyle name="Percent 2 3 2 3 3 4 2" xfId="35551" xr:uid="{156FE163-5BAF-4B6C-9C1C-D8C289AC9845}"/>
    <cellStyle name="Percent 2 3 2 3 3 4 3" xfId="50435" xr:uid="{CA47A47A-FF76-4D6A-B5DA-FD48287A44DA}"/>
    <cellStyle name="Percent 2 3 2 3 3 5" xfId="15015" xr:uid="{5E17983A-867E-464E-ABB0-DE5357A31F56}"/>
    <cellStyle name="Percent 2 3 2 3 3 6" xfId="28705" xr:uid="{FD200A1E-7BED-4045-8694-3FED4D94F7CC}"/>
    <cellStyle name="Percent 2 3 2 3 3 7" xfId="43589" xr:uid="{C900532A-4FBF-45EA-A6BE-44A3847EB870}"/>
    <cellStyle name="Percent 2 3 2 3 4" xfId="8170" xr:uid="{9B3211DE-B1C7-4CF4-8A05-877A31DD95D5}"/>
    <cellStyle name="Percent 2 3 2 3 4 2" xfId="9882" xr:uid="{59C46972-8159-4CBD-9C06-17CA917CFE37}"/>
    <cellStyle name="Percent 2 3 2 3 4 2 2" xfId="13304" xr:uid="{E72A3437-377D-4292-BE7F-33BFDBEDCB09}"/>
    <cellStyle name="Percent 2 3 2 3 4 2 2 2" xfId="26994" xr:uid="{5A9B9248-C60F-4ADE-AAC8-34CE23F703C4}"/>
    <cellStyle name="Percent 2 3 2 3 4 2 2 2 2" xfId="40686" xr:uid="{CEC639ED-53E5-4BDA-9F4E-681F62233BB5}"/>
    <cellStyle name="Percent 2 3 2 3 4 2 2 2 3" xfId="55570" xr:uid="{0D76C40D-247B-4E9A-9D46-C7579D5EBA9D}"/>
    <cellStyle name="Percent 2 3 2 3 4 2 2 3" xfId="20150" xr:uid="{97EA2C14-5FE3-49CD-9571-090174839E82}"/>
    <cellStyle name="Percent 2 3 2 3 4 2 2 4" xfId="33840" xr:uid="{AA6DD6CE-11DA-49A6-A3B7-A3026C2542A6}"/>
    <cellStyle name="Percent 2 3 2 3 4 2 2 5" xfId="48724" xr:uid="{62D3C2B1-4246-42E6-9FAE-3A5BDC781C83}"/>
    <cellStyle name="Percent 2 3 2 3 4 2 3" xfId="23572" xr:uid="{7B8104CA-683F-479E-8C4E-03D85214DDEE}"/>
    <cellStyle name="Percent 2 3 2 3 4 2 3 2" xfId="37264" xr:uid="{5016BB8E-C882-4D67-A915-99ECD8846183}"/>
    <cellStyle name="Percent 2 3 2 3 4 2 3 3" xfId="52148" xr:uid="{E4F1915E-9C57-4B03-8FC4-D6ECC3C49A60}"/>
    <cellStyle name="Percent 2 3 2 3 4 2 4" xfId="16728" xr:uid="{8329B6AE-B996-4A29-ADDA-FCAFE46CA431}"/>
    <cellStyle name="Percent 2 3 2 3 4 2 5" xfId="30418" xr:uid="{EDDE1D75-A775-4616-B3C3-52CA0680327C}"/>
    <cellStyle name="Percent 2 3 2 3 4 2 6" xfId="45302" xr:uid="{7CA89BF6-0A22-4B51-A0AE-69368923AE63}"/>
    <cellStyle name="Percent 2 3 2 3 4 3" xfId="11592" xr:uid="{8A320D69-77EB-468A-925E-4407A3A6B270}"/>
    <cellStyle name="Percent 2 3 2 3 4 3 2" xfId="25282" xr:uid="{CDC5B67F-924B-456E-8E82-24972EF7FAE3}"/>
    <cellStyle name="Percent 2 3 2 3 4 3 2 2" xfId="38974" xr:uid="{E7748050-8234-4C48-9A50-805AA40C8396}"/>
    <cellStyle name="Percent 2 3 2 3 4 3 2 3" xfId="53858" xr:uid="{E5609E90-811F-412C-902C-E7EEF4F5484D}"/>
    <cellStyle name="Percent 2 3 2 3 4 3 3" xfId="18438" xr:uid="{95F2BB97-8D4A-4805-9FBF-C8F0139600E9}"/>
    <cellStyle name="Percent 2 3 2 3 4 3 4" xfId="32128" xr:uid="{FF60625A-869F-4AC8-999F-BF9EEEFF98E7}"/>
    <cellStyle name="Percent 2 3 2 3 4 3 5" xfId="47012" xr:uid="{A55C66A4-DB47-4307-BA94-8D9B6D554569}"/>
    <cellStyle name="Percent 2 3 2 3 4 4" xfId="21860" xr:uid="{EBF125B1-EAEF-4722-97FB-6963C9554215}"/>
    <cellStyle name="Percent 2 3 2 3 4 4 2" xfId="35552" xr:uid="{D00D4E86-5DE2-40DF-A9B6-A4B42D15E21A}"/>
    <cellStyle name="Percent 2 3 2 3 4 4 3" xfId="50436" xr:uid="{59408753-681C-4BC1-ACD8-C149ADB721CE}"/>
    <cellStyle name="Percent 2 3 2 3 4 5" xfId="15016" xr:uid="{DB698511-6566-4EE3-A6E7-6A598101B984}"/>
    <cellStyle name="Percent 2 3 2 3 4 6" xfId="28706" xr:uid="{04628F61-199D-4860-B412-6FF75111D126}"/>
    <cellStyle name="Percent 2 3 2 3 4 7" xfId="43590" xr:uid="{ECDDCAFD-1C76-4D72-83C2-0ABB43DDB42C}"/>
    <cellStyle name="Percent 2 3 2 3 5" xfId="9878" xr:uid="{BE2619D6-23E3-46BA-A974-D91BDE56B8AD}"/>
    <cellStyle name="Percent 2 3 2 3 5 2" xfId="13300" xr:uid="{29B7B00F-4646-4243-A732-5669903FEE13}"/>
    <cellStyle name="Percent 2 3 2 3 5 2 2" xfId="26990" xr:uid="{35D85141-94FF-4070-8192-6BB61DAAC159}"/>
    <cellStyle name="Percent 2 3 2 3 5 2 2 2" xfId="40682" xr:uid="{495536EE-2FC6-46A4-9CDE-60005F6D793D}"/>
    <cellStyle name="Percent 2 3 2 3 5 2 2 3" xfId="55566" xr:uid="{86570DFC-4556-4BA8-914C-A40B6E589B28}"/>
    <cellStyle name="Percent 2 3 2 3 5 2 3" xfId="20146" xr:uid="{8CF53D96-EBEF-4838-BC35-3D906B07EC76}"/>
    <cellStyle name="Percent 2 3 2 3 5 2 4" xfId="33836" xr:uid="{55589EFF-846A-4283-A14A-44B273623CD3}"/>
    <cellStyle name="Percent 2 3 2 3 5 2 5" xfId="48720" xr:uid="{4E5A558F-D7FF-41DF-BD1E-C87E02811592}"/>
    <cellStyle name="Percent 2 3 2 3 5 3" xfId="23568" xr:uid="{5E07E7C5-1E7C-4B41-A28A-B370970DC33A}"/>
    <cellStyle name="Percent 2 3 2 3 5 3 2" xfId="37260" xr:uid="{58F0FBEB-45BD-4968-8074-C55D1FA579A1}"/>
    <cellStyle name="Percent 2 3 2 3 5 3 3" xfId="52144" xr:uid="{96A53A9A-38DC-4BC4-8F3D-2D903175D9E4}"/>
    <cellStyle name="Percent 2 3 2 3 5 4" xfId="16724" xr:uid="{00EB74C4-8B83-4217-B145-327BE27B1ADE}"/>
    <cellStyle name="Percent 2 3 2 3 5 5" xfId="30414" xr:uid="{93CBDC9E-022D-45DC-B7C4-D33B456AE0BE}"/>
    <cellStyle name="Percent 2 3 2 3 5 6" xfId="45298" xr:uid="{AFB86DD0-84D8-402F-9D05-6519367D477F}"/>
    <cellStyle name="Percent 2 3 2 3 6" xfId="11588" xr:uid="{5CB3B2EB-6626-47F3-8A32-FF48D2D8DA80}"/>
    <cellStyle name="Percent 2 3 2 3 6 2" xfId="25278" xr:uid="{BE664CCD-F4CA-4FE3-A154-8D50F5835AC6}"/>
    <cellStyle name="Percent 2 3 2 3 6 2 2" xfId="38970" xr:uid="{9AE16EBB-2540-4063-AA35-029C2FEC88DC}"/>
    <cellStyle name="Percent 2 3 2 3 6 2 3" xfId="53854" xr:uid="{A77CAF52-642B-43EE-93CC-25C9ECCA56DE}"/>
    <cellStyle name="Percent 2 3 2 3 6 3" xfId="18434" xr:uid="{CFA10CB1-473A-4817-B43E-2447625D9FE7}"/>
    <cellStyle name="Percent 2 3 2 3 6 4" xfId="32124" xr:uid="{BDA56189-EEED-44A0-A50D-645C1620E7F7}"/>
    <cellStyle name="Percent 2 3 2 3 6 5" xfId="47008" xr:uid="{C83961C9-7FD0-4410-B98D-1C3D2909C174}"/>
    <cellStyle name="Percent 2 3 2 3 7" xfId="21856" xr:uid="{12D5DC09-009F-4EB2-9F72-464D410A7BAE}"/>
    <cellStyle name="Percent 2 3 2 3 7 2" xfId="35548" xr:uid="{FF304CFB-7DAF-4531-BFD5-D17DFBDE9E2E}"/>
    <cellStyle name="Percent 2 3 2 3 7 3" xfId="50432" xr:uid="{8F0232C1-1506-452F-8739-6D51195F5F5B}"/>
    <cellStyle name="Percent 2 3 2 3 8" xfId="15012" xr:uid="{CBB5ADED-5AA1-4F97-924A-B6C0A765181D}"/>
    <cellStyle name="Percent 2 3 2 3 9" xfId="28702" xr:uid="{B90EFD03-6560-4CD2-8D9E-EDED4D44E8C6}"/>
    <cellStyle name="Percent 2 3 2 4" xfId="8171" xr:uid="{8EAEB0F1-CFCA-4083-A530-9DBA26E845AE}"/>
    <cellStyle name="Percent 2 3 2 4 2" xfId="8172" xr:uid="{4CF6C669-420D-4D40-A394-CFCFA1C5DD63}"/>
    <cellStyle name="Percent 2 3 2 4 2 2" xfId="9884" xr:uid="{362B7756-7ACD-408E-B1C5-E2B28E640828}"/>
    <cellStyle name="Percent 2 3 2 4 2 2 2" xfId="13306" xr:uid="{E6D2FA94-6A3A-4BB6-8DC5-C690F9CAF79B}"/>
    <cellStyle name="Percent 2 3 2 4 2 2 2 2" xfId="26996" xr:uid="{88DD4C4D-BDF4-4AD8-85C1-79C641DE03B6}"/>
    <cellStyle name="Percent 2 3 2 4 2 2 2 2 2" xfId="40688" xr:uid="{24AB4C13-8781-4284-BCBB-E2383583B302}"/>
    <cellStyle name="Percent 2 3 2 4 2 2 2 2 3" xfId="55572" xr:uid="{E27EB601-DFD0-4FAC-A215-C2F1B83A555C}"/>
    <cellStyle name="Percent 2 3 2 4 2 2 2 3" xfId="20152" xr:uid="{DE234878-ED63-4F00-A533-CCB8C428ECB9}"/>
    <cellStyle name="Percent 2 3 2 4 2 2 2 4" xfId="33842" xr:uid="{16B89304-95C4-4EB2-ACCA-EA371063DD8C}"/>
    <cellStyle name="Percent 2 3 2 4 2 2 2 5" xfId="48726" xr:uid="{D7820210-94B2-488F-8D52-5809041ACD08}"/>
    <cellStyle name="Percent 2 3 2 4 2 2 3" xfId="23574" xr:uid="{042EEA76-6913-45C9-B833-1968E1A0F6D3}"/>
    <cellStyle name="Percent 2 3 2 4 2 2 3 2" xfId="37266" xr:uid="{FD82EDAF-9C70-4587-B45E-2BFEE8489625}"/>
    <cellStyle name="Percent 2 3 2 4 2 2 3 3" xfId="52150" xr:uid="{CBB86E08-E692-4FC9-B98B-C4AD9738AB12}"/>
    <cellStyle name="Percent 2 3 2 4 2 2 4" xfId="16730" xr:uid="{1EF5B99B-F91A-4F81-B9B8-FE2157E7B524}"/>
    <cellStyle name="Percent 2 3 2 4 2 2 5" xfId="30420" xr:uid="{CD7FC11B-5AAD-402E-95B8-835A9443F779}"/>
    <cellStyle name="Percent 2 3 2 4 2 2 6" xfId="45304" xr:uid="{468EF069-7527-43D5-BDF3-827A5A3CE72D}"/>
    <cellStyle name="Percent 2 3 2 4 2 3" xfId="11594" xr:uid="{BC6CC6A3-5229-4A28-BAB8-D7E9CDCC46AD}"/>
    <cellStyle name="Percent 2 3 2 4 2 3 2" xfId="25284" xr:uid="{9F99D812-46B1-4535-8802-B74D8E6FEBFC}"/>
    <cellStyle name="Percent 2 3 2 4 2 3 2 2" xfId="38976" xr:uid="{7E32049F-57D3-4F16-85DB-D4C3EF93C100}"/>
    <cellStyle name="Percent 2 3 2 4 2 3 2 3" xfId="53860" xr:uid="{568D7102-ED60-4A5D-9013-6D0FFA078163}"/>
    <cellStyle name="Percent 2 3 2 4 2 3 3" xfId="18440" xr:uid="{5FB1CCD7-CB91-4E52-A3FD-0DC9BEFC87BB}"/>
    <cellStyle name="Percent 2 3 2 4 2 3 4" xfId="32130" xr:uid="{BA438C9E-00FE-41F2-A734-6090086B4048}"/>
    <cellStyle name="Percent 2 3 2 4 2 3 5" xfId="47014" xr:uid="{C3F53582-71E5-4833-B77A-98904EEF0B42}"/>
    <cellStyle name="Percent 2 3 2 4 2 4" xfId="21862" xr:uid="{80AAD5AC-EA0D-4DD7-A9E0-FEA1D249F046}"/>
    <cellStyle name="Percent 2 3 2 4 2 4 2" xfId="35554" xr:uid="{AE6A0D97-1BF3-4635-A4AF-D8C7FEE7D445}"/>
    <cellStyle name="Percent 2 3 2 4 2 4 3" xfId="50438" xr:uid="{ACD02426-3E10-45CF-9B68-EB1BAFFA854C}"/>
    <cellStyle name="Percent 2 3 2 4 2 5" xfId="15018" xr:uid="{E92E0CF6-C41E-4F7B-A577-3DB207226501}"/>
    <cellStyle name="Percent 2 3 2 4 2 6" xfId="28708" xr:uid="{C5DC6558-79EF-4FCA-BF0A-ED877D592AA0}"/>
    <cellStyle name="Percent 2 3 2 4 2 7" xfId="43592" xr:uid="{D3BB3228-DEE5-4FB1-8DB4-DC17F6E8E76F}"/>
    <cellStyle name="Percent 2 3 2 4 3" xfId="9883" xr:uid="{08D9BD2F-3641-4700-8954-4C5E5456C679}"/>
    <cellStyle name="Percent 2 3 2 4 3 2" xfId="13305" xr:uid="{3633EFFA-A085-454B-9558-6A9918D479A3}"/>
    <cellStyle name="Percent 2 3 2 4 3 2 2" xfId="26995" xr:uid="{D841B56B-59DC-4813-8437-312D403E8BCE}"/>
    <cellStyle name="Percent 2 3 2 4 3 2 2 2" xfId="40687" xr:uid="{31FD5117-A6FD-4FCA-A933-E84D9B16E04B}"/>
    <cellStyle name="Percent 2 3 2 4 3 2 2 3" xfId="55571" xr:uid="{BE7480E9-5039-43A7-9E56-EB56C6A8E122}"/>
    <cellStyle name="Percent 2 3 2 4 3 2 3" xfId="20151" xr:uid="{00238067-1367-4C4C-A286-9DF11E529717}"/>
    <cellStyle name="Percent 2 3 2 4 3 2 4" xfId="33841" xr:uid="{B1978819-1AC1-4220-A721-E9D0A5DBEDD6}"/>
    <cellStyle name="Percent 2 3 2 4 3 2 5" xfId="48725" xr:uid="{7A824543-46E7-4FA3-A4A6-010B620034CF}"/>
    <cellStyle name="Percent 2 3 2 4 3 3" xfId="23573" xr:uid="{4D9A235B-2BC0-4098-8779-57AC2F07642E}"/>
    <cellStyle name="Percent 2 3 2 4 3 3 2" xfId="37265" xr:uid="{5726C93F-008B-421F-BA0C-2E1D8B6357D2}"/>
    <cellStyle name="Percent 2 3 2 4 3 3 3" xfId="52149" xr:uid="{81725395-F2DF-4AED-80B7-BD424307F81F}"/>
    <cellStyle name="Percent 2 3 2 4 3 4" xfId="16729" xr:uid="{93D1BFB4-0686-4E47-8E6C-6FD8D5DC32DF}"/>
    <cellStyle name="Percent 2 3 2 4 3 5" xfId="30419" xr:uid="{361D2940-D6F3-4508-877D-62FCD949A92C}"/>
    <cellStyle name="Percent 2 3 2 4 3 6" xfId="45303" xr:uid="{460AAD2D-BFEE-4007-B609-CC024827EF37}"/>
    <cellStyle name="Percent 2 3 2 4 4" xfId="11593" xr:uid="{4F2E57BC-DD04-49F8-BD7E-E80DA3157049}"/>
    <cellStyle name="Percent 2 3 2 4 4 2" xfId="25283" xr:uid="{C8916375-05C2-4F92-B21F-50409767B184}"/>
    <cellStyle name="Percent 2 3 2 4 4 2 2" xfId="38975" xr:uid="{A6EA1618-531E-45DD-B7F2-8A4B3082BC61}"/>
    <cellStyle name="Percent 2 3 2 4 4 2 3" xfId="53859" xr:uid="{974D88A0-B287-48C2-A57D-EC30474E2D74}"/>
    <cellStyle name="Percent 2 3 2 4 4 3" xfId="18439" xr:uid="{F37F0401-8597-4655-B151-4B99A0D6D5DD}"/>
    <cellStyle name="Percent 2 3 2 4 4 4" xfId="32129" xr:uid="{E650847A-1F35-44AB-823E-CCC8DE477D86}"/>
    <cellStyle name="Percent 2 3 2 4 4 5" xfId="47013" xr:uid="{3574F2E2-8552-4986-B33A-BF442EE59613}"/>
    <cellStyle name="Percent 2 3 2 4 5" xfId="21861" xr:uid="{D7B375AD-A31A-412D-B170-2CC0303EC366}"/>
    <cellStyle name="Percent 2 3 2 4 5 2" xfId="35553" xr:uid="{BBD5AF0C-AC35-46B9-94B0-509B9E80A750}"/>
    <cellStyle name="Percent 2 3 2 4 5 3" xfId="50437" xr:uid="{837587CF-84C3-44D1-B34F-503EE10E12B4}"/>
    <cellStyle name="Percent 2 3 2 4 6" xfId="15017" xr:uid="{F5259D09-50FF-4076-8AA7-66BF9E0D16D4}"/>
    <cellStyle name="Percent 2 3 2 4 7" xfId="28707" xr:uid="{EE7D42D7-3039-409F-BA35-1F8C2FB16878}"/>
    <cellStyle name="Percent 2 3 2 4 8" xfId="43591" xr:uid="{BF650C4B-9444-481C-BB09-16C9B8E6A479}"/>
    <cellStyle name="Percent 2 3 2 5" xfId="8173" xr:uid="{5287FA32-A9D4-4EB2-8666-25475E84CEAC}"/>
    <cellStyle name="Percent 2 3 2 5 2" xfId="9885" xr:uid="{F3073100-A474-477D-8C2F-354563507893}"/>
    <cellStyle name="Percent 2 3 2 5 2 2" xfId="13307" xr:uid="{4023E0BD-205E-4219-B892-83B50BADEF8E}"/>
    <cellStyle name="Percent 2 3 2 5 2 2 2" xfId="26997" xr:uid="{D96CEB51-7F42-4A30-A4A6-992BB1C3A823}"/>
    <cellStyle name="Percent 2 3 2 5 2 2 2 2" xfId="40689" xr:uid="{72BBDA4E-D5FD-4D16-A39E-42FA012E220D}"/>
    <cellStyle name="Percent 2 3 2 5 2 2 2 3" xfId="55573" xr:uid="{23A10902-9164-49F5-9E8D-58C90FBCCA1E}"/>
    <cellStyle name="Percent 2 3 2 5 2 2 3" xfId="20153" xr:uid="{78CBCA0F-F6C4-4DE1-BFAF-E976E2354B84}"/>
    <cellStyle name="Percent 2 3 2 5 2 2 4" xfId="33843" xr:uid="{E1A60847-7C23-446C-A61A-9BA452489E65}"/>
    <cellStyle name="Percent 2 3 2 5 2 2 5" xfId="48727" xr:uid="{965550C7-7775-4715-942F-2A3DAB3A1CE4}"/>
    <cellStyle name="Percent 2 3 2 5 2 3" xfId="23575" xr:uid="{9B6ABC02-4565-4129-932E-DA2B7C37865B}"/>
    <cellStyle name="Percent 2 3 2 5 2 3 2" xfId="37267" xr:uid="{6F607AF0-C9A8-4450-9E95-3E75BA625CAC}"/>
    <cellStyle name="Percent 2 3 2 5 2 3 3" xfId="52151" xr:uid="{03A2CFE7-F35B-471D-A4CD-7A7D73E2E057}"/>
    <cellStyle name="Percent 2 3 2 5 2 4" xfId="16731" xr:uid="{20C2E78F-EF0E-4A20-B997-9D4CCE2F5C5C}"/>
    <cellStyle name="Percent 2 3 2 5 2 5" xfId="30421" xr:uid="{ABF818E8-306E-48AC-A814-4F87317BF3DB}"/>
    <cellStyle name="Percent 2 3 2 5 2 6" xfId="45305" xr:uid="{D5CD8B71-BD73-4FE1-826E-7FC174756305}"/>
    <cellStyle name="Percent 2 3 2 5 3" xfId="11595" xr:uid="{9BB64BB5-4BAD-4EF4-8C1E-25C114E8EA81}"/>
    <cellStyle name="Percent 2 3 2 5 3 2" xfId="25285" xr:uid="{5A97E5BE-BEC0-46EB-96ED-E9B91F2175E8}"/>
    <cellStyle name="Percent 2 3 2 5 3 2 2" xfId="38977" xr:uid="{831B3FEC-6AC0-4FF1-B6C7-A627AFA58AD5}"/>
    <cellStyle name="Percent 2 3 2 5 3 2 3" xfId="53861" xr:uid="{A7F7BD24-6052-48C8-8E7C-6040A24CE32D}"/>
    <cellStyle name="Percent 2 3 2 5 3 3" xfId="18441" xr:uid="{0E56A8F0-7706-41A2-AD69-57094937D7AC}"/>
    <cellStyle name="Percent 2 3 2 5 3 4" xfId="32131" xr:uid="{8ACE3750-1F68-48DA-8FD9-07CED5BD35BB}"/>
    <cellStyle name="Percent 2 3 2 5 3 5" xfId="47015" xr:uid="{9013F55A-8D40-4D35-900E-464D57A8009C}"/>
    <cellStyle name="Percent 2 3 2 5 4" xfId="21863" xr:uid="{1CD266AF-54C3-470A-8E80-7324CE722185}"/>
    <cellStyle name="Percent 2 3 2 5 4 2" xfId="35555" xr:uid="{356131A4-E07F-4731-8527-8A15A5B223E1}"/>
    <cellStyle name="Percent 2 3 2 5 4 3" xfId="50439" xr:uid="{23D7031C-CC02-4E28-B4A6-7D3353B7DA7D}"/>
    <cellStyle name="Percent 2 3 2 5 5" xfId="15019" xr:uid="{4B700D2A-EEF4-4910-9DA9-9F079EFE7376}"/>
    <cellStyle name="Percent 2 3 2 5 6" xfId="28709" xr:uid="{9D80CAA0-C715-4ECA-8C50-98371A0906FE}"/>
    <cellStyle name="Percent 2 3 2 5 7" xfId="43593" xr:uid="{89704009-04B1-4D39-84D1-0236B6AA2343}"/>
    <cellStyle name="Percent 2 3 2 6" xfId="8174" xr:uid="{DCCD2F26-1A16-45EE-A09B-1D52894389CA}"/>
    <cellStyle name="Percent 2 3 2 6 2" xfId="9886" xr:uid="{61D2A6B5-3A5D-450C-978E-57E493E8855E}"/>
    <cellStyle name="Percent 2 3 2 6 2 2" xfId="13308" xr:uid="{F8892EFD-F721-499E-9B28-10F43117A39C}"/>
    <cellStyle name="Percent 2 3 2 6 2 2 2" xfId="26998" xr:uid="{310C43F9-4865-4720-8746-7AA4F90DE415}"/>
    <cellStyle name="Percent 2 3 2 6 2 2 2 2" xfId="40690" xr:uid="{DBBC6168-8891-42D8-A95A-C14ADBA2A4E9}"/>
    <cellStyle name="Percent 2 3 2 6 2 2 2 3" xfId="55574" xr:uid="{578C1F88-821F-45E8-870D-E22C85B4C5F7}"/>
    <cellStyle name="Percent 2 3 2 6 2 2 3" xfId="20154" xr:uid="{A1B3CADF-1BE9-424B-AA5F-6474D341A9FA}"/>
    <cellStyle name="Percent 2 3 2 6 2 2 4" xfId="33844" xr:uid="{943A6F69-37B1-4B5A-9B21-E6C74F0EBA64}"/>
    <cellStyle name="Percent 2 3 2 6 2 2 5" xfId="48728" xr:uid="{C8CBBDCF-57C4-4DC7-8E04-343CFF061AE4}"/>
    <cellStyle name="Percent 2 3 2 6 2 3" xfId="23576" xr:uid="{5CCE9C76-3374-4B5F-A4FF-5D6DC92E9AAF}"/>
    <cellStyle name="Percent 2 3 2 6 2 3 2" xfId="37268" xr:uid="{B0D7865D-7381-4C7B-90BC-13A0E049FE19}"/>
    <cellStyle name="Percent 2 3 2 6 2 3 3" xfId="52152" xr:uid="{B287FEE2-EDED-4F08-8B89-C19238CA1A37}"/>
    <cellStyle name="Percent 2 3 2 6 2 4" xfId="16732" xr:uid="{E68F9A44-EE0F-4B50-89C6-719E0084C76A}"/>
    <cellStyle name="Percent 2 3 2 6 2 5" xfId="30422" xr:uid="{5D111FB0-1F69-487F-BB47-861149E36901}"/>
    <cellStyle name="Percent 2 3 2 6 2 6" xfId="45306" xr:uid="{D64B5804-8DBD-481D-A000-ADE3D11CFA14}"/>
    <cellStyle name="Percent 2 3 2 6 3" xfId="11596" xr:uid="{8FE026E8-066B-4F3D-81AA-6B52B57B2A8F}"/>
    <cellStyle name="Percent 2 3 2 6 3 2" xfId="25286" xr:uid="{415787D4-589D-4224-B8BE-17B4493B931A}"/>
    <cellStyle name="Percent 2 3 2 6 3 2 2" xfId="38978" xr:uid="{B7D218B8-DA5B-40D7-B7E4-B308176D30D1}"/>
    <cellStyle name="Percent 2 3 2 6 3 2 3" xfId="53862" xr:uid="{9923B473-B77F-4F60-BCE4-7F4A91E44D45}"/>
    <cellStyle name="Percent 2 3 2 6 3 3" xfId="18442" xr:uid="{19C65BAE-A377-4966-8E34-5473E0A0B867}"/>
    <cellStyle name="Percent 2 3 2 6 3 4" xfId="32132" xr:uid="{55C5C9D5-2C90-4E49-A8C2-7D0AC78EA326}"/>
    <cellStyle name="Percent 2 3 2 6 3 5" xfId="47016" xr:uid="{F76AC779-8B8D-4552-8616-A3D1CE3BABD3}"/>
    <cellStyle name="Percent 2 3 2 6 4" xfId="21864" xr:uid="{39FCDBA6-4915-42CE-B01F-8D02645EC983}"/>
    <cellStyle name="Percent 2 3 2 6 4 2" xfId="35556" xr:uid="{6F4E8327-C776-43A4-8930-4965DD76A09B}"/>
    <cellStyle name="Percent 2 3 2 6 4 3" xfId="50440" xr:uid="{736328D9-B410-44D5-A99B-D13956FC446D}"/>
    <cellStyle name="Percent 2 3 2 6 5" xfId="15020" xr:uid="{0BFC95C6-97FB-45AD-86B0-6D93CEBECD62}"/>
    <cellStyle name="Percent 2 3 2 6 6" xfId="28710" xr:uid="{218CAC54-BB69-4B77-B710-550F5354AD7D}"/>
    <cellStyle name="Percent 2 3 2 6 7" xfId="43594" xr:uid="{37EEA5F6-F7C1-4CD1-9163-1A198C9F5AFF}"/>
    <cellStyle name="Percent 2 3 2 7" xfId="9872" xr:uid="{7AFDAFAA-A701-4135-96A9-A421D9A5F960}"/>
    <cellStyle name="Percent 2 3 2 7 2" xfId="13294" xr:uid="{1F1187C8-863D-434E-810D-BA3FA3932D36}"/>
    <cellStyle name="Percent 2 3 2 7 2 2" xfId="26984" xr:uid="{9B464193-BCCB-4D7B-AA7C-A28A1881324B}"/>
    <cellStyle name="Percent 2 3 2 7 2 2 2" xfId="40676" xr:uid="{845200A9-3C36-45D6-BEEE-73ED97D45212}"/>
    <cellStyle name="Percent 2 3 2 7 2 2 3" xfId="55560" xr:uid="{2733715D-ECE2-463D-9F0D-0C7542902D90}"/>
    <cellStyle name="Percent 2 3 2 7 2 3" xfId="20140" xr:uid="{2E378BCC-8AD3-4605-A4E7-FF64F5345D9F}"/>
    <cellStyle name="Percent 2 3 2 7 2 4" xfId="33830" xr:uid="{8E48DB15-5D64-4463-9B7C-3E55A688FE7F}"/>
    <cellStyle name="Percent 2 3 2 7 2 5" xfId="48714" xr:uid="{24CB9684-D761-4A64-B564-EB0430AAE110}"/>
    <cellStyle name="Percent 2 3 2 7 3" xfId="23562" xr:uid="{0EF16378-804C-4BE4-A226-00895427E577}"/>
    <cellStyle name="Percent 2 3 2 7 3 2" xfId="37254" xr:uid="{8CD3254C-0B87-4E07-B4B4-7135234AE70E}"/>
    <cellStyle name="Percent 2 3 2 7 3 3" xfId="52138" xr:uid="{63570525-E3A8-4744-940C-62C07AE5AE2B}"/>
    <cellStyle name="Percent 2 3 2 7 4" xfId="16718" xr:uid="{3F9EDB24-C6D6-4109-9747-49F1FD88B731}"/>
    <cellStyle name="Percent 2 3 2 7 5" xfId="30408" xr:uid="{72E043C0-CFC6-49E9-A709-7304F10DA913}"/>
    <cellStyle name="Percent 2 3 2 7 6" xfId="45292" xr:uid="{BF9530BF-8987-455A-9D63-4AE5BB2222BC}"/>
    <cellStyle name="Percent 2 3 2 8" xfId="11582" xr:uid="{72C8B65C-54AF-4322-ACAC-37563C2FE2FC}"/>
    <cellStyle name="Percent 2 3 2 8 2" xfId="25272" xr:uid="{27433C9D-DDC3-4A34-AF88-1DC4C9A32B4E}"/>
    <cellStyle name="Percent 2 3 2 8 2 2" xfId="38964" xr:uid="{0268EB32-3C20-4A08-B717-BBA39E64D839}"/>
    <cellStyle name="Percent 2 3 2 8 2 3" xfId="53848" xr:uid="{BC424A75-CDE9-4896-8FE8-1E4380181B15}"/>
    <cellStyle name="Percent 2 3 2 8 3" xfId="18428" xr:uid="{3CC6A118-9E9A-4A85-8BAD-C8D052017AD4}"/>
    <cellStyle name="Percent 2 3 2 8 4" xfId="32118" xr:uid="{FD166F8F-23C5-4D1C-9A43-9ED297C25E78}"/>
    <cellStyle name="Percent 2 3 2 8 5" xfId="47002" xr:uid="{08D1E18C-38B9-4E4A-9F2E-0A5E8D1B4A0A}"/>
    <cellStyle name="Percent 2 3 2 9" xfId="21850" xr:uid="{B6AD2A5C-4FF8-4CE5-A620-76AA6EB7E4FF}"/>
    <cellStyle name="Percent 2 3 2 9 2" xfId="35542" xr:uid="{DFFAD2E2-C38C-4220-8D90-DE7237487E1E}"/>
    <cellStyle name="Percent 2 3 2 9 3" xfId="50426" xr:uid="{CE885148-D9D6-40A4-80A0-2503954E68EC}"/>
    <cellStyle name="Percent 2 3 3" xfId="8175" xr:uid="{5C47F063-7ABA-4AFF-8AB0-DEEE0AB2A897}"/>
    <cellStyle name="Percent 2 3 3 10" xfId="43595" xr:uid="{10CDFEDE-9761-4527-ACF5-7FC547A3E327}"/>
    <cellStyle name="Percent 2 3 3 2" xfId="8176" xr:uid="{2E833DCA-00B7-44D0-AB1C-D978FCE8D039}"/>
    <cellStyle name="Percent 2 3 3 2 2" xfId="8177" xr:uid="{8400800E-1FF4-44ED-A73E-BBC0E4766843}"/>
    <cellStyle name="Percent 2 3 3 2 2 2" xfId="9889" xr:uid="{86A475B8-9DCD-41BD-8683-24837DC7ABB1}"/>
    <cellStyle name="Percent 2 3 3 2 2 2 2" xfId="13311" xr:uid="{EBFA3F52-A0A8-492B-8116-81E2AFE96C31}"/>
    <cellStyle name="Percent 2 3 3 2 2 2 2 2" xfId="27001" xr:uid="{16BFA50C-1385-4672-86BF-D378C8902154}"/>
    <cellStyle name="Percent 2 3 3 2 2 2 2 2 2" xfId="40693" xr:uid="{0122440C-5E67-443B-B97A-9A01F6DCD62C}"/>
    <cellStyle name="Percent 2 3 3 2 2 2 2 2 3" xfId="55577" xr:uid="{D53172BA-2896-46E7-9146-F9B7444536EC}"/>
    <cellStyle name="Percent 2 3 3 2 2 2 2 3" xfId="20157" xr:uid="{729A7257-0862-4EF5-BF31-71A18F1DB86C}"/>
    <cellStyle name="Percent 2 3 3 2 2 2 2 4" xfId="33847" xr:uid="{E6DAC0D6-7F91-40AD-B55F-F32D581021E5}"/>
    <cellStyle name="Percent 2 3 3 2 2 2 2 5" xfId="48731" xr:uid="{D187A970-3479-458A-A014-829705B8BCB0}"/>
    <cellStyle name="Percent 2 3 3 2 2 2 3" xfId="23579" xr:uid="{13A0F9E9-7156-472F-8A7D-4FBBB7471F82}"/>
    <cellStyle name="Percent 2 3 3 2 2 2 3 2" xfId="37271" xr:uid="{D87E6586-D10D-4EC5-8B2B-1092C034480D}"/>
    <cellStyle name="Percent 2 3 3 2 2 2 3 3" xfId="52155" xr:uid="{ECB484CB-AE69-46C2-98C9-FD7FA989F23C}"/>
    <cellStyle name="Percent 2 3 3 2 2 2 4" xfId="16735" xr:uid="{8CCEEFFA-90C1-4857-9119-EF2FDD2ACB9D}"/>
    <cellStyle name="Percent 2 3 3 2 2 2 5" xfId="30425" xr:uid="{7686AE07-EE4B-4A0A-9E89-3EB2AAF8BA03}"/>
    <cellStyle name="Percent 2 3 3 2 2 2 6" xfId="45309" xr:uid="{5A3682A7-271E-4CAF-97A2-E37C957CEFAD}"/>
    <cellStyle name="Percent 2 3 3 2 2 3" xfId="11599" xr:uid="{53F01A99-3907-4DFE-A59D-56AFE4D29D68}"/>
    <cellStyle name="Percent 2 3 3 2 2 3 2" xfId="25289" xr:uid="{A2F1F524-2411-494D-B74B-45041A2AF4D3}"/>
    <cellStyle name="Percent 2 3 3 2 2 3 2 2" xfId="38981" xr:uid="{CD5D04B9-FCDC-411B-A848-9707E932B45E}"/>
    <cellStyle name="Percent 2 3 3 2 2 3 2 3" xfId="53865" xr:uid="{A85753C0-3256-42AF-B877-E59A917ABF71}"/>
    <cellStyle name="Percent 2 3 3 2 2 3 3" xfId="18445" xr:uid="{D0AC5639-17AA-40AD-804E-EC2B34216DFF}"/>
    <cellStyle name="Percent 2 3 3 2 2 3 4" xfId="32135" xr:uid="{3E06BA4A-7B9B-4349-BB10-8F26DC3FAC13}"/>
    <cellStyle name="Percent 2 3 3 2 2 3 5" xfId="47019" xr:uid="{D2116D01-9739-4E76-940F-C35D5629AAEA}"/>
    <cellStyle name="Percent 2 3 3 2 2 4" xfId="21867" xr:uid="{0FB7C992-9823-456C-AAC0-3EBC3778E0CB}"/>
    <cellStyle name="Percent 2 3 3 2 2 4 2" xfId="35559" xr:uid="{1D7306EA-9448-476D-8C0A-86B2321952A7}"/>
    <cellStyle name="Percent 2 3 3 2 2 4 3" xfId="50443" xr:uid="{D6F3869E-7D05-4ABC-9AB5-259C11C8C709}"/>
    <cellStyle name="Percent 2 3 3 2 2 5" xfId="15023" xr:uid="{638EF194-EDA1-4B08-9790-A3B3D06E21A0}"/>
    <cellStyle name="Percent 2 3 3 2 2 6" xfId="28713" xr:uid="{997DD027-C25D-4D88-B5E8-D131A923606D}"/>
    <cellStyle name="Percent 2 3 3 2 2 7" xfId="43597" xr:uid="{B07B40DB-A232-4E33-ACC7-997942189C4E}"/>
    <cellStyle name="Percent 2 3 3 2 3" xfId="9888" xr:uid="{A6F99E4F-6B96-4E6E-AAB2-CC65E170339B}"/>
    <cellStyle name="Percent 2 3 3 2 3 2" xfId="13310" xr:uid="{8E12B79D-FD99-4259-8E93-4114960FAB94}"/>
    <cellStyle name="Percent 2 3 3 2 3 2 2" xfId="27000" xr:uid="{BCD2D6F1-3D59-4E3E-9AB1-D6AD681C4FB9}"/>
    <cellStyle name="Percent 2 3 3 2 3 2 2 2" xfId="40692" xr:uid="{9F3D404B-E275-4147-82C2-8CCD68FD6365}"/>
    <cellStyle name="Percent 2 3 3 2 3 2 2 3" xfId="55576" xr:uid="{F0721662-7CF4-4F9E-BDEA-78F15D395D1E}"/>
    <cellStyle name="Percent 2 3 3 2 3 2 3" xfId="20156" xr:uid="{B3E94AE5-D574-4183-9894-78C7A09AD888}"/>
    <cellStyle name="Percent 2 3 3 2 3 2 4" xfId="33846" xr:uid="{1E1EFCD2-E752-4775-AF12-13D16BA61C92}"/>
    <cellStyle name="Percent 2 3 3 2 3 2 5" xfId="48730" xr:uid="{F2CC963A-DD63-4D34-A621-705AACD090D6}"/>
    <cellStyle name="Percent 2 3 3 2 3 3" xfId="23578" xr:uid="{EE736744-4906-447C-A7C0-4B5D9CBBE8C0}"/>
    <cellStyle name="Percent 2 3 3 2 3 3 2" xfId="37270" xr:uid="{13A422A9-CA5B-4998-B8F7-36CCE48E96CD}"/>
    <cellStyle name="Percent 2 3 3 2 3 3 3" xfId="52154" xr:uid="{D726651C-A1C5-43B0-ACE2-CF18ADF28A6A}"/>
    <cellStyle name="Percent 2 3 3 2 3 4" xfId="16734" xr:uid="{098204E1-F96C-448E-AAF3-FFC189725911}"/>
    <cellStyle name="Percent 2 3 3 2 3 5" xfId="30424" xr:uid="{B3044D06-3B5F-4E63-806C-1AB36A5072CE}"/>
    <cellStyle name="Percent 2 3 3 2 3 6" xfId="45308" xr:uid="{633BE5F8-03DF-43AC-B219-61F342E330D5}"/>
    <cellStyle name="Percent 2 3 3 2 4" xfId="11598" xr:uid="{2BB45063-5C2E-4AF0-BFCA-15552A3EB35D}"/>
    <cellStyle name="Percent 2 3 3 2 4 2" xfId="25288" xr:uid="{F8741675-1B60-4960-A789-E806903FFEC1}"/>
    <cellStyle name="Percent 2 3 3 2 4 2 2" xfId="38980" xr:uid="{AEA22F97-3F68-4367-A97B-120E8AF22B85}"/>
    <cellStyle name="Percent 2 3 3 2 4 2 3" xfId="53864" xr:uid="{46FBC125-59CD-4E15-AA14-0DD017E3BCF7}"/>
    <cellStyle name="Percent 2 3 3 2 4 3" xfId="18444" xr:uid="{F833C0E3-C94B-4CB5-8B46-E9CEA89BE492}"/>
    <cellStyle name="Percent 2 3 3 2 4 4" xfId="32134" xr:uid="{EE0CDDF6-C998-42BF-A1AA-8B4D1431C315}"/>
    <cellStyle name="Percent 2 3 3 2 4 5" xfId="47018" xr:uid="{E2A0BF4B-B287-48B9-83AE-DAFE65804AE0}"/>
    <cellStyle name="Percent 2 3 3 2 5" xfId="21866" xr:uid="{2BF3D12F-EB17-4DAC-9C59-04B0E3134A9A}"/>
    <cellStyle name="Percent 2 3 3 2 5 2" xfId="35558" xr:uid="{586AF370-B294-4CCF-A52C-E37EA53B04A9}"/>
    <cellStyle name="Percent 2 3 3 2 5 3" xfId="50442" xr:uid="{CBDD6F7B-A29F-400B-889E-66AEC0F34573}"/>
    <cellStyle name="Percent 2 3 3 2 6" xfId="15022" xr:uid="{F036BDD7-25C4-4A41-895F-E84F97C200FC}"/>
    <cellStyle name="Percent 2 3 3 2 7" xfId="28712" xr:uid="{006E380A-9AF4-441E-A20C-EEE24109E107}"/>
    <cellStyle name="Percent 2 3 3 2 8" xfId="43596" xr:uid="{744A2FB3-C3C1-434F-9E42-331C05FE805E}"/>
    <cellStyle name="Percent 2 3 3 3" xfId="8178" xr:uid="{ECDE84C6-F0EA-4629-B93C-BCEE152F0B8B}"/>
    <cellStyle name="Percent 2 3 3 3 2" xfId="9890" xr:uid="{FF528211-7F35-44B5-802C-3F748207D5B6}"/>
    <cellStyle name="Percent 2 3 3 3 2 2" xfId="13312" xr:uid="{0A372D4B-DBA1-4CEC-9156-A4D44FC3B92A}"/>
    <cellStyle name="Percent 2 3 3 3 2 2 2" xfId="27002" xr:uid="{08C03C69-CED2-4395-B383-FEC7BC77A72B}"/>
    <cellStyle name="Percent 2 3 3 3 2 2 2 2" xfId="40694" xr:uid="{12DA078F-68D3-48CE-8303-7ECD9A5AEC9D}"/>
    <cellStyle name="Percent 2 3 3 3 2 2 2 3" xfId="55578" xr:uid="{43634D74-6D41-4371-88D6-A81CFCF7F7E9}"/>
    <cellStyle name="Percent 2 3 3 3 2 2 3" xfId="20158" xr:uid="{744EADB6-A415-4B0E-A107-A2780938892E}"/>
    <cellStyle name="Percent 2 3 3 3 2 2 4" xfId="33848" xr:uid="{DCBFCF3E-3231-41D6-8DFC-C2A84223EA4A}"/>
    <cellStyle name="Percent 2 3 3 3 2 2 5" xfId="48732" xr:uid="{BA6FDD1E-D5C7-4F40-BC7E-337DC9A79135}"/>
    <cellStyle name="Percent 2 3 3 3 2 3" xfId="23580" xr:uid="{1037BF30-1D3A-4BE2-8813-1293FABDA1BC}"/>
    <cellStyle name="Percent 2 3 3 3 2 3 2" xfId="37272" xr:uid="{AD754E45-0AB2-44D7-9A8D-749AF94FD283}"/>
    <cellStyle name="Percent 2 3 3 3 2 3 3" xfId="52156" xr:uid="{39E621F0-B3B6-4483-86AD-F41186B1A6D2}"/>
    <cellStyle name="Percent 2 3 3 3 2 4" xfId="16736" xr:uid="{505D2999-3363-4E89-A791-9C32EECAEC09}"/>
    <cellStyle name="Percent 2 3 3 3 2 5" xfId="30426" xr:uid="{866F2C69-DF3D-4BDD-8EF7-04D3B5312A0A}"/>
    <cellStyle name="Percent 2 3 3 3 2 6" xfId="45310" xr:uid="{A066122B-476E-4291-AEA3-BF63AD85C6D8}"/>
    <cellStyle name="Percent 2 3 3 3 3" xfId="11600" xr:uid="{4E582781-C4DB-4749-A28F-DCFA981727ED}"/>
    <cellStyle name="Percent 2 3 3 3 3 2" xfId="25290" xr:uid="{0899DB51-AEEB-4149-853E-BBF0C2C2E9CD}"/>
    <cellStyle name="Percent 2 3 3 3 3 2 2" xfId="38982" xr:uid="{34A5EA2E-E413-4364-A2C4-2878C5C2601C}"/>
    <cellStyle name="Percent 2 3 3 3 3 2 3" xfId="53866" xr:uid="{6ED02AEF-7F2D-4415-A875-24981CC82476}"/>
    <cellStyle name="Percent 2 3 3 3 3 3" xfId="18446" xr:uid="{870CA394-6A54-494A-8EFF-4EB9269F0099}"/>
    <cellStyle name="Percent 2 3 3 3 3 4" xfId="32136" xr:uid="{4CCCE620-B3EE-4A8E-A9A5-0F34606AB188}"/>
    <cellStyle name="Percent 2 3 3 3 3 5" xfId="47020" xr:uid="{C6BEF3A5-257E-4B91-AC49-5F2894647DAE}"/>
    <cellStyle name="Percent 2 3 3 3 4" xfId="21868" xr:uid="{5BFF5B87-412C-4112-8B29-35219770A821}"/>
    <cellStyle name="Percent 2 3 3 3 4 2" xfId="35560" xr:uid="{C5B9F1D7-10E8-47A9-BBAB-BA20705DDB93}"/>
    <cellStyle name="Percent 2 3 3 3 4 3" xfId="50444" xr:uid="{DC39005C-1392-47E1-ABBC-A47F2949F3CB}"/>
    <cellStyle name="Percent 2 3 3 3 5" xfId="15024" xr:uid="{99DCED51-AED3-45CC-9BF8-2583BEB90A1D}"/>
    <cellStyle name="Percent 2 3 3 3 6" xfId="28714" xr:uid="{78E7D4B7-3887-4E5E-B04C-8CE45BB22B52}"/>
    <cellStyle name="Percent 2 3 3 3 7" xfId="43598" xr:uid="{0A9F76B7-AD11-4ADB-B852-F58AA2EE7C3C}"/>
    <cellStyle name="Percent 2 3 3 4" xfId="8179" xr:uid="{3AC89CE3-D4B7-4E3F-A2D7-27C91BC4F2F4}"/>
    <cellStyle name="Percent 2 3 3 4 2" xfId="9891" xr:uid="{A13E7081-3EF9-413B-8CE8-D421B8AA79EE}"/>
    <cellStyle name="Percent 2 3 3 4 2 2" xfId="13313" xr:uid="{4BCC77DA-D584-4778-9923-85765D0E113F}"/>
    <cellStyle name="Percent 2 3 3 4 2 2 2" xfId="27003" xr:uid="{9410567D-B23E-4E49-A55E-E7C07C178ADD}"/>
    <cellStyle name="Percent 2 3 3 4 2 2 2 2" xfId="40695" xr:uid="{FFB9ECE0-3F50-49E1-AF7D-565B82DEAAD2}"/>
    <cellStyle name="Percent 2 3 3 4 2 2 2 3" xfId="55579" xr:uid="{D80E8FEC-95F9-4AF6-8D85-04D776AB8964}"/>
    <cellStyle name="Percent 2 3 3 4 2 2 3" xfId="20159" xr:uid="{9F352E60-6C7A-4DCD-A770-A092AF2DD038}"/>
    <cellStyle name="Percent 2 3 3 4 2 2 4" xfId="33849" xr:uid="{64800BFA-E4A0-453D-8E3B-F6F4989E707B}"/>
    <cellStyle name="Percent 2 3 3 4 2 2 5" xfId="48733" xr:uid="{A6CB891E-CB3F-4F51-B243-2A18BB485179}"/>
    <cellStyle name="Percent 2 3 3 4 2 3" xfId="23581" xr:uid="{286A35B0-5DFC-4D32-955B-6A56C13192B5}"/>
    <cellStyle name="Percent 2 3 3 4 2 3 2" xfId="37273" xr:uid="{0A85EF49-E9C6-4A75-8CBE-534C94585255}"/>
    <cellStyle name="Percent 2 3 3 4 2 3 3" xfId="52157" xr:uid="{F0FB186C-FAC5-433C-A153-8B93357A108B}"/>
    <cellStyle name="Percent 2 3 3 4 2 4" xfId="16737" xr:uid="{0A809B83-13A7-4193-A2C5-D3B41C9C219C}"/>
    <cellStyle name="Percent 2 3 3 4 2 5" xfId="30427" xr:uid="{FD095A91-42A5-4BA9-923F-268921760F8E}"/>
    <cellStyle name="Percent 2 3 3 4 2 6" xfId="45311" xr:uid="{992E73FD-B2DF-4877-BBCD-FFA1D3648676}"/>
    <cellStyle name="Percent 2 3 3 4 3" xfId="11601" xr:uid="{E087B97B-4476-4B3A-981A-05DC148AED4B}"/>
    <cellStyle name="Percent 2 3 3 4 3 2" xfId="25291" xr:uid="{4CC763C6-4305-41C2-8BD4-3BCB4882B51D}"/>
    <cellStyle name="Percent 2 3 3 4 3 2 2" xfId="38983" xr:uid="{45502999-02F2-47FE-9C1C-4F120D74DC58}"/>
    <cellStyle name="Percent 2 3 3 4 3 2 3" xfId="53867" xr:uid="{D16C0220-7109-4FC4-A81B-F461D112A301}"/>
    <cellStyle name="Percent 2 3 3 4 3 3" xfId="18447" xr:uid="{0380F8AE-EAE9-4371-82CB-6CD0277971FD}"/>
    <cellStyle name="Percent 2 3 3 4 3 4" xfId="32137" xr:uid="{6BBBD012-EA9F-4067-926B-2EFDF5D2BD3C}"/>
    <cellStyle name="Percent 2 3 3 4 3 5" xfId="47021" xr:uid="{13F24B70-5FE0-4229-94AA-827812766EDE}"/>
    <cellStyle name="Percent 2 3 3 4 4" xfId="21869" xr:uid="{417AC4AC-677B-4BA7-A4D0-ECF9046FFFD6}"/>
    <cellStyle name="Percent 2 3 3 4 4 2" xfId="35561" xr:uid="{79653119-3EDC-44A8-AD04-0AC04E92D88D}"/>
    <cellStyle name="Percent 2 3 3 4 4 3" xfId="50445" xr:uid="{58ACEED7-F730-48A9-A12F-45AC804E528F}"/>
    <cellStyle name="Percent 2 3 3 4 5" xfId="15025" xr:uid="{C492944B-ED40-449E-B7F3-ACF486145E82}"/>
    <cellStyle name="Percent 2 3 3 4 6" xfId="28715" xr:uid="{3B1C4677-8B40-439A-A42E-7F6996F9063B}"/>
    <cellStyle name="Percent 2 3 3 4 7" xfId="43599" xr:uid="{F8C01E05-A5E3-4572-9B4A-69AD0135CEDE}"/>
    <cellStyle name="Percent 2 3 3 5" xfId="9887" xr:uid="{38210A01-FAEF-4A98-BBB5-CC358E42952D}"/>
    <cellStyle name="Percent 2 3 3 5 2" xfId="13309" xr:uid="{67A16747-96A0-45EE-AA0F-849734CFDE79}"/>
    <cellStyle name="Percent 2 3 3 5 2 2" xfId="26999" xr:uid="{8163A30C-A9EA-4609-87AB-AABE773B1D04}"/>
    <cellStyle name="Percent 2 3 3 5 2 2 2" xfId="40691" xr:uid="{C4A41DDE-F7AC-4AD0-ACAF-992E75014E3B}"/>
    <cellStyle name="Percent 2 3 3 5 2 2 3" xfId="55575" xr:uid="{68B31A93-248D-40D5-9D70-1AC47F759890}"/>
    <cellStyle name="Percent 2 3 3 5 2 3" xfId="20155" xr:uid="{4CAA7F49-C995-44A8-A844-DACE714AD2A1}"/>
    <cellStyle name="Percent 2 3 3 5 2 4" xfId="33845" xr:uid="{16D464AA-5C75-456F-9BDC-687C2F08C45D}"/>
    <cellStyle name="Percent 2 3 3 5 2 5" xfId="48729" xr:uid="{61CE8AA4-15CE-490A-968C-2B9D264A6D29}"/>
    <cellStyle name="Percent 2 3 3 5 3" xfId="23577" xr:uid="{73F01F21-6217-4932-A786-D795A303473C}"/>
    <cellStyle name="Percent 2 3 3 5 3 2" xfId="37269" xr:uid="{C577F268-5E1D-4D7C-833A-EC7F43F767C5}"/>
    <cellStyle name="Percent 2 3 3 5 3 3" xfId="52153" xr:uid="{23009419-DB4F-47A9-90BD-2BA749C66051}"/>
    <cellStyle name="Percent 2 3 3 5 4" xfId="16733" xr:uid="{BCD72292-25B2-449A-9B27-35ECC02ED958}"/>
    <cellStyle name="Percent 2 3 3 5 5" xfId="30423" xr:uid="{62920177-36D6-4190-AED7-CFA441CE115E}"/>
    <cellStyle name="Percent 2 3 3 5 6" xfId="45307" xr:uid="{00B749A9-F16A-4B9D-B849-563CEE06A7F9}"/>
    <cellStyle name="Percent 2 3 3 6" xfId="11597" xr:uid="{B8603174-B42C-49C1-A920-4B6A3F96C99B}"/>
    <cellStyle name="Percent 2 3 3 6 2" xfId="25287" xr:uid="{C2454460-475C-4E16-93BF-1FA49148CB48}"/>
    <cellStyle name="Percent 2 3 3 6 2 2" xfId="38979" xr:uid="{D95C00BC-9822-4040-9D47-CCE8D538458B}"/>
    <cellStyle name="Percent 2 3 3 6 2 3" xfId="53863" xr:uid="{A0DC1E71-8630-45D6-B1F3-644FC2DCAAA4}"/>
    <cellStyle name="Percent 2 3 3 6 3" xfId="18443" xr:uid="{DC6E250F-75DB-4BE0-AED7-6337AD17D2CD}"/>
    <cellStyle name="Percent 2 3 3 6 4" xfId="32133" xr:uid="{56726710-0319-40DA-9B0B-3090A4303537}"/>
    <cellStyle name="Percent 2 3 3 6 5" xfId="47017" xr:uid="{A14903D4-381F-45BB-858F-9FEF10A5AFA1}"/>
    <cellStyle name="Percent 2 3 3 7" xfId="21865" xr:uid="{E6631DDE-5DA8-4C1D-B7BB-0CF8C4912FA3}"/>
    <cellStyle name="Percent 2 3 3 7 2" xfId="35557" xr:uid="{FC1CF747-E27B-4D74-995E-83AA9C99F215}"/>
    <cellStyle name="Percent 2 3 3 7 3" xfId="50441" xr:uid="{6063D7CD-C773-4E1D-8F8D-0CB7E8AD3B7D}"/>
    <cellStyle name="Percent 2 3 3 8" xfId="15021" xr:uid="{11BEDEF2-1D04-463C-BB3A-6956A1581C9F}"/>
    <cellStyle name="Percent 2 3 3 9" xfId="28711" xr:uid="{987555B9-44F6-4A17-92A4-0B574B803878}"/>
    <cellStyle name="Percent 2 3 4" xfId="8180" xr:uid="{9CE118E6-C335-4F74-8831-F5279964FF51}"/>
    <cellStyle name="Percent 2 3 4 10" xfId="43600" xr:uid="{BAB97E65-06F0-4969-A281-1CB989D30F47}"/>
    <cellStyle name="Percent 2 3 4 2" xfId="8181" xr:uid="{604F5248-BA0D-413A-A657-80373AFDD8C2}"/>
    <cellStyle name="Percent 2 3 4 2 2" xfId="8182" xr:uid="{8327786B-D0F9-4B91-9EEE-3301867CC2E6}"/>
    <cellStyle name="Percent 2 3 4 2 2 2" xfId="9894" xr:uid="{F8A6768B-DAA0-45DF-9BF8-5625A7AC13BC}"/>
    <cellStyle name="Percent 2 3 4 2 2 2 2" xfId="13316" xr:uid="{B32508BA-9896-4285-82BE-CA07D958BD17}"/>
    <cellStyle name="Percent 2 3 4 2 2 2 2 2" xfId="27006" xr:uid="{FE0AF13B-89EB-4AF8-B99D-3D73B90790BE}"/>
    <cellStyle name="Percent 2 3 4 2 2 2 2 2 2" xfId="40698" xr:uid="{DB41B1B9-69E0-4798-AF40-373D95132CDB}"/>
    <cellStyle name="Percent 2 3 4 2 2 2 2 2 3" xfId="55582" xr:uid="{2EFA7E7A-0F47-4556-861C-83D3CB413A27}"/>
    <cellStyle name="Percent 2 3 4 2 2 2 2 3" xfId="20162" xr:uid="{7CF20A15-723F-443C-A252-43F39931CAE5}"/>
    <cellStyle name="Percent 2 3 4 2 2 2 2 4" xfId="33852" xr:uid="{B36E7D20-4491-49C5-A1E4-8EB8628442ED}"/>
    <cellStyle name="Percent 2 3 4 2 2 2 2 5" xfId="48736" xr:uid="{D02D5E62-AA70-4478-A77C-5771854C43A8}"/>
    <cellStyle name="Percent 2 3 4 2 2 2 3" xfId="23584" xr:uid="{9DDCA676-20C7-4455-9817-3E6F1DFAA4AD}"/>
    <cellStyle name="Percent 2 3 4 2 2 2 3 2" xfId="37276" xr:uid="{D8C3D939-F88B-401B-A571-8CC83AF0DFCD}"/>
    <cellStyle name="Percent 2 3 4 2 2 2 3 3" xfId="52160" xr:uid="{55DDAC4C-FC85-43FD-8C35-91AE2C88FE70}"/>
    <cellStyle name="Percent 2 3 4 2 2 2 4" xfId="16740" xr:uid="{010C8A88-333E-4449-B5C8-13935C77CE5F}"/>
    <cellStyle name="Percent 2 3 4 2 2 2 5" xfId="30430" xr:uid="{1262DD9F-C51D-4AEF-AB02-F0856497A9DF}"/>
    <cellStyle name="Percent 2 3 4 2 2 2 6" xfId="45314" xr:uid="{CAB8AC02-0582-46D1-88BB-D3D8B5514510}"/>
    <cellStyle name="Percent 2 3 4 2 2 3" xfId="11604" xr:uid="{25DBF4D3-89F9-4F40-A797-57C958590186}"/>
    <cellStyle name="Percent 2 3 4 2 2 3 2" xfId="25294" xr:uid="{6EAC0A17-49CD-452B-A253-D95B297BA795}"/>
    <cellStyle name="Percent 2 3 4 2 2 3 2 2" xfId="38986" xr:uid="{9115EC49-85DF-4C93-81BD-CCD99497E9AE}"/>
    <cellStyle name="Percent 2 3 4 2 2 3 2 3" xfId="53870" xr:uid="{17C20141-8AD8-4940-870D-1D0A8483B4EF}"/>
    <cellStyle name="Percent 2 3 4 2 2 3 3" xfId="18450" xr:uid="{72D7550E-F96B-46EA-95FA-1C4B6F3A5269}"/>
    <cellStyle name="Percent 2 3 4 2 2 3 4" xfId="32140" xr:uid="{25DB1144-906E-4007-B4D5-FD04A6263506}"/>
    <cellStyle name="Percent 2 3 4 2 2 3 5" xfId="47024" xr:uid="{668E239B-63FA-4933-9F95-B4C160237D6A}"/>
    <cellStyle name="Percent 2 3 4 2 2 4" xfId="21872" xr:uid="{6AEDF862-D1CE-44FD-A05D-AA443B2805EC}"/>
    <cellStyle name="Percent 2 3 4 2 2 4 2" xfId="35564" xr:uid="{B07E6437-CFF6-406F-A79D-690B26E39E9F}"/>
    <cellStyle name="Percent 2 3 4 2 2 4 3" xfId="50448" xr:uid="{F66E8CD7-9BD5-4465-81CF-046D3F9B22CA}"/>
    <cellStyle name="Percent 2 3 4 2 2 5" xfId="15028" xr:uid="{E619D91E-58B1-4426-8CA3-A16F198434E1}"/>
    <cellStyle name="Percent 2 3 4 2 2 6" xfId="28718" xr:uid="{77E37AEC-C21B-42F5-8A93-CF825898AB4E}"/>
    <cellStyle name="Percent 2 3 4 2 2 7" xfId="43602" xr:uid="{67721F9F-5B00-43BC-93D1-0C67EF2AC910}"/>
    <cellStyle name="Percent 2 3 4 2 3" xfId="9893" xr:uid="{5B39D706-CBD4-45A5-B79D-7DBACA107106}"/>
    <cellStyle name="Percent 2 3 4 2 3 2" xfId="13315" xr:uid="{AF301DA4-A97E-4D74-8FED-2CD9E72227CF}"/>
    <cellStyle name="Percent 2 3 4 2 3 2 2" xfId="27005" xr:uid="{C96B044E-09FD-4BC3-AC1C-A953CD7CF5E6}"/>
    <cellStyle name="Percent 2 3 4 2 3 2 2 2" xfId="40697" xr:uid="{898A4A60-23F2-42AD-B128-4365079BD826}"/>
    <cellStyle name="Percent 2 3 4 2 3 2 2 3" xfId="55581" xr:uid="{39456954-3380-4B71-A570-8A63ED4E0A3F}"/>
    <cellStyle name="Percent 2 3 4 2 3 2 3" xfId="20161" xr:uid="{2B30047C-91EF-4DEA-AE5A-8D5D3655DEC6}"/>
    <cellStyle name="Percent 2 3 4 2 3 2 4" xfId="33851" xr:uid="{1DAAD1D6-41A4-47E3-A9F1-A5A637B8F664}"/>
    <cellStyle name="Percent 2 3 4 2 3 2 5" xfId="48735" xr:uid="{C04112F0-5E43-4693-ABAD-B673D4D72648}"/>
    <cellStyle name="Percent 2 3 4 2 3 3" xfId="23583" xr:uid="{B86F5323-B3A7-4DCE-96FB-953AF8642C5B}"/>
    <cellStyle name="Percent 2 3 4 2 3 3 2" xfId="37275" xr:uid="{E0F54304-BF67-4172-9B20-41B114826FF2}"/>
    <cellStyle name="Percent 2 3 4 2 3 3 3" xfId="52159" xr:uid="{DECA5B42-F102-4F9F-900B-8D950DFC9E9E}"/>
    <cellStyle name="Percent 2 3 4 2 3 4" xfId="16739" xr:uid="{C6F1FF02-2DA5-4768-833E-8D02B1AA5257}"/>
    <cellStyle name="Percent 2 3 4 2 3 5" xfId="30429" xr:uid="{F76DF2D5-9B2D-4283-8C10-15DEC9BAAE25}"/>
    <cellStyle name="Percent 2 3 4 2 3 6" xfId="45313" xr:uid="{E35C9FB8-FFA9-4677-806D-61DAFF158175}"/>
    <cellStyle name="Percent 2 3 4 2 4" xfId="11603" xr:uid="{DD66CD20-5245-4283-BBE8-5F8DF4803EBF}"/>
    <cellStyle name="Percent 2 3 4 2 4 2" xfId="25293" xr:uid="{4E059D0E-03BE-4767-B685-AB09E95B6E06}"/>
    <cellStyle name="Percent 2 3 4 2 4 2 2" xfId="38985" xr:uid="{0DEDD250-4A28-46CF-8EC6-67EFB56479B8}"/>
    <cellStyle name="Percent 2 3 4 2 4 2 3" xfId="53869" xr:uid="{C3DDADAF-263E-4973-B9C4-05A8D8801C97}"/>
    <cellStyle name="Percent 2 3 4 2 4 3" xfId="18449" xr:uid="{4444E1A9-2EE7-4612-85BC-DAC30392AE53}"/>
    <cellStyle name="Percent 2 3 4 2 4 4" xfId="32139" xr:uid="{1D66A796-5AEF-46CA-A3B9-D8E29AA52638}"/>
    <cellStyle name="Percent 2 3 4 2 4 5" xfId="47023" xr:uid="{7E6BCA5A-90E4-4581-AB8C-F5BC99BF24DD}"/>
    <cellStyle name="Percent 2 3 4 2 5" xfId="21871" xr:uid="{D401B3D2-0AEA-4550-BE4F-04E18CDE802C}"/>
    <cellStyle name="Percent 2 3 4 2 5 2" xfId="35563" xr:uid="{E3587A31-5D09-4625-B08B-8E719B38EEA4}"/>
    <cellStyle name="Percent 2 3 4 2 5 3" xfId="50447" xr:uid="{21CCEA38-67D6-461E-AB36-09709FF13CA0}"/>
    <cellStyle name="Percent 2 3 4 2 6" xfId="15027" xr:uid="{8F3F4192-D4A8-4155-981B-8EE7C9EA5D88}"/>
    <cellStyle name="Percent 2 3 4 2 7" xfId="28717" xr:uid="{3D63B25D-74F9-486C-8FF0-FFF7CD020DEA}"/>
    <cellStyle name="Percent 2 3 4 2 8" xfId="43601" xr:uid="{4A78CDF0-2890-488A-8565-2EC4FCA7B565}"/>
    <cellStyle name="Percent 2 3 4 3" xfId="8183" xr:uid="{F904AEC9-36E7-4A29-B88C-589E3E6960C8}"/>
    <cellStyle name="Percent 2 3 4 3 2" xfId="9895" xr:uid="{A57CB593-7D92-4C0C-958B-75931DCE3275}"/>
    <cellStyle name="Percent 2 3 4 3 2 2" xfId="13317" xr:uid="{DD49514A-436A-49E6-896B-C7BA1805926B}"/>
    <cellStyle name="Percent 2 3 4 3 2 2 2" xfId="27007" xr:uid="{8800C04A-AEAD-4A7E-8019-20BE8538F5E6}"/>
    <cellStyle name="Percent 2 3 4 3 2 2 2 2" xfId="40699" xr:uid="{E7E557CD-6F78-4758-BCB5-0F524850BEA8}"/>
    <cellStyle name="Percent 2 3 4 3 2 2 2 3" xfId="55583" xr:uid="{436B1D32-9C9B-41D4-B3EA-BA0894E4AB45}"/>
    <cellStyle name="Percent 2 3 4 3 2 2 3" xfId="20163" xr:uid="{8BF41F5A-343C-4D13-86ED-269139B2D16A}"/>
    <cellStyle name="Percent 2 3 4 3 2 2 4" xfId="33853" xr:uid="{4E16F237-F676-4210-A73A-12F72C37A9E6}"/>
    <cellStyle name="Percent 2 3 4 3 2 2 5" xfId="48737" xr:uid="{5825E694-65B6-4EB2-9502-F8ADD6A28BD8}"/>
    <cellStyle name="Percent 2 3 4 3 2 3" xfId="23585" xr:uid="{B225FE58-6283-4554-AB96-0C4867F8D62F}"/>
    <cellStyle name="Percent 2 3 4 3 2 3 2" xfId="37277" xr:uid="{A1637656-F3F1-443A-898D-7FB85DB38312}"/>
    <cellStyle name="Percent 2 3 4 3 2 3 3" xfId="52161" xr:uid="{115A610D-7DFF-4D91-B41F-B6DE8297E507}"/>
    <cellStyle name="Percent 2 3 4 3 2 4" xfId="16741" xr:uid="{44D971B2-8070-4351-9479-BD0C54D11E98}"/>
    <cellStyle name="Percent 2 3 4 3 2 5" xfId="30431" xr:uid="{70CF5EDE-873D-4C18-A4EE-26C76B95C6EB}"/>
    <cellStyle name="Percent 2 3 4 3 2 6" xfId="45315" xr:uid="{AD056064-AF8F-4947-B90A-CE7DC2766B6C}"/>
    <cellStyle name="Percent 2 3 4 3 3" xfId="11605" xr:uid="{4EC7487B-02F3-40A9-92A4-4E31B6E41A4E}"/>
    <cellStyle name="Percent 2 3 4 3 3 2" xfId="25295" xr:uid="{BCFF576D-3C03-48D5-97CB-C1B5D1B6FD13}"/>
    <cellStyle name="Percent 2 3 4 3 3 2 2" xfId="38987" xr:uid="{80E10853-0E52-443C-BD67-9C52FC33D1F3}"/>
    <cellStyle name="Percent 2 3 4 3 3 2 3" xfId="53871" xr:uid="{1E4F1B48-2BAF-4653-B8BE-17944ACF36CD}"/>
    <cellStyle name="Percent 2 3 4 3 3 3" xfId="18451" xr:uid="{F0865711-18DC-45CF-B9E8-7D86F46FEE2C}"/>
    <cellStyle name="Percent 2 3 4 3 3 4" xfId="32141" xr:uid="{14E064CD-2F5E-4CBE-867B-722E48C91611}"/>
    <cellStyle name="Percent 2 3 4 3 3 5" xfId="47025" xr:uid="{6C826C4C-F038-49AB-B3A9-45E64611F661}"/>
    <cellStyle name="Percent 2 3 4 3 4" xfId="21873" xr:uid="{3110D104-A7E2-42A9-88F4-6D98E4C8BDB0}"/>
    <cellStyle name="Percent 2 3 4 3 4 2" xfId="35565" xr:uid="{14EDAFC5-D295-44AC-B541-8552983BD640}"/>
    <cellStyle name="Percent 2 3 4 3 4 3" xfId="50449" xr:uid="{A139D673-FD9E-4E26-92EA-DC4AF2D79B5C}"/>
    <cellStyle name="Percent 2 3 4 3 5" xfId="15029" xr:uid="{F793D234-4C51-4649-80A2-853AC8500477}"/>
    <cellStyle name="Percent 2 3 4 3 6" xfId="28719" xr:uid="{22B4F7FB-3FB5-45B8-8D11-D7E5BD63DFAC}"/>
    <cellStyle name="Percent 2 3 4 3 7" xfId="43603" xr:uid="{AF602F2B-7A6A-4BEF-9679-0BC4BB77710C}"/>
    <cellStyle name="Percent 2 3 4 4" xfId="8184" xr:uid="{E894D6AB-86BE-4046-A35A-6F124DD9E14B}"/>
    <cellStyle name="Percent 2 3 4 4 2" xfId="9896" xr:uid="{56DDB114-EB54-4F30-9808-D5984837CEA7}"/>
    <cellStyle name="Percent 2 3 4 4 2 2" xfId="13318" xr:uid="{18C6CA6D-6B81-4062-BD83-3F6D440E84FA}"/>
    <cellStyle name="Percent 2 3 4 4 2 2 2" xfId="27008" xr:uid="{2FACE920-7584-4A40-9539-E30505585D91}"/>
    <cellStyle name="Percent 2 3 4 4 2 2 2 2" xfId="40700" xr:uid="{28568AF6-979A-4F8C-9E2A-8F1D4D6CFD13}"/>
    <cellStyle name="Percent 2 3 4 4 2 2 2 3" xfId="55584" xr:uid="{A72B5C86-FDA2-41C5-95D7-4C955F1E9AC5}"/>
    <cellStyle name="Percent 2 3 4 4 2 2 3" xfId="20164" xr:uid="{3D2C5600-2D9F-45D8-866E-3664D1F91253}"/>
    <cellStyle name="Percent 2 3 4 4 2 2 4" xfId="33854" xr:uid="{36CB842D-F81B-46A7-AEC1-27E0387CE9F9}"/>
    <cellStyle name="Percent 2 3 4 4 2 2 5" xfId="48738" xr:uid="{0374F43A-F133-4705-9D39-F02DC9EDE88A}"/>
    <cellStyle name="Percent 2 3 4 4 2 3" xfId="23586" xr:uid="{269D1BD4-25F1-4990-BCA0-69E137C39C47}"/>
    <cellStyle name="Percent 2 3 4 4 2 3 2" xfId="37278" xr:uid="{A7A4BC79-408A-4FA7-A492-CB52DC71B67C}"/>
    <cellStyle name="Percent 2 3 4 4 2 3 3" xfId="52162" xr:uid="{4F6B7956-993B-4567-9E9D-DB2EE0084774}"/>
    <cellStyle name="Percent 2 3 4 4 2 4" xfId="16742" xr:uid="{5C19376A-DC49-47E4-A0D1-341654A45077}"/>
    <cellStyle name="Percent 2 3 4 4 2 5" xfId="30432" xr:uid="{171C4CB2-6AF5-41C6-AE2D-3B593E43FB19}"/>
    <cellStyle name="Percent 2 3 4 4 2 6" xfId="45316" xr:uid="{35C085AF-C347-4F48-91FE-D5CD2035A8BA}"/>
    <cellStyle name="Percent 2 3 4 4 3" xfId="11606" xr:uid="{FFDE2E9D-3064-4BC8-AE0C-742C98075FF0}"/>
    <cellStyle name="Percent 2 3 4 4 3 2" xfId="25296" xr:uid="{C68F8830-F9E2-4183-AB3C-5F223981291C}"/>
    <cellStyle name="Percent 2 3 4 4 3 2 2" xfId="38988" xr:uid="{29D7138D-4A40-4229-BEAD-8A2F2CB02A28}"/>
    <cellStyle name="Percent 2 3 4 4 3 2 3" xfId="53872" xr:uid="{3AD18FCB-647B-4450-A5E8-8A7774F2344C}"/>
    <cellStyle name="Percent 2 3 4 4 3 3" xfId="18452" xr:uid="{7D0ACBA3-968B-4BE0-971D-67C679930E4E}"/>
    <cellStyle name="Percent 2 3 4 4 3 4" xfId="32142" xr:uid="{977BD236-A1BD-41CB-B01C-67D008549FBE}"/>
    <cellStyle name="Percent 2 3 4 4 3 5" xfId="47026" xr:uid="{3DEE8FA4-52F0-4144-9E18-39F4B6B7FF63}"/>
    <cellStyle name="Percent 2 3 4 4 4" xfId="21874" xr:uid="{94D47D16-9468-4096-8699-F50E83711348}"/>
    <cellStyle name="Percent 2 3 4 4 4 2" xfId="35566" xr:uid="{09411AF8-4678-4B4D-840B-CB813D92EFE3}"/>
    <cellStyle name="Percent 2 3 4 4 4 3" xfId="50450" xr:uid="{62B0F91E-7F58-4DCA-9130-EF6AD7976AEA}"/>
    <cellStyle name="Percent 2 3 4 4 5" xfId="15030" xr:uid="{F7047E26-98A3-48BB-B700-8EB60E732331}"/>
    <cellStyle name="Percent 2 3 4 4 6" xfId="28720" xr:uid="{0A137D9B-B128-4A14-889D-8EFBFAF77FCF}"/>
    <cellStyle name="Percent 2 3 4 4 7" xfId="43604" xr:uid="{340A77E0-30CC-40D7-9A0A-210DF9D57C47}"/>
    <cellStyle name="Percent 2 3 4 5" xfId="9892" xr:uid="{DCFC20C3-9080-454E-B0A4-9122A9927DEA}"/>
    <cellStyle name="Percent 2 3 4 5 2" xfId="13314" xr:uid="{11BCF220-D9BD-4F43-93FA-C5ADFAE47DBE}"/>
    <cellStyle name="Percent 2 3 4 5 2 2" xfId="27004" xr:uid="{AFE46389-A4F2-4532-9E92-579C161E09BC}"/>
    <cellStyle name="Percent 2 3 4 5 2 2 2" xfId="40696" xr:uid="{B2A18798-7B7E-474D-9524-32E0EAFFCB32}"/>
    <cellStyle name="Percent 2 3 4 5 2 2 3" xfId="55580" xr:uid="{4B6CE5BA-F2F5-40E1-90F3-F63D0D2EFAE9}"/>
    <cellStyle name="Percent 2 3 4 5 2 3" xfId="20160" xr:uid="{F5C68D77-C2C8-4533-BFEA-F417CB37C5E4}"/>
    <cellStyle name="Percent 2 3 4 5 2 4" xfId="33850" xr:uid="{FA68FFD0-CDF1-4CCE-AC93-7A258379CE0C}"/>
    <cellStyle name="Percent 2 3 4 5 2 5" xfId="48734" xr:uid="{BBCC621A-4BC9-4D6A-B93B-092A2A98EA39}"/>
    <cellStyle name="Percent 2 3 4 5 3" xfId="23582" xr:uid="{13CCE352-2F9F-4617-A18F-1400E326FA01}"/>
    <cellStyle name="Percent 2 3 4 5 3 2" xfId="37274" xr:uid="{C536659F-ACB4-407C-A603-ED190CEB334F}"/>
    <cellStyle name="Percent 2 3 4 5 3 3" xfId="52158" xr:uid="{6DFA7B26-6E88-42DE-AE36-AD637623AD89}"/>
    <cellStyle name="Percent 2 3 4 5 4" xfId="16738" xr:uid="{B19564C3-3BC2-4964-A540-8159206A7A8C}"/>
    <cellStyle name="Percent 2 3 4 5 5" xfId="30428" xr:uid="{2AFBEDE5-4960-48C9-8975-8BB3D164A382}"/>
    <cellStyle name="Percent 2 3 4 5 6" xfId="45312" xr:uid="{00881A30-DAF1-4BD6-B894-2C4CD299E6FE}"/>
    <cellStyle name="Percent 2 3 4 6" xfId="11602" xr:uid="{D0A36A17-DF78-42C7-A1B4-A8D65D6B0C30}"/>
    <cellStyle name="Percent 2 3 4 6 2" xfId="25292" xr:uid="{ECA778DB-1E49-4648-8963-91DAF5A7CF5E}"/>
    <cellStyle name="Percent 2 3 4 6 2 2" xfId="38984" xr:uid="{D95CC38C-7A90-4108-9CC5-F24BE80A5D55}"/>
    <cellStyle name="Percent 2 3 4 6 2 3" xfId="53868" xr:uid="{AEC39A3C-077A-4739-8E63-601B396D6F1B}"/>
    <cellStyle name="Percent 2 3 4 6 3" xfId="18448" xr:uid="{D3ED45D3-840C-466C-BBA0-93E157B016BE}"/>
    <cellStyle name="Percent 2 3 4 6 4" xfId="32138" xr:uid="{7F326A93-23CC-4AF1-A46F-85D2B9FDDAE6}"/>
    <cellStyle name="Percent 2 3 4 6 5" xfId="47022" xr:uid="{86EE6CE1-1E4D-4705-A38B-53569A22BBFD}"/>
    <cellStyle name="Percent 2 3 4 7" xfId="21870" xr:uid="{2CFB9CF4-5C42-4DD8-BF03-6678BE791C07}"/>
    <cellStyle name="Percent 2 3 4 7 2" xfId="35562" xr:uid="{C4CC27E0-E43B-49C3-BB69-7CB5EE22A553}"/>
    <cellStyle name="Percent 2 3 4 7 3" xfId="50446" xr:uid="{980869F8-9C78-450E-8848-149102D020AF}"/>
    <cellStyle name="Percent 2 3 4 8" xfId="15026" xr:uid="{A939A761-E99C-4FFB-A876-E3AF13E5BB80}"/>
    <cellStyle name="Percent 2 3 4 9" xfId="28716" xr:uid="{9099D9A8-F8D4-4EF8-8223-AE3895814F4C}"/>
    <cellStyle name="Percent 2 3 5" xfId="8185" xr:uid="{4AA15EC9-D4AD-4FE0-B5DC-7852559FB90B}"/>
    <cellStyle name="Percent 2 3 5 2" xfId="8186" xr:uid="{AACDE641-AC5B-4362-B233-42BD3E04444D}"/>
    <cellStyle name="Percent 2 3 5 2 2" xfId="9898" xr:uid="{9813F38C-D05B-4343-9FEB-4C15E7E81753}"/>
    <cellStyle name="Percent 2 3 5 2 2 2" xfId="13320" xr:uid="{97110A58-7BD4-49D0-99BE-502DE280DCEF}"/>
    <cellStyle name="Percent 2 3 5 2 2 2 2" xfId="27010" xr:uid="{41B38032-8459-4EE8-A98D-99C52AAD74B6}"/>
    <cellStyle name="Percent 2 3 5 2 2 2 2 2" xfId="40702" xr:uid="{8D4AB2D7-DCB0-49C4-9AD4-C93CB23356FB}"/>
    <cellStyle name="Percent 2 3 5 2 2 2 2 3" xfId="55586" xr:uid="{59A68087-F36B-41A7-8093-7B1F93782F1D}"/>
    <cellStyle name="Percent 2 3 5 2 2 2 3" xfId="20166" xr:uid="{BD4566D5-04EC-42AB-902D-25B22441659D}"/>
    <cellStyle name="Percent 2 3 5 2 2 2 4" xfId="33856" xr:uid="{DE575968-BD4B-4FBD-9A2F-29E82B30B46A}"/>
    <cellStyle name="Percent 2 3 5 2 2 2 5" xfId="48740" xr:uid="{4CCEE7BA-DC84-4AEB-913C-C4DEC83B550E}"/>
    <cellStyle name="Percent 2 3 5 2 2 3" xfId="23588" xr:uid="{A69E9FFD-3F1D-4E7C-94DC-7528C1737F3C}"/>
    <cellStyle name="Percent 2 3 5 2 2 3 2" xfId="37280" xr:uid="{898D06C2-9DCB-4259-9B3D-BC02DEECCAC5}"/>
    <cellStyle name="Percent 2 3 5 2 2 3 3" xfId="52164" xr:uid="{2B216662-76C3-4AF8-A60E-A1147FCCACE5}"/>
    <cellStyle name="Percent 2 3 5 2 2 4" xfId="16744" xr:uid="{DB51A8BA-B62C-4B3F-9955-6E21A742355F}"/>
    <cellStyle name="Percent 2 3 5 2 2 5" xfId="30434" xr:uid="{75FF31A1-CAB3-48A6-9358-AB2D5B3FE425}"/>
    <cellStyle name="Percent 2 3 5 2 2 6" xfId="45318" xr:uid="{D89C98A6-4F7C-4EB0-97AE-BB5232B5FF18}"/>
    <cellStyle name="Percent 2 3 5 2 3" xfId="11608" xr:uid="{12467945-2E33-46F9-9DBC-F28135F68446}"/>
    <cellStyle name="Percent 2 3 5 2 3 2" xfId="25298" xr:uid="{7A197C8F-127C-48F3-BE77-D5E6F2538343}"/>
    <cellStyle name="Percent 2 3 5 2 3 2 2" xfId="38990" xr:uid="{58AFF6B5-8785-49D1-8E95-565C86630AEA}"/>
    <cellStyle name="Percent 2 3 5 2 3 2 3" xfId="53874" xr:uid="{58BF46DE-2E9F-4B83-9824-D44F2BE5BA16}"/>
    <cellStyle name="Percent 2 3 5 2 3 3" xfId="18454" xr:uid="{F04320FE-087B-493E-9DFE-0688F61EE375}"/>
    <cellStyle name="Percent 2 3 5 2 3 4" xfId="32144" xr:uid="{F13720D4-8967-4838-90E9-70FC83497C4E}"/>
    <cellStyle name="Percent 2 3 5 2 3 5" xfId="47028" xr:uid="{413FAB38-18AA-4FC1-B938-3CACEF22C6C6}"/>
    <cellStyle name="Percent 2 3 5 2 4" xfId="21876" xr:uid="{E5EDEFD3-EEE1-4224-9EB8-3276B9841FF2}"/>
    <cellStyle name="Percent 2 3 5 2 4 2" xfId="35568" xr:uid="{9784BA80-15C3-4D5F-8D9A-1CE238C03A3F}"/>
    <cellStyle name="Percent 2 3 5 2 4 3" xfId="50452" xr:uid="{CBBB8F4A-E991-44A4-8CAD-B7333AD4CBD2}"/>
    <cellStyle name="Percent 2 3 5 2 5" xfId="15032" xr:uid="{FFE4675C-0358-46D7-A9AC-023A2245E763}"/>
    <cellStyle name="Percent 2 3 5 2 6" xfId="28722" xr:uid="{DC8D3959-C157-4FD0-AF7B-CEA2189F5B8F}"/>
    <cellStyle name="Percent 2 3 5 2 7" xfId="43606" xr:uid="{4543F247-CC54-4551-9E91-33BB5C39D8C1}"/>
    <cellStyle name="Percent 2 3 5 3" xfId="9897" xr:uid="{42650EDB-0048-4AFF-91CD-0B7E1628826A}"/>
    <cellStyle name="Percent 2 3 5 3 2" xfId="13319" xr:uid="{630E0320-3600-41E9-BB3A-42F8BF86772F}"/>
    <cellStyle name="Percent 2 3 5 3 2 2" xfId="27009" xr:uid="{9B7B07C4-4D1B-4A27-BFF1-0D434233DCEC}"/>
    <cellStyle name="Percent 2 3 5 3 2 2 2" xfId="40701" xr:uid="{0A331B17-ACC8-4061-8066-289E94C2BC56}"/>
    <cellStyle name="Percent 2 3 5 3 2 2 3" xfId="55585" xr:uid="{9FAC6DFC-E961-4C42-A90B-05548904E11F}"/>
    <cellStyle name="Percent 2 3 5 3 2 3" xfId="20165" xr:uid="{13CC2E9B-74B3-420A-812E-865018F431F2}"/>
    <cellStyle name="Percent 2 3 5 3 2 4" xfId="33855" xr:uid="{DA3217C3-7856-47BA-801F-6900605F6FEE}"/>
    <cellStyle name="Percent 2 3 5 3 2 5" xfId="48739" xr:uid="{F0A50304-BEAD-48E3-A10D-80AE75C1B956}"/>
    <cellStyle name="Percent 2 3 5 3 3" xfId="23587" xr:uid="{4C609AEA-5231-4BD8-96A6-E11179CC7A10}"/>
    <cellStyle name="Percent 2 3 5 3 3 2" xfId="37279" xr:uid="{528CBA81-72C4-4349-94B6-AE490ED2B0BB}"/>
    <cellStyle name="Percent 2 3 5 3 3 3" xfId="52163" xr:uid="{4C54DA6D-C9BA-4C48-A8A4-055D26D0091A}"/>
    <cellStyle name="Percent 2 3 5 3 4" xfId="16743" xr:uid="{2EF4B808-15E6-43A2-A2DA-27883A9D2502}"/>
    <cellStyle name="Percent 2 3 5 3 5" xfId="30433" xr:uid="{2678AD35-A94E-4F13-B0DD-6F8E19BCD4C6}"/>
    <cellStyle name="Percent 2 3 5 3 6" xfId="45317" xr:uid="{E960883D-B0B9-4DD7-8C29-60593D701BCD}"/>
    <cellStyle name="Percent 2 3 5 4" xfId="11607" xr:uid="{8E696B6A-F16E-4B6F-B8E5-B758779E4ED0}"/>
    <cellStyle name="Percent 2 3 5 4 2" xfId="25297" xr:uid="{B9A56802-5B1B-447D-AA63-07DF42598E48}"/>
    <cellStyle name="Percent 2 3 5 4 2 2" xfId="38989" xr:uid="{F8B411BB-9E66-4D60-8442-E8490ECB21ED}"/>
    <cellStyle name="Percent 2 3 5 4 2 3" xfId="53873" xr:uid="{10802892-F8F6-4851-AD5B-9E90AFEE096C}"/>
    <cellStyle name="Percent 2 3 5 4 3" xfId="18453" xr:uid="{5B4A51FA-62CD-4ACC-9E02-54162447FB05}"/>
    <cellStyle name="Percent 2 3 5 4 4" xfId="32143" xr:uid="{26A51606-EE6A-4D96-91F0-3321DDC9527E}"/>
    <cellStyle name="Percent 2 3 5 4 5" xfId="47027" xr:uid="{8109C9C1-3B00-4563-969C-B59E138B551B}"/>
    <cellStyle name="Percent 2 3 5 5" xfId="21875" xr:uid="{ABC3D0BB-A950-403A-B647-6992594D3C0B}"/>
    <cellStyle name="Percent 2 3 5 5 2" xfId="35567" xr:uid="{3ADC09D2-AC29-4322-B25C-EBC2F2C472AF}"/>
    <cellStyle name="Percent 2 3 5 5 3" xfId="50451" xr:uid="{02A7F1C6-89A1-4DBF-A5BD-9F035D417E62}"/>
    <cellStyle name="Percent 2 3 5 6" xfId="15031" xr:uid="{016D6FE6-C676-48E2-BFAD-F1AB5C7C80EF}"/>
    <cellStyle name="Percent 2 3 5 7" xfId="28721" xr:uid="{80C70CB1-E96C-4E74-9E32-3E2A823B7CD3}"/>
    <cellStyle name="Percent 2 3 5 8" xfId="43605" xr:uid="{4234AB72-30FF-43A3-8D2F-D781E516B20E}"/>
    <cellStyle name="Percent 2 3 6" xfId="8187" xr:uid="{9CB4859E-27E0-445F-946A-EEA8E20D807B}"/>
    <cellStyle name="Percent 2 3 6 2" xfId="9899" xr:uid="{40B7223E-3844-46CA-B494-13696DF373F4}"/>
    <cellStyle name="Percent 2 3 6 2 2" xfId="13321" xr:uid="{C1BFC8AD-B78C-4A24-94DE-3857FD160FAC}"/>
    <cellStyle name="Percent 2 3 6 2 2 2" xfId="27011" xr:uid="{85159B34-568A-4C7D-B65E-930334F968E9}"/>
    <cellStyle name="Percent 2 3 6 2 2 2 2" xfId="40703" xr:uid="{E9C4FF54-1B9B-4292-AAF8-397A3B8AA9FC}"/>
    <cellStyle name="Percent 2 3 6 2 2 2 3" xfId="55587" xr:uid="{E70A96DA-184F-409C-8A16-D2C96C381D58}"/>
    <cellStyle name="Percent 2 3 6 2 2 3" xfId="20167" xr:uid="{C89C707E-8EBC-4250-B921-09D69E9DFF25}"/>
    <cellStyle name="Percent 2 3 6 2 2 4" xfId="33857" xr:uid="{5F250FC9-85F1-4E65-A2F8-7CA5444A68AE}"/>
    <cellStyle name="Percent 2 3 6 2 2 5" xfId="48741" xr:uid="{77B1BCED-80D4-4B19-A5FE-7EFDF67CA758}"/>
    <cellStyle name="Percent 2 3 6 2 3" xfId="23589" xr:uid="{6EE182D8-4DAA-4AA5-9976-EA63B8CA8F7C}"/>
    <cellStyle name="Percent 2 3 6 2 3 2" xfId="37281" xr:uid="{17C87D13-8634-4D85-B5DA-93398F738609}"/>
    <cellStyle name="Percent 2 3 6 2 3 3" xfId="52165" xr:uid="{C83EC0AB-A1CF-4F45-BC68-89B803C1FA43}"/>
    <cellStyle name="Percent 2 3 6 2 4" xfId="16745" xr:uid="{69970031-3F7D-4572-A602-0BD785FEF7D6}"/>
    <cellStyle name="Percent 2 3 6 2 5" xfId="30435" xr:uid="{75AEA313-442E-43A3-AE5E-86607A460296}"/>
    <cellStyle name="Percent 2 3 6 2 6" xfId="45319" xr:uid="{A3CB5CE1-5D44-495F-91B9-4558A989127A}"/>
    <cellStyle name="Percent 2 3 6 3" xfId="11609" xr:uid="{A3C4BCD0-7727-4624-9CE8-D08F8BE37195}"/>
    <cellStyle name="Percent 2 3 6 3 2" xfId="25299" xr:uid="{9C87CBAE-AF53-42B1-8D79-AF0392EDF4E1}"/>
    <cellStyle name="Percent 2 3 6 3 2 2" xfId="38991" xr:uid="{98253400-5924-4B93-B088-6B7F1DAA9C20}"/>
    <cellStyle name="Percent 2 3 6 3 2 3" xfId="53875" xr:uid="{5CC3DFF3-B9F1-44FC-BC9B-57457A74AD0F}"/>
    <cellStyle name="Percent 2 3 6 3 3" xfId="18455" xr:uid="{0B23FDD0-1671-4364-A3CF-8E4B42287BF2}"/>
    <cellStyle name="Percent 2 3 6 3 4" xfId="32145" xr:uid="{6160E4E5-DCB7-4049-B5A3-863487323344}"/>
    <cellStyle name="Percent 2 3 6 3 5" xfId="47029" xr:uid="{DA766FE9-7C85-4A44-9DAD-7356FA755786}"/>
    <cellStyle name="Percent 2 3 6 4" xfId="21877" xr:uid="{C56C1031-68A5-4598-90C5-DAB194C70A12}"/>
    <cellStyle name="Percent 2 3 6 4 2" xfId="35569" xr:uid="{4E2312BE-B7D0-44E5-A84D-20FE4672EF0B}"/>
    <cellStyle name="Percent 2 3 6 4 3" xfId="50453" xr:uid="{FE815CD3-BABD-44EB-819B-8AD246991811}"/>
    <cellStyle name="Percent 2 3 6 5" xfId="15033" xr:uid="{81BF8C0C-3F22-4808-A2B9-65757887370A}"/>
    <cellStyle name="Percent 2 3 6 6" xfId="28723" xr:uid="{61E0BBF1-6171-4911-90A5-B3D7809FEF5C}"/>
    <cellStyle name="Percent 2 3 6 7" xfId="43607" xr:uid="{AB44B95A-9D5C-4DBF-9629-47A2E02E99A8}"/>
    <cellStyle name="Percent 2 3 7" xfId="8188" xr:uid="{C1B2F419-A8D0-41E1-872A-C59C585AD180}"/>
    <cellStyle name="Percent 2 3 7 2" xfId="9900" xr:uid="{96B809F6-48EC-4650-8B92-9C6A47F5753C}"/>
    <cellStyle name="Percent 2 3 7 2 2" xfId="13322" xr:uid="{E40D4DB8-24F1-4EEE-8A61-F15FFF5ED0B1}"/>
    <cellStyle name="Percent 2 3 7 2 2 2" xfId="27012" xr:uid="{5DCB9111-C13E-4D4A-88C7-BEEE30C16026}"/>
    <cellStyle name="Percent 2 3 7 2 2 2 2" xfId="40704" xr:uid="{C8FD55EC-B9A2-463B-8FDD-BB942B3F5E7C}"/>
    <cellStyle name="Percent 2 3 7 2 2 2 3" xfId="55588" xr:uid="{3ADC2A02-C1AA-428B-BBE8-C60E0AD65BA3}"/>
    <cellStyle name="Percent 2 3 7 2 2 3" xfId="20168" xr:uid="{C2AB70A6-6119-45D7-A259-730015FB71CD}"/>
    <cellStyle name="Percent 2 3 7 2 2 4" xfId="33858" xr:uid="{937C94AC-A882-4269-9054-2E283E6A9FA8}"/>
    <cellStyle name="Percent 2 3 7 2 2 5" xfId="48742" xr:uid="{AE28DAEB-9C63-41D8-AB80-6E59AD37F8E5}"/>
    <cellStyle name="Percent 2 3 7 2 3" xfId="23590" xr:uid="{E05362E9-C85D-4429-A914-5885B45B5A2B}"/>
    <cellStyle name="Percent 2 3 7 2 3 2" xfId="37282" xr:uid="{C69504F3-F034-4962-BE04-D0933AE35601}"/>
    <cellStyle name="Percent 2 3 7 2 3 3" xfId="52166" xr:uid="{41525EA1-D847-46F3-9464-A4CBC1172FB7}"/>
    <cellStyle name="Percent 2 3 7 2 4" xfId="16746" xr:uid="{CF7AF277-FECF-4DAA-BA06-4D5300C7B033}"/>
    <cellStyle name="Percent 2 3 7 2 5" xfId="30436" xr:uid="{73D339AE-64C0-49E5-97FE-53F4036E939E}"/>
    <cellStyle name="Percent 2 3 7 2 6" xfId="45320" xr:uid="{0EA8431E-EF67-4A76-8A84-A7C5943A2ABC}"/>
    <cellStyle name="Percent 2 3 7 3" xfId="11610" xr:uid="{DF20127F-E0FB-4BD3-B163-9B63E0A20337}"/>
    <cellStyle name="Percent 2 3 7 3 2" xfId="25300" xr:uid="{1E701826-172F-43AF-A84D-F69DF2FF588B}"/>
    <cellStyle name="Percent 2 3 7 3 2 2" xfId="38992" xr:uid="{E032E663-5283-4514-8845-061E06AE5591}"/>
    <cellStyle name="Percent 2 3 7 3 2 3" xfId="53876" xr:uid="{F7410593-A503-4966-994F-21E823AE251D}"/>
    <cellStyle name="Percent 2 3 7 3 3" xfId="18456" xr:uid="{7D0A412A-D320-45DF-8E2C-679C66A98EB3}"/>
    <cellStyle name="Percent 2 3 7 3 4" xfId="32146" xr:uid="{D74820C0-79B1-41B1-8D26-E2DCD765FE02}"/>
    <cellStyle name="Percent 2 3 7 3 5" xfId="47030" xr:uid="{FDEAF37E-92FD-4721-AE2E-EB73EC34D7D6}"/>
    <cellStyle name="Percent 2 3 7 4" xfId="21878" xr:uid="{E85DE6B1-EA70-45DD-BB9D-4901105C20FA}"/>
    <cellStyle name="Percent 2 3 7 4 2" xfId="35570" xr:uid="{458B82E2-C1C8-4858-A07E-C35A67A6F805}"/>
    <cellStyle name="Percent 2 3 7 4 3" xfId="50454" xr:uid="{FF98C798-2DD6-4B5B-A8E4-694A37F7B551}"/>
    <cellStyle name="Percent 2 3 7 5" xfId="15034" xr:uid="{2D1D8077-9D2C-4EF3-9DD8-18D5D9DC0134}"/>
    <cellStyle name="Percent 2 3 7 6" xfId="28724" xr:uid="{77EC1882-1AF5-4650-B8D0-541B6F2F8258}"/>
    <cellStyle name="Percent 2 3 7 7" xfId="43608" xr:uid="{F97A2D05-6B5C-40AA-8FB6-6002D915A594}"/>
    <cellStyle name="Percent 2 3 8" xfId="9871" xr:uid="{B4D2C23C-3506-4783-8ADC-234E3F9FF197}"/>
    <cellStyle name="Percent 2 3 8 2" xfId="13293" xr:uid="{156F0DC7-034C-47FE-B9F6-5D8D71B47F6A}"/>
    <cellStyle name="Percent 2 3 8 2 2" xfId="26983" xr:uid="{056C2DAF-21F6-4771-AF19-B5D5E5997463}"/>
    <cellStyle name="Percent 2 3 8 2 2 2" xfId="40675" xr:uid="{872AF298-1D28-49A9-B15C-668083918885}"/>
    <cellStyle name="Percent 2 3 8 2 2 3" xfId="55559" xr:uid="{803E3989-6B0E-4C89-8454-09ACF1B8E41B}"/>
    <cellStyle name="Percent 2 3 8 2 3" xfId="20139" xr:uid="{D8FD37A1-EBD4-4541-B615-51CF3A0EE747}"/>
    <cellStyle name="Percent 2 3 8 2 4" xfId="33829" xr:uid="{4B5EA07F-C722-46D2-828A-544B9390184E}"/>
    <cellStyle name="Percent 2 3 8 2 5" xfId="48713" xr:uid="{069BB1D4-86DD-4531-AC00-C19BBEFDD6EA}"/>
    <cellStyle name="Percent 2 3 8 3" xfId="23561" xr:uid="{2FB1B904-2847-4AB9-BE6B-ECCEE7CDFC60}"/>
    <cellStyle name="Percent 2 3 8 3 2" xfId="37253" xr:uid="{5F06DEB0-1EBB-483A-A095-D545A7445C4B}"/>
    <cellStyle name="Percent 2 3 8 3 3" xfId="52137" xr:uid="{90B4E6D0-A396-49D4-A820-82AB5C8F68D8}"/>
    <cellStyle name="Percent 2 3 8 4" xfId="16717" xr:uid="{0530C42A-6C8A-4F54-85A6-8326C00857C4}"/>
    <cellStyle name="Percent 2 3 8 5" xfId="30407" xr:uid="{7A75E3A5-A011-48D0-A58A-7E573A3FB1DB}"/>
    <cellStyle name="Percent 2 3 8 6" xfId="45291" xr:uid="{604B363A-9B16-4E25-8AC9-2CCC885C2CB2}"/>
    <cellStyle name="Percent 2 3 9" xfId="11581" xr:uid="{1E85C076-0EE4-4EEC-B491-93EE533D6BCC}"/>
    <cellStyle name="Percent 2 3 9 2" xfId="25271" xr:uid="{079D6EB4-7AF0-47D7-B4A2-6A334496A9EE}"/>
    <cellStyle name="Percent 2 3 9 2 2" xfId="38963" xr:uid="{4264AC2A-99A8-4DF6-A50D-409B2B8B3184}"/>
    <cellStyle name="Percent 2 3 9 2 3" xfId="53847" xr:uid="{AC2313AE-8B33-45BB-A47E-706A29359A9E}"/>
    <cellStyle name="Percent 2 3 9 3" xfId="18427" xr:uid="{13583EDA-3011-436A-AFFB-DDC6C93BF149}"/>
    <cellStyle name="Percent 2 3 9 4" xfId="32117" xr:uid="{2FDCB038-FDCC-4F14-9F44-01B14A7B2038}"/>
    <cellStyle name="Percent 2 3 9 5" xfId="47001" xr:uid="{52D2F1D2-F2D5-4519-BC48-D22B3852C9B0}"/>
    <cellStyle name="Percent 2 4" xfId="8189" xr:uid="{2F194D3F-AF6D-43AF-B4D9-DF77C3B97204}"/>
    <cellStyle name="Percent 2 4 10" xfId="15035" xr:uid="{61F8C696-6A68-45D3-8AA8-B9A190252BEE}"/>
    <cellStyle name="Percent 2 4 11" xfId="28725" xr:uid="{2A9618B4-62BB-44B4-AF7B-CD6B8A8CB3C7}"/>
    <cellStyle name="Percent 2 4 12" xfId="43609" xr:uid="{FE0D5D72-C703-45EA-A87E-AF356A4E0DC0}"/>
    <cellStyle name="Percent 2 4 2" xfId="8190" xr:uid="{240BF133-2C85-4DA8-AC9B-57663D1A2B2F}"/>
    <cellStyle name="Percent 2 4 2 10" xfId="43610" xr:uid="{638DD0A7-BC0D-43A7-AD8C-A3C8AF13B29A}"/>
    <cellStyle name="Percent 2 4 2 2" xfId="8191" xr:uid="{61B35936-001D-4BB7-824C-99427924A03D}"/>
    <cellStyle name="Percent 2 4 2 2 2" xfId="8192" xr:uid="{D69218C3-DD0A-42A2-A2CF-11FDADD9A898}"/>
    <cellStyle name="Percent 2 4 2 2 2 2" xfId="9904" xr:uid="{B1C2D28F-A150-4961-9CD6-E9C967536BD0}"/>
    <cellStyle name="Percent 2 4 2 2 2 2 2" xfId="13326" xr:uid="{D44DA073-21BE-48C3-82E6-FAF08BC8A57D}"/>
    <cellStyle name="Percent 2 4 2 2 2 2 2 2" xfId="27016" xr:uid="{34E34AFD-03C6-4CC1-86EF-5527FE59B202}"/>
    <cellStyle name="Percent 2 4 2 2 2 2 2 2 2" xfId="40708" xr:uid="{9207A1A1-1D2B-4304-981D-787C91964EEA}"/>
    <cellStyle name="Percent 2 4 2 2 2 2 2 2 3" xfId="55592" xr:uid="{1E49E16F-8C00-4E0D-B05F-06F7AABA0C4C}"/>
    <cellStyle name="Percent 2 4 2 2 2 2 2 3" xfId="20172" xr:uid="{73F78C31-B82A-482B-8F07-3CD039AED87A}"/>
    <cellStyle name="Percent 2 4 2 2 2 2 2 4" xfId="33862" xr:uid="{2E7CB673-F927-46A7-B8D7-C8CB7B08012B}"/>
    <cellStyle name="Percent 2 4 2 2 2 2 2 5" xfId="48746" xr:uid="{45D421CA-74FB-45BF-8D1B-E38DE6678F8B}"/>
    <cellStyle name="Percent 2 4 2 2 2 2 3" xfId="23594" xr:uid="{5A2509F5-4A05-4F20-AD42-877FB60339FA}"/>
    <cellStyle name="Percent 2 4 2 2 2 2 3 2" xfId="37286" xr:uid="{24EEE3FE-8806-44F1-8EB4-8FCEC9229BEB}"/>
    <cellStyle name="Percent 2 4 2 2 2 2 3 3" xfId="52170" xr:uid="{E5D94E5D-28E9-4FC4-847F-38223643DA1E}"/>
    <cellStyle name="Percent 2 4 2 2 2 2 4" xfId="16750" xr:uid="{D62A42C8-0534-41DD-AB8F-16A222022442}"/>
    <cellStyle name="Percent 2 4 2 2 2 2 5" xfId="30440" xr:uid="{CBFB9184-35F9-442F-AD98-A0AF9D4E6220}"/>
    <cellStyle name="Percent 2 4 2 2 2 2 6" xfId="45324" xr:uid="{A259D51E-C2E1-40D2-8702-CBA39EB1FDCD}"/>
    <cellStyle name="Percent 2 4 2 2 2 3" xfId="11614" xr:uid="{AEA7CCA4-F766-4290-A736-D56668152B67}"/>
    <cellStyle name="Percent 2 4 2 2 2 3 2" xfId="25304" xr:uid="{CDF5EF16-403E-47F1-9351-E0846769DD4A}"/>
    <cellStyle name="Percent 2 4 2 2 2 3 2 2" xfId="38996" xr:uid="{37855B1E-5D93-4825-87CC-9DCA47122AAF}"/>
    <cellStyle name="Percent 2 4 2 2 2 3 2 3" xfId="53880" xr:uid="{D7FFF700-757F-41B8-B36B-6E34516EAD4E}"/>
    <cellStyle name="Percent 2 4 2 2 2 3 3" xfId="18460" xr:uid="{5A300D7E-4C98-49EF-A358-3B84D2139B39}"/>
    <cellStyle name="Percent 2 4 2 2 2 3 4" xfId="32150" xr:uid="{9D2EDF51-6B81-4695-94AD-8B6FD3D05CD2}"/>
    <cellStyle name="Percent 2 4 2 2 2 3 5" xfId="47034" xr:uid="{995D0DED-5CB9-4357-8DC9-E9DC7F9A420D}"/>
    <cellStyle name="Percent 2 4 2 2 2 4" xfId="21882" xr:uid="{453A66F2-CD3B-4734-BCB2-B7743E2952BF}"/>
    <cellStyle name="Percent 2 4 2 2 2 4 2" xfId="35574" xr:uid="{B0ED3785-021A-4FD2-9E5F-1964E4657B3E}"/>
    <cellStyle name="Percent 2 4 2 2 2 4 3" xfId="50458" xr:uid="{EB5778A8-6AF4-471A-AC3A-FF83EF6E929C}"/>
    <cellStyle name="Percent 2 4 2 2 2 5" xfId="15038" xr:uid="{2DCF3A99-AAE3-4BCF-81FF-B631CAC0178A}"/>
    <cellStyle name="Percent 2 4 2 2 2 6" xfId="28728" xr:uid="{85A6871F-4E03-443F-9D09-5C3DAD5BFC72}"/>
    <cellStyle name="Percent 2 4 2 2 2 7" xfId="43612" xr:uid="{84171164-22D1-4A69-93AF-99CD13DE3CA3}"/>
    <cellStyle name="Percent 2 4 2 2 3" xfId="9903" xr:uid="{8C8FDEF2-E61C-4B13-A2F2-D0A622AC1994}"/>
    <cellStyle name="Percent 2 4 2 2 3 2" xfId="13325" xr:uid="{ED335851-FEE3-46AF-8F9B-B8903CEAE2FD}"/>
    <cellStyle name="Percent 2 4 2 2 3 2 2" xfId="27015" xr:uid="{B4B77A62-879A-4118-BDC7-A9C627B033CF}"/>
    <cellStyle name="Percent 2 4 2 2 3 2 2 2" xfId="40707" xr:uid="{696A89BD-B0D0-4948-8B01-07DB99455A10}"/>
    <cellStyle name="Percent 2 4 2 2 3 2 2 3" xfId="55591" xr:uid="{B783C33E-2DA9-407B-AA87-6F9E7E812928}"/>
    <cellStyle name="Percent 2 4 2 2 3 2 3" xfId="20171" xr:uid="{2BE576CE-798B-43D9-B9DE-AF3E56F26423}"/>
    <cellStyle name="Percent 2 4 2 2 3 2 4" xfId="33861" xr:uid="{9B209CAF-1E17-4280-86B4-EF96789C83DF}"/>
    <cellStyle name="Percent 2 4 2 2 3 2 5" xfId="48745" xr:uid="{3181A407-1F3C-4C39-80AB-E183F025DF1B}"/>
    <cellStyle name="Percent 2 4 2 2 3 3" xfId="23593" xr:uid="{F58FD8C3-440D-43F9-89CB-2D2A3A0F7C7E}"/>
    <cellStyle name="Percent 2 4 2 2 3 3 2" xfId="37285" xr:uid="{677B46E7-7FF8-4FF0-B493-0FFA3266F05E}"/>
    <cellStyle name="Percent 2 4 2 2 3 3 3" xfId="52169" xr:uid="{0267120D-7492-4F37-8C54-8B66F7760B87}"/>
    <cellStyle name="Percent 2 4 2 2 3 4" xfId="16749" xr:uid="{79ADA8B8-B856-4378-AB63-4FC65B43A796}"/>
    <cellStyle name="Percent 2 4 2 2 3 5" xfId="30439" xr:uid="{60758B20-8246-41E0-ABB3-575B080036F8}"/>
    <cellStyle name="Percent 2 4 2 2 3 6" xfId="45323" xr:uid="{6B8AD89B-0517-4DB0-8E95-689B48A653C0}"/>
    <cellStyle name="Percent 2 4 2 2 4" xfId="11613" xr:uid="{DC075A3E-7428-4FCA-B6BD-BE7EFD91A5BA}"/>
    <cellStyle name="Percent 2 4 2 2 4 2" xfId="25303" xr:uid="{E5D2C9ED-9F32-4ED8-BA30-1BA04EDED50A}"/>
    <cellStyle name="Percent 2 4 2 2 4 2 2" xfId="38995" xr:uid="{C0F800AF-051C-4970-8DE6-363A5CBB66B4}"/>
    <cellStyle name="Percent 2 4 2 2 4 2 3" xfId="53879" xr:uid="{43881887-6318-48A4-A7F0-99C64F72E9B8}"/>
    <cellStyle name="Percent 2 4 2 2 4 3" xfId="18459" xr:uid="{DD71B645-C716-41D8-A2BB-D3940CDC2469}"/>
    <cellStyle name="Percent 2 4 2 2 4 4" xfId="32149" xr:uid="{BF66C8A8-0DCA-4DCA-B172-7A9EAF8317BC}"/>
    <cellStyle name="Percent 2 4 2 2 4 5" xfId="47033" xr:uid="{6382C54D-ED18-41A7-93BF-F06BDC532BF1}"/>
    <cellStyle name="Percent 2 4 2 2 5" xfId="21881" xr:uid="{F59424CD-92B6-4C1D-B168-271AA430E862}"/>
    <cellStyle name="Percent 2 4 2 2 5 2" xfId="35573" xr:uid="{E14A45B1-BB24-4796-84AB-9B09631316C4}"/>
    <cellStyle name="Percent 2 4 2 2 5 3" xfId="50457" xr:uid="{574DD623-2665-4FA5-AAA3-63C3E56F6046}"/>
    <cellStyle name="Percent 2 4 2 2 6" xfId="15037" xr:uid="{0FC064AF-C1C9-4935-B288-CC1E42CF902F}"/>
    <cellStyle name="Percent 2 4 2 2 7" xfId="28727" xr:uid="{B1A75E3E-4430-4846-A552-601DC1000A7B}"/>
    <cellStyle name="Percent 2 4 2 2 8" xfId="43611" xr:uid="{FA8F3B13-AE4F-4BA1-B2CF-0C0588C05391}"/>
    <cellStyle name="Percent 2 4 2 3" xfId="8193" xr:uid="{0F1856D6-7FAF-4685-9750-A355F785126D}"/>
    <cellStyle name="Percent 2 4 2 3 2" xfId="9905" xr:uid="{6B00422C-1436-48E9-959A-48E3A1D12727}"/>
    <cellStyle name="Percent 2 4 2 3 2 2" xfId="13327" xr:uid="{EB48B194-34E6-441F-BFBA-3CA2763D738D}"/>
    <cellStyle name="Percent 2 4 2 3 2 2 2" xfId="27017" xr:uid="{0A0D3139-CD5D-4DA0-BC23-953BD3D40963}"/>
    <cellStyle name="Percent 2 4 2 3 2 2 2 2" xfId="40709" xr:uid="{6370EE3D-3FB9-451A-9693-69854EC201B2}"/>
    <cellStyle name="Percent 2 4 2 3 2 2 2 3" xfId="55593" xr:uid="{964C9A42-283A-4573-82E7-74CF32074A8A}"/>
    <cellStyle name="Percent 2 4 2 3 2 2 3" xfId="20173" xr:uid="{7826B0CC-4B2A-48CF-B537-1BE0FF31CC40}"/>
    <cellStyle name="Percent 2 4 2 3 2 2 4" xfId="33863" xr:uid="{0C872700-32D7-440B-BFA2-97B0A0F988CE}"/>
    <cellStyle name="Percent 2 4 2 3 2 2 5" xfId="48747" xr:uid="{0C1E6CAB-9709-43C0-84B6-4E411A12244F}"/>
    <cellStyle name="Percent 2 4 2 3 2 3" xfId="23595" xr:uid="{046429D0-6A4E-411B-976B-537AFF4B38D0}"/>
    <cellStyle name="Percent 2 4 2 3 2 3 2" xfId="37287" xr:uid="{5C5F8909-210C-467C-A41D-B8558DFB30C2}"/>
    <cellStyle name="Percent 2 4 2 3 2 3 3" xfId="52171" xr:uid="{E1F22D14-39C4-4376-9533-7BE349DE08B5}"/>
    <cellStyle name="Percent 2 4 2 3 2 4" xfId="16751" xr:uid="{2BB4D934-03E3-48A8-A204-F31BE6B72EAE}"/>
    <cellStyle name="Percent 2 4 2 3 2 5" xfId="30441" xr:uid="{078DB523-6974-4C82-AF73-B760E95DFA00}"/>
    <cellStyle name="Percent 2 4 2 3 2 6" xfId="45325" xr:uid="{5C7B732D-B085-46C8-87C5-2A2C2D386405}"/>
    <cellStyle name="Percent 2 4 2 3 3" xfId="11615" xr:uid="{165DC5DE-D29E-4647-9D5F-02E992DAEBA0}"/>
    <cellStyle name="Percent 2 4 2 3 3 2" xfId="25305" xr:uid="{4345DA93-6D17-4691-9260-8762DAE8B785}"/>
    <cellStyle name="Percent 2 4 2 3 3 2 2" xfId="38997" xr:uid="{1CEB4649-2CED-4EB9-B673-664AF35D19EF}"/>
    <cellStyle name="Percent 2 4 2 3 3 2 3" xfId="53881" xr:uid="{E68FAB84-1C5E-45ED-BA24-5328962E80B0}"/>
    <cellStyle name="Percent 2 4 2 3 3 3" xfId="18461" xr:uid="{AE078D1F-FD2C-438E-9568-86726209679D}"/>
    <cellStyle name="Percent 2 4 2 3 3 4" xfId="32151" xr:uid="{183E961D-B529-47EF-97A2-9F75FB77CE51}"/>
    <cellStyle name="Percent 2 4 2 3 3 5" xfId="47035" xr:uid="{C70933DF-615B-4548-AA45-1F70F8EABB50}"/>
    <cellStyle name="Percent 2 4 2 3 4" xfId="21883" xr:uid="{8581E4F1-28DB-4CD7-88F6-19CECAD11049}"/>
    <cellStyle name="Percent 2 4 2 3 4 2" xfId="35575" xr:uid="{9ACC9562-B915-4F7E-A0AA-34B34572DDBA}"/>
    <cellStyle name="Percent 2 4 2 3 4 3" xfId="50459" xr:uid="{575642FE-7CC5-4B90-8982-F472B14FF93E}"/>
    <cellStyle name="Percent 2 4 2 3 5" xfId="15039" xr:uid="{1DA17A0C-68D2-4D27-A8A2-A0D1359E4D5A}"/>
    <cellStyle name="Percent 2 4 2 3 6" xfId="28729" xr:uid="{CAA651E9-EF79-4A09-8297-407DBF53CBD2}"/>
    <cellStyle name="Percent 2 4 2 3 7" xfId="43613" xr:uid="{D82D7F7F-77BF-4B62-B974-8292D066E54F}"/>
    <cellStyle name="Percent 2 4 2 4" xfId="8194" xr:uid="{59ECE138-7D99-463C-8800-50928A4C59B8}"/>
    <cellStyle name="Percent 2 4 2 4 2" xfId="9906" xr:uid="{D7C92E60-44CA-4A2E-8737-162566883466}"/>
    <cellStyle name="Percent 2 4 2 4 2 2" xfId="13328" xr:uid="{323B99E4-15C9-480D-98CF-2E9ADE2733EB}"/>
    <cellStyle name="Percent 2 4 2 4 2 2 2" xfId="27018" xr:uid="{D5F3C8CE-6EF6-4B32-AE90-A95413E62565}"/>
    <cellStyle name="Percent 2 4 2 4 2 2 2 2" xfId="40710" xr:uid="{1595DA97-2426-49FE-9258-F72FA3035B11}"/>
    <cellStyle name="Percent 2 4 2 4 2 2 2 3" xfId="55594" xr:uid="{B87C5144-78BD-4743-8C9A-2215D08DE317}"/>
    <cellStyle name="Percent 2 4 2 4 2 2 3" xfId="20174" xr:uid="{45225724-9C2F-49FA-8EB9-B65FDE320F38}"/>
    <cellStyle name="Percent 2 4 2 4 2 2 4" xfId="33864" xr:uid="{AE54C7E9-8D96-40D4-8074-0A004BA99C05}"/>
    <cellStyle name="Percent 2 4 2 4 2 2 5" xfId="48748" xr:uid="{540D4816-C8C5-4B9D-9687-4BCC244D54AA}"/>
    <cellStyle name="Percent 2 4 2 4 2 3" xfId="23596" xr:uid="{D0FEE1F5-9263-4E2A-A893-26A1CA18A996}"/>
    <cellStyle name="Percent 2 4 2 4 2 3 2" xfId="37288" xr:uid="{D0034298-D259-467A-9B7E-530556355FAC}"/>
    <cellStyle name="Percent 2 4 2 4 2 3 3" xfId="52172" xr:uid="{52EFEEF1-2C6A-4AFB-9C71-168DA2154B42}"/>
    <cellStyle name="Percent 2 4 2 4 2 4" xfId="16752" xr:uid="{8020C09D-FE2E-457B-BEB2-E4761609D4F3}"/>
    <cellStyle name="Percent 2 4 2 4 2 5" xfId="30442" xr:uid="{FBD98B38-E93D-4827-8E02-EE920D3FFF8B}"/>
    <cellStyle name="Percent 2 4 2 4 2 6" xfId="45326" xr:uid="{EE6195CE-F7B1-46B6-9A59-36C954DEE92E}"/>
    <cellStyle name="Percent 2 4 2 4 3" xfId="11616" xr:uid="{7F06C658-3DD0-4E0E-9318-1BF11BC2B91E}"/>
    <cellStyle name="Percent 2 4 2 4 3 2" xfId="25306" xr:uid="{3938113C-5D3D-4065-B2DB-5D1438244B76}"/>
    <cellStyle name="Percent 2 4 2 4 3 2 2" xfId="38998" xr:uid="{EBF3FEE1-BAE8-4196-AB17-BB0AFCBBC029}"/>
    <cellStyle name="Percent 2 4 2 4 3 2 3" xfId="53882" xr:uid="{EDF30E42-7C10-45D3-8588-4DD77481FB44}"/>
    <cellStyle name="Percent 2 4 2 4 3 3" xfId="18462" xr:uid="{E423BBCE-0B33-4792-B112-54143123123B}"/>
    <cellStyle name="Percent 2 4 2 4 3 4" xfId="32152" xr:uid="{A26FA917-EC03-4446-AC8D-7D2EA1890603}"/>
    <cellStyle name="Percent 2 4 2 4 3 5" xfId="47036" xr:uid="{17FC2930-CEC8-408C-9A43-E67215D4CF71}"/>
    <cellStyle name="Percent 2 4 2 4 4" xfId="21884" xr:uid="{B159106F-E959-45CF-9BF1-90CF34AD182B}"/>
    <cellStyle name="Percent 2 4 2 4 4 2" xfId="35576" xr:uid="{B5A67936-CB13-4DBF-B545-D514F350582C}"/>
    <cellStyle name="Percent 2 4 2 4 4 3" xfId="50460" xr:uid="{40615AA6-DB25-4435-B677-5B9B702A63DC}"/>
    <cellStyle name="Percent 2 4 2 4 5" xfId="15040" xr:uid="{BCF9104B-3A4E-4297-91EA-0338C601C927}"/>
    <cellStyle name="Percent 2 4 2 4 6" xfId="28730" xr:uid="{44165364-91C7-4002-B552-5FD2A3C2792F}"/>
    <cellStyle name="Percent 2 4 2 4 7" xfId="43614" xr:uid="{098E359C-FB23-49D2-B56A-6AF4872954C9}"/>
    <cellStyle name="Percent 2 4 2 5" xfId="9902" xr:uid="{7AED90B3-7218-4750-8F9F-C470C662CCC0}"/>
    <cellStyle name="Percent 2 4 2 5 2" xfId="13324" xr:uid="{D314BD51-7A02-418E-8E9A-D07F842506BE}"/>
    <cellStyle name="Percent 2 4 2 5 2 2" xfId="27014" xr:uid="{811F85D5-84B7-444B-A7B6-45496ABFAF81}"/>
    <cellStyle name="Percent 2 4 2 5 2 2 2" xfId="40706" xr:uid="{0E671F55-7592-49FC-8E8D-6687A0F8E43B}"/>
    <cellStyle name="Percent 2 4 2 5 2 2 3" xfId="55590" xr:uid="{43635233-C7D4-41AE-8948-00E99699C301}"/>
    <cellStyle name="Percent 2 4 2 5 2 3" xfId="20170" xr:uid="{EB3C5819-BAEA-48CB-ACFF-FAC044C7F3FE}"/>
    <cellStyle name="Percent 2 4 2 5 2 4" xfId="33860" xr:uid="{25596D59-9D85-4971-86D1-D18870D174E5}"/>
    <cellStyle name="Percent 2 4 2 5 2 5" xfId="48744" xr:uid="{48F43DFF-DA94-4058-8F20-40E09E1A8313}"/>
    <cellStyle name="Percent 2 4 2 5 3" xfId="23592" xr:uid="{0D265630-39AA-432F-B387-5745965E096D}"/>
    <cellStyle name="Percent 2 4 2 5 3 2" xfId="37284" xr:uid="{5E128AA0-1D70-46F3-AF5E-1C1BF27D7C81}"/>
    <cellStyle name="Percent 2 4 2 5 3 3" xfId="52168" xr:uid="{B42E3892-AACC-4810-AC09-38AFD49DB003}"/>
    <cellStyle name="Percent 2 4 2 5 4" xfId="16748" xr:uid="{1310FDB9-5ACF-4935-9131-E36CF4E54B8C}"/>
    <cellStyle name="Percent 2 4 2 5 5" xfId="30438" xr:uid="{859E9CEB-D8EB-4C63-B243-5ED411135A8B}"/>
    <cellStyle name="Percent 2 4 2 5 6" xfId="45322" xr:uid="{BB24E74B-B2F0-4133-9323-0E181F60558C}"/>
    <cellStyle name="Percent 2 4 2 6" xfId="11612" xr:uid="{166F615E-5801-4BCF-A7A9-0BF5AF358A21}"/>
    <cellStyle name="Percent 2 4 2 6 2" xfId="25302" xr:uid="{45B36B77-AB2A-4BD2-B8EA-F81C26B8B12E}"/>
    <cellStyle name="Percent 2 4 2 6 2 2" xfId="38994" xr:uid="{259CF8C9-145C-4EE7-B800-2D684070BEBC}"/>
    <cellStyle name="Percent 2 4 2 6 2 3" xfId="53878" xr:uid="{5E41C49D-1DFA-4B1D-AC83-599C6B59673D}"/>
    <cellStyle name="Percent 2 4 2 6 3" xfId="18458" xr:uid="{2B99C791-9B8F-4B3B-9A50-43AE47FA316D}"/>
    <cellStyle name="Percent 2 4 2 6 4" xfId="32148" xr:uid="{500756F7-55F2-4EB7-B064-410D9A663B59}"/>
    <cellStyle name="Percent 2 4 2 6 5" xfId="47032" xr:uid="{06379DF3-6E16-4401-992B-E6355A682268}"/>
    <cellStyle name="Percent 2 4 2 7" xfId="21880" xr:uid="{793C3964-6189-4903-9FC8-833D24E95F12}"/>
    <cellStyle name="Percent 2 4 2 7 2" xfId="35572" xr:uid="{F256E6CE-1328-45D4-8B0A-8AD136033857}"/>
    <cellStyle name="Percent 2 4 2 7 3" xfId="50456" xr:uid="{21F4BC8A-1A25-4E31-A665-A423D140CF33}"/>
    <cellStyle name="Percent 2 4 2 8" xfId="15036" xr:uid="{D6C5A9BB-3ADC-4977-9753-A30AC0F91E02}"/>
    <cellStyle name="Percent 2 4 2 9" xfId="28726" xr:uid="{49941A97-3E7C-412A-8CE0-6C4951CB758B}"/>
    <cellStyle name="Percent 2 4 3" xfId="8195" xr:uid="{C6D3121C-CE0A-4814-A253-6EA3AFCAFBBF}"/>
    <cellStyle name="Percent 2 4 3 10" xfId="43615" xr:uid="{8D1B4A81-9354-41F7-9BC7-4A45364168B2}"/>
    <cellStyle name="Percent 2 4 3 2" xfId="8196" xr:uid="{46A8B4E5-65B3-4E20-A6FB-569A552B4DF2}"/>
    <cellStyle name="Percent 2 4 3 2 2" xfId="8197" xr:uid="{4574487D-B076-42C0-BA5E-33494FCDFB3C}"/>
    <cellStyle name="Percent 2 4 3 2 2 2" xfId="9909" xr:uid="{3ABC1FCC-6A31-4308-8ECE-B53D774671DF}"/>
    <cellStyle name="Percent 2 4 3 2 2 2 2" xfId="13331" xr:uid="{1F0ACCBB-3762-4570-B0E6-B0401B5AF8B7}"/>
    <cellStyle name="Percent 2 4 3 2 2 2 2 2" xfId="27021" xr:uid="{4A86EAFC-F0E3-48E6-BD65-DBDC358EA5D5}"/>
    <cellStyle name="Percent 2 4 3 2 2 2 2 2 2" xfId="40713" xr:uid="{AA5695BA-75AD-408D-93B9-8FF56FCC71FD}"/>
    <cellStyle name="Percent 2 4 3 2 2 2 2 2 3" xfId="55597" xr:uid="{E1477FE8-F843-4382-93BF-98AB977882EB}"/>
    <cellStyle name="Percent 2 4 3 2 2 2 2 3" xfId="20177" xr:uid="{2B9C214D-8B3C-4433-89A5-E493B73210FE}"/>
    <cellStyle name="Percent 2 4 3 2 2 2 2 4" xfId="33867" xr:uid="{8F4C04D6-270D-49B8-8992-640D47A0A01A}"/>
    <cellStyle name="Percent 2 4 3 2 2 2 2 5" xfId="48751" xr:uid="{8F0FADF3-0C45-497F-BE0F-6658F2E19210}"/>
    <cellStyle name="Percent 2 4 3 2 2 2 3" xfId="23599" xr:uid="{AA20AC20-0F76-41ED-A405-9F4A4C6DCF74}"/>
    <cellStyle name="Percent 2 4 3 2 2 2 3 2" xfId="37291" xr:uid="{92F97A2D-20D9-4376-B416-C0AB1E61A381}"/>
    <cellStyle name="Percent 2 4 3 2 2 2 3 3" xfId="52175" xr:uid="{B7B93388-F40F-476A-AE80-542775105BEB}"/>
    <cellStyle name="Percent 2 4 3 2 2 2 4" xfId="16755" xr:uid="{66672A2B-694A-4558-856A-9A1CADE9689F}"/>
    <cellStyle name="Percent 2 4 3 2 2 2 5" xfId="30445" xr:uid="{6E09B531-E42C-4603-8A54-E312E217C2EC}"/>
    <cellStyle name="Percent 2 4 3 2 2 2 6" xfId="45329" xr:uid="{C3E549F6-4FBC-48C2-863F-EE6D6900DF1C}"/>
    <cellStyle name="Percent 2 4 3 2 2 3" xfId="11619" xr:uid="{8B8A4551-401A-4955-9BB4-F5D35374BEC6}"/>
    <cellStyle name="Percent 2 4 3 2 2 3 2" xfId="25309" xr:uid="{97F1BBA6-BC25-4DD2-9A8F-EEA23989FFC3}"/>
    <cellStyle name="Percent 2 4 3 2 2 3 2 2" xfId="39001" xr:uid="{28140593-4A5B-41DD-A668-3F3DB1388BCF}"/>
    <cellStyle name="Percent 2 4 3 2 2 3 2 3" xfId="53885" xr:uid="{3EA84A57-0D76-4F79-A81E-42B9B585A912}"/>
    <cellStyle name="Percent 2 4 3 2 2 3 3" xfId="18465" xr:uid="{23CEC6E6-44FF-4B05-BD00-4250ECB26BFE}"/>
    <cellStyle name="Percent 2 4 3 2 2 3 4" xfId="32155" xr:uid="{FC7B5634-9AD3-4430-8540-A6D519C4B4BA}"/>
    <cellStyle name="Percent 2 4 3 2 2 3 5" xfId="47039" xr:uid="{3FF36BE1-7A90-47F8-B733-B735519BCDDF}"/>
    <cellStyle name="Percent 2 4 3 2 2 4" xfId="21887" xr:uid="{FC9FD5C5-EB09-42FD-B3EB-F73BC189AE15}"/>
    <cellStyle name="Percent 2 4 3 2 2 4 2" xfId="35579" xr:uid="{97368D96-CDD1-4274-A6DA-6C3CF2615C7A}"/>
    <cellStyle name="Percent 2 4 3 2 2 4 3" xfId="50463" xr:uid="{DC65AA8F-D7F6-4E89-AF16-6BA35BB2AB1B}"/>
    <cellStyle name="Percent 2 4 3 2 2 5" xfId="15043" xr:uid="{A3E747E1-CB1A-4EA5-B325-F0B009CAE505}"/>
    <cellStyle name="Percent 2 4 3 2 2 6" xfId="28733" xr:uid="{FA29BDC0-88EC-4A8E-A32D-894AFBD48BD5}"/>
    <cellStyle name="Percent 2 4 3 2 2 7" xfId="43617" xr:uid="{88C07DCB-5C2B-470A-98A3-B7B0C9B75584}"/>
    <cellStyle name="Percent 2 4 3 2 3" xfId="9908" xr:uid="{6BCAB0FF-2A65-4B7A-93D0-5B4CA312C231}"/>
    <cellStyle name="Percent 2 4 3 2 3 2" xfId="13330" xr:uid="{872B3B0D-C232-4656-8923-23613F6C824B}"/>
    <cellStyle name="Percent 2 4 3 2 3 2 2" xfId="27020" xr:uid="{FF29A5F5-634D-4202-8925-EC0BE48BAF8C}"/>
    <cellStyle name="Percent 2 4 3 2 3 2 2 2" xfId="40712" xr:uid="{90D0387E-F802-4DB4-B06C-A3CB0266B8E4}"/>
    <cellStyle name="Percent 2 4 3 2 3 2 2 3" xfId="55596" xr:uid="{08BC7990-B3A0-444E-915C-1AB09D6C2D5A}"/>
    <cellStyle name="Percent 2 4 3 2 3 2 3" xfId="20176" xr:uid="{9B2F89EF-72B8-47E2-BC5D-BDE5EBD25810}"/>
    <cellStyle name="Percent 2 4 3 2 3 2 4" xfId="33866" xr:uid="{B57B416B-179F-4B12-9293-BA9CDCEA4558}"/>
    <cellStyle name="Percent 2 4 3 2 3 2 5" xfId="48750" xr:uid="{2B68C904-EF3B-4AA5-B811-283770E36D8D}"/>
    <cellStyle name="Percent 2 4 3 2 3 3" xfId="23598" xr:uid="{A4BC839A-35B1-42F1-A21F-61686B21B952}"/>
    <cellStyle name="Percent 2 4 3 2 3 3 2" xfId="37290" xr:uid="{BB16A177-AF4F-4E6A-8D37-775E9FB53E72}"/>
    <cellStyle name="Percent 2 4 3 2 3 3 3" xfId="52174" xr:uid="{72A8986D-B200-43B2-BA97-1E1E79781D78}"/>
    <cellStyle name="Percent 2 4 3 2 3 4" xfId="16754" xr:uid="{193C46E7-ACAA-4142-B7E9-E1C0F421FFFB}"/>
    <cellStyle name="Percent 2 4 3 2 3 5" xfId="30444" xr:uid="{AEC62A75-0A4D-4E16-B53F-06296300DE66}"/>
    <cellStyle name="Percent 2 4 3 2 3 6" xfId="45328" xr:uid="{47151747-978A-447A-9708-7A034D4B5D2A}"/>
    <cellStyle name="Percent 2 4 3 2 4" xfId="11618" xr:uid="{93C89C02-817D-4289-A0F1-B82F96AACF10}"/>
    <cellStyle name="Percent 2 4 3 2 4 2" xfId="25308" xr:uid="{E6AC63EA-3A72-4843-B726-760BB970FDA0}"/>
    <cellStyle name="Percent 2 4 3 2 4 2 2" xfId="39000" xr:uid="{63780BFA-E02D-4000-9483-20917AC16207}"/>
    <cellStyle name="Percent 2 4 3 2 4 2 3" xfId="53884" xr:uid="{006C2A7F-001B-4D64-9267-9B629CB0FD2D}"/>
    <cellStyle name="Percent 2 4 3 2 4 3" xfId="18464" xr:uid="{04031241-B109-4A89-A162-9BAC1B44C90F}"/>
    <cellStyle name="Percent 2 4 3 2 4 4" xfId="32154" xr:uid="{2196F497-6FB5-4516-932B-6962EF8A72FE}"/>
    <cellStyle name="Percent 2 4 3 2 4 5" xfId="47038" xr:uid="{895FD0FF-8180-4519-B4DB-F9F102FADD2C}"/>
    <cellStyle name="Percent 2 4 3 2 5" xfId="21886" xr:uid="{345B588C-6240-4361-B5BB-769E7EE5CB12}"/>
    <cellStyle name="Percent 2 4 3 2 5 2" xfId="35578" xr:uid="{2EC74687-F4F4-4A31-8075-A6E0956518FE}"/>
    <cellStyle name="Percent 2 4 3 2 5 3" xfId="50462" xr:uid="{A5EDD48D-DCED-4F4C-9FE0-6DE41F6E0339}"/>
    <cellStyle name="Percent 2 4 3 2 6" xfId="15042" xr:uid="{089BD85D-77CC-4D9D-BD70-A72730F785EB}"/>
    <cellStyle name="Percent 2 4 3 2 7" xfId="28732" xr:uid="{C90E276C-1DD3-49E8-AAF1-229497CE4DF4}"/>
    <cellStyle name="Percent 2 4 3 2 8" xfId="43616" xr:uid="{0F8660B8-336F-48E2-A316-A563700243DC}"/>
    <cellStyle name="Percent 2 4 3 3" xfId="8198" xr:uid="{70C89EBD-8C09-4387-8027-791AD7D2C983}"/>
    <cellStyle name="Percent 2 4 3 3 2" xfId="9910" xr:uid="{E3CC09E6-3191-4B8E-8486-C0626C8BA0E8}"/>
    <cellStyle name="Percent 2 4 3 3 2 2" xfId="13332" xr:uid="{3B2EED66-8EEF-4BE5-A244-D7DDDB7DAF11}"/>
    <cellStyle name="Percent 2 4 3 3 2 2 2" xfId="27022" xr:uid="{002381A2-2175-43A1-971C-0A42D265EF4B}"/>
    <cellStyle name="Percent 2 4 3 3 2 2 2 2" xfId="40714" xr:uid="{EF5E3F91-6D68-4464-8280-9E527315698F}"/>
    <cellStyle name="Percent 2 4 3 3 2 2 2 3" xfId="55598" xr:uid="{9562A114-BE4B-44BD-A1A2-891381063D6E}"/>
    <cellStyle name="Percent 2 4 3 3 2 2 3" xfId="20178" xr:uid="{021A8173-D52C-4917-B226-1021F1D0DA59}"/>
    <cellStyle name="Percent 2 4 3 3 2 2 4" xfId="33868" xr:uid="{3628FBB3-ACB4-49A6-9EDF-A67497B4BF7F}"/>
    <cellStyle name="Percent 2 4 3 3 2 2 5" xfId="48752" xr:uid="{B2F36D17-8B0D-4192-96DE-33DF5F669029}"/>
    <cellStyle name="Percent 2 4 3 3 2 3" xfId="23600" xr:uid="{2E036BED-4F83-4555-82C2-4031317F0C29}"/>
    <cellStyle name="Percent 2 4 3 3 2 3 2" xfId="37292" xr:uid="{246CCFF9-50C5-4209-B94F-3DB2E32AD581}"/>
    <cellStyle name="Percent 2 4 3 3 2 3 3" xfId="52176" xr:uid="{3FDB77CA-5F94-4A0B-90BB-45FB4360BE1B}"/>
    <cellStyle name="Percent 2 4 3 3 2 4" xfId="16756" xr:uid="{2221361E-17E4-46DB-A9E5-7B934BF10CC5}"/>
    <cellStyle name="Percent 2 4 3 3 2 5" xfId="30446" xr:uid="{317BD097-9494-46D7-BFE2-371FBEFD0AF2}"/>
    <cellStyle name="Percent 2 4 3 3 2 6" xfId="45330" xr:uid="{79E84DEB-38A0-45AA-810E-D24B14DE77D0}"/>
    <cellStyle name="Percent 2 4 3 3 3" xfId="11620" xr:uid="{166753D6-3F30-4061-9ED8-B37CE047BCB9}"/>
    <cellStyle name="Percent 2 4 3 3 3 2" xfId="25310" xr:uid="{D2BCABE8-F333-4D0C-9A11-D44E970CF856}"/>
    <cellStyle name="Percent 2 4 3 3 3 2 2" xfId="39002" xr:uid="{41AC4CED-303D-4E90-8DD0-7487F3A4CDBD}"/>
    <cellStyle name="Percent 2 4 3 3 3 2 3" xfId="53886" xr:uid="{C27184E9-3B94-4FE8-8249-60ACC74530CF}"/>
    <cellStyle name="Percent 2 4 3 3 3 3" xfId="18466" xr:uid="{7678C6F6-A8CB-40E2-8254-49DFE94DA605}"/>
    <cellStyle name="Percent 2 4 3 3 3 4" xfId="32156" xr:uid="{9DBBE2CF-65AA-4C6C-AEE3-7C19F29254B4}"/>
    <cellStyle name="Percent 2 4 3 3 3 5" xfId="47040" xr:uid="{A07C872D-4E3C-403B-B93F-C2D9A6C425F8}"/>
    <cellStyle name="Percent 2 4 3 3 4" xfId="21888" xr:uid="{B6233FD7-6A0A-4C9B-B4E5-49245C13D19A}"/>
    <cellStyle name="Percent 2 4 3 3 4 2" xfId="35580" xr:uid="{E2105D4B-3FE3-4AAA-AD1D-463E90F84360}"/>
    <cellStyle name="Percent 2 4 3 3 4 3" xfId="50464" xr:uid="{A8D56092-2ABD-4E0C-A467-F3D2B2A07E9C}"/>
    <cellStyle name="Percent 2 4 3 3 5" xfId="15044" xr:uid="{ABFAFB0F-3A0C-4579-9634-A4E3BC3D0518}"/>
    <cellStyle name="Percent 2 4 3 3 6" xfId="28734" xr:uid="{CC3FE3CC-BB02-4C14-93F8-C670D4392803}"/>
    <cellStyle name="Percent 2 4 3 3 7" xfId="43618" xr:uid="{4E26C4C5-28F7-45B7-A938-86710009705E}"/>
    <cellStyle name="Percent 2 4 3 4" xfId="8199" xr:uid="{961C67D2-D7AF-42BC-AE16-A3DB6009BC3B}"/>
    <cellStyle name="Percent 2 4 3 4 2" xfId="9911" xr:uid="{E6511673-E281-46E9-AC9D-009585371FA1}"/>
    <cellStyle name="Percent 2 4 3 4 2 2" xfId="13333" xr:uid="{75CB0BD5-415B-4B6E-823A-D85B0158A85E}"/>
    <cellStyle name="Percent 2 4 3 4 2 2 2" xfId="27023" xr:uid="{61F9A2AF-A370-41FD-B3E1-D7BEC3DD32FB}"/>
    <cellStyle name="Percent 2 4 3 4 2 2 2 2" xfId="40715" xr:uid="{BE83A158-6B16-4BFB-A02D-C3215FA961EA}"/>
    <cellStyle name="Percent 2 4 3 4 2 2 2 3" xfId="55599" xr:uid="{F7A82EB6-9075-4927-AA26-04A206385B3E}"/>
    <cellStyle name="Percent 2 4 3 4 2 2 3" xfId="20179" xr:uid="{E2AE0363-4D8B-4460-AD69-B39859D245AF}"/>
    <cellStyle name="Percent 2 4 3 4 2 2 4" xfId="33869" xr:uid="{956235C2-BCBD-4605-9DB9-2C981ACB5E92}"/>
    <cellStyle name="Percent 2 4 3 4 2 2 5" xfId="48753" xr:uid="{7F12BC7E-F254-4943-8F4B-23217156AC9F}"/>
    <cellStyle name="Percent 2 4 3 4 2 3" xfId="23601" xr:uid="{0732D280-CA88-412A-90B2-48C2284A86CA}"/>
    <cellStyle name="Percent 2 4 3 4 2 3 2" xfId="37293" xr:uid="{F6A04680-47A5-43B4-B420-CDF555FADA8C}"/>
    <cellStyle name="Percent 2 4 3 4 2 3 3" xfId="52177" xr:uid="{EDFFE829-EBC0-4BFA-BEA9-11FD6B5A05A2}"/>
    <cellStyle name="Percent 2 4 3 4 2 4" xfId="16757" xr:uid="{CC3D4F0E-9722-46F5-A11E-CD7CBC74F90C}"/>
    <cellStyle name="Percent 2 4 3 4 2 5" xfId="30447" xr:uid="{07327BD2-3A95-45CD-84C6-F217A5C60A84}"/>
    <cellStyle name="Percent 2 4 3 4 2 6" xfId="45331" xr:uid="{DAD9626D-2C74-4C82-A7BA-847DF129038B}"/>
    <cellStyle name="Percent 2 4 3 4 3" xfId="11621" xr:uid="{E3382046-4C22-41BB-B37A-B64FED611D3A}"/>
    <cellStyle name="Percent 2 4 3 4 3 2" xfId="25311" xr:uid="{E5EA810C-53C9-4A85-B57A-A2D1C61CE2AA}"/>
    <cellStyle name="Percent 2 4 3 4 3 2 2" xfId="39003" xr:uid="{60B481F9-30D5-4FAF-BC04-A51299AB6F68}"/>
    <cellStyle name="Percent 2 4 3 4 3 2 3" xfId="53887" xr:uid="{71E1900D-FDEC-4D83-9086-0B77FF9A7C7C}"/>
    <cellStyle name="Percent 2 4 3 4 3 3" xfId="18467" xr:uid="{4B6416CC-DFAF-497B-B086-C8B951077FBD}"/>
    <cellStyle name="Percent 2 4 3 4 3 4" xfId="32157" xr:uid="{E98384F0-AD04-4924-9283-86EACAAA06E3}"/>
    <cellStyle name="Percent 2 4 3 4 3 5" xfId="47041" xr:uid="{10BD9F51-EA95-4583-BC88-6120DFB6C2FF}"/>
    <cellStyle name="Percent 2 4 3 4 4" xfId="21889" xr:uid="{1B6423BF-7EC7-4C1E-A7DD-40757A0A0FD0}"/>
    <cellStyle name="Percent 2 4 3 4 4 2" xfId="35581" xr:uid="{4BB7C450-0212-4FAC-9E9E-21726225C073}"/>
    <cellStyle name="Percent 2 4 3 4 4 3" xfId="50465" xr:uid="{D51A958A-AD0F-491E-A2F3-644EB1FEA63A}"/>
    <cellStyle name="Percent 2 4 3 4 5" xfId="15045" xr:uid="{C34FA0C3-48F5-48E2-81FB-1FC23CFD6411}"/>
    <cellStyle name="Percent 2 4 3 4 6" xfId="28735" xr:uid="{2D51FB8E-8585-46F3-9C25-3E5F6A316981}"/>
    <cellStyle name="Percent 2 4 3 4 7" xfId="43619" xr:uid="{A0575628-43DA-4E70-9843-BF13D2CAD4CC}"/>
    <cellStyle name="Percent 2 4 3 5" xfId="9907" xr:uid="{C4AAB0D7-597A-4F19-B5E2-5DA6A1520E42}"/>
    <cellStyle name="Percent 2 4 3 5 2" xfId="13329" xr:uid="{7B5BDD41-AC11-43BD-8B36-EC715A33DD32}"/>
    <cellStyle name="Percent 2 4 3 5 2 2" xfId="27019" xr:uid="{00FE43B7-BBF8-4251-A3FB-385C90974966}"/>
    <cellStyle name="Percent 2 4 3 5 2 2 2" xfId="40711" xr:uid="{A25CFF56-3289-484E-898A-C3080DBAE83E}"/>
    <cellStyle name="Percent 2 4 3 5 2 2 3" xfId="55595" xr:uid="{1F8E26B8-2538-43F6-9627-CAF0AB818E0D}"/>
    <cellStyle name="Percent 2 4 3 5 2 3" xfId="20175" xr:uid="{30C65F15-732F-450C-8DE5-F5040DFADC9E}"/>
    <cellStyle name="Percent 2 4 3 5 2 4" xfId="33865" xr:uid="{B32A3007-3B69-4DCE-9712-EFA84E99CCCC}"/>
    <cellStyle name="Percent 2 4 3 5 2 5" xfId="48749" xr:uid="{562D8A6D-E099-4132-A3C2-7F20DF84565E}"/>
    <cellStyle name="Percent 2 4 3 5 3" xfId="23597" xr:uid="{211A7B25-8418-4FB4-ACA6-37C9A6543477}"/>
    <cellStyle name="Percent 2 4 3 5 3 2" xfId="37289" xr:uid="{1A5D0024-B65E-4E57-89D8-990D7B6CEE9B}"/>
    <cellStyle name="Percent 2 4 3 5 3 3" xfId="52173" xr:uid="{6CC761D9-359A-4BF1-9BD8-A16BFE11D312}"/>
    <cellStyle name="Percent 2 4 3 5 4" xfId="16753" xr:uid="{A3392772-E169-480E-8E58-7A015207C24E}"/>
    <cellStyle name="Percent 2 4 3 5 5" xfId="30443" xr:uid="{E5B624BB-F954-4F49-8163-6C0DE26FED19}"/>
    <cellStyle name="Percent 2 4 3 5 6" xfId="45327" xr:uid="{797BA65F-1CB9-482C-9F37-AA6867BD08FC}"/>
    <cellStyle name="Percent 2 4 3 6" xfId="11617" xr:uid="{464D66DE-9513-4969-BD27-20E292028099}"/>
    <cellStyle name="Percent 2 4 3 6 2" xfId="25307" xr:uid="{B0268F4D-6374-472F-B571-2B8F71038E51}"/>
    <cellStyle name="Percent 2 4 3 6 2 2" xfId="38999" xr:uid="{0D48A855-7D4B-431D-8D3D-D4F7EFD8784E}"/>
    <cellStyle name="Percent 2 4 3 6 2 3" xfId="53883" xr:uid="{215E45E0-3A00-49C2-AF8D-519AD948218A}"/>
    <cellStyle name="Percent 2 4 3 6 3" xfId="18463" xr:uid="{D4914F7B-9A0F-4DBE-AF63-9EA79FF366BA}"/>
    <cellStyle name="Percent 2 4 3 6 4" xfId="32153" xr:uid="{E7B82681-3C1B-44BD-94F6-21B8E7957C14}"/>
    <cellStyle name="Percent 2 4 3 6 5" xfId="47037" xr:uid="{EA19530C-3DFC-42A8-B656-1D1AE636BF1E}"/>
    <cellStyle name="Percent 2 4 3 7" xfId="21885" xr:uid="{6DA875ED-5E36-48F8-A392-A6480DCAB96A}"/>
    <cellStyle name="Percent 2 4 3 7 2" xfId="35577" xr:uid="{A04A83F7-8889-4DB7-95FC-D6CBCF8DEBA7}"/>
    <cellStyle name="Percent 2 4 3 7 3" xfId="50461" xr:uid="{C24C0F52-D186-44EB-AAF2-48D54A1AA828}"/>
    <cellStyle name="Percent 2 4 3 8" xfId="15041" xr:uid="{43179625-6B81-4AC0-8D62-FFB81780769A}"/>
    <cellStyle name="Percent 2 4 3 9" xfId="28731" xr:uid="{836687CB-5B01-492A-A822-AD7C4E356D6D}"/>
    <cellStyle name="Percent 2 4 4" xfId="8200" xr:uid="{ADF65F22-BB30-4E38-9550-EBB30FE7B219}"/>
    <cellStyle name="Percent 2 4 4 2" xfId="8201" xr:uid="{EFEE3C08-E1AC-4C3A-88B5-10C6BF6BA79E}"/>
    <cellStyle name="Percent 2 4 4 2 2" xfId="9913" xr:uid="{397974FA-5995-49C4-83D9-21C657F700DC}"/>
    <cellStyle name="Percent 2 4 4 2 2 2" xfId="13335" xr:uid="{977BAFFA-A331-400C-B6C9-E4E06B9D15B4}"/>
    <cellStyle name="Percent 2 4 4 2 2 2 2" xfId="27025" xr:uid="{90D1C5D2-BF50-4482-9312-180E5D6D65E9}"/>
    <cellStyle name="Percent 2 4 4 2 2 2 2 2" xfId="40717" xr:uid="{D0376638-E2E8-49CB-8589-76285CE21B53}"/>
    <cellStyle name="Percent 2 4 4 2 2 2 2 3" xfId="55601" xr:uid="{955CBEBF-159D-44DF-BE61-3A95CE71ADC0}"/>
    <cellStyle name="Percent 2 4 4 2 2 2 3" xfId="20181" xr:uid="{61FEA772-C44E-4A9A-AC14-F1331413EAC2}"/>
    <cellStyle name="Percent 2 4 4 2 2 2 4" xfId="33871" xr:uid="{5AD69E3C-6E8B-4F0A-8900-6922623EA1FA}"/>
    <cellStyle name="Percent 2 4 4 2 2 2 5" xfId="48755" xr:uid="{0A527718-7416-4310-9C2A-3C6D5BFC9264}"/>
    <cellStyle name="Percent 2 4 4 2 2 3" xfId="23603" xr:uid="{8C45A86A-DA06-4B99-9125-AF1519B88DC9}"/>
    <cellStyle name="Percent 2 4 4 2 2 3 2" xfId="37295" xr:uid="{A73ACC41-ECC8-47A9-A5DE-AA1ADE91C3AE}"/>
    <cellStyle name="Percent 2 4 4 2 2 3 3" xfId="52179" xr:uid="{4DB3A07F-60CE-4271-9C32-9B862672F51D}"/>
    <cellStyle name="Percent 2 4 4 2 2 4" xfId="16759" xr:uid="{85B8F60D-1DD1-4B64-B07D-09EF4BCBA715}"/>
    <cellStyle name="Percent 2 4 4 2 2 5" xfId="30449" xr:uid="{F61A98BF-FFCE-45B2-84FA-CB92D84CA6D4}"/>
    <cellStyle name="Percent 2 4 4 2 2 6" xfId="45333" xr:uid="{46FAC0B2-A8E5-482C-B71B-CB34C886E2B2}"/>
    <cellStyle name="Percent 2 4 4 2 3" xfId="11623" xr:uid="{C6606037-23F1-4D2E-BAD5-566DDBE1BF9E}"/>
    <cellStyle name="Percent 2 4 4 2 3 2" xfId="25313" xr:uid="{36A4C996-79B3-45FB-86E3-BB1C9E27D419}"/>
    <cellStyle name="Percent 2 4 4 2 3 2 2" xfId="39005" xr:uid="{D2F810B2-AA35-4C69-B96A-66FB4ABD68E5}"/>
    <cellStyle name="Percent 2 4 4 2 3 2 3" xfId="53889" xr:uid="{4FED4835-FC9A-42A6-AC43-C1E0DF499CBF}"/>
    <cellStyle name="Percent 2 4 4 2 3 3" xfId="18469" xr:uid="{0ED495BD-7794-4D12-8C59-26CF49AB3D63}"/>
    <cellStyle name="Percent 2 4 4 2 3 4" xfId="32159" xr:uid="{69381492-1178-4BF4-B1FE-40C4F3CBEDD4}"/>
    <cellStyle name="Percent 2 4 4 2 3 5" xfId="47043" xr:uid="{DF622AAF-E2DB-424C-A6BC-E39279E42840}"/>
    <cellStyle name="Percent 2 4 4 2 4" xfId="21891" xr:uid="{6B650A31-3CFC-4CA0-86AD-3098DE686CCB}"/>
    <cellStyle name="Percent 2 4 4 2 4 2" xfId="35583" xr:uid="{FD8357FE-68D8-4EBF-BF6A-234543DE2C9E}"/>
    <cellStyle name="Percent 2 4 4 2 4 3" xfId="50467" xr:uid="{C26E6A0B-A07A-44D8-AD59-31137D0AEF31}"/>
    <cellStyle name="Percent 2 4 4 2 5" xfId="15047" xr:uid="{5E30EE2F-3AE0-443B-9D25-C9CDAF1A9E4E}"/>
    <cellStyle name="Percent 2 4 4 2 6" xfId="28737" xr:uid="{D5186040-86A1-49C5-A2F3-ED1570F98E96}"/>
    <cellStyle name="Percent 2 4 4 2 7" xfId="43621" xr:uid="{38216B94-8DDA-4014-9934-6BFE4818753F}"/>
    <cellStyle name="Percent 2 4 4 3" xfId="9912" xr:uid="{9896F7A2-D235-49B4-A9B8-8BBE00736C68}"/>
    <cellStyle name="Percent 2 4 4 3 2" xfId="13334" xr:uid="{5E3D2D09-DE97-4358-BA63-3C9880A21C4C}"/>
    <cellStyle name="Percent 2 4 4 3 2 2" xfId="27024" xr:uid="{81D56F12-2AAF-4CEA-BB92-212119830C2E}"/>
    <cellStyle name="Percent 2 4 4 3 2 2 2" xfId="40716" xr:uid="{DFF8369A-1472-4F99-BECB-17326951D242}"/>
    <cellStyle name="Percent 2 4 4 3 2 2 3" xfId="55600" xr:uid="{4EEDBA8D-D32C-4523-AB04-8DE65634C2FF}"/>
    <cellStyle name="Percent 2 4 4 3 2 3" xfId="20180" xr:uid="{365D637A-41A9-4A91-AD8C-1B359FCE0681}"/>
    <cellStyle name="Percent 2 4 4 3 2 4" xfId="33870" xr:uid="{2FBC17D7-6317-4B82-82EF-78F4660D9AA7}"/>
    <cellStyle name="Percent 2 4 4 3 2 5" xfId="48754" xr:uid="{E0332A36-4186-4380-A516-D459E7D3A954}"/>
    <cellStyle name="Percent 2 4 4 3 3" xfId="23602" xr:uid="{B90E9B4C-E745-411B-96C0-83D3F841D964}"/>
    <cellStyle name="Percent 2 4 4 3 3 2" xfId="37294" xr:uid="{4DDF8B17-EDB5-4FB7-8A5A-0F434067AD99}"/>
    <cellStyle name="Percent 2 4 4 3 3 3" xfId="52178" xr:uid="{C844CED4-CA20-4E70-B660-FE52B7506922}"/>
    <cellStyle name="Percent 2 4 4 3 4" xfId="16758" xr:uid="{E01DC50E-928B-4351-96CA-FE81E8050631}"/>
    <cellStyle name="Percent 2 4 4 3 5" xfId="30448" xr:uid="{B9B79E88-DA44-4655-A0E7-EABE9D92F36C}"/>
    <cellStyle name="Percent 2 4 4 3 6" xfId="45332" xr:uid="{62E6E452-A720-40EC-978B-5F35ED685ABB}"/>
    <cellStyle name="Percent 2 4 4 4" xfId="11622" xr:uid="{16BD6A89-1987-44C7-8FA7-0D2116EA8EB5}"/>
    <cellStyle name="Percent 2 4 4 4 2" xfId="25312" xr:uid="{089867FD-CC93-452B-9388-D913F96DAC68}"/>
    <cellStyle name="Percent 2 4 4 4 2 2" xfId="39004" xr:uid="{767A479D-8D41-44BA-881B-AED97568C357}"/>
    <cellStyle name="Percent 2 4 4 4 2 3" xfId="53888" xr:uid="{0BDB1D1A-BE8F-45C2-8D22-4089A72A2EE9}"/>
    <cellStyle name="Percent 2 4 4 4 3" xfId="18468" xr:uid="{D2CB7254-B073-4498-8F7E-FD82A00C0728}"/>
    <cellStyle name="Percent 2 4 4 4 4" xfId="32158" xr:uid="{BF15F781-113B-4398-8049-5C1BEE8A7F81}"/>
    <cellStyle name="Percent 2 4 4 4 5" xfId="47042" xr:uid="{7CD80E56-425C-4E65-8F24-2C52D18B91E2}"/>
    <cellStyle name="Percent 2 4 4 5" xfId="21890" xr:uid="{D7ADE49C-A12B-4532-B655-295BB7EF9FD5}"/>
    <cellStyle name="Percent 2 4 4 5 2" xfId="35582" xr:uid="{BFACDB1F-74E5-42C3-86E0-E0F98D24AE8D}"/>
    <cellStyle name="Percent 2 4 4 5 3" xfId="50466" xr:uid="{9BF1DA22-EEC5-43B6-A103-3B65B8978B68}"/>
    <cellStyle name="Percent 2 4 4 6" xfId="15046" xr:uid="{F4073297-F1CB-492A-B35C-5701A3FFA4B2}"/>
    <cellStyle name="Percent 2 4 4 7" xfId="28736" xr:uid="{CA73F7EC-9C76-4CEA-BE7A-EDF245139E8D}"/>
    <cellStyle name="Percent 2 4 4 8" xfId="43620" xr:uid="{2FD2D065-C24D-488F-BA1A-D8CEC29EED71}"/>
    <cellStyle name="Percent 2 4 5" xfId="8202" xr:uid="{43EBB25F-6AC4-4E63-A983-39F7D3A1E942}"/>
    <cellStyle name="Percent 2 4 5 2" xfId="9914" xr:uid="{D111532A-2AF3-498E-ACD7-41964A753A33}"/>
    <cellStyle name="Percent 2 4 5 2 2" xfId="13336" xr:uid="{727A39AE-6F32-4F79-A4A8-53B4CEBCDA16}"/>
    <cellStyle name="Percent 2 4 5 2 2 2" xfId="27026" xr:uid="{2E1E76AE-3201-4052-BF47-B72246FB89B4}"/>
    <cellStyle name="Percent 2 4 5 2 2 2 2" xfId="40718" xr:uid="{2B734BC6-9B3A-4FA4-B620-8608EDF1363F}"/>
    <cellStyle name="Percent 2 4 5 2 2 2 3" xfId="55602" xr:uid="{B30C8506-1A90-43DD-A201-98EA1C11A748}"/>
    <cellStyle name="Percent 2 4 5 2 2 3" xfId="20182" xr:uid="{37517141-933C-4152-9441-A4D2E965942A}"/>
    <cellStyle name="Percent 2 4 5 2 2 4" xfId="33872" xr:uid="{8AF51E9A-36FD-4BAD-B00F-0B7F53FBDB83}"/>
    <cellStyle name="Percent 2 4 5 2 2 5" xfId="48756" xr:uid="{83AC02CB-63AE-4399-9309-0688DC4926FB}"/>
    <cellStyle name="Percent 2 4 5 2 3" xfId="23604" xr:uid="{7D4AB334-B4E7-453C-B6AE-E19D0FF2DE7C}"/>
    <cellStyle name="Percent 2 4 5 2 3 2" xfId="37296" xr:uid="{721692CE-2371-41AC-8D7C-D66B187F7D53}"/>
    <cellStyle name="Percent 2 4 5 2 3 3" xfId="52180" xr:uid="{E75D7033-CBE4-4163-B2B8-C1EFCE20DC25}"/>
    <cellStyle name="Percent 2 4 5 2 4" xfId="16760" xr:uid="{FC55072F-4831-498D-9569-018C6556293C}"/>
    <cellStyle name="Percent 2 4 5 2 5" xfId="30450" xr:uid="{E0A1CF82-3A23-4B31-BAE3-47B93CECF98E}"/>
    <cellStyle name="Percent 2 4 5 2 6" xfId="45334" xr:uid="{6B50F48A-CE2A-4C58-B0FB-1181F0F5E561}"/>
    <cellStyle name="Percent 2 4 5 3" xfId="11624" xr:uid="{EA4C74EC-982C-47AC-8AA1-873AAA100FED}"/>
    <cellStyle name="Percent 2 4 5 3 2" xfId="25314" xr:uid="{774EE9FD-6569-4EEF-BE8E-78AF88DA41DC}"/>
    <cellStyle name="Percent 2 4 5 3 2 2" xfId="39006" xr:uid="{E323A30F-6ED0-45A1-B148-B3923D2B77F9}"/>
    <cellStyle name="Percent 2 4 5 3 2 3" xfId="53890" xr:uid="{796647CB-A868-4E19-8A5C-C17E018D16B6}"/>
    <cellStyle name="Percent 2 4 5 3 3" xfId="18470" xr:uid="{C08B771D-5CB9-406D-9D44-CD6A7CAEC033}"/>
    <cellStyle name="Percent 2 4 5 3 4" xfId="32160" xr:uid="{8D99C272-89AF-4518-B725-6464CF974046}"/>
    <cellStyle name="Percent 2 4 5 3 5" xfId="47044" xr:uid="{C96EA1FD-EFDF-4A5D-A222-CF4820408CC8}"/>
    <cellStyle name="Percent 2 4 5 4" xfId="21892" xr:uid="{15BA695C-C468-4348-9C35-71C54B1F9662}"/>
    <cellStyle name="Percent 2 4 5 4 2" xfId="35584" xr:uid="{6B85CDE6-8132-4439-BB6D-933659C7C841}"/>
    <cellStyle name="Percent 2 4 5 4 3" xfId="50468" xr:uid="{0CADC98E-4A69-4448-9108-21D2F62062E6}"/>
    <cellStyle name="Percent 2 4 5 5" xfId="15048" xr:uid="{54C1EEA9-C56C-4472-92ED-E59C0EDB5CCE}"/>
    <cellStyle name="Percent 2 4 5 6" xfId="28738" xr:uid="{3FF49BD1-BF56-4BFC-9C13-2B784E489B74}"/>
    <cellStyle name="Percent 2 4 5 7" xfId="43622" xr:uid="{1504A1B6-5E52-4478-AFB1-29A7930345C9}"/>
    <cellStyle name="Percent 2 4 6" xfId="8203" xr:uid="{3E905260-54F2-4AD0-95B2-93AC5EBAC3B9}"/>
    <cellStyle name="Percent 2 4 6 2" xfId="9915" xr:uid="{8F8BA5BB-0788-4588-84AD-833E710CEF39}"/>
    <cellStyle name="Percent 2 4 6 2 2" xfId="13337" xr:uid="{FE09E6E8-6B35-43EB-BED2-891A67359CAF}"/>
    <cellStyle name="Percent 2 4 6 2 2 2" xfId="27027" xr:uid="{4732A613-4749-480F-B1B5-5B607E820404}"/>
    <cellStyle name="Percent 2 4 6 2 2 2 2" xfId="40719" xr:uid="{C824FC57-54FB-42FA-A617-D679817EB10E}"/>
    <cellStyle name="Percent 2 4 6 2 2 2 3" xfId="55603" xr:uid="{7B1E3AA0-2DF7-4F4A-BD74-BFB52B0A2471}"/>
    <cellStyle name="Percent 2 4 6 2 2 3" xfId="20183" xr:uid="{568D2B16-F384-40D6-9F33-BA28B3E68C40}"/>
    <cellStyle name="Percent 2 4 6 2 2 4" xfId="33873" xr:uid="{8E251614-6ED7-4CAC-B600-9343C469F878}"/>
    <cellStyle name="Percent 2 4 6 2 2 5" xfId="48757" xr:uid="{6BBF2307-A020-4D84-873B-3415A4B7852E}"/>
    <cellStyle name="Percent 2 4 6 2 3" xfId="23605" xr:uid="{FE0B7995-CD07-49A8-AA85-FD4FAA652961}"/>
    <cellStyle name="Percent 2 4 6 2 3 2" xfId="37297" xr:uid="{BC4F3932-8C77-4A62-8D21-72A089E20A12}"/>
    <cellStyle name="Percent 2 4 6 2 3 3" xfId="52181" xr:uid="{86720013-2AD4-47D3-B2EB-D0CFAC9C8EB5}"/>
    <cellStyle name="Percent 2 4 6 2 4" xfId="16761" xr:uid="{560DEC2B-AB6A-470E-B13C-CF2B24178408}"/>
    <cellStyle name="Percent 2 4 6 2 5" xfId="30451" xr:uid="{BBFD3A4C-53C1-4876-9F1B-33BE8EC7DE65}"/>
    <cellStyle name="Percent 2 4 6 2 6" xfId="45335" xr:uid="{0AE2D0BB-291C-445D-A66E-AFEAEF9971EE}"/>
    <cellStyle name="Percent 2 4 6 3" xfId="11625" xr:uid="{367199F2-7797-47FD-9FAD-5D4A1A8E3487}"/>
    <cellStyle name="Percent 2 4 6 3 2" xfId="25315" xr:uid="{F8D1499B-D023-4A30-BD69-06C92484BB19}"/>
    <cellStyle name="Percent 2 4 6 3 2 2" xfId="39007" xr:uid="{E414A9F7-8AD9-4649-9907-B08C35C776E8}"/>
    <cellStyle name="Percent 2 4 6 3 2 3" xfId="53891" xr:uid="{C80F036C-A3C3-4456-86D6-74329C31BA02}"/>
    <cellStyle name="Percent 2 4 6 3 3" xfId="18471" xr:uid="{7F6097AD-8348-4EDF-AAA3-E89DC94FD909}"/>
    <cellStyle name="Percent 2 4 6 3 4" xfId="32161" xr:uid="{BEA2BE3D-0772-4470-8973-ECE5938DF2C5}"/>
    <cellStyle name="Percent 2 4 6 3 5" xfId="47045" xr:uid="{C478E99E-0421-466B-8060-DFBBB728FFFB}"/>
    <cellStyle name="Percent 2 4 6 4" xfId="21893" xr:uid="{739C01D2-A15F-47C0-870E-1E6AEA0C8556}"/>
    <cellStyle name="Percent 2 4 6 4 2" xfId="35585" xr:uid="{E155DFCA-7C51-41E6-8BE9-7840EA670E5B}"/>
    <cellStyle name="Percent 2 4 6 4 3" xfId="50469" xr:uid="{9C8E9C17-FB06-4E19-BF79-1FA945139BE0}"/>
    <cellStyle name="Percent 2 4 6 5" xfId="15049" xr:uid="{DD971498-415B-4BFB-AB8C-AB3B6C4156B0}"/>
    <cellStyle name="Percent 2 4 6 6" xfId="28739" xr:uid="{E5905CB4-B64A-41F8-8A03-238D49AD0588}"/>
    <cellStyle name="Percent 2 4 6 7" xfId="43623" xr:uid="{668C998D-12CA-4047-AF7C-4A8F8EB00141}"/>
    <cellStyle name="Percent 2 4 7" xfId="9901" xr:uid="{1A5F2041-951E-4DC9-A051-E7D0ADFE9C8A}"/>
    <cellStyle name="Percent 2 4 7 2" xfId="13323" xr:uid="{B412F73B-A886-4179-8053-D13BF65B2AF4}"/>
    <cellStyle name="Percent 2 4 7 2 2" xfId="27013" xr:uid="{5CF67535-F6E4-4899-AA98-EA862C757AB7}"/>
    <cellStyle name="Percent 2 4 7 2 2 2" xfId="40705" xr:uid="{ACCB7640-34B7-43FB-AF55-38789C781A8F}"/>
    <cellStyle name="Percent 2 4 7 2 2 3" xfId="55589" xr:uid="{601023E2-7E9E-40AD-8BCD-99BE38456D88}"/>
    <cellStyle name="Percent 2 4 7 2 3" xfId="20169" xr:uid="{8ADA64F2-4D0C-403F-8897-9658F19CC39A}"/>
    <cellStyle name="Percent 2 4 7 2 4" xfId="33859" xr:uid="{1DB46726-BF28-44F2-ADA6-E57FA47AA646}"/>
    <cellStyle name="Percent 2 4 7 2 5" xfId="48743" xr:uid="{54573BAF-7A12-431D-9488-2E37433FF4FF}"/>
    <cellStyle name="Percent 2 4 7 3" xfId="23591" xr:uid="{27704A43-A994-4F2D-BAF0-91823FAAE433}"/>
    <cellStyle name="Percent 2 4 7 3 2" xfId="37283" xr:uid="{4D39D9E3-7597-4374-8AF9-3495F8A341FD}"/>
    <cellStyle name="Percent 2 4 7 3 3" xfId="52167" xr:uid="{E8774E49-A356-4E23-BA07-5593F33A4B75}"/>
    <cellStyle name="Percent 2 4 7 4" xfId="16747" xr:uid="{9C85038B-C8B6-4CE1-8ADB-AD5A6B6A04F3}"/>
    <cellStyle name="Percent 2 4 7 5" xfId="30437" xr:uid="{7986524F-A40A-4834-B887-53C45920D46D}"/>
    <cellStyle name="Percent 2 4 7 6" xfId="45321" xr:uid="{74410D4F-5A34-4302-863A-79224207335C}"/>
    <cellStyle name="Percent 2 4 8" xfId="11611" xr:uid="{7CBF279F-CA18-4334-A96A-C88ED69CD518}"/>
    <cellStyle name="Percent 2 4 8 2" xfId="25301" xr:uid="{9AE8A70F-502B-4773-95B8-A7A734BCE3A7}"/>
    <cellStyle name="Percent 2 4 8 2 2" xfId="38993" xr:uid="{E34DE079-F4CD-4ED9-818C-D3E24A5E8087}"/>
    <cellStyle name="Percent 2 4 8 2 3" xfId="53877" xr:uid="{557A8EDF-6E42-4E65-B8E2-F1777E526C94}"/>
    <cellStyle name="Percent 2 4 8 3" xfId="18457" xr:uid="{940F094D-1422-49A4-B405-87D53F7DA48C}"/>
    <cellStyle name="Percent 2 4 8 4" xfId="32147" xr:uid="{1A6B09DD-05A1-4DD4-AF75-F337696CD8AA}"/>
    <cellStyle name="Percent 2 4 8 5" xfId="47031" xr:uid="{10C5E629-A29E-4B06-8033-4965BD917D29}"/>
    <cellStyle name="Percent 2 4 9" xfId="21879" xr:uid="{A581A30C-DCBD-4C32-8A6F-662532D7E5B3}"/>
    <cellStyle name="Percent 2 4 9 2" xfId="35571" xr:uid="{2BD00E5B-0425-4CF7-91B3-E676390C215F}"/>
    <cellStyle name="Percent 2 4 9 3" xfId="50455" xr:uid="{CC082DC9-79AD-46BA-BE84-E2D4BB545A40}"/>
    <cellStyle name="Percent 2 5" xfId="8204" xr:uid="{6D8BEAF3-1D8A-42E6-BFF0-F36993A098DB}"/>
    <cellStyle name="Percent 2 5 10" xfId="15050" xr:uid="{73351C7C-876F-4A67-8684-720FF994D35C}"/>
    <cellStyle name="Percent 2 5 11" xfId="28740" xr:uid="{E843888E-9402-4625-A406-BC87D7F1482D}"/>
    <cellStyle name="Percent 2 5 12" xfId="43624" xr:uid="{EC5D20E8-FA50-4396-A3B4-547EA8902424}"/>
    <cellStyle name="Percent 2 5 2" xfId="8205" xr:uid="{BEBEC1AC-F363-4A3D-BEE6-C57DA7572F30}"/>
    <cellStyle name="Percent 2 5 2 10" xfId="43625" xr:uid="{820BB2F9-F452-44D0-B994-AF7B7B2F2530}"/>
    <cellStyle name="Percent 2 5 2 2" xfId="8206" xr:uid="{4886ED15-4F35-4A12-B62D-E9FCE47A6294}"/>
    <cellStyle name="Percent 2 5 2 2 2" xfId="8207" xr:uid="{BFA02BE3-F981-4655-95CC-437E21BF5D2F}"/>
    <cellStyle name="Percent 2 5 2 2 2 2" xfId="9919" xr:uid="{709A450E-2AA9-4FE5-9144-5A59AF8016F7}"/>
    <cellStyle name="Percent 2 5 2 2 2 2 2" xfId="13341" xr:uid="{6E46742B-8D8B-4907-A623-F9DE0E7E8793}"/>
    <cellStyle name="Percent 2 5 2 2 2 2 2 2" xfId="27031" xr:uid="{1B97D4DB-8A17-4778-B732-070F0FC32A1E}"/>
    <cellStyle name="Percent 2 5 2 2 2 2 2 2 2" xfId="40723" xr:uid="{98A89374-19FF-4691-ABD9-48E1141E2FB9}"/>
    <cellStyle name="Percent 2 5 2 2 2 2 2 2 3" xfId="55607" xr:uid="{86964DE1-09CB-4446-9311-E375A091D8A4}"/>
    <cellStyle name="Percent 2 5 2 2 2 2 2 3" xfId="20187" xr:uid="{BF738763-9976-4465-AEE6-98936B80C07F}"/>
    <cellStyle name="Percent 2 5 2 2 2 2 2 4" xfId="33877" xr:uid="{A7C7FF3B-98DF-43DC-AF02-C14B2C2ADDBA}"/>
    <cellStyle name="Percent 2 5 2 2 2 2 2 5" xfId="48761" xr:uid="{6BF2A011-5301-4704-AA9F-39380581E066}"/>
    <cellStyle name="Percent 2 5 2 2 2 2 3" xfId="23609" xr:uid="{D11DD900-5798-4D0E-8635-8A2B2E523157}"/>
    <cellStyle name="Percent 2 5 2 2 2 2 3 2" xfId="37301" xr:uid="{104017FB-BB2B-4D96-8537-975EDC70F4FB}"/>
    <cellStyle name="Percent 2 5 2 2 2 2 3 3" xfId="52185" xr:uid="{48CC1762-F229-474A-839C-6F3C171CCB66}"/>
    <cellStyle name="Percent 2 5 2 2 2 2 4" xfId="16765" xr:uid="{C4DCDC1B-BE2C-4A68-9343-A0924E987624}"/>
    <cellStyle name="Percent 2 5 2 2 2 2 5" xfId="30455" xr:uid="{73346194-01DA-4A1D-AC67-13576CEB1847}"/>
    <cellStyle name="Percent 2 5 2 2 2 2 6" xfId="45339" xr:uid="{2322F990-BDED-47AE-9A0E-25C663A6D52A}"/>
    <cellStyle name="Percent 2 5 2 2 2 3" xfId="11629" xr:uid="{BFBB810A-DFE1-4340-82E5-9EE610E7CCCF}"/>
    <cellStyle name="Percent 2 5 2 2 2 3 2" xfId="25319" xr:uid="{19AD2F3D-17DE-4C5D-884D-E26A8F4CE999}"/>
    <cellStyle name="Percent 2 5 2 2 2 3 2 2" xfId="39011" xr:uid="{C9CED92C-1F3C-4C42-B91F-362B49649887}"/>
    <cellStyle name="Percent 2 5 2 2 2 3 2 3" xfId="53895" xr:uid="{E7B35B22-65A7-4EE9-9995-BB85DC157B97}"/>
    <cellStyle name="Percent 2 5 2 2 2 3 3" xfId="18475" xr:uid="{3B9AB7AF-1440-406B-8818-8425CC6DC930}"/>
    <cellStyle name="Percent 2 5 2 2 2 3 4" xfId="32165" xr:uid="{7D8357ED-E04C-42EA-A207-54ABFCF3ACEC}"/>
    <cellStyle name="Percent 2 5 2 2 2 3 5" xfId="47049" xr:uid="{5AA0A9EC-7BB4-4CDC-8E94-85120E5C1D55}"/>
    <cellStyle name="Percent 2 5 2 2 2 4" xfId="21897" xr:uid="{9B43C901-423B-49FA-A5AA-3CED1B9657D5}"/>
    <cellStyle name="Percent 2 5 2 2 2 4 2" xfId="35589" xr:uid="{40ECCC4A-B990-457E-B857-8F43AF435F9A}"/>
    <cellStyle name="Percent 2 5 2 2 2 4 3" xfId="50473" xr:uid="{B841E45A-8592-4499-88E5-45B22609BC75}"/>
    <cellStyle name="Percent 2 5 2 2 2 5" xfId="15053" xr:uid="{0DDED11D-0833-44EF-A992-CD7FB2AAAB8C}"/>
    <cellStyle name="Percent 2 5 2 2 2 6" xfId="28743" xr:uid="{EA5B0065-3D66-4A1F-BB7A-79D31C74D310}"/>
    <cellStyle name="Percent 2 5 2 2 2 7" xfId="43627" xr:uid="{141E3312-88BD-42B4-A561-2B9BBA78E354}"/>
    <cellStyle name="Percent 2 5 2 2 3" xfId="9918" xr:uid="{DB6A4502-265B-4DCF-8A87-3FB4207D7D1F}"/>
    <cellStyle name="Percent 2 5 2 2 3 2" xfId="13340" xr:uid="{117257B1-28E3-4674-AE9F-A45DF5865861}"/>
    <cellStyle name="Percent 2 5 2 2 3 2 2" xfId="27030" xr:uid="{F5169099-FDCC-4EE9-AD9B-DD5FB9E1E170}"/>
    <cellStyle name="Percent 2 5 2 2 3 2 2 2" xfId="40722" xr:uid="{66F0C960-AB58-49C4-BD20-14A324BFD655}"/>
    <cellStyle name="Percent 2 5 2 2 3 2 2 3" xfId="55606" xr:uid="{F002F161-CE61-4BB0-98E2-AD0220583A2E}"/>
    <cellStyle name="Percent 2 5 2 2 3 2 3" xfId="20186" xr:uid="{B1B4CA33-0797-469C-9A1F-B175B763CA83}"/>
    <cellStyle name="Percent 2 5 2 2 3 2 4" xfId="33876" xr:uid="{5900B651-74F4-4E66-A751-A720347DB1D4}"/>
    <cellStyle name="Percent 2 5 2 2 3 2 5" xfId="48760" xr:uid="{789E55B2-D270-4775-BF38-38DBD05BD9F5}"/>
    <cellStyle name="Percent 2 5 2 2 3 3" xfId="23608" xr:uid="{2C357D9D-9981-4D95-963A-308FC6F0DEF7}"/>
    <cellStyle name="Percent 2 5 2 2 3 3 2" xfId="37300" xr:uid="{A6301B60-B204-456F-92BB-73D9BAFF043A}"/>
    <cellStyle name="Percent 2 5 2 2 3 3 3" xfId="52184" xr:uid="{6CC6841D-79B1-48E5-8F87-D4AD5BD653C1}"/>
    <cellStyle name="Percent 2 5 2 2 3 4" xfId="16764" xr:uid="{E07670EB-0C7F-4284-8FB4-5809FC80D60A}"/>
    <cellStyle name="Percent 2 5 2 2 3 5" xfId="30454" xr:uid="{7547374C-2331-4F5C-A336-558BE4BD8BC4}"/>
    <cellStyle name="Percent 2 5 2 2 3 6" xfId="45338" xr:uid="{ACDF83B5-D665-42D2-9F42-EE1FC9A7701B}"/>
    <cellStyle name="Percent 2 5 2 2 4" xfId="11628" xr:uid="{E3157DD4-9786-4E92-986C-C3851DFF0F3F}"/>
    <cellStyle name="Percent 2 5 2 2 4 2" xfId="25318" xr:uid="{B6832DDD-7FAA-4E57-A8D3-5C626F2AC991}"/>
    <cellStyle name="Percent 2 5 2 2 4 2 2" xfId="39010" xr:uid="{5313ABE2-4A21-4A53-82A7-B505A7D4BCDC}"/>
    <cellStyle name="Percent 2 5 2 2 4 2 3" xfId="53894" xr:uid="{7F302176-E98D-494E-B385-6C4676AB2195}"/>
    <cellStyle name="Percent 2 5 2 2 4 3" xfId="18474" xr:uid="{710CB4F4-3BE5-420B-9AA3-EDED3ADF4B71}"/>
    <cellStyle name="Percent 2 5 2 2 4 4" xfId="32164" xr:uid="{4E43772D-BF29-4085-92C5-5F13D87D7B1E}"/>
    <cellStyle name="Percent 2 5 2 2 4 5" xfId="47048" xr:uid="{50125699-2EE0-48ED-9FEF-A54F77B2793C}"/>
    <cellStyle name="Percent 2 5 2 2 5" xfId="21896" xr:uid="{99E749EE-E993-4910-8D58-442AAEAE1318}"/>
    <cellStyle name="Percent 2 5 2 2 5 2" xfId="35588" xr:uid="{2467B650-E27F-436C-8D3E-382294B7C219}"/>
    <cellStyle name="Percent 2 5 2 2 5 3" xfId="50472" xr:uid="{4EFE86CC-6922-4E4F-8A60-A92BE1BF3FF3}"/>
    <cellStyle name="Percent 2 5 2 2 6" xfId="15052" xr:uid="{F57CBB78-ADE8-4A52-A9EF-F1628CA3588E}"/>
    <cellStyle name="Percent 2 5 2 2 7" xfId="28742" xr:uid="{9316DD5C-8AB5-46F7-B806-1C28847AF080}"/>
    <cellStyle name="Percent 2 5 2 2 8" xfId="43626" xr:uid="{08076292-3514-4937-804B-1544DCCFD1AA}"/>
    <cellStyle name="Percent 2 5 2 3" xfId="8208" xr:uid="{ACB2FB1A-8140-47D1-BCC2-BD6EE0084E3A}"/>
    <cellStyle name="Percent 2 5 2 3 2" xfId="9920" xr:uid="{77FF05F3-1F61-4D1F-9232-CB40A0B0C8F0}"/>
    <cellStyle name="Percent 2 5 2 3 2 2" xfId="13342" xr:uid="{11CB4917-2940-4DC1-B4F8-F80AC816B86A}"/>
    <cellStyle name="Percent 2 5 2 3 2 2 2" xfId="27032" xr:uid="{CB285F58-70F8-4698-8706-F36641C58E50}"/>
    <cellStyle name="Percent 2 5 2 3 2 2 2 2" xfId="40724" xr:uid="{0945BF74-D6E5-4EC9-8B53-4B350491A33D}"/>
    <cellStyle name="Percent 2 5 2 3 2 2 2 3" xfId="55608" xr:uid="{89EAED31-E465-46E2-88D5-AE228CCD74F3}"/>
    <cellStyle name="Percent 2 5 2 3 2 2 3" xfId="20188" xr:uid="{8156A5AA-48D1-4D9E-8177-092C41B29E30}"/>
    <cellStyle name="Percent 2 5 2 3 2 2 4" xfId="33878" xr:uid="{6F5AA918-9BD5-4C49-92A1-0A7DE9062133}"/>
    <cellStyle name="Percent 2 5 2 3 2 2 5" xfId="48762" xr:uid="{5AA5E166-AEF6-4AB6-89A8-3933304F914D}"/>
    <cellStyle name="Percent 2 5 2 3 2 3" xfId="23610" xr:uid="{F3D98242-4DB7-40D7-AC1B-4C2C625ADB93}"/>
    <cellStyle name="Percent 2 5 2 3 2 3 2" xfId="37302" xr:uid="{759B35D0-6A9B-4EB4-AE22-5CDA4E1FA7C8}"/>
    <cellStyle name="Percent 2 5 2 3 2 3 3" xfId="52186" xr:uid="{E6C3EA41-42C5-4EFB-8088-8B9816D6A545}"/>
    <cellStyle name="Percent 2 5 2 3 2 4" xfId="16766" xr:uid="{CD592F15-05BB-4C96-984E-05860FB2F4E7}"/>
    <cellStyle name="Percent 2 5 2 3 2 5" xfId="30456" xr:uid="{F78E755F-0AE5-41FD-BD3C-8C3B8FAD7934}"/>
    <cellStyle name="Percent 2 5 2 3 2 6" xfId="45340" xr:uid="{75E89204-9DEB-4D05-A148-7A6802E52B1B}"/>
    <cellStyle name="Percent 2 5 2 3 3" xfId="11630" xr:uid="{F65E8EAF-2904-4CB0-99D7-568073B0E52A}"/>
    <cellStyle name="Percent 2 5 2 3 3 2" xfId="25320" xr:uid="{5EDF774E-2169-4F8B-BA4D-D112147A392A}"/>
    <cellStyle name="Percent 2 5 2 3 3 2 2" xfId="39012" xr:uid="{C57CA5E0-5E30-46AB-8BF1-8F0EA50AAC89}"/>
    <cellStyle name="Percent 2 5 2 3 3 2 3" xfId="53896" xr:uid="{7F8E5F09-A652-4817-B2C7-AADE4E7802D7}"/>
    <cellStyle name="Percent 2 5 2 3 3 3" xfId="18476" xr:uid="{FED81C7C-6605-4D4C-BAF4-185907848E49}"/>
    <cellStyle name="Percent 2 5 2 3 3 4" xfId="32166" xr:uid="{5B787E8C-E697-4D87-B8D6-5C9A8EE94A2A}"/>
    <cellStyle name="Percent 2 5 2 3 3 5" xfId="47050" xr:uid="{56EAAEEC-56AD-4698-9B46-7C6A85CECE93}"/>
    <cellStyle name="Percent 2 5 2 3 4" xfId="21898" xr:uid="{19898B23-2808-40C9-943C-1BD8AAD4AEA7}"/>
    <cellStyle name="Percent 2 5 2 3 4 2" xfId="35590" xr:uid="{AEFAF320-BCC0-4E08-8B77-913BA5992782}"/>
    <cellStyle name="Percent 2 5 2 3 4 3" xfId="50474" xr:uid="{EBCFB5F4-326A-4444-9CE3-82580C70F86E}"/>
    <cellStyle name="Percent 2 5 2 3 5" xfId="15054" xr:uid="{67668A7C-7B64-49EA-8D96-BC9A5F2332D6}"/>
    <cellStyle name="Percent 2 5 2 3 6" xfId="28744" xr:uid="{2E4B7C03-1B3F-4F0B-8D16-01ABCC32E2F4}"/>
    <cellStyle name="Percent 2 5 2 3 7" xfId="43628" xr:uid="{276AFB61-7249-41CB-8DC3-000CCDDB145D}"/>
    <cellStyle name="Percent 2 5 2 4" xfId="8209" xr:uid="{7F795869-17DA-4C80-B317-87662C90CDE8}"/>
    <cellStyle name="Percent 2 5 2 4 2" xfId="9921" xr:uid="{FBB18DB8-8177-461F-AF1D-DF9BE2762FC9}"/>
    <cellStyle name="Percent 2 5 2 4 2 2" xfId="13343" xr:uid="{727EB04B-FCBC-41BD-B5D2-051E1C0F49B5}"/>
    <cellStyle name="Percent 2 5 2 4 2 2 2" xfId="27033" xr:uid="{2425ED85-B556-4E2D-872F-982733A6CBA8}"/>
    <cellStyle name="Percent 2 5 2 4 2 2 2 2" xfId="40725" xr:uid="{B578DB64-FC79-4A6C-90D6-F82280960296}"/>
    <cellStyle name="Percent 2 5 2 4 2 2 2 3" xfId="55609" xr:uid="{9525C7C1-AD5C-42E7-9885-8C6BA38E7FBA}"/>
    <cellStyle name="Percent 2 5 2 4 2 2 3" xfId="20189" xr:uid="{DAC848C8-E218-4D15-9318-FEFA38C8F240}"/>
    <cellStyle name="Percent 2 5 2 4 2 2 4" xfId="33879" xr:uid="{CEEE4E5D-87AB-4E2A-836C-F7FB03A800FB}"/>
    <cellStyle name="Percent 2 5 2 4 2 2 5" xfId="48763" xr:uid="{231B818B-EE8B-4ADC-BDBD-8C13897D6D9D}"/>
    <cellStyle name="Percent 2 5 2 4 2 3" xfId="23611" xr:uid="{715AE032-BD84-4CBF-970D-3F2A40818BF0}"/>
    <cellStyle name="Percent 2 5 2 4 2 3 2" xfId="37303" xr:uid="{2B6E5132-E22F-4F2E-A65D-A2B777BD794F}"/>
    <cellStyle name="Percent 2 5 2 4 2 3 3" xfId="52187" xr:uid="{6CE9BC61-B053-4C1C-9072-60A5628CF8CE}"/>
    <cellStyle name="Percent 2 5 2 4 2 4" xfId="16767" xr:uid="{730AF87B-47DD-45FA-BF9F-B3F4406D7163}"/>
    <cellStyle name="Percent 2 5 2 4 2 5" xfId="30457" xr:uid="{16CCC2AF-987A-418D-927C-1D248BF52FAA}"/>
    <cellStyle name="Percent 2 5 2 4 2 6" xfId="45341" xr:uid="{B702E9E8-4E8B-4CB0-A369-F9D8D7A7A6DF}"/>
    <cellStyle name="Percent 2 5 2 4 3" xfId="11631" xr:uid="{6518AFEC-F73B-4CF7-B812-EE1584EC9EEF}"/>
    <cellStyle name="Percent 2 5 2 4 3 2" xfId="25321" xr:uid="{7A1227D1-36FD-4AB1-8076-9E4AC2492959}"/>
    <cellStyle name="Percent 2 5 2 4 3 2 2" xfId="39013" xr:uid="{BFC3B8AD-B0A0-440C-AFAA-4271C0717AB9}"/>
    <cellStyle name="Percent 2 5 2 4 3 2 3" xfId="53897" xr:uid="{63FE7A2E-10D5-4ECF-998D-BCE8B6BCF805}"/>
    <cellStyle name="Percent 2 5 2 4 3 3" xfId="18477" xr:uid="{E87645FD-1414-4297-8C31-125AC36D139B}"/>
    <cellStyle name="Percent 2 5 2 4 3 4" xfId="32167" xr:uid="{B8E06230-C49A-4B6B-90F8-7E9411089A7E}"/>
    <cellStyle name="Percent 2 5 2 4 3 5" xfId="47051" xr:uid="{2B0381FD-F226-4E9B-BE3F-9F7604C3CE3D}"/>
    <cellStyle name="Percent 2 5 2 4 4" xfId="21899" xr:uid="{C7C1C9C1-B4C8-4351-834D-FA1B35D32A16}"/>
    <cellStyle name="Percent 2 5 2 4 4 2" xfId="35591" xr:uid="{BF32254D-6A21-4D91-9849-8405D308FFD8}"/>
    <cellStyle name="Percent 2 5 2 4 4 3" xfId="50475" xr:uid="{98EFC98A-12A6-48D2-93EE-45E65C6C77C4}"/>
    <cellStyle name="Percent 2 5 2 4 5" xfId="15055" xr:uid="{8E886C30-2A65-4C00-9816-8BF02219AC88}"/>
    <cellStyle name="Percent 2 5 2 4 6" xfId="28745" xr:uid="{C14C6607-72E6-4C7D-924E-198BC5D42356}"/>
    <cellStyle name="Percent 2 5 2 4 7" xfId="43629" xr:uid="{6543C26E-9F16-4145-97F5-EBEBF88E6A2D}"/>
    <cellStyle name="Percent 2 5 2 5" xfId="9917" xr:uid="{B651E602-1456-457A-8301-8E69E45D4D4E}"/>
    <cellStyle name="Percent 2 5 2 5 2" xfId="13339" xr:uid="{41CE36BA-EA5B-49CD-BBBB-15C298A94C53}"/>
    <cellStyle name="Percent 2 5 2 5 2 2" xfId="27029" xr:uid="{22934C9D-BDD2-4396-A360-A7FF15C80956}"/>
    <cellStyle name="Percent 2 5 2 5 2 2 2" xfId="40721" xr:uid="{C420AA82-50BD-443A-A7C5-8DC6869E62C9}"/>
    <cellStyle name="Percent 2 5 2 5 2 2 3" xfId="55605" xr:uid="{2A648117-6656-4C5F-8675-C877E285062A}"/>
    <cellStyle name="Percent 2 5 2 5 2 3" xfId="20185" xr:uid="{8F43F2D0-2502-4AC7-8D68-2F9BEECDC7F3}"/>
    <cellStyle name="Percent 2 5 2 5 2 4" xfId="33875" xr:uid="{F8669ECD-8347-454C-8541-DCA4156D1C2F}"/>
    <cellStyle name="Percent 2 5 2 5 2 5" xfId="48759" xr:uid="{E0478D56-3170-474A-907A-46749902EE5C}"/>
    <cellStyle name="Percent 2 5 2 5 3" xfId="23607" xr:uid="{C1106778-749A-43C1-A60D-122BE7B8E6FE}"/>
    <cellStyle name="Percent 2 5 2 5 3 2" xfId="37299" xr:uid="{B14F7C23-5748-4CA6-BBE3-54138772323B}"/>
    <cellStyle name="Percent 2 5 2 5 3 3" xfId="52183" xr:uid="{3B6D1D64-78C5-47FE-8653-41FDA9706A7E}"/>
    <cellStyle name="Percent 2 5 2 5 4" xfId="16763" xr:uid="{9B243D0E-E41A-48B9-BC7C-586AE120B0A7}"/>
    <cellStyle name="Percent 2 5 2 5 5" xfId="30453" xr:uid="{7E8ED38A-4DE0-4D14-A125-E0E924C7ADFE}"/>
    <cellStyle name="Percent 2 5 2 5 6" xfId="45337" xr:uid="{1E92FA5A-167A-4D82-AA17-D4E9ADCE56CF}"/>
    <cellStyle name="Percent 2 5 2 6" xfId="11627" xr:uid="{628385E9-16D2-4AB7-8AFB-05A90B869C07}"/>
    <cellStyle name="Percent 2 5 2 6 2" xfId="25317" xr:uid="{70A74C80-CA0D-459B-BB30-532311C7FA61}"/>
    <cellStyle name="Percent 2 5 2 6 2 2" xfId="39009" xr:uid="{53F3671B-80F8-47CB-9514-AAD3E82036BD}"/>
    <cellStyle name="Percent 2 5 2 6 2 3" xfId="53893" xr:uid="{08FB0F03-DE49-494C-A95B-DE2F8CD6A088}"/>
    <cellStyle name="Percent 2 5 2 6 3" xfId="18473" xr:uid="{5C22B153-357C-4F3A-BB21-2423D2D04799}"/>
    <cellStyle name="Percent 2 5 2 6 4" xfId="32163" xr:uid="{5F6FB66B-32FF-4F5C-8400-C864BD71AADB}"/>
    <cellStyle name="Percent 2 5 2 6 5" xfId="47047" xr:uid="{EB991D1F-9DD2-4048-8D16-6241F3EF4482}"/>
    <cellStyle name="Percent 2 5 2 7" xfId="21895" xr:uid="{12A419F5-883F-4594-8690-AA24B8DECB50}"/>
    <cellStyle name="Percent 2 5 2 7 2" xfId="35587" xr:uid="{F36FE634-F45B-4B97-8292-3392849B08DE}"/>
    <cellStyle name="Percent 2 5 2 7 3" xfId="50471" xr:uid="{EF2BDA02-EA89-4CC9-9CC1-6709CF576BDC}"/>
    <cellStyle name="Percent 2 5 2 8" xfId="15051" xr:uid="{8FC738C8-F9C5-4869-85AE-3BF230F4A833}"/>
    <cellStyle name="Percent 2 5 2 9" xfId="28741" xr:uid="{321C6181-D0C2-48A4-9F01-33F6CC2122D3}"/>
    <cellStyle name="Percent 2 5 3" xfId="8210" xr:uid="{DEFDFB14-8D28-4FDF-8014-67E418413A12}"/>
    <cellStyle name="Percent 2 5 3 10" xfId="43630" xr:uid="{B44EAACA-D5FF-4934-9758-D878D9AB6DCE}"/>
    <cellStyle name="Percent 2 5 3 2" xfId="8211" xr:uid="{EBA5C8EA-3235-48FE-A848-BE5AB2A37165}"/>
    <cellStyle name="Percent 2 5 3 2 2" xfId="8212" xr:uid="{598A610D-C43D-4DC9-91D8-2ACC68B837A1}"/>
    <cellStyle name="Percent 2 5 3 2 2 2" xfId="9924" xr:uid="{B3753474-8CB7-423D-98F0-2E0B0C078E27}"/>
    <cellStyle name="Percent 2 5 3 2 2 2 2" xfId="13346" xr:uid="{BE4423F6-F5E0-4228-900B-D60652173B34}"/>
    <cellStyle name="Percent 2 5 3 2 2 2 2 2" xfId="27036" xr:uid="{05B4E5E9-0423-46C4-97E5-BE19F817E3EB}"/>
    <cellStyle name="Percent 2 5 3 2 2 2 2 2 2" xfId="40728" xr:uid="{B000614C-22CA-4086-BBC0-DE88407C3301}"/>
    <cellStyle name="Percent 2 5 3 2 2 2 2 2 3" xfId="55612" xr:uid="{91FD1185-322E-4FA0-B72A-21219D3B1016}"/>
    <cellStyle name="Percent 2 5 3 2 2 2 2 3" xfId="20192" xr:uid="{36DE849F-D509-4448-9CF3-030E11B297CF}"/>
    <cellStyle name="Percent 2 5 3 2 2 2 2 4" xfId="33882" xr:uid="{DD76A811-BB21-4088-A191-3A05E4CC6C8B}"/>
    <cellStyle name="Percent 2 5 3 2 2 2 2 5" xfId="48766" xr:uid="{16F9F387-D64C-4E51-8279-17201716E43D}"/>
    <cellStyle name="Percent 2 5 3 2 2 2 3" xfId="23614" xr:uid="{D2D74521-A395-45E2-B550-E5E34656D105}"/>
    <cellStyle name="Percent 2 5 3 2 2 2 3 2" xfId="37306" xr:uid="{E78382E2-1470-4742-9124-FC619A6C8B72}"/>
    <cellStyle name="Percent 2 5 3 2 2 2 3 3" xfId="52190" xr:uid="{FD2800EE-F382-4083-9CF6-F321EE0E04CF}"/>
    <cellStyle name="Percent 2 5 3 2 2 2 4" xfId="16770" xr:uid="{DEF16C9D-F4AC-4A03-BFFF-98C2CFB15FE4}"/>
    <cellStyle name="Percent 2 5 3 2 2 2 5" xfId="30460" xr:uid="{4BEF4AFF-4E0F-4366-B5C4-009EF9C47363}"/>
    <cellStyle name="Percent 2 5 3 2 2 2 6" xfId="45344" xr:uid="{DA0BCB37-7713-4407-8921-0A2F16B5D6B8}"/>
    <cellStyle name="Percent 2 5 3 2 2 3" xfId="11634" xr:uid="{260BE37C-1551-4C12-A228-9360674B0397}"/>
    <cellStyle name="Percent 2 5 3 2 2 3 2" xfId="25324" xr:uid="{0C853053-DE5B-4212-85E1-A1D42D80C486}"/>
    <cellStyle name="Percent 2 5 3 2 2 3 2 2" xfId="39016" xr:uid="{0C8F039A-6940-45CE-B3EC-DC46B5EBA7DE}"/>
    <cellStyle name="Percent 2 5 3 2 2 3 2 3" xfId="53900" xr:uid="{F695948D-4382-482A-A9D0-3773367DD072}"/>
    <cellStyle name="Percent 2 5 3 2 2 3 3" xfId="18480" xr:uid="{E89A0919-DE02-406F-AAC6-3CD806D50943}"/>
    <cellStyle name="Percent 2 5 3 2 2 3 4" xfId="32170" xr:uid="{0DE80018-53CA-4771-AB69-B09F6A6E51E3}"/>
    <cellStyle name="Percent 2 5 3 2 2 3 5" xfId="47054" xr:uid="{3DF44B51-8A43-41E8-95AC-1850A9CE08D2}"/>
    <cellStyle name="Percent 2 5 3 2 2 4" xfId="21902" xr:uid="{14838EE6-1816-464E-904C-5A6AC83425F4}"/>
    <cellStyle name="Percent 2 5 3 2 2 4 2" xfId="35594" xr:uid="{393B8011-E238-4206-A5F5-1EB60B23EC51}"/>
    <cellStyle name="Percent 2 5 3 2 2 4 3" xfId="50478" xr:uid="{8FBD4DC6-95A1-43A3-AD73-F41306BF6943}"/>
    <cellStyle name="Percent 2 5 3 2 2 5" xfId="15058" xr:uid="{9417431F-6E79-4219-85BF-E8C2B458A24C}"/>
    <cellStyle name="Percent 2 5 3 2 2 6" xfId="28748" xr:uid="{C9CEA984-5FEC-4DA1-A995-FB1D5F0C09C0}"/>
    <cellStyle name="Percent 2 5 3 2 2 7" xfId="43632" xr:uid="{853472B2-1ECE-4B42-A45E-7661AEFE0743}"/>
    <cellStyle name="Percent 2 5 3 2 3" xfId="9923" xr:uid="{A541FAEF-9B54-4D8A-A903-E53C0C66DBDD}"/>
    <cellStyle name="Percent 2 5 3 2 3 2" xfId="13345" xr:uid="{DD97E002-B315-4F72-A52B-07FE0FEB0B35}"/>
    <cellStyle name="Percent 2 5 3 2 3 2 2" xfId="27035" xr:uid="{4DB90E2E-0562-4209-818C-072C2A70FD58}"/>
    <cellStyle name="Percent 2 5 3 2 3 2 2 2" xfId="40727" xr:uid="{AE9EFB2F-C204-4F43-86A6-D7309C8D49A0}"/>
    <cellStyle name="Percent 2 5 3 2 3 2 2 3" xfId="55611" xr:uid="{D8E1568E-66E5-4D38-95AD-9C6AF1F7FE98}"/>
    <cellStyle name="Percent 2 5 3 2 3 2 3" xfId="20191" xr:uid="{9A0D4CB2-669E-4EFE-A37F-5C3828EA5345}"/>
    <cellStyle name="Percent 2 5 3 2 3 2 4" xfId="33881" xr:uid="{92B9193C-ADEA-4370-9191-D5B5F8657E62}"/>
    <cellStyle name="Percent 2 5 3 2 3 2 5" xfId="48765" xr:uid="{7A669015-E4F0-455A-AE54-D89CDCBD0AF3}"/>
    <cellStyle name="Percent 2 5 3 2 3 3" xfId="23613" xr:uid="{1191247E-0EB4-4F14-BF91-EA4279924853}"/>
    <cellStyle name="Percent 2 5 3 2 3 3 2" xfId="37305" xr:uid="{00660C74-2901-4B75-AA1F-1C1D73E46BD8}"/>
    <cellStyle name="Percent 2 5 3 2 3 3 3" xfId="52189" xr:uid="{0F604344-5841-45B3-B11A-CB92784CC63D}"/>
    <cellStyle name="Percent 2 5 3 2 3 4" xfId="16769" xr:uid="{97D41811-4B42-4905-9AC5-71F491CD5B11}"/>
    <cellStyle name="Percent 2 5 3 2 3 5" xfId="30459" xr:uid="{9349E4C0-68A3-4105-899A-337A3E14C163}"/>
    <cellStyle name="Percent 2 5 3 2 3 6" xfId="45343" xr:uid="{C7C72088-2787-4E22-849C-C43008CE5647}"/>
    <cellStyle name="Percent 2 5 3 2 4" xfId="11633" xr:uid="{1A0E18AA-2FF6-4599-AF91-477110EDAB6A}"/>
    <cellStyle name="Percent 2 5 3 2 4 2" xfId="25323" xr:uid="{A1FF73A2-BB6E-49EE-B379-DC9D6D41119E}"/>
    <cellStyle name="Percent 2 5 3 2 4 2 2" xfId="39015" xr:uid="{EE502EFB-F5E0-4BC8-9603-813C3438D7A4}"/>
    <cellStyle name="Percent 2 5 3 2 4 2 3" xfId="53899" xr:uid="{0E872731-9B2C-4B31-9F45-3036E4DC6701}"/>
    <cellStyle name="Percent 2 5 3 2 4 3" xfId="18479" xr:uid="{28F6110F-C656-4D01-91F4-C27B36D47270}"/>
    <cellStyle name="Percent 2 5 3 2 4 4" xfId="32169" xr:uid="{32A07585-706B-4333-A3A0-198D00B74F59}"/>
    <cellStyle name="Percent 2 5 3 2 4 5" xfId="47053" xr:uid="{148A3A75-59C2-47EA-81A0-80F4F7845B11}"/>
    <cellStyle name="Percent 2 5 3 2 5" xfId="21901" xr:uid="{6CA0DC00-29BD-438A-ACBF-E9D14C780349}"/>
    <cellStyle name="Percent 2 5 3 2 5 2" xfId="35593" xr:uid="{17D34237-6813-4D22-BDA9-3A41FFBBD722}"/>
    <cellStyle name="Percent 2 5 3 2 5 3" xfId="50477" xr:uid="{78888A7E-F87B-4BF9-9237-CE85C1F027AE}"/>
    <cellStyle name="Percent 2 5 3 2 6" xfId="15057" xr:uid="{BE100813-C56B-4B61-B240-B34CD8A42D1C}"/>
    <cellStyle name="Percent 2 5 3 2 7" xfId="28747" xr:uid="{6173AAD6-852B-4FEB-B075-486DC70831A5}"/>
    <cellStyle name="Percent 2 5 3 2 8" xfId="43631" xr:uid="{F872674D-1213-4F0B-8541-E2D8A0DC5EB6}"/>
    <cellStyle name="Percent 2 5 3 3" xfId="8213" xr:uid="{1C71FFC6-E919-4DBC-A793-C9403190BB7F}"/>
    <cellStyle name="Percent 2 5 3 3 2" xfId="9925" xr:uid="{723BA9DC-995E-445B-9848-2C407651DD89}"/>
    <cellStyle name="Percent 2 5 3 3 2 2" xfId="13347" xr:uid="{41949C1F-C538-476E-B8B0-04C5B0C0C4A6}"/>
    <cellStyle name="Percent 2 5 3 3 2 2 2" xfId="27037" xr:uid="{299EFDB9-1726-4014-B3D2-66C4C8EFC751}"/>
    <cellStyle name="Percent 2 5 3 3 2 2 2 2" xfId="40729" xr:uid="{3837BE5E-399E-4050-B045-F5E74766296A}"/>
    <cellStyle name="Percent 2 5 3 3 2 2 2 3" xfId="55613" xr:uid="{F32B895B-8D9C-4677-95F4-05BA99EFBA2C}"/>
    <cellStyle name="Percent 2 5 3 3 2 2 3" xfId="20193" xr:uid="{DB53E628-5172-4423-A1C4-7500A2C50B29}"/>
    <cellStyle name="Percent 2 5 3 3 2 2 4" xfId="33883" xr:uid="{68C0023A-31F8-4909-A1ED-46D39756201D}"/>
    <cellStyle name="Percent 2 5 3 3 2 2 5" xfId="48767" xr:uid="{08EDE11C-E285-48E5-8207-63786BFA1766}"/>
    <cellStyle name="Percent 2 5 3 3 2 3" xfId="23615" xr:uid="{9C3BA102-3ED2-4DFE-8488-597435E15FA9}"/>
    <cellStyle name="Percent 2 5 3 3 2 3 2" xfId="37307" xr:uid="{5A782165-F680-431D-81FC-BE9A964FF452}"/>
    <cellStyle name="Percent 2 5 3 3 2 3 3" xfId="52191" xr:uid="{6EB955C4-A224-4CD5-92C4-EAF1FBEB8769}"/>
    <cellStyle name="Percent 2 5 3 3 2 4" xfId="16771" xr:uid="{0406EA5F-2EB2-4292-91BE-C05C67C2916E}"/>
    <cellStyle name="Percent 2 5 3 3 2 5" xfId="30461" xr:uid="{DDDE60CB-D572-45F9-86B8-847C9E07D6A8}"/>
    <cellStyle name="Percent 2 5 3 3 2 6" xfId="45345" xr:uid="{823438BB-A090-474A-9B8B-A549D1ABA162}"/>
    <cellStyle name="Percent 2 5 3 3 3" xfId="11635" xr:uid="{B10A098D-568D-464E-BE38-D32A0B2FEF1F}"/>
    <cellStyle name="Percent 2 5 3 3 3 2" xfId="25325" xr:uid="{2F220932-EE19-45E7-A534-5BD5A49CDD17}"/>
    <cellStyle name="Percent 2 5 3 3 3 2 2" xfId="39017" xr:uid="{8D9E4594-7397-4738-B084-1259FEE3F958}"/>
    <cellStyle name="Percent 2 5 3 3 3 2 3" xfId="53901" xr:uid="{55BC24C0-3EB2-43DA-8459-1A203F010522}"/>
    <cellStyle name="Percent 2 5 3 3 3 3" xfId="18481" xr:uid="{5C504F66-FF9F-44CC-BF75-D540CC93F97C}"/>
    <cellStyle name="Percent 2 5 3 3 3 4" xfId="32171" xr:uid="{77FEFBC7-A2A3-4319-A866-EBAF18C8DBC7}"/>
    <cellStyle name="Percent 2 5 3 3 3 5" xfId="47055" xr:uid="{A0C75B4A-AACA-4241-8C1B-58F3668D16CC}"/>
    <cellStyle name="Percent 2 5 3 3 4" xfId="21903" xr:uid="{C04F8940-47AE-4772-9C78-E8997EA676AD}"/>
    <cellStyle name="Percent 2 5 3 3 4 2" xfId="35595" xr:uid="{6EA008D4-E596-45D5-8D31-1AC56510DF16}"/>
    <cellStyle name="Percent 2 5 3 3 4 3" xfId="50479" xr:uid="{00F0E351-16CE-46A8-94C4-B7F76427A715}"/>
    <cellStyle name="Percent 2 5 3 3 5" xfId="15059" xr:uid="{8FBB20F7-D561-4006-9E15-13C9DCFC05AC}"/>
    <cellStyle name="Percent 2 5 3 3 6" xfId="28749" xr:uid="{B9B793DF-8628-4E70-BC23-E2D60D5C4110}"/>
    <cellStyle name="Percent 2 5 3 3 7" xfId="43633" xr:uid="{ABF301D7-F228-46B8-ADA0-ACB47E1C95AF}"/>
    <cellStyle name="Percent 2 5 3 4" xfId="8214" xr:uid="{5DB96BF3-E970-4FB6-8721-F0A45C175E35}"/>
    <cellStyle name="Percent 2 5 3 4 2" xfId="9926" xr:uid="{3D590BF4-9248-483D-A554-A81BBCD2C4F8}"/>
    <cellStyle name="Percent 2 5 3 4 2 2" xfId="13348" xr:uid="{B0D2B3B4-E977-4305-AEC7-C0B22B06AFF9}"/>
    <cellStyle name="Percent 2 5 3 4 2 2 2" xfId="27038" xr:uid="{7905EB4F-4D79-4AB8-9E7D-0FE7C918FBBA}"/>
    <cellStyle name="Percent 2 5 3 4 2 2 2 2" xfId="40730" xr:uid="{E81F7882-0725-4A38-8D9B-9A7A24943D53}"/>
    <cellStyle name="Percent 2 5 3 4 2 2 2 3" xfId="55614" xr:uid="{417FB6BB-4DB5-47AE-8BE8-43BFFEF91150}"/>
    <cellStyle name="Percent 2 5 3 4 2 2 3" xfId="20194" xr:uid="{8122E424-9C55-4BEE-B4BE-C6318D45D22C}"/>
    <cellStyle name="Percent 2 5 3 4 2 2 4" xfId="33884" xr:uid="{E83B12D8-B8AD-494A-88EF-9D12774155CD}"/>
    <cellStyle name="Percent 2 5 3 4 2 2 5" xfId="48768" xr:uid="{1361BD8B-FC8D-4CC4-B75E-E1E52A0D8D70}"/>
    <cellStyle name="Percent 2 5 3 4 2 3" xfId="23616" xr:uid="{B1A78FC1-CD9B-4283-B8EF-97F1888240F6}"/>
    <cellStyle name="Percent 2 5 3 4 2 3 2" xfId="37308" xr:uid="{ECECFE4A-D610-4D4A-8040-97C6B2461705}"/>
    <cellStyle name="Percent 2 5 3 4 2 3 3" xfId="52192" xr:uid="{9C618970-30E9-4710-B2A5-265A94385529}"/>
    <cellStyle name="Percent 2 5 3 4 2 4" xfId="16772" xr:uid="{530A2EF7-11A4-4DB1-B408-EC1500B7B4E7}"/>
    <cellStyle name="Percent 2 5 3 4 2 5" xfId="30462" xr:uid="{12B6E9BF-BAB2-49D7-93E8-8EAAB74A7A46}"/>
    <cellStyle name="Percent 2 5 3 4 2 6" xfId="45346" xr:uid="{A15167D6-8D2E-4D54-8973-FFE58A07581D}"/>
    <cellStyle name="Percent 2 5 3 4 3" xfId="11636" xr:uid="{D65635AC-939D-493D-A75D-CE118524DD12}"/>
    <cellStyle name="Percent 2 5 3 4 3 2" xfId="25326" xr:uid="{B57AE14E-5BE9-418E-856E-783B8F5DC9C9}"/>
    <cellStyle name="Percent 2 5 3 4 3 2 2" xfId="39018" xr:uid="{61ED41A4-EF0C-4A3D-922D-5CFBBF604B0F}"/>
    <cellStyle name="Percent 2 5 3 4 3 2 3" xfId="53902" xr:uid="{1EE26EC4-99E4-4976-ABE5-719EFDD1E952}"/>
    <cellStyle name="Percent 2 5 3 4 3 3" xfId="18482" xr:uid="{82C7D840-F00E-4665-BCAB-2755F256A0D6}"/>
    <cellStyle name="Percent 2 5 3 4 3 4" xfId="32172" xr:uid="{4B58DE0C-A622-4816-8941-892CA8EEC7F7}"/>
    <cellStyle name="Percent 2 5 3 4 3 5" xfId="47056" xr:uid="{728125C2-6042-41A7-9D77-EE4C8C5503D7}"/>
    <cellStyle name="Percent 2 5 3 4 4" xfId="21904" xr:uid="{F867A62C-B651-45B4-B249-5BDCBD97F4FA}"/>
    <cellStyle name="Percent 2 5 3 4 4 2" xfId="35596" xr:uid="{022F1451-A517-4B4A-8A4C-EC4C65D1413F}"/>
    <cellStyle name="Percent 2 5 3 4 4 3" xfId="50480" xr:uid="{D0F1D959-5A3F-41AA-BA71-E5625FF10840}"/>
    <cellStyle name="Percent 2 5 3 4 5" xfId="15060" xr:uid="{FCAF30ED-B380-494B-945D-0B4CD9C01BC2}"/>
    <cellStyle name="Percent 2 5 3 4 6" xfId="28750" xr:uid="{E7AF83BD-4324-419E-AD56-C27DB9635D7A}"/>
    <cellStyle name="Percent 2 5 3 4 7" xfId="43634" xr:uid="{1A474D0F-98BF-48D8-8B28-13676817A1B4}"/>
    <cellStyle name="Percent 2 5 3 5" xfId="9922" xr:uid="{B6F4B639-90C7-45FF-86BE-78B25BD29831}"/>
    <cellStyle name="Percent 2 5 3 5 2" xfId="13344" xr:uid="{DDC4D521-7CE6-49F8-87D2-FB8CC4211397}"/>
    <cellStyle name="Percent 2 5 3 5 2 2" xfId="27034" xr:uid="{0FFFC406-BE98-4920-93CE-B748BD62CECF}"/>
    <cellStyle name="Percent 2 5 3 5 2 2 2" xfId="40726" xr:uid="{7FFD3E7C-E633-45C2-86D2-C1A038DC9D6E}"/>
    <cellStyle name="Percent 2 5 3 5 2 2 3" xfId="55610" xr:uid="{F101592D-2D0E-4504-BCE2-DAFE49AF0CA4}"/>
    <cellStyle name="Percent 2 5 3 5 2 3" xfId="20190" xr:uid="{08867C10-D430-4F1B-BC1F-D46291E7BBCA}"/>
    <cellStyle name="Percent 2 5 3 5 2 4" xfId="33880" xr:uid="{54DB3968-AA46-4924-AB16-FCD0976D3D27}"/>
    <cellStyle name="Percent 2 5 3 5 2 5" xfId="48764" xr:uid="{3ECB4BDD-A9B4-4C26-BFFC-5999AF036DBC}"/>
    <cellStyle name="Percent 2 5 3 5 3" xfId="23612" xr:uid="{FE58BDF6-1264-4290-8B53-944C2BB3C6F3}"/>
    <cellStyle name="Percent 2 5 3 5 3 2" xfId="37304" xr:uid="{18C32982-7A3D-4BBD-BD1A-3ED144E1A869}"/>
    <cellStyle name="Percent 2 5 3 5 3 3" xfId="52188" xr:uid="{C4E3FF65-C216-4456-AE5E-9F793E523BAE}"/>
    <cellStyle name="Percent 2 5 3 5 4" xfId="16768" xr:uid="{481F1110-5570-4E17-92CC-CF4C2C26473C}"/>
    <cellStyle name="Percent 2 5 3 5 5" xfId="30458" xr:uid="{C1160C77-F445-461E-8C55-6261E4AF70A3}"/>
    <cellStyle name="Percent 2 5 3 5 6" xfId="45342" xr:uid="{BFE5E3CC-935B-48CC-9E0B-556BF2BDC9A4}"/>
    <cellStyle name="Percent 2 5 3 6" xfId="11632" xr:uid="{106C9A7C-A2F8-4549-B0DF-2CFFB0532444}"/>
    <cellStyle name="Percent 2 5 3 6 2" xfId="25322" xr:uid="{A549AEBA-6A52-4C2E-A4CD-52B7E9809CEB}"/>
    <cellStyle name="Percent 2 5 3 6 2 2" xfId="39014" xr:uid="{90C5AA80-5C95-4AB2-98D4-E98C94E4BA78}"/>
    <cellStyle name="Percent 2 5 3 6 2 3" xfId="53898" xr:uid="{9300AC2E-726F-4CD0-B8AD-5F67365E37C1}"/>
    <cellStyle name="Percent 2 5 3 6 3" xfId="18478" xr:uid="{AAA7FEF5-F8A2-46BB-9C37-A50A02F60829}"/>
    <cellStyle name="Percent 2 5 3 6 4" xfId="32168" xr:uid="{DD866670-4E46-4D96-B116-8E1251E656CA}"/>
    <cellStyle name="Percent 2 5 3 6 5" xfId="47052" xr:uid="{714E871F-85D1-4E44-9526-774691B07FF3}"/>
    <cellStyle name="Percent 2 5 3 7" xfId="21900" xr:uid="{4D6F0764-F4D6-4458-B9F4-BF261467F4A0}"/>
    <cellStyle name="Percent 2 5 3 7 2" xfId="35592" xr:uid="{B6FADF40-0040-4229-A918-400DBDE0C437}"/>
    <cellStyle name="Percent 2 5 3 7 3" xfId="50476" xr:uid="{DE885A19-4C1B-400A-8CFA-A8054C856B15}"/>
    <cellStyle name="Percent 2 5 3 8" xfId="15056" xr:uid="{4EEDBDA5-7DB5-4428-BC8E-8C1D47E2F87B}"/>
    <cellStyle name="Percent 2 5 3 9" xfId="28746" xr:uid="{104FD3E1-7C04-498F-B57E-39DF488DCD25}"/>
    <cellStyle name="Percent 2 5 4" xfId="8215" xr:uid="{102E067F-A363-4E9C-81BB-ACB1ABD66276}"/>
    <cellStyle name="Percent 2 5 4 2" xfId="8216" xr:uid="{16AB4314-F452-4EC4-BB33-C46EC74CE5CB}"/>
    <cellStyle name="Percent 2 5 4 2 2" xfId="9928" xr:uid="{72786D63-1332-4827-B332-468AB3853CC8}"/>
    <cellStyle name="Percent 2 5 4 2 2 2" xfId="13350" xr:uid="{5EC2006E-F7C9-4F99-9013-9EDDD7AA23C5}"/>
    <cellStyle name="Percent 2 5 4 2 2 2 2" xfId="27040" xr:uid="{CD9C5976-55DA-46B0-87BF-4021420B18BF}"/>
    <cellStyle name="Percent 2 5 4 2 2 2 2 2" xfId="40732" xr:uid="{9EB66572-FF2C-41F7-A168-C2B97A50D0A2}"/>
    <cellStyle name="Percent 2 5 4 2 2 2 2 3" xfId="55616" xr:uid="{B1A1A567-8ACF-4D82-9B71-4BF0F06E5F68}"/>
    <cellStyle name="Percent 2 5 4 2 2 2 3" xfId="20196" xr:uid="{7C7D4A14-0645-45D2-BA93-2448F92D473C}"/>
    <cellStyle name="Percent 2 5 4 2 2 2 4" xfId="33886" xr:uid="{B05A039F-48A4-44D1-9A04-91AD4D4B7499}"/>
    <cellStyle name="Percent 2 5 4 2 2 2 5" xfId="48770" xr:uid="{D1A2B20A-52F6-48AB-9293-F05DB1A6F825}"/>
    <cellStyle name="Percent 2 5 4 2 2 3" xfId="23618" xr:uid="{4506F67B-891E-4DFE-8980-417B5BE10057}"/>
    <cellStyle name="Percent 2 5 4 2 2 3 2" xfId="37310" xr:uid="{8D908D25-8644-4CFE-82A3-997E8A9EFA8E}"/>
    <cellStyle name="Percent 2 5 4 2 2 3 3" xfId="52194" xr:uid="{4B55C7C6-8253-4982-ACDC-C71BBC06212F}"/>
    <cellStyle name="Percent 2 5 4 2 2 4" xfId="16774" xr:uid="{4FBC8456-315A-4BBA-9A69-299319CFB400}"/>
    <cellStyle name="Percent 2 5 4 2 2 5" xfId="30464" xr:uid="{A109A349-91D8-48A8-8C1D-25BCA24BD69A}"/>
    <cellStyle name="Percent 2 5 4 2 2 6" xfId="45348" xr:uid="{232CD441-12FE-41B5-990D-3F4258677B2E}"/>
    <cellStyle name="Percent 2 5 4 2 3" xfId="11638" xr:uid="{01262409-D60B-4B9C-BD5D-5900488C4776}"/>
    <cellStyle name="Percent 2 5 4 2 3 2" xfId="25328" xr:uid="{E0C767CE-FB83-412D-A870-93903C66C606}"/>
    <cellStyle name="Percent 2 5 4 2 3 2 2" xfId="39020" xr:uid="{27FB9BB4-CA6E-4AF4-AA21-11E3C0D32CB1}"/>
    <cellStyle name="Percent 2 5 4 2 3 2 3" xfId="53904" xr:uid="{630B37A6-6303-4730-9741-15C5F4EF3BDD}"/>
    <cellStyle name="Percent 2 5 4 2 3 3" xfId="18484" xr:uid="{0D4DACEB-3DFE-47AA-A2D4-C9483415EC70}"/>
    <cellStyle name="Percent 2 5 4 2 3 4" xfId="32174" xr:uid="{76CBA955-49F9-467C-8517-6D8FF5514B51}"/>
    <cellStyle name="Percent 2 5 4 2 3 5" xfId="47058" xr:uid="{8555C3CE-7405-4747-8DBF-0D58D5F78905}"/>
    <cellStyle name="Percent 2 5 4 2 4" xfId="21906" xr:uid="{FD1415E6-894D-4E55-86E6-46A6CFB03501}"/>
    <cellStyle name="Percent 2 5 4 2 4 2" xfId="35598" xr:uid="{6FA1E0AD-945D-40C9-B144-1C729ADD63F7}"/>
    <cellStyle name="Percent 2 5 4 2 4 3" xfId="50482" xr:uid="{267C58D1-C814-4385-B7A2-B522C283A629}"/>
    <cellStyle name="Percent 2 5 4 2 5" xfId="15062" xr:uid="{3A0071E7-5461-4FE3-893A-9E9B6D47596B}"/>
    <cellStyle name="Percent 2 5 4 2 6" xfId="28752" xr:uid="{4716657C-FF7E-425A-BA8D-F47171F8CDED}"/>
    <cellStyle name="Percent 2 5 4 2 7" xfId="43636" xr:uid="{B8D41002-9ACA-4D2C-A81A-0653E9174A57}"/>
    <cellStyle name="Percent 2 5 4 3" xfId="9927" xr:uid="{8B9563D0-478A-4984-90F4-29F4559183A5}"/>
    <cellStyle name="Percent 2 5 4 3 2" xfId="13349" xr:uid="{AD8D36FB-1F80-468D-A5C4-F7F93E334B3C}"/>
    <cellStyle name="Percent 2 5 4 3 2 2" xfId="27039" xr:uid="{AEE4B594-A6C9-4DA3-AB1F-B1D004A2F913}"/>
    <cellStyle name="Percent 2 5 4 3 2 2 2" xfId="40731" xr:uid="{454B9BA7-5CFF-4E09-9CFE-498E2CAB80D8}"/>
    <cellStyle name="Percent 2 5 4 3 2 2 3" xfId="55615" xr:uid="{F082191E-C5C8-4958-89CA-2BD324EBBAF8}"/>
    <cellStyle name="Percent 2 5 4 3 2 3" xfId="20195" xr:uid="{A68A21C0-1312-44FC-B746-8ABD6E16A9FD}"/>
    <cellStyle name="Percent 2 5 4 3 2 4" xfId="33885" xr:uid="{9A1BEB87-AA16-4CE8-80C0-C38E17968F9E}"/>
    <cellStyle name="Percent 2 5 4 3 2 5" xfId="48769" xr:uid="{B775FE94-A102-4BB6-A6AC-6C85F8625909}"/>
    <cellStyle name="Percent 2 5 4 3 3" xfId="23617" xr:uid="{7808B8B9-D2BA-4240-B15B-C1E45E4B6DDD}"/>
    <cellStyle name="Percent 2 5 4 3 3 2" xfId="37309" xr:uid="{60EB1C73-99BE-4061-8414-4C15CA6D32C5}"/>
    <cellStyle name="Percent 2 5 4 3 3 3" xfId="52193" xr:uid="{A4E42203-BBE3-4BC9-AE58-89890DCDE4A9}"/>
    <cellStyle name="Percent 2 5 4 3 4" xfId="16773" xr:uid="{2A88E013-7D4A-4373-B4BA-684730A721C0}"/>
    <cellStyle name="Percent 2 5 4 3 5" xfId="30463" xr:uid="{6BB913AC-78B1-4B14-9A53-5EE3DAAEA8BE}"/>
    <cellStyle name="Percent 2 5 4 3 6" xfId="45347" xr:uid="{D1FCE18C-91FF-453D-A814-88C097610C11}"/>
    <cellStyle name="Percent 2 5 4 4" xfId="11637" xr:uid="{5F081DDA-12C2-4523-9A29-DF68FD1CA731}"/>
    <cellStyle name="Percent 2 5 4 4 2" xfId="25327" xr:uid="{90199960-E39B-4338-A2AA-56C8EF964BD0}"/>
    <cellStyle name="Percent 2 5 4 4 2 2" xfId="39019" xr:uid="{3FDBDEBE-5A31-4D12-979C-DE919CECC4CC}"/>
    <cellStyle name="Percent 2 5 4 4 2 3" xfId="53903" xr:uid="{EFC1260D-D0E8-4B78-BAAD-743227FF429E}"/>
    <cellStyle name="Percent 2 5 4 4 3" xfId="18483" xr:uid="{0CE1EF8C-5AC5-4759-82F5-36223EFCE8EB}"/>
    <cellStyle name="Percent 2 5 4 4 4" xfId="32173" xr:uid="{4E1830EE-E899-4441-B4D2-D21AEEBF6553}"/>
    <cellStyle name="Percent 2 5 4 4 5" xfId="47057" xr:uid="{8D35D8D3-8A53-4DA0-8ABB-00EB6130BBF0}"/>
    <cellStyle name="Percent 2 5 4 5" xfId="21905" xr:uid="{673E676D-AE46-4F51-831B-0B818671B82B}"/>
    <cellStyle name="Percent 2 5 4 5 2" xfId="35597" xr:uid="{01DA00A6-3B0D-4F4D-9453-7EBE157A120D}"/>
    <cellStyle name="Percent 2 5 4 5 3" xfId="50481" xr:uid="{D1CA20EF-538F-48B3-819B-DC940BCBE231}"/>
    <cellStyle name="Percent 2 5 4 6" xfId="15061" xr:uid="{E51E511B-E98F-42D3-B4A7-2DA613E60FED}"/>
    <cellStyle name="Percent 2 5 4 7" xfId="28751" xr:uid="{F4513A08-5DDD-4FD2-B92A-E42367E5281C}"/>
    <cellStyle name="Percent 2 5 4 8" xfId="43635" xr:uid="{4EAE54B4-21A0-4181-B774-4E1BC35B2E11}"/>
    <cellStyle name="Percent 2 5 5" xfId="8217" xr:uid="{E8DF13FC-14EB-4D64-87DE-C657C4C40416}"/>
    <cellStyle name="Percent 2 5 5 2" xfId="9929" xr:uid="{657F8934-DB9C-4F8E-BFF6-79FAE968B02A}"/>
    <cellStyle name="Percent 2 5 5 2 2" xfId="13351" xr:uid="{0EE7F6CB-54E3-4899-8384-BBCF6F0CBF80}"/>
    <cellStyle name="Percent 2 5 5 2 2 2" xfId="27041" xr:uid="{04A2B424-CB4F-4170-9FDF-14F9F6CBB437}"/>
    <cellStyle name="Percent 2 5 5 2 2 2 2" xfId="40733" xr:uid="{8CE5418D-3CA6-4C82-9F10-9509646E071A}"/>
    <cellStyle name="Percent 2 5 5 2 2 2 3" xfId="55617" xr:uid="{15A541F9-3D60-4EE5-A931-7FAA110E7DC7}"/>
    <cellStyle name="Percent 2 5 5 2 2 3" xfId="20197" xr:uid="{3192C9CE-579F-4004-A8D1-99F02508C921}"/>
    <cellStyle name="Percent 2 5 5 2 2 4" xfId="33887" xr:uid="{214A6C51-E953-4DC0-A7E5-08FD857D0A16}"/>
    <cellStyle name="Percent 2 5 5 2 2 5" xfId="48771" xr:uid="{E1AB58A7-EA59-4C92-8CF5-F47214620638}"/>
    <cellStyle name="Percent 2 5 5 2 3" xfId="23619" xr:uid="{5F0F2392-C2E3-4875-BFDF-BC60920FDDBD}"/>
    <cellStyle name="Percent 2 5 5 2 3 2" xfId="37311" xr:uid="{622D9562-0B9E-482B-AC40-B228200A3E4D}"/>
    <cellStyle name="Percent 2 5 5 2 3 3" xfId="52195" xr:uid="{60C12D9C-983E-442C-8E39-68D38E96632B}"/>
    <cellStyle name="Percent 2 5 5 2 4" xfId="16775" xr:uid="{1CA15EF4-E116-4421-9E40-0EBDE03BBFEE}"/>
    <cellStyle name="Percent 2 5 5 2 5" xfId="30465" xr:uid="{D4440F1C-CB03-4FE4-9A77-0630C39F685F}"/>
    <cellStyle name="Percent 2 5 5 2 6" xfId="45349" xr:uid="{59BCAE8B-C3D2-4EDE-A6C0-EDB26A75BDB8}"/>
    <cellStyle name="Percent 2 5 5 3" xfId="11639" xr:uid="{CAAC2B0C-4B46-4E6D-AE7A-780BEC0E756D}"/>
    <cellStyle name="Percent 2 5 5 3 2" xfId="25329" xr:uid="{F3895313-5332-4462-BB79-89603F8CE2AD}"/>
    <cellStyle name="Percent 2 5 5 3 2 2" xfId="39021" xr:uid="{21DA31C4-B853-42AA-BAD9-9A695D648C9E}"/>
    <cellStyle name="Percent 2 5 5 3 2 3" xfId="53905" xr:uid="{50050706-03FE-474D-A306-11F9B51E1460}"/>
    <cellStyle name="Percent 2 5 5 3 3" xfId="18485" xr:uid="{9D7EBE5C-E861-4BF7-B7EC-D914B18DFF4C}"/>
    <cellStyle name="Percent 2 5 5 3 4" xfId="32175" xr:uid="{BE86B66C-0C40-461E-B7DA-C1F38E9ECB13}"/>
    <cellStyle name="Percent 2 5 5 3 5" xfId="47059" xr:uid="{1F022D90-9402-4AB6-9BF7-54D780AF9299}"/>
    <cellStyle name="Percent 2 5 5 4" xfId="21907" xr:uid="{DF3E70F6-357C-43ED-86DA-CDCD5F5523B5}"/>
    <cellStyle name="Percent 2 5 5 4 2" xfId="35599" xr:uid="{A82F9774-2254-4B65-B792-58A22EA7E3F0}"/>
    <cellStyle name="Percent 2 5 5 4 3" xfId="50483" xr:uid="{51C94BB9-0B3A-4887-9BB5-1774D32812DA}"/>
    <cellStyle name="Percent 2 5 5 5" xfId="15063" xr:uid="{30CFB9A7-4AF6-459D-8ECB-E6EA0F0AD92E}"/>
    <cellStyle name="Percent 2 5 5 6" xfId="28753" xr:uid="{8A7E7CE3-6233-4AE5-9974-655D48853D48}"/>
    <cellStyle name="Percent 2 5 5 7" xfId="43637" xr:uid="{95B286E6-CCB1-40AC-A656-6DFF92B62A08}"/>
    <cellStyle name="Percent 2 5 6" xfId="8218" xr:uid="{F825B282-DD39-4301-9458-E4BD7A4E790F}"/>
    <cellStyle name="Percent 2 5 6 2" xfId="9930" xr:uid="{3A88BD7C-6B32-47BA-B1C9-5D56E2D6D8C0}"/>
    <cellStyle name="Percent 2 5 6 2 2" xfId="13352" xr:uid="{1EB94828-BDD7-4F8C-BCB1-93E00C8D18B6}"/>
    <cellStyle name="Percent 2 5 6 2 2 2" xfId="27042" xr:uid="{16884582-C060-4F6A-B624-E5837402CC70}"/>
    <cellStyle name="Percent 2 5 6 2 2 2 2" xfId="40734" xr:uid="{AEC586E6-A2CD-4004-91AE-A8DE399896F7}"/>
    <cellStyle name="Percent 2 5 6 2 2 2 3" xfId="55618" xr:uid="{75A74BDB-B7A6-4841-BDD6-FB160F91FABC}"/>
    <cellStyle name="Percent 2 5 6 2 2 3" xfId="20198" xr:uid="{0411F709-0D75-481A-A97B-6AC4845C735D}"/>
    <cellStyle name="Percent 2 5 6 2 2 4" xfId="33888" xr:uid="{BE996E7C-9768-4A92-AA03-F250A058776C}"/>
    <cellStyle name="Percent 2 5 6 2 2 5" xfId="48772" xr:uid="{640C3D6A-C156-4E2E-9B7D-A3531BEB3E95}"/>
    <cellStyle name="Percent 2 5 6 2 3" xfId="23620" xr:uid="{D70CEBE5-12AD-45B5-85FF-51EDA33FAF03}"/>
    <cellStyle name="Percent 2 5 6 2 3 2" xfId="37312" xr:uid="{A55873F6-4ED1-42F5-AC60-D05CF81693EB}"/>
    <cellStyle name="Percent 2 5 6 2 3 3" xfId="52196" xr:uid="{5791D5AC-E7E1-4D8D-9FA7-D004E59516F5}"/>
    <cellStyle name="Percent 2 5 6 2 4" xfId="16776" xr:uid="{37932362-A33B-43C9-82B0-CC0085A6303A}"/>
    <cellStyle name="Percent 2 5 6 2 5" xfId="30466" xr:uid="{F90C575F-5AAB-4D62-9A8A-5C65E9BAD62C}"/>
    <cellStyle name="Percent 2 5 6 2 6" xfId="45350" xr:uid="{FC8525A3-F8A3-4F9B-A85D-100B79628175}"/>
    <cellStyle name="Percent 2 5 6 3" xfId="11640" xr:uid="{711EF0B4-2709-4C7B-8F39-709879267609}"/>
    <cellStyle name="Percent 2 5 6 3 2" xfId="25330" xr:uid="{91762089-8E32-4391-AE66-15E6A5BA9E45}"/>
    <cellStyle name="Percent 2 5 6 3 2 2" xfId="39022" xr:uid="{01C6B236-2E37-4F6A-B595-75FB0A5BF895}"/>
    <cellStyle name="Percent 2 5 6 3 2 3" xfId="53906" xr:uid="{43D0E77E-3470-4016-9787-7134C46F5393}"/>
    <cellStyle name="Percent 2 5 6 3 3" xfId="18486" xr:uid="{6E83B818-1CE7-4C7D-BE7F-DABEC1FF454C}"/>
    <cellStyle name="Percent 2 5 6 3 4" xfId="32176" xr:uid="{C7002231-099D-4A64-A514-D88D74877203}"/>
    <cellStyle name="Percent 2 5 6 3 5" xfId="47060" xr:uid="{FE337684-8291-4AE2-BD42-56EE6033957B}"/>
    <cellStyle name="Percent 2 5 6 4" xfId="21908" xr:uid="{E88593C0-AAD1-43F2-A493-305736249707}"/>
    <cellStyle name="Percent 2 5 6 4 2" xfId="35600" xr:uid="{DCE0224A-69CB-40A2-AF28-7D50DF596480}"/>
    <cellStyle name="Percent 2 5 6 4 3" xfId="50484" xr:uid="{13554D59-04E2-4E1B-A41A-4E3345FB925F}"/>
    <cellStyle name="Percent 2 5 6 5" xfId="15064" xr:uid="{9BEF016B-5772-4E06-9C81-C4E429714773}"/>
    <cellStyle name="Percent 2 5 6 6" xfId="28754" xr:uid="{E73B4914-7C4E-4E27-AC2A-9330C3F463DB}"/>
    <cellStyle name="Percent 2 5 6 7" xfId="43638" xr:uid="{7765F701-7011-40CD-9E79-E6633FB6CD5B}"/>
    <cellStyle name="Percent 2 5 7" xfId="9916" xr:uid="{8B5A32B6-D768-4272-BC5C-0FB183964E83}"/>
    <cellStyle name="Percent 2 5 7 2" xfId="13338" xr:uid="{74C5F3D4-7515-4CBA-9626-AF505EDB537D}"/>
    <cellStyle name="Percent 2 5 7 2 2" xfId="27028" xr:uid="{222B5177-6A32-4C75-A6D6-4C86DFF1E9DD}"/>
    <cellStyle name="Percent 2 5 7 2 2 2" xfId="40720" xr:uid="{9323124B-9C83-4CA6-82BF-55AC1D17A74F}"/>
    <cellStyle name="Percent 2 5 7 2 2 3" xfId="55604" xr:uid="{C238CA11-928D-40FE-865D-9BFAA0C019B7}"/>
    <cellStyle name="Percent 2 5 7 2 3" xfId="20184" xr:uid="{7396B137-9760-4D02-B45C-5CB599C06490}"/>
    <cellStyle name="Percent 2 5 7 2 4" xfId="33874" xr:uid="{EDCA1358-9DC2-4C06-81EC-BA69E4435D54}"/>
    <cellStyle name="Percent 2 5 7 2 5" xfId="48758" xr:uid="{C20BC658-8861-45CA-8961-AF16D44825C2}"/>
    <cellStyle name="Percent 2 5 7 3" xfId="23606" xr:uid="{FB47159D-019D-468D-B53C-0F62DA620E45}"/>
    <cellStyle name="Percent 2 5 7 3 2" xfId="37298" xr:uid="{2AE43A8F-F135-4E3E-BFB8-971D6E0BD4D1}"/>
    <cellStyle name="Percent 2 5 7 3 3" xfId="52182" xr:uid="{1EF92A34-5A7C-4739-BD90-4EE5EE6BF0B9}"/>
    <cellStyle name="Percent 2 5 7 4" xfId="16762" xr:uid="{BC7F68CB-356B-40E6-9740-7EC8E9EBFCF7}"/>
    <cellStyle name="Percent 2 5 7 5" xfId="30452" xr:uid="{5556CDFD-D035-443D-B959-3A5B8C57D782}"/>
    <cellStyle name="Percent 2 5 7 6" xfId="45336" xr:uid="{126991C6-B46A-4537-AB00-F0F6D8C713C5}"/>
    <cellStyle name="Percent 2 5 8" xfId="11626" xr:uid="{46C95154-A034-4CCC-A060-5923FFB7D779}"/>
    <cellStyle name="Percent 2 5 8 2" xfId="25316" xr:uid="{9BAA2750-9563-42C2-B32C-00B088C2CEC2}"/>
    <cellStyle name="Percent 2 5 8 2 2" xfId="39008" xr:uid="{D4FB5733-BDE0-4F85-8FA3-1CDC8E5BC31C}"/>
    <cellStyle name="Percent 2 5 8 2 3" xfId="53892" xr:uid="{931BE28A-C3A9-4BEF-9ACC-811896A81CB6}"/>
    <cellStyle name="Percent 2 5 8 3" xfId="18472" xr:uid="{6777CE1C-5EB7-4BCB-AD10-FF67B5FC76DE}"/>
    <cellStyle name="Percent 2 5 8 4" xfId="32162" xr:uid="{8363C936-A4B3-46B8-9ED7-4A3977F462BB}"/>
    <cellStyle name="Percent 2 5 8 5" xfId="47046" xr:uid="{C7AD62C1-7BF2-4D0F-BDDE-A95747097F37}"/>
    <cellStyle name="Percent 2 5 9" xfId="21894" xr:uid="{73873660-E47C-434C-9440-9FF670DB0028}"/>
    <cellStyle name="Percent 2 5 9 2" xfId="35586" xr:uid="{4E6B3BE6-3E3B-4AAB-AB79-4A037A21E64F}"/>
    <cellStyle name="Percent 2 5 9 3" xfId="50470" xr:uid="{3EAD91CF-70D8-4B12-B058-10504F629D55}"/>
    <cellStyle name="Percent 2 6" xfId="8219" xr:uid="{8296E590-66DE-4C4A-919F-9F678136C307}"/>
    <cellStyle name="Percent 2 6 10" xfId="43639" xr:uid="{F0C5F63B-707B-4E60-BD74-F26D0A44A2E6}"/>
    <cellStyle name="Percent 2 6 2" xfId="8220" xr:uid="{0D85C4CC-235D-40CA-8CD4-BFF152D4D21F}"/>
    <cellStyle name="Percent 2 6 2 2" xfId="8221" xr:uid="{3ADB1321-7103-410D-A59D-9ABBC6ACF3CA}"/>
    <cellStyle name="Percent 2 6 2 2 2" xfId="9933" xr:uid="{EA68EF54-A804-4759-B8C0-958A875D0F42}"/>
    <cellStyle name="Percent 2 6 2 2 2 2" xfId="13355" xr:uid="{68394058-73D8-4F66-9ECA-1D339A4D5089}"/>
    <cellStyle name="Percent 2 6 2 2 2 2 2" xfId="27045" xr:uid="{D45896D4-1C80-44DE-871A-AA5F85F74B76}"/>
    <cellStyle name="Percent 2 6 2 2 2 2 2 2" xfId="40737" xr:uid="{14A4106B-DF61-4969-95F1-0D94715F3AF7}"/>
    <cellStyle name="Percent 2 6 2 2 2 2 2 3" xfId="55621" xr:uid="{0495F4D1-309B-420D-AC3F-EC265FB633DB}"/>
    <cellStyle name="Percent 2 6 2 2 2 2 3" xfId="20201" xr:uid="{E43992B8-4F9C-4720-A929-EA7D9028AD5B}"/>
    <cellStyle name="Percent 2 6 2 2 2 2 4" xfId="33891" xr:uid="{E30DB318-6D1C-4641-B737-E75ADD6A9D7D}"/>
    <cellStyle name="Percent 2 6 2 2 2 2 5" xfId="48775" xr:uid="{AE12FE9B-D7E6-4172-8D35-2F1CAC9D41FE}"/>
    <cellStyle name="Percent 2 6 2 2 2 3" xfId="23623" xr:uid="{D5C33909-A29F-49F7-8A78-6449058B10F8}"/>
    <cellStyle name="Percent 2 6 2 2 2 3 2" xfId="37315" xr:uid="{BC2133CB-B8C7-42D6-A903-05B339D637F9}"/>
    <cellStyle name="Percent 2 6 2 2 2 3 3" xfId="52199" xr:uid="{083B1FDA-3048-4F02-883D-5E7D15995DBA}"/>
    <cellStyle name="Percent 2 6 2 2 2 4" xfId="16779" xr:uid="{D012B12F-EC7D-4C6A-BA2F-AB612C6FF32E}"/>
    <cellStyle name="Percent 2 6 2 2 2 5" xfId="30469" xr:uid="{94D4D606-5BF9-4AD5-98F1-8D6F481102BF}"/>
    <cellStyle name="Percent 2 6 2 2 2 6" xfId="45353" xr:uid="{AE3D6DE6-EEF4-45D2-B3D4-ED750574EBA0}"/>
    <cellStyle name="Percent 2 6 2 2 3" xfId="11643" xr:uid="{F9BC4694-334D-463A-A537-EEDC092E5521}"/>
    <cellStyle name="Percent 2 6 2 2 3 2" xfId="25333" xr:uid="{0128D17B-7825-4610-97AB-26B5FB95F8CE}"/>
    <cellStyle name="Percent 2 6 2 2 3 2 2" xfId="39025" xr:uid="{73A46604-7D4F-4E57-8519-8E3DDBB2518B}"/>
    <cellStyle name="Percent 2 6 2 2 3 2 3" xfId="53909" xr:uid="{617A2BB5-EDC8-412D-A43A-FD69EE1FA5AC}"/>
    <cellStyle name="Percent 2 6 2 2 3 3" xfId="18489" xr:uid="{5BED7F92-3E02-4391-9BCF-71A630F5078A}"/>
    <cellStyle name="Percent 2 6 2 2 3 4" xfId="32179" xr:uid="{2A45CB2E-E2CE-4CBA-B687-0879D7E188DD}"/>
    <cellStyle name="Percent 2 6 2 2 3 5" xfId="47063" xr:uid="{DF95B9AF-9066-4ADF-B0EA-26AD4D3A8D22}"/>
    <cellStyle name="Percent 2 6 2 2 4" xfId="21911" xr:uid="{6DDB05D3-7B2B-42B1-AE10-03D82B1DD25D}"/>
    <cellStyle name="Percent 2 6 2 2 4 2" xfId="35603" xr:uid="{B8663A8E-3B37-46CB-AF3E-A75071436157}"/>
    <cellStyle name="Percent 2 6 2 2 4 3" xfId="50487" xr:uid="{41642AB7-2528-4762-9020-E062DA054ACC}"/>
    <cellStyle name="Percent 2 6 2 2 5" xfId="15067" xr:uid="{41F0F5D1-A230-4CEF-B638-F0A3599869C0}"/>
    <cellStyle name="Percent 2 6 2 2 6" xfId="28757" xr:uid="{6EBF71DD-735A-47BC-B8CF-353CC813C663}"/>
    <cellStyle name="Percent 2 6 2 2 7" xfId="43641" xr:uid="{51BC5286-CFF5-4B98-8B3C-4ADADA65E94F}"/>
    <cellStyle name="Percent 2 6 2 3" xfId="9932" xr:uid="{FC8E0AB7-B3A9-4B40-8C35-0B1CEF350328}"/>
    <cellStyle name="Percent 2 6 2 3 2" xfId="13354" xr:uid="{19D486B1-B472-4616-8A34-F2DCF11B18AF}"/>
    <cellStyle name="Percent 2 6 2 3 2 2" xfId="27044" xr:uid="{B066E911-2453-42D9-A550-8D8FFB13E24F}"/>
    <cellStyle name="Percent 2 6 2 3 2 2 2" xfId="40736" xr:uid="{FA259621-1228-483F-B1FC-7D84D86C5A49}"/>
    <cellStyle name="Percent 2 6 2 3 2 2 3" xfId="55620" xr:uid="{9A015EE5-828D-4A70-909B-AEDDC8B97D01}"/>
    <cellStyle name="Percent 2 6 2 3 2 3" xfId="20200" xr:uid="{F09080D4-75C0-44C7-9158-EB9D895F27B7}"/>
    <cellStyle name="Percent 2 6 2 3 2 4" xfId="33890" xr:uid="{1BED610C-3C66-4B81-9663-B67E77F29DA0}"/>
    <cellStyle name="Percent 2 6 2 3 2 5" xfId="48774" xr:uid="{382A1C75-8596-4226-882F-DD6A4E55E684}"/>
    <cellStyle name="Percent 2 6 2 3 3" xfId="23622" xr:uid="{7B1B7776-BAF8-455C-A2BC-67892DE5F022}"/>
    <cellStyle name="Percent 2 6 2 3 3 2" xfId="37314" xr:uid="{5CF34E07-530D-4BDA-98A9-3BAF525BB65E}"/>
    <cellStyle name="Percent 2 6 2 3 3 3" xfId="52198" xr:uid="{0C86D83C-F72E-4D4A-BA05-528C6BBA5753}"/>
    <cellStyle name="Percent 2 6 2 3 4" xfId="16778" xr:uid="{2CBE3492-3381-4DB9-ADFE-DBE9CB4D3C17}"/>
    <cellStyle name="Percent 2 6 2 3 5" xfId="30468" xr:uid="{5BFECD62-9952-47AE-BE1D-D3F84D45B9F2}"/>
    <cellStyle name="Percent 2 6 2 3 6" xfId="45352" xr:uid="{477D98D9-1F5B-43DC-9B1F-4EAE5C2C7AB6}"/>
    <cellStyle name="Percent 2 6 2 4" xfId="11642" xr:uid="{5A751BE5-1987-4217-988D-D058CE7853D0}"/>
    <cellStyle name="Percent 2 6 2 4 2" xfId="25332" xr:uid="{51345956-BE4F-453E-B4BA-410CD120A140}"/>
    <cellStyle name="Percent 2 6 2 4 2 2" xfId="39024" xr:uid="{7FAC7EA1-58A6-4239-9A74-9399E2BC5A53}"/>
    <cellStyle name="Percent 2 6 2 4 2 3" xfId="53908" xr:uid="{CE941E26-988D-4A35-8E4A-B0991050A4DB}"/>
    <cellStyle name="Percent 2 6 2 4 3" xfId="18488" xr:uid="{A82BD2E8-D667-40B0-B4AE-89CE0F196306}"/>
    <cellStyle name="Percent 2 6 2 4 4" xfId="32178" xr:uid="{F1C13C2E-00B1-458C-81FB-10584D818A98}"/>
    <cellStyle name="Percent 2 6 2 4 5" xfId="47062" xr:uid="{E5872542-3899-4802-8490-75FD9FC34035}"/>
    <cellStyle name="Percent 2 6 2 5" xfId="21910" xr:uid="{D191B9D9-DE5C-4873-A593-FAE459743C2E}"/>
    <cellStyle name="Percent 2 6 2 5 2" xfId="35602" xr:uid="{D50E6B0F-9A3C-4B5A-9C8E-D78F83534A34}"/>
    <cellStyle name="Percent 2 6 2 5 3" xfId="50486" xr:uid="{851FBA55-3303-4701-B21E-453D90CAB941}"/>
    <cellStyle name="Percent 2 6 2 6" xfId="15066" xr:uid="{B5532E0E-F5EA-4A01-8154-1537937D767B}"/>
    <cellStyle name="Percent 2 6 2 7" xfId="28756" xr:uid="{19368A53-76DA-481D-92A4-F5B3C4FD6488}"/>
    <cellStyle name="Percent 2 6 2 8" xfId="43640" xr:uid="{527F5AF4-0AE7-4813-B6BF-698CA2054259}"/>
    <cellStyle name="Percent 2 6 3" xfId="8222" xr:uid="{8FEA0054-1F4A-4F5A-A333-B9F622EC93EA}"/>
    <cellStyle name="Percent 2 6 3 2" xfId="9934" xr:uid="{0DB8FEAC-120E-4EFD-8687-8602C6B91F37}"/>
    <cellStyle name="Percent 2 6 3 2 2" xfId="13356" xr:uid="{05D14E45-CD54-41AE-8EA4-B6CD772C6B26}"/>
    <cellStyle name="Percent 2 6 3 2 2 2" xfId="27046" xr:uid="{4E1CA85C-E695-4411-B2DF-170B1EF6E09B}"/>
    <cellStyle name="Percent 2 6 3 2 2 2 2" xfId="40738" xr:uid="{C29CE713-D75A-46FB-810B-9CFE356869FA}"/>
    <cellStyle name="Percent 2 6 3 2 2 2 3" xfId="55622" xr:uid="{C1934929-39F2-47AA-A653-FDB573962438}"/>
    <cellStyle name="Percent 2 6 3 2 2 3" xfId="20202" xr:uid="{4E03FC74-5C15-4DF4-AF59-34C76D7BA05F}"/>
    <cellStyle name="Percent 2 6 3 2 2 4" xfId="33892" xr:uid="{857053A1-12E4-40D1-A395-F8B26DF20D16}"/>
    <cellStyle name="Percent 2 6 3 2 2 5" xfId="48776" xr:uid="{E290CBC4-1F30-43F0-AE14-BF028F5C4AFA}"/>
    <cellStyle name="Percent 2 6 3 2 3" xfId="23624" xr:uid="{CE0FD212-C45B-41E2-89B6-DC8C12339D4A}"/>
    <cellStyle name="Percent 2 6 3 2 3 2" xfId="37316" xr:uid="{35CE0065-B79D-45F1-972E-4A1AA5AA9419}"/>
    <cellStyle name="Percent 2 6 3 2 3 3" xfId="52200" xr:uid="{1F744E14-2A22-4461-9A76-25B14133AA1F}"/>
    <cellStyle name="Percent 2 6 3 2 4" xfId="16780" xr:uid="{7B489337-80D9-4841-ACBB-39BE9A7EFA80}"/>
    <cellStyle name="Percent 2 6 3 2 5" xfId="30470" xr:uid="{EBC25358-B370-4EAC-BE69-A201E4697A07}"/>
    <cellStyle name="Percent 2 6 3 2 6" xfId="45354" xr:uid="{7E470CDD-5619-4075-86BA-8F3C38333F29}"/>
    <cellStyle name="Percent 2 6 3 3" xfId="11644" xr:uid="{B35FFB35-2974-4E68-AAA7-6D6369ED4C51}"/>
    <cellStyle name="Percent 2 6 3 3 2" xfId="25334" xr:uid="{73B82FDF-2AFF-44AD-8E67-42B48307FE6D}"/>
    <cellStyle name="Percent 2 6 3 3 2 2" xfId="39026" xr:uid="{70AF4316-9715-4A24-8302-4EDABE97A2CC}"/>
    <cellStyle name="Percent 2 6 3 3 2 3" xfId="53910" xr:uid="{E23A6541-02E2-4B7A-A067-DB175A924BBA}"/>
    <cellStyle name="Percent 2 6 3 3 3" xfId="18490" xr:uid="{3D7B0AD6-C7B0-4216-882E-F2E41EBEC94A}"/>
    <cellStyle name="Percent 2 6 3 3 4" xfId="32180" xr:uid="{AA330D99-9E06-40C0-B414-817A8F180895}"/>
    <cellStyle name="Percent 2 6 3 3 5" xfId="47064" xr:uid="{196C2C13-3EE2-4CBB-B04D-01E8B49F48A9}"/>
    <cellStyle name="Percent 2 6 3 4" xfId="21912" xr:uid="{6E6F6867-70E2-4D86-8B2F-2B604473CC59}"/>
    <cellStyle name="Percent 2 6 3 4 2" xfId="35604" xr:uid="{ACB6B9F1-9669-4CC4-87AB-ADCCCC0B6490}"/>
    <cellStyle name="Percent 2 6 3 4 3" xfId="50488" xr:uid="{FE5B2785-E24A-4F22-BB8E-AA8FAD46E9A0}"/>
    <cellStyle name="Percent 2 6 3 5" xfId="15068" xr:uid="{010A3ED9-EBB4-471B-854D-8EC319B44764}"/>
    <cellStyle name="Percent 2 6 3 6" xfId="28758" xr:uid="{9BBECCCA-9B86-4C7B-A805-9E5996916CB0}"/>
    <cellStyle name="Percent 2 6 3 7" xfId="43642" xr:uid="{D0A604D6-D60A-40C1-BDCD-6AF4731BCFEE}"/>
    <cellStyle name="Percent 2 6 4" xfId="8223" xr:uid="{0F5EEFD7-5964-4382-AC9C-3D2B52B8D689}"/>
    <cellStyle name="Percent 2 6 4 2" xfId="9935" xr:uid="{4C3EAF23-B871-4DB5-8A0A-1DD8BD97CDA1}"/>
    <cellStyle name="Percent 2 6 4 2 2" xfId="13357" xr:uid="{7211EA63-1C7A-4446-9FA4-1752C865DF82}"/>
    <cellStyle name="Percent 2 6 4 2 2 2" xfId="27047" xr:uid="{3FAA046E-C3F3-41AB-A51A-341EF1E1AE85}"/>
    <cellStyle name="Percent 2 6 4 2 2 2 2" xfId="40739" xr:uid="{A79B6C06-6831-4A67-BEC0-EE29C4E63153}"/>
    <cellStyle name="Percent 2 6 4 2 2 2 3" xfId="55623" xr:uid="{F394D4D0-DE89-4026-A2A7-05283821E669}"/>
    <cellStyle name="Percent 2 6 4 2 2 3" xfId="20203" xr:uid="{7072D2FA-873A-4E30-AAAE-0BDA5A1ADC3E}"/>
    <cellStyle name="Percent 2 6 4 2 2 4" xfId="33893" xr:uid="{447719B0-1190-45B9-998D-62DF5D0DE525}"/>
    <cellStyle name="Percent 2 6 4 2 2 5" xfId="48777" xr:uid="{18C97AB4-E450-4B70-BD76-C9CD2546899A}"/>
    <cellStyle name="Percent 2 6 4 2 3" xfId="23625" xr:uid="{0EF42158-94CD-4A37-AAD7-853E11FB7188}"/>
    <cellStyle name="Percent 2 6 4 2 3 2" xfId="37317" xr:uid="{2FFD33D4-2413-4A4C-B003-22392C381D08}"/>
    <cellStyle name="Percent 2 6 4 2 3 3" xfId="52201" xr:uid="{662BC7B9-7A14-4C9C-9AB6-B6F0366B246E}"/>
    <cellStyle name="Percent 2 6 4 2 4" xfId="16781" xr:uid="{27817F03-56AE-4175-99AC-1596F149F236}"/>
    <cellStyle name="Percent 2 6 4 2 5" xfId="30471" xr:uid="{4077A3FD-56BE-4388-9333-C90E78B78812}"/>
    <cellStyle name="Percent 2 6 4 2 6" xfId="45355" xr:uid="{DFC62F88-D54C-4C36-AD07-B7F716C38C3B}"/>
    <cellStyle name="Percent 2 6 4 3" xfId="11645" xr:uid="{D9E32CB0-59DA-4F66-A536-ECD56616C15B}"/>
    <cellStyle name="Percent 2 6 4 3 2" xfId="25335" xr:uid="{B8B6C18D-D3D9-429A-A228-8212F6DBAB3A}"/>
    <cellStyle name="Percent 2 6 4 3 2 2" xfId="39027" xr:uid="{D80B4080-2BD0-4732-A8FA-795A162266DC}"/>
    <cellStyle name="Percent 2 6 4 3 2 3" xfId="53911" xr:uid="{F0DFAB14-E0AD-49E7-995E-4CC23A6E43BF}"/>
    <cellStyle name="Percent 2 6 4 3 3" xfId="18491" xr:uid="{FBA37465-65F1-467C-AD29-6EA596D62EAE}"/>
    <cellStyle name="Percent 2 6 4 3 4" xfId="32181" xr:uid="{1C7F45C9-7066-405C-8F66-9BE4891A3160}"/>
    <cellStyle name="Percent 2 6 4 3 5" xfId="47065" xr:uid="{48EE39AF-CD67-4C6E-A139-D7AE6E8DEF1E}"/>
    <cellStyle name="Percent 2 6 4 4" xfId="21913" xr:uid="{FDD0F23B-B9D8-4666-B2ED-566F74A52C65}"/>
    <cellStyle name="Percent 2 6 4 4 2" xfId="35605" xr:uid="{3606F7AA-04F2-4C6C-93F1-29B0BB541466}"/>
    <cellStyle name="Percent 2 6 4 4 3" xfId="50489" xr:uid="{79526E7C-0EBA-4D46-ACB9-016BF8B80192}"/>
    <cellStyle name="Percent 2 6 4 5" xfId="15069" xr:uid="{E47BFCF7-A936-43E0-B5E0-79A8D7230653}"/>
    <cellStyle name="Percent 2 6 4 6" xfId="28759" xr:uid="{3B83F8B6-8D2B-4D6F-9835-8BC6B2A9B720}"/>
    <cellStyle name="Percent 2 6 4 7" xfId="43643" xr:uid="{D2BF914D-B8A5-4285-9CED-E9A7859B7583}"/>
    <cellStyle name="Percent 2 6 5" xfId="9931" xr:uid="{D67CC2D0-603D-4B2D-8DAF-3AD498834732}"/>
    <cellStyle name="Percent 2 6 5 2" xfId="13353" xr:uid="{6295C233-9857-4C57-BA74-003EE98A5041}"/>
    <cellStyle name="Percent 2 6 5 2 2" xfId="27043" xr:uid="{A8376335-B652-4489-AE0D-BA8D373CCBAD}"/>
    <cellStyle name="Percent 2 6 5 2 2 2" xfId="40735" xr:uid="{C6483239-FEE2-4455-8033-AC9BD834D862}"/>
    <cellStyle name="Percent 2 6 5 2 2 3" xfId="55619" xr:uid="{61DD4598-FAD6-4031-8B46-9A8A5F327F86}"/>
    <cellStyle name="Percent 2 6 5 2 3" xfId="20199" xr:uid="{D0A9FA2B-42C0-4D8E-99F4-AE3089471F99}"/>
    <cellStyle name="Percent 2 6 5 2 4" xfId="33889" xr:uid="{3A9B576F-671D-4057-B903-AB403CAB6E38}"/>
    <cellStyle name="Percent 2 6 5 2 5" xfId="48773" xr:uid="{75C9649E-6A5C-4E74-A951-8C8B10B0F18B}"/>
    <cellStyle name="Percent 2 6 5 3" xfId="23621" xr:uid="{71B959BC-E1EE-4D75-91E0-1B04385E46E9}"/>
    <cellStyle name="Percent 2 6 5 3 2" xfId="37313" xr:uid="{5F749479-5A3B-4A45-ADF0-C608013258F2}"/>
    <cellStyle name="Percent 2 6 5 3 3" xfId="52197" xr:uid="{5889647E-5EF4-4F87-8A34-757570832198}"/>
    <cellStyle name="Percent 2 6 5 4" xfId="16777" xr:uid="{0C992C48-4EF7-4E1E-A8C0-7BBC19DEDCD0}"/>
    <cellStyle name="Percent 2 6 5 5" xfId="30467" xr:uid="{F13CD67E-064C-4550-94DF-D2FD5197ECE3}"/>
    <cellStyle name="Percent 2 6 5 6" xfId="45351" xr:uid="{C86ABADE-28B2-4C8C-8238-D9E5452B23FC}"/>
    <cellStyle name="Percent 2 6 6" xfId="11641" xr:uid="{F6DC03B1-7F2A-43E2-B5BC-88FCC2BD7E90}"/>
    <cellStyle name="Percent 2 6 6 2" xfId="25331" xr:uid="{7BD74B80-D3F1-4651-830E-879597C94E7D}"/>
    <cellStyle name="Percent 2 6 6 2 2" xfId="39023" xr:uid="{7AEABCD1-B466-40C2-AC70-9657A43D7376}"/>
    <cellStyle name="Percent 2 6 6 2 3" xfId="53907" xr:uid="{DEB32C9C-EE06-4B03-B30D-28EB4399C155}"/>
    <cellStyle name="Percent 2 6 6 3" xfId="18487" xr:uid="{A7409B8D-1B0F-4526-9259-FA34E8C7C62E}"/>
    <cellStyle name="Percent 2 6 6 4" xfId="32177" xr:uid="{1EBEDC9C-D0C9-4331-8003-592FAB059297}"/>
    <cellStyle name="Percent 2 6 6 5" xfId="47061" xr:uid="{FC0F43BE-5171-4BCE-903F-7CAAC723E7E8}"/>
    <cellStyle name="Percent 2 6 7" xfId="21909" xr:uid="{DCAEF3E5-463E-4245-B560-A009E0D2A60B}"/>
    <cellStyle name="Percent 2 6 7 2" xfId="35601" xr:uid="{BFA80D0D-1C58-4CDC-8D62-5A04520CB62A}"/>
    <cellStyle name="Percent 2 6 7 3" xfId="50485" xr:uid="{EF636B44-A502-42D3-AE5F-DA8D47359E7E}"/>
    <cellStyle name="Percent 2 6 8" xfId="15065" xr:uid="{0A4BC2B0-AF81-4184-962E-D31670F2FBB4}"/>
    <cellStyle name="Percent 2 6 9" xfId="28755" xr:uid="{7C562A5E-98CE-4392-A7FC-F5C4A986ED05}"/>
    <cellStyle name="Percent 2 7" xfId="8224" xr:uid="{B37C6B0E-D86E-4D0D-8A6F-EB167960312A}"/>
    <cellStyle name="Percent 2 7 10" xfId="43644" xr:uid="{B90C3014-A1C1-4833-9ECF-F2E085BBACF7}"/>
    <cellStyle name="Percent 2 7 2" xfId="8225" xr:uid="{3F449360-A1EF-481E-99FF-07AF461D9AB5}"/>
    <cellStyle name="Percent 2 7 2 2" xfId="8226" xr:uid="{57C8B331-5CB3-4A43-86E1-00F4C8D8D7B0}"/>
    <cellStyle name="Percent 2 7 2 2 2" xfId="9938" xr:uid="{8C77E006-CCC2-4E1D-81D3-E2087F374805}"/>
    <cellStyle name="Percent 2 7 2 2 2 2" xfId="13360" xr:uid="{9D942756-D4F2-453C-BC1D-636DA774B45A}"/>
    <cellStyle name="Percent 2 7 2 2 2 2 2" xfId="27050" xr:uid="{85357632-07EB-4E52-A3FC-25E990BEDD36}"/>
    <cellStyle name="Percent 2 7 2 2 2 2 2 2" xfId="40742" xr:uid="{9A689CD6-621D-4DBB-BB8C-1B12D4D6D417}"/>
    <cellStyle name="Percent 2 7 2 2 2 2 2 3" xfId="55626" xr:uid="{64028FDE-6C29-4339-9F4C-75B1958E2845}"/>
    <cellStyle name="Percent 2 7 2 2 2 2 3" xfId="20206" xr:uid="{B6BB2721-732C-439F-9A5C-6D8D7D2344E5}"/>
    <cellStyle name="Percent 2 7 2 2 2 2 4" xfId="33896" xr:uid="{692527E5-271E-44F7-AE6C-8BD8238A7A29}"/>
    <cellStyle name="Percent 2 7 2 2 2 2 5" xfId="48780" xr:uid="{57A77DB5-3402-490C-87DC-B7F40AEB7AC0}"/>
    <cellStyle name="Percent 2 7 2 2 2 3" xfId="23628" xr:uid="{E8A34E65-235E-424C-8CA4-D8572A9EFCAF}"/>
    <cellStyle name="Percent 2 7 2 2 2 3 2" xfId="37320" xr:uid="{759A1074-6C7F-458C-B874-9D7F914C5E93}"/>
    <cellStyle name="Percent 2 7 2 2 2 3 3" xfId="52204" xr:uid="{457D577A-4B0A-42F4-BABC-83E757287924}"/>
    <cellStyle name="Percent 2 7 2 2 2 4" xfId="16784" xr:uid="{C603EC92-2FCC-4DAD-ABCE-C3AEF40A48B1}"/>
    <cellStyle name="Percent 2 7 2 2 2 5" xfId="30474" xr:uid="{49002B0D-705D-4EAE-9A29-A6543A62B735}"/>
    <cellStyle name="Percent 2 7 2 2 2 6" xfId="45358" xr:uid="{33EBC43C-3799-40FE-8591-455882078A38}"/>
    <cellStyle name="Percent 2 7 2 2 3" xfId="11648" xr:uid="{C6E20DDB-80C3-4746-A34E-FADAADC8DE83}"/>
    <cellStyle name="Percent 2 7 2 2 3 2" xfId="25338" xr:uid="{EDEC7BBF-F41E-42AA-86A4-6156C2DBC6FB}"/>
    <cellStyle name="Percent 2 7 2 2 3 2 2" xfId="39030" xr:uid="{6CEEB6F4-3522-48B2-967C-FFFDA19A84A7}"/>
    <cellStyle name="Percent 2 7 2 2 3 2 3" xfId="53914" xr:uid="{4F772A1D-F29A-4811-86A1-81151919D3DC}"/>
    <cellStyle name="Percent 2 7 2 2 3 3" xfId="18494" xr:uid="{F348DE7A-12ED-4848-9846-B8BCCD8DA986}"/>
    <cellStyle name="Percent 2 7 2 2 3 4" xfId="32184" xr:uid="{02DE86C5-5969-42BA-B613-A326631C9C24}"/>
    <cellStyle name="Percent 2 7 2 2 3 5" xfId="47068" xr:uid="{60168FFB-E55A-454F-91B0-8515E826185C}"/>
    <cellStyle name="Percent 2 7 2 2 4" xfId="21916" xr:uid="{3A2557D5-BD38-4327-8F76-87514CAC6AFF}"/>
    <cellStyle name="Percent 2 7 2 2 4 2" xfId="35608" xr:uid="{48E1FDBB-7518-46F5-88EB-74C16C897548}"/>
    <cellStyle name="Percent 2 7 2 2 4 3" xfId="50492" xr:uid="{EBBE7E39-9CEA-4633-9B11-FCDA76ACD6AC}"/>
    <cellStyle name="Percent 2 7 2 2 5" xfId="15072" xr:uid="{24C50ADC-0F65-42EB-801F-0F54AC2F54A2}"/>
    <cellStyle name="Percent 2 7 2 2 6" xfId="28762" xr:uid="{C299AC99-8E25-4BE0-87DD-450CA77CC1F5}"/>
    <cellStyle name="Percent 2 7 2 2 7" xfId="43646" xr:uid="{6701FBF1-154F-441D-9658-B037ADDF25EA}"/>
    <cellStyle name="Percent 2 7 2 3" xfId="9937" xr:uid="{10BCB40E-61FE-43B4-808F-2D5EB6D3978F}"/>
    <cellStyle name="Percent 2 7 2 3 2" xfId="13359" xr:uid="{03C1BD9A-CB00-4AD4-9F6B-0E665042E8BE}"/>
    <cellStyle name="Percent 2 7 2 3 2 2" xfId="27049" xr:uid="{06AC1970-E2AE-4AD3-9D4C-E4BA5FA537C1}"/>
    <cellStyle name="Percent 2 7 2 3 2 2 2" xfId="40741" xr:uid="{BB5BD7E9-F571-475C-8FF7-E814367F6209}"/>
    <cellStyle name="Percent 2 7 2 3 2 2 3" xfId="55625" xr:uid="{01DCC412-69FA-46A1-BB0C-8EC1CB541D38}"/>
    <cellStyle name="Percent 2 7 2 3 2 3" xfId="20205" xr:uid="{112C0F35-5F8F-424E-8A28-DC2DD525AFFA}"/>
    <cellStyle name="Percent 2 7 2 3 2 4" xfId="33895" xr:uid="{A5D6CD48-EDE0-4717-8CC2-C8F9E1907685}"/>
    <cellStyle name="Percent 2 7 2 3 2 5" xfId="48779" xr:uid="{3F65F631-B757-4043-8CFD-E586267DEFFB}"/>
    <cellStyle name="Percent 2 7 2 3 3" xfId="23627" xr:uid="{F6423753-4857-4B02-850C-F2CA15E80289}"/>
    <cellStyle name="Percent 2 7 2 3 3 2" xfId="37319" xr:uid="{D642A023-81C6-45AB-8E71-54896624CF45}"/>
    <cellStyle name="Percent 2 7 2 3 3 3" xfId="52203" xr:uid="{6CC87842-B81E-4BF2-92CA-F80C5F865192}"/>
    <cellStyle name="Percent 2 7 2 3 4" xfId="16783" xr:uid="{04D153DB-F52A-4E81-8FE1-466D9F9F945F}"/>
    <cellStyle name="Percent 2 7 2 3 5" xfId="30473" xr:uid="{AD4F26D9-9C2D-4DA0-8A05-95A84CA810BC}"/>
    <cellStyle name="Percent 2 7 2 3 6" xfId="45357" xr:uid="{743F0DFE-716A-4BEA-AE0F-B451413D1FDB}"/>
    <cellStyle name="Percent 2 7 2 4" xfId="11647" xr:uid="{1D73BC1D-1465-4954-A994-9C71BB53935B}"/>
    <cellStyle name="Percent 2 7 2 4 2" xfId="25337" xr:uid="{FC18CEB5-FB57-4C5C-BC27-830FB1FC87F3}"/>
    <cellStyle name="Percent 2 7 2 4 2 2" xfId="39029" xr:uid="{31803C9C-9A9E-4BC1-9C42-A5F582C8F5B3}"/>
    <cellStyle name="Percent 2 7 2 4 2 3" xfId="53913" xr:uid="{A8CA8DE3-FC55-4AAB-BE8C-CCC3E9C35A83}"/>
    <cellStyle name="Percent 2 7 2 4 3" xfId="18493" xr:uid="{B6528E9E-8C29-4B83-8326-0D6A50E17135}"/>
    <cellStyle name="Percent 2 7 2 4 4" xfId="32183" xr:uid="{A56E5399-B952-46F4-B6AA-8AC1055B6EB7}"/>
    <cellStyle name="Percent 2 7 2 4 5" xfId="47067" xr:uid="{48AD584D-A266-408C-B250-FB9E2A452ADC}"/>
    <cellStyle name="Percent 2 7 2 5" xfId="21915" xr:uid="{BF882132-067E-4A1E-9D4A-341C27BBE212}"/>
    <cellStyle name="Percent 2 7 2 5 2" xfId="35607" xr:uid="{C7C2372C-D9BE-4C74-A668-7D5BEA8066EA}"/>
    <cellStyle name="Percent 2 7 2 5 3" xfId="50491" xr:uid="{94157C6A-61F3-45C5-B6C7-7C14E193E797}"/>
    <cellStyle name="Percent 2 7 2 6" xfId="15071" xr:uid="{B2A5AD52-4884-4998-814E-635B29963897}"/>
    <cellStyle name="Percent 2 7 2 7" xfId="28761" xr:uid="{99ED0046-8965-47C3-B2E6-B59924DB813D}"/>
    <cellStyle name="Percent 2 7 2 8" xfId="43645" xr:uid="{65D05685-F5F8-4B3B-B050-ED64DE8F9792}"/>
    <cellStyle name="Percent 2 7 3" xfId="8227" xr:uid="{0811C61E-63AE-4B45-B19D-AEF118F3BC1C}"/>
    <cellStyle name="Percent 2 7 3 2" xfId="9939" xr:uid="{686E3DF1-6E69-4868-843A-202CACD37659}"/>
    <cellStyle name="Percent 2 7 3 2 2" xfId="13361" xr:uid="{2F16808A-58F6-451B-8E78-DE41161127C3}"/>
    <cellStyle name="Percent 2 7 3 2 2 2" xfId="27051" xr:uid="{212FC3F0-2217-4191-BB89-933FA4DDF66F}"/>
    <cellStyle name="Percent 2 7 3 2 2 2 2" xfId="40743" xr:uid="{16B94BAE-68D7-401E-AD0D-0B8325916ABB}"/>
    <cellStyle name="Percent 2 7 3 2 2 2 3" xfId="55627" xr:uid="{DA86A615-A78E-4299-9D3E-38B8F8C9C499}"/>
    <cellStyle name="Percent 2 7 3 2 2 3" xfId="20207" xr:uid="{187A8703-D346-4042-8E6A-A4B773AB974A}"/>
    <cellStyle name="Percent 2 7 3 2 2 4" xfId="33897" xr:uid="{A92C287F-28EC-457A-8160-6FC91C798310}"/>
    <cellStyle name="Percent 2 7 3 2 2 5" xfId="48781" xr:uid="{F9047C0F-B821-493E-8648-FCBBF9F99F45}"/>
    <cellStyle name="Percent 2 7 3 2 3" xfId="23629" xr:uid="{0559A7DA-2CE1-491B-9944-564509F8E9F5}"/>
    <cellStyle name="Percent 2 7 3 2 3 2" xfId="37321" xr:uid="{DB5FDDA7-65D1-4A92-B06A-5AD7EDDD831D}"/>
    <cellStyle name="Percent 2 7 3 2 3 3" xfId="52205" xr:uid="{403E09A1-0451-42F4-A8CB-C5C4C4966D8C}"/>
    <cellStyle name="Percent 2 7 3 2 4" xfId="16785" xr:uid="{8646B604-9153-4E8A-BFDE-260553A70728}"/>
    <cellStyle name="Percent 2 7 3 2 5" xfId="30475" xr:uid="{D37FAA13-AAAA-4563-ADE2-845956A98FF9}"/>
    <cellStyle name="Percent 2 7 3 2 6" xfId="45359" xr:uid="{8C9C2131-1552-4A2F-A63C-ABEECD7B8E78}"/>
    <cellStyle name="Percent 2 7 3 3" xfId="11649" xr:uid="{1C3A147C-E4B2-455A-81C9-1191DBCE4A63}"/>
    <cellStyle name="Percent 2 7 3 3 2" xfId="25339" xr:uid="{405AB380-4352-4F5C-B957-595FBDB2C6DD}"/>
    <cellStyle name="Percent 2 7 3 3 2 2" xfId="39031" xr:uid="{F3F8E9DE-628A-4C71-AB3F-EB484F035A73}"/>
    <cellStyle name="Percent 2 7 3 3 2 3" xfId="53915" xr:uid="{7A992519-683C-4DD4-B8CF-3F5F6C9CDB59}"/>
    <cellStyle name="Percent 2 7 3 3 3" xfId="18495" xr:uid="{F9A8D48D-C2F6-4EC8-90BA-A5DE5A6CC170}"/>
    <cellStyle name="Percent 2 7 3 3 4" xfId="32185" xr:uid="{A46E47F0-3D8E-4673-B800-D3FC2DDF0893}"/>
    <cellStyle name="Percent 2 7 3 3 5" xfId="47069" xr:uid="{6E4695FD-5903-4DC4-ACBA-1A1FFD395197}"/>
    <cellStyle name="Percent 2 7 3 4" xfId="21917" xr:uid="{69E185AD-D7AC-487E-83FB-C400F9B198C4}"/>
    <cellStyle name="Percent 2 7 3 4 2" xfId="35609" xr:uid="{6908BF40-5189-43A4-9B46-109C9DC810FC}"/>
    <cellStyle name="Percent 2 7 3 4 3" xfId="50493" xr:uid="{954E28D7-378B-4BCB-9A16-7548DE1F6365}"/>
    <cellStyle name="Percent 2 7 3 5" xfId="15073" xr:uid="{361A1AD0-3F38-44BB-AA70-AEE0DB5A888C}"/>
    <cellStyle name="Percent 2 7 3 6" xfId="28763" xr:uid="{96FC7A50-2F01-4C2C-AEAB-7212D281C9EC}"/>
    <cellStyle name="Percent 2 7 3 7" xfId="43647" xr:uid="{B945F8EE-B61D-468C-BDFC-B41EB3DD0B0E}"/>
    <cellStyle name="Percent 2 7 4" xfId="8228" xr:uid="{963A9CD3-53F8-4453-B558-3E228B58676E}"/>
    <cellStyle name="Percent 2 7 4 2" xfId="9940" xr:uid="{46A523AD-2FB0-423A-B9D3-24BFDFDD71E4}"/>
    <cellStyle name="Percent 2 7 4 2 2" xfId="13362" xr:uid="{B770602D-3D2E-404B-BB6C-5CD93D3C584D}"/>
    <cellStyle name="Percent 2 7 4 2 2 2" xfId="27052" xr:uid="{32F82852-B241-4CA4-9244-AED969729E79}"/>
    <cellStyle name="Percent 2 7 4 2 2 2 2" xfId="40744" xr:uid="{D44C658E-51EE-40A9-9A86-18D3E1CC203A}"/>
    <cellStyle name="Percent 2 7 4 2 2 2 3" xfId="55628" xr:uid="{A4D3E08A-45A7-4416-8B11-1FEA951AFBE8}"/>
    <cellStyle name="Percent 2 7 4 2 2 3" xfId="20208" xr:uid="{AABBDEB4-E948-4F68-8028-86259BC8F9A0}"/>
    <cellStyle name="Percent 2 7 4 2 2 4" xfId="33898" xr:uid="{4EB6E72A-186E-49E9-91EF-ABF3F92A52E0}"/>
    <cellStyle name="Percent 2 7 4 2 2 5" xfId="48782" xr:uid="{0517706F-2772-4950-A4CA-DCDD98793F28}"/>
    <cellStyle name="Percent 2 7 4 2 3" xfId="23630" xr:uid="{4C904D5F-BD10-4B5C-92BF-F3E9CC5883FE}"/>
    <cellStyle name="Percent 2 7 4 2 3 2" xfId="37322" xr:uid="{705424E4-E666-4EAD-887C-BD9D06059477}"/>
    <cellStyle name="Percent 2 7 4 2 3 3" xfId="52206" xr:uid="{86179E4A-3231-46AE-BFF7-DED517C73D56}"/>
    <cellStyle name="Percent 2 7 4 2 4" xfId="16786" xr:uid="{EFF348DD-FC34-42E9-8A1E-9770472A0094}"/>
    <cellStyle name="Percent 2 7 4 2 5" xfId="30476" xr:uid="{0BEE1D59-CFC3-4691-B347-EFD2EB909B17}"/>
    <cellStyle name="Percent 2 7 4 2 6" xfId="45360" xr:uid="{D39ABA16-8B8A-4FE8-9BAF-0D4DDD57EB3B}"/>
    <cellStyle name="Percent 2 7 4 3" xfId="11650" xr:uid="{B0BB26F0-81D5-4E5F-A96C-5FE761E10FA9}"/>
    <cellStyle name="Percent 2 7 4 3 2" xfId="25340" xr:uid="{7A5014A7-FC6F-4072-88B1-C84426B1DA41}"/>
    <cellStyle name="Percent 2 7 4 3 2 2" xfId="39032" xr:uid="{5AB56BEB-ABEC-48DA-890A-07CCF0CE1FC0}"/>
    <cellStyle name="Percent 2 7 4 3 2 3" xfId="53916" xr:uid="{89406CC3-567F-4FCB-8263-B1E7FA616B99}"/>
    <cellStyle name="Percent 2 7 4 3 3" xfId="18496" xr:uid="{2473ECAA-F7DD-47EF-BE3A-4B12B61A38E2}"/>
    <cellStyle name="Percent 2 7 4 3 4" xfId="32186" xr:uid="{D9472E71-A8AE-48FC-84AE-6992211BCBBF}"/>
    <cellStyle name="Percent 2 7 4 3 5" xfId="47070" xr:uid="{26044EBC-1DCD-4B29-A1BF-57DB366C35FD}"/>
    <cellStyle name="Percent 2 7 4 4" xfId="21918" xr:uid="{862E9617-A99F-4497-8ED3-F3C6923BB1EF}"/>
    <cellStyle name="Percent 2 7 4 4 2" xfId="35610" xr:uid="{17A6D670-4325-49F3-BCC7-9830DFF39A9C}"/>
    <cellStyle name="Percent 2 7 4 4 3" xfId="50494" xr:uid="{F51A54A8-65AD-48E5-A022-7AB82CAE3C63}"/>
    <cellStyle name="Percent 2 7 4 5" xfId="15074" xr:uid="{542DC8D5-37AF-46F6-88CF-A3B5F0AD5580}"/>
    <cellStyle name="Percent 2 7 4 6" xfId="28764" xr:uid="{3B957991-64A9-4C1B-8855-5001C1B73BF1}"/>
    <cellStyle name="Percent 2 7 4 7" xfId="43648" xr:uid="{933D2998-C90E-48F0-AD52-F30B3EFC4337}"/>
    <cellStyle name="Percent 2 7 5" xfId="9936" xr:uid="{3286E329-5381-4163-A012-5AE312B4D790}"/>
    <cellStyle name="Percent 2 7 5 2" xfId="13358" xr:uid="{8431B33F-DD32-4CE9-8E41-EF89C0A12A9D}"/>
    <cellStyle name="Percent 2 7 5 2 2" xfId="27048" xr:uid="{C61450A4-1398-40F3-ABA2-13EB0C1692F7}"/>
    <cellStyle name="Percent 2 7 5 2 2 2" xfId="40740" xr:uid="{28BE0213-D21E-413F-809B-81EC55935F54}"/>
    <cellStyle name="Percent 2 7 5 2 2 3" xfId="55624" xr:uid="{94A67BBF-BADF-4661-8E18-86D234A0EF9C}"/>
    <cellStyle name="Percent 2 7 5 2 3" xfId="20204" xr:uid="{0BA052B2-D81B-4CC9-BB70-6DB47EFD9398}"/>
    <cellStyle name="Percent 2 7 5 2 4" xfId="33894" xr:uid="{A5507F6E-94FA-4D7F-813C-B42D48204F4C}"/>
    <cellStyle name="Percent 2 7 5 2 5" xfId="48778" xr:uid="{0E1CF626-0648-4B64-A6D4-70EB4F699DBE}"/>
    <cellStyle name="Percent 2 7 5 3" xfId="23626" xr:uid="{4103185A-D867-4E65-B85D-C5B094E5D8E8}"/>
    <cellStyle name="Percent 2 7 5 3 2" xfId="37318" xr:uid="{A21C9E62-FB73-4BEA-9A48-1ED8923DD549}"/>
    <cellStyle name="Percent 2 7 5 3 3" xfId="52202" xr:uid="{DD126958-F020-48F6-A25B-49EF14A9217D}"/>
    <cellStyle name="Percent 2 7 5 4" xfId="16782" xr:uid="{54A6DC26-CCD1-4179-8CC3-E9523A0309E9}"/>
    <cellStyle name="Percent 2 7 5 5" xfId="30472" xr:uid="{3CE2929E-C4D3-4438-B0FF-13E53B3B203F}"/>
    <cellStyle name="Percent 2 7 5 6" xfId="45356" xr:uid="{7FC5BD87-B9AF-473F-AF6E-3D74D4C94878}"/>
    <cellStyle name="Percent 2 7 6" xfId="11646" xr:uid="{C6FAE7F2-92FA-4BEC-B8F0-07D3D5FD3497}"/>
    <cellStyle name="Percent 2 7 6 2" xfId="25336" xr:uid="{588BBE67-56F4-4EB5-ACE8-4BF431377FB8}"/>
    <cellStyle name="Percent 2 7 6 2 2" xfId="39028" xr:uid="{5D72BB4F-E234-4355-8A39-87D900B105AD}"/>
    <cellStyle name="Percent 2 7 6 2 3" xfId="53912" xr:uid="{94EBC279-F483-4E5B-A4EA-030625F40225}"/>
    <cellStyle name="Percent 2 7 6 3" xfId="18492" xr:uid="{86E36950-D930-42F8-A253-7E8E177BC761}"/>
    <cellStyle name="Percent 2 7 6 4" xfId="32182" xr:uid="{5B617423-9D4B-4330-B6F8-E7DE6C070B67}"/>
    <cellStyle name="Percent 2 7 6 5" xfId="47066" xr:uid="{0122D645-E1A1-4F2D-86A6-E00916881E02}"/>
    <cellStyle name="Percent 2 7 7" xfId="21914" xr:uid="{A255E982-20D5-4404-8BFD-AFD4457B7B68}"/>
    <cellStyle name="Percent 2 7 7 2" xfId="35606" xr:uid="{68DFF100-8751-48EC-9A17-28FBECC250AC}"/>
    <cellStyle name="Percent 2 7 7 3" xfId="50490" xr:uid="{0A359469-8B27-4D79-B338-467D7758BC93}"/>
    <cellStyle name="Percent 2 7 8" xfId="15070" xr:uid="{C5379957-F951-4C99-95EB-2D93ECBDA749}"/>
    <cellStyle name="Percent 2 7 9" xfId="28760" xr:uid="{C2446BB4-C26B-42A8-A622-1FC2497A8227}"/>
    <cellStyle name="Percent 2 8" xfId="8229" xr:uid="{DA720A9B-B909-4145-B4E5-E5BFFD8A0141}"/>
    <cellStyle name="Percent 2 8 2" xfId="8230" xr:uid="{A839786A-1A10-4318-B262-647C72A83427}"/>
    <cellStyle name="Percent 2 8 2 2" xfId="9942" xr:uid="{3B287F21-D38D-47C2-880D-70C5A6CF0B8E}"/>
    <cellStyle name="Percent 2 8 2 2 2" xfId="13364" xr:uid="{BDE8005D-E934-4C19-9EC0-7A727795A53E}"/>
    <cellStyle name="Percent 2 8 2 2 2 2" xfId="27054" xr:uid="{A718050C-CB24-4EC1-9DD2-0D09B6DB2EC2}"/>
    <cellStyle name="Percent 2 8 2 2 2 2 2" xfId="40746" xr:uid="{4FDB5287-7F4E-4CC0-9546-D12873DDD413}"/>
    <cellStyle name="Percent 2 8 2 2 2 2 3" xfId="55630" xr:uid="{8FE8F225-CF84-4E65-968A-CD7DCF6B5962}"/>
    <cellStyle name="Percent 2 8 2 2 2 3" xfId="20210" xr:uid="{E3914F14-21F2-4261-92AA-35431A8BAD7A}"/>
    <cellStyle name="Percent 2 8 2 2 2 4" xfId="33900" xr:uid="{3FBEB190-2720-495D-B071-A065E0EFAE9D}"/>
    <cellStyle name="Percent 2 8 2 2 2 5" xfId="48784" xr:uid="{030B1AF4-9006-4EBB-8914-65761C3619C8}"/>
    <cellStyle name="Percent 2 8 2 2 3" xfId="23632" xr:uid="{1EE19142-4BA6-48CC-9786-4B2C90C03962}"/>
    <cellStyle name="Percent 2 8 2 2 3 2" xfId="37324" xr:uid="{FC3E46B7-4002-4146-B61A-5E988B1D8680}"/>
    <cellStyle name="Percent 2 8 2 2 3 3" xfId="52208" xr:uid="{C8A5F816-64FD-4807-B8DA-FD1EAF7D8558}"/>
    <cellStyle name="Percent 2 8 2 2 4" xfId="16788" xr:uid="{25D8358A-94B2-4EFD-8BA0-F0C4CF0C1AF3}"/>
    <cellStyle name="Percent 2 8 2 2 5" xfId="30478" xr:uid="{47572B91-1A9E-403B-B208-9D37AA2FE11A}"/>
    <cellStyle name="Percent 2 8 2 2 6" xfId="45362" xr:uid="{3B7912D9-0A11-45A4-9BDE-D14235670ABA}"/>
    <cellStyle name="Percent 2 8 2 3" xfId="11652" xr:uid="{BD5943B3-DEB2-4924-8000-C2BF0B084E3C}"/>
    <cellStyle name="Percent 2 8 2 3 2" xfId="25342" xr:uid="{2DD433E5-9758-46A5-8683-9ADF2397429E}"/>
    <cellStyle name="Percent 2 8 2 3 2 2" xfId="39034" xr:uid="{FB3AA7BF-6A7F-44E2-80D6-6A5EDB3B32DC}"/>
    <cellStyle name="Percent 2 8 2 3 2 3" xfId="53918" xr:uid="{3AE4C88D-830E-4DE1-9027-785E4429F9D8}"/>
    <cellStyle name="Percent 2 8 2 3 3" xfId="18498" xr:uid="{EAB5C1AC-2CD0-45DF-9139-CE632F2E4DD0}"/>
    <cellStyle name="Percent 2 8 2 3 4" xfId="32188" xr:uid="{4DEE7E54-368C-4E56-9980-FFD776CCE810}"/>
    <cellStyle name="Percent 2 8 2 3 5" xfId="47072" xr:uid="{05B602F9-1242-473A-ABB3-8EAF61051C43}"/>
    <cellStyle name="Percent 2 8 2 4" xfId="21920" xr:uid="{C2924F31-E48B-4CBE-A6BE-01DD68C13E27}"/>
    <cellStyle name="Percent 2 8 2 4 2" xfId="35612" xr:uid="{8A58F794-59DB-419F-8565-D30EEC2F644C}"/>
    <cellStyle name="Percent 2 8 2 4 3" xfId="50496" xr:uid="{92DAB05E-C3C8-4667-A851-6B4CEE1207B1}"/>
    <cellStyle name="Percent 2 8 2 5" xfId="15076" xr:uid="{F6095E1E-5E0C-4C12-89DE-543B39F0CEEB}"/>
    <cellStyle name="Percent 2 8 2 6" xfId="28766" xr:uid="{47D2E087-35D7-40A5-AC3D-42AB51CC0709}"/>
    <cellStyle name="Percent 2 8 2 7" xfId="43650" xr:uid="{2133D9CF-B054-4859-AEB9-66ACA0106840}"/>
    <cellStyle name="Percent 2 8 3" xfId="9941" xr:uid="{F725DA19-E869-46CC-8534-96CA73224D6D}"/>
    <cellStyle name="Percent 2 8 3 2" xfId="13363" xr:uid="{53EC0815-4456-4730-8022-C07803FA23AF}"/>
    <cellStyle name="Percent 2 8 3 2 2" xfId="27053" xr:uid="{105E71C7-AF95-4770-A0EF-C6E8F24885AE}"/>
    <cellStyle name="Percent 2 8 3 2 2 2" xfId="40745" xr:uid="{C398E4F1-D076-4975-80A5-0959EF52309F}"/>
    <cellStyle name="Percent 2 8 3 2 2 3" xfId="55629" xr:uid="{BDFCD963-33DF-42DB-9B6F-69F64AB0727F}"/>
    <cellStyle name="Percent 2 8 3 2 3" xfId="20209" xr:uid="{3C04262C-4F48-49F9-B194-5A3A598C4D23}"/>
    <cellStyle name="Percent 2 8 3 2 4" xfId="33899" xr:uid="{437824E1-4992-4D6E-A4D1-858945AC2DAB}"/>
    <cellStyle name="Percent 2 8 3 2 5" xfId="48783" xr:uid="{31A48A55-CE8A-4CE3-850C-12A57836D388}"/>
    <cellStyle name="Percent 2 8 3 3" xfId="23631" xr:uid="{A0070295-CEDF-493F-BFCB-8CA3C0FF290E}"/>
    <cellStyle name="Percent 2 8 3 3 2" xfId="37323" xr:uid="{6F3583B1-DCDB-4F08-98EC-B7C8C68A7A4F}"/>
    <cellStyle name="Percent 2 8 3 3 3" xfId="52207" xr:uid="{2FBA9B12-832F-432D-AD67-87D7E997A83D}"/>
    <cellStyle name="Percent 2 8 3 4" xfId="16787" xr:uid="{F497D9D3-20F2-4024-AF21-FE51A629736B}"/>
    <cellStyle name="Percent 2 8 3 5" xfId="30477" xr:uid="{48588A4C-365E-479B-BF5D-D08422B8DEA7}"/>
    <cellStyle name="Percent 2 8 3 6" xfId="45361" xr:uid="{49598A4B-A5F6-45B2-9E24-B9BE7137D84C}"/>
    <cellStyle name="Percent 2 8 4" xfId="11651" xr:uid="{D11811CD-D11D-4A70-936A-A371D472F105}"/>
    <cellStyle name="Percent 2 8 4 2" xfId="25341" xr:uid="{050BA8B5-B15C-4266-9B89-31219428B503}"/>
    <cellStyle name="Percent 2 8 4 2 2" xfId="39033" xr:uid="{36998908-FB7F-4308-B93E-DFAA38721F81}"/>
    <cellStyle name="Percent 2 8 4 2 3" xfId="53917" xr:uid="{7976301C-7784-4CC0-ACDE-C23E723CF046}"/>
    <cellStyle name="Percent 2 8 4 3" xfId="18497" xr:uid="{D1DDC6A5-FA62-4184-BA57-C13E5EF4E7DD}"/>
    <cellStyle name="Percent 2 8 4 4" xfId="32187" xr:uid="{67820D5B-C303-450C-A014-C58D82D183DD}"/>
    <cellStyle name="Percent 2 8 4 5" xfId="47071" xr:uid="{D08194BD-3562-4A19-9F74-7EF9792E63F1}"/>
    <cellStyle name="Percent 2 8 5" xfId="21919" xr:uid="{BF3D12E6-4417-491B-AAF8-27F8D911F197}"/>
    <cellStyle name="Percent 2 8 5 2" xfId="35611" xr:uid="{67555036-F420-45E8-9DA9-50A63D5BE3DE}"/>
    <cellStyle name="Percent 2 8 5 3" xfId="50495" xr:uid="{955EFC69-5F52-4509-8402-137FDCF0E489}"/>
    <cellStyle name="Percent 2 8 6" xfId="15075" xr:uid="{F4D48243-37B5-41F3-9FE4-5EAEC1AA42FF}"/>
    <cellStyle name="Percent 2 8 7" xfId="28765" xr:uid="{ED3E174F-8162-4101-B7BE-EBBBCB0931E6}"/>
    <cellStyle name="Percent 2 8 8" xfId="43649" xr:uid="{7E800644-2265-4414-99FB-679B935A7035}"/>
    <cellStyle name="Percent 2 9" xfId="8231" xr:uid="{07B2D702-0DF3-4AFF-8EEC-AE2D2BEF0D93}"/>
    <cellStyle name="Percent 2 9 2" xfId="9943" xr:uid="{9B3F4B7F-C947-483C-A9E6-59A19D524BE4}"/>
    <cellStyle name="Percent 2 9 2 2" xfId="13365" xr:uid="{AA8A5525-39EA-49DE-A6A1-80BE900DD877}"/>
    <cellStyle name="Percent 2 9 2 2 2" xfId="27055" xr:uid="{1B05BB92-AE8D-4ACE-AB6C-20839C4AEDB6}"/>
    <cellStyle name="Percent 2 9 2 2 2 2" xfId="40747" xr:uid="{586201F3-A8A2-4C3D-AF59-84285CFE094D}"/>
    <cellStyle name="Percent 2 9 2 2 2 3" xfId="55631" xr:uid="{A196E996-7BC3-4F5F-9CAB-1EB26B198A87}"/>
    <cellStyle name="Percent 2 9 2 2 3" xfId="20211" xr:uid="{B9234DDF-44AB-4D5D-B2BD-C6F2FF5367D0}"/>
    <cellStyle name="Percent 2 9 2 2 4" xfId="33901" xr:uid="{1FA266D0-F97C-41D1-98A4-07F611F97CB2}"/>
    <cellStyle name="Percent 2 9 2 2 5" xfId="48785" xr:uid="{E16E536D-73C0-42EC-8106-BE90AB9EB33A}"/>
    <cellStyle name="Percent 2 9 2 3" xfId="23633" xr:uid="{7C5F3EE3-CA26-4F5A-A0DC-94F34A1E6301}"/>
    <cellStyle name="Percent 2 9 2 3 2" xfId="37325" xr:uid="{4C6007B8-2C32-4209-9AFC-758C603F2D76}"/>
    <cellStyle name="Percent 2 9 2 3 3" xfId="52209" xr:uid="{589BAC00-1BA5-4CDC-99E2-99CB4B2F8B96}"/>
    <cellStyle name="Percent 2 9 2 4" xfId="16789" xr:uid="{B079C8A1-359E-4F85-83D1-35EF4D749AAB}"/>
    <cellStyle name="Percent 2 9 2 5" xfId="30479" xr:uid="{E1630132-F2DF-488F-9E81-D26350B95FD3}"/>
    <cellStyle name="Percent 2 9 2 6" xfId="45363" xr:uid="{77A62B36-F2F1-4F7D-91AF-F2CC22279BD9}"/>
    <cellStyle name="Percent 2 9 3" xfId="11653" xr:uid="{DD77C87C-3D68-4DAC-8388-E161CD9F72E9}"/>
    <cellStyle name="Percent 2 9 3 2" xfId="25343" xr:uid="{1CFF1597-EB4B-46A6-8ED5-3CB1DA6D5D8A}"/>
    <cellStyle name="Percent 2 9 3 2 2" xfId="39035" xr:uid="{0C3AF119-B38B-4FE9-AC0C-E286348B3E5B}"/>
    <cellStyle name="Percent 2 9 3 2 3" xfId="53919" xr:uid="{58646D37-D80C-49CF-9A83-57043A754BD8}"/>
    <cellStyle name="Percent 2 9 3 3" xfId="18499" xr:uid="{CD5A8E61-DC45-4344-909A-CA3D2DF0D5FC}"/>
    <cellStyle name="Percent 2 9 3 4" xfId="32189" xr:uid="{F7C82984-1981-4A34-8278-1E59F3258FE5}"/>
    <cellStyle name="Percent 2 9 3 5" xfId="47073" xr:uid="{4E781972-2D82-43BE-8B40-3E75289DAD45}"/>
    <cellStyle name="Percent 2 9 4" xfId="21921" xr:uid="{C9503A6C-8A08-46BC-9842-BC53405F2B24}"/>
    <cellStyle name="Percent 2 9 4 2" xfId="35613" xr:uid="{612F47D4-5CB2-4C1C-98C6-230E6A01D349}"/>
    <cellStyle name="Percent 2 9 4 3" xfId="50497" xr:uid="{B6DA190D-2DDA-441F-AF7E-278AD237FF64}"/>
    <cellStyle name="Percent 2 9 5" xfId="15077" xr:uid="{161E07C1-3B36-40AC-99A1-C68D698897CC}"/>
    <cellStyle name="Percent 2 9 6" xfId="28767" xr:uid="{5DB80CD4-EB1F-484A-97AA-4B653450BA28}"/>
    <cellStyle name="Percent 2 9 7" xfId="43651" xr:uid="{5154242B-9123-4540-B1E6-F6F1F241DED8}"/>
    <cellStyle name="Гиперссылка 2" xfId="6" xr:uid="{7FBEA0B3-CF46-4053-B247-1D95EE700C7B}"/>
    <cellStyle name="Гиперссылка 2 2" xfId="5299" xr:uid="{82DDDAC2-40DF-47BF-9335-E4DC2CCC989C}"/>
    <cellStyle name="Гиперссылка 2 2 2" xfId="41926" xr:uid="{0F521B01-1E73-4A52-AB03-5AC66572A3D8}"/>
    <cellStyle name="Гиперссылка 2 2 3" xfId="6510" xr:uid="{0E5C76ED-CAF4-4946-B058-2B0131C79779}"/>
    <cellStyle name="Гиперссылка 2 2 4" xfId="5918" xr:uid="{0E54B1C8-B8E4-4A6F-9703-0B8093DD65E8}"/>
    <cellStyle name="Обычный 2" xfId="4" xr:uid="{DF5408FF-2983-46CB-A2A9-323CE5A5B699}"/>
    <cellStyle name="Обычный 2 2" xfId="7" xr:uid="{B20B3287-7ED3-42E8-B64F-B57A53A33749}"/>
    <cellStyle name="Обычный 2 2 2" xfId="5301" xr:uid="{34AFA808-7C4C-4005-B6FC-1529499FB872}"/>
    <cellStyle name="Обычный 2 2 2 2" xfId="41928" xr:uid="{207BECE3-96FC-4E5D-9CC9-963A5AC8666D}"/>
    <cellStyle name="Обычный 2 2 2 3" xfId="6512" xr:uid="{AE2AD8F2-38C6-43C6-B899-90680C7FCAD8}"/>
    <cellStyle name="Обычный 2 2 2 4" xfId="5920" xr:uid="{73C431AB-E695-4CF2-A251-92685A187B12}"/>
    <cellStyle name="Обычный 2 3" xfId="5300" xr:uid="{8F67CAC5-2C55-46E1-9312-D7DE0788E92A}"/>
    <cellStyle name="Обычный 2 3 2" xfId="41927" xr:uid="{FD4D0DBB-7286-43C0-A9C5-A01AD1859770}"/>
    <cellStyle name="Обычный 2 3 3" xfId="6511" xr:uid="{C606A665-27DE-4B7D-99D2-BED87EA2F638}"/>
    <cellStyle name="Обычный 2 3 4" xfId="5919" xr:uid="{35B14A9C-6ACB-4614-80B4-2FF42176A3B2}"/>
    <cellStyle name="常规_Sheet1_1" xfId="4413" xr:uid="{9B5C4299-C94A-4986-BAC0-E0CD9144E23F}"/>
    <cellStyle name="標準 2" xfId="55634" xr:uid="{2F04F743-3700-4663-AAAF-6A0CC0E56695}"/>
  </cellStyles>
  <dxfs count="19"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  <dxf>
      <font>
        <color theme="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indexed="8"/>
      </font>
      <fill>
        <patternFill>
          <bgColor indexed="1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C16ED8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microsoft.com/office/2020/07/relationships/rdRichValueWebImage" Target="richData/rdRichValueWebImage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sheetMetadata" Target="metadata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Relationship Id="rId14" Type="http://schemas.microsoft.com/office/2017/06/relationships/rdRichValueTypes" Target="richData/rdRichValueTypes.xml"/></Relationships>
</file>

<file path=xl/ctrlProps/ctrlProp1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1096" name="Picture 2" descr="acha logo color for signature-small.jpg">
          <a:extLst>
            <a:ext uri="{FF2B5EF4-FFF2-40B4-BE49-F238E27FC236}">
              <a16:creationId xmlns:a16="http://schemas.microsoft.com/office/drawing/2014/main" id="{00000000-0008-0000-0000-00004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342900</xdr:colOff>
          <xdr:row>0</xdr:row>
          <xdr:rowOff>209550</xdr:rowOff>
        </xdr:from>
        <xdr:to>
          <xdr:col>5</xdr:col>
          <xdr:colOff>1885950</xdr:colOff>
          <xdr:row>5</xdr:row>
          <xdr:rowOff>95250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91440" tIns="45720" rIns="91440" bIns="4572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CLICK HERE to prepare for Save / Email without formulas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00"/>
                </a:solidFill>
                <a:latin typeface="Tahoma"/>
                <a:ea typeface="Tahoma"/>
                <a:cs typeface="Tahoma"/>
              </a:endParaRPr>
            </a:p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This button will disappear - then you can save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1190625</xdr:colOff>
      <xdr:row>0</xdr:row>
      <xdr:rowOff>95250</xdr:rowOff>
    </xdr:from>
    <xdr:to>
      <xdr:col>5</xdr:col>
      <xdr:colOff>2181225</xdr:colOff>
      <xdr:row>5</xdr:row>
      <xdr:rowOff>85725</xdr:rowOff>
    </xdr:to>
    <xdr:pic>
      <xdr:nvPicPr>
        <xdr:cNvPr id="2" name="Picture 2" descr="acha logo color for signature-small.jp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8900" y="95250"/>
          <a:ext cx="3143250" cy="1066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2762250</xdr:colOff>
      <xdr:row>2</xdr:row>
      <xdr:rowOff>95250</xdr:rowOff>
    </xdr:from>
    <xdr:to>
      <xdr:col>4</xdr:col>
      <xdr:colOff>57150</xdr:colOff>
      <xdr:row>7</xdr:row>
      <xdr:rowOff>28575</xdr:rowOff>
    </xdr:to>
    <xdr:pic>
      <xdr:nvPicPr>
        <xdr:cNvPr id="2355" name="Picture 1">
          <a:extLst>
            <a:ext uri="{FF2B5EF4-FFF2-40B4-BE49-F238E27FC236}">
              <a16:creationId xmlns:a16="http://schemas.microsoft.com/office/drawing/2014/main" id="{00000000-0008-0000-0200-00003309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0" y="533400"/>
          <a:ext cx="2819400" cy="771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Official%20Exchange%20Rate%20Log%20Book.xls" TargetMode="External"/><Relationship Id="rId1" Type="http://schemas.openxmlformats.org/officeDocument/2006/relationships/externalLinkPath" Target="/Sales%20Share%20Folder/Official%20Exchange%20Rate%20Log%20Book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Z:\Sales%20Share%20Folder\Sales%20price%20list.xlsx" TargetMode="External"/><Relationship Id="rId1" Type="http://schemas.openxmlformats.org/officeDocument/2006/relationships/externalLinkPath" Target="/Sales%20Share%20Folder/Sales%20price%20list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newserver3\Share_folder\sales\Invoice\file%20to%20get%20invoice%20number\Invoice%20Number%20+%20Tax%20Invoice%20Number.xlsx" TargetMode="External"/><Relationship Id="rId1" Type="http://schemas.openxmlformats.org/officeDocument/2006/relationships/externalLinkPath" Target="file%20to%20get%20invoice%20number/Invoice%20Number%20+%20Tax%20Invoice%20Numb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ha Sales Price List"/>
      <sheetName val="Ny Sales Price List"/>
      <sheetName val="Acha Air Sales Price List"/>
      <sheetName val="Ny Air Sales Price List"/>
      <sheetName val="labor selling"/>
      <sheetName val="WP Price list"/>
      <sheetName val="WP code maker"/>
      <sheetName val="Description Bkk"/>
      <sheetName val="Temp code"/>
      <sheetName val="Instructions"/>
      <sheetName val="bulk prices"/>
      <sheetName val="instructions-reorder level"/>
      <sheetName val="Crystal &amp; CZ Price List"/>
      <sheetName val="Ny Air Sales Price List (old)"/>
      <sheetName val="IS website Descriptions"/>
      <sheetName val="SEO Slugs"/>
      <sheetName val="Sheet1"/>
      <sheetName val="Chart1"/>
      <sheetName val="Sheet2"/>
      <sheetName val="Board selling"/>
      <sheetName val="Sales price list"/>
      <sheetName val="Acha AX9Air Sales Price List"/>
      <sheetName val="\Ny Air Sales Price List"/>
      <sheetName val="Acha Air Sales D61Price List"/>
    </sheetNames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voice Number"/>
      <sheetName val="TAX Invoice Number"/>
      <sheetName val="Sheet1"/>
      <sheetName val="Sheet2"/>
      <sheetName val="Sheet4"/>
      <sheetName val="Sheet3"/>
    </sheetNames>
  </externalBook>
</externalLink>
</file>

<file path=xl/richData/_rels/rdRichValueWebImage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gigaplus.makeshop.jp/roque0014/auc-roque/amazon/r-ca008-f1r01r09.swch.jp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</webImagesSrd>
</file>

<file path=xl/richData/rdrichvalue.xml><?xml version="1.0" encoding="utf-8"?>
<rvData xmlns="http://schemas.microsoft.com/office/spreadsheetml/2017/richdata" count="1">
  <rv s="0">
    <v>0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chadirect.com/" TargetMode="External"/><Relationship Id="rId5" Type="http://schemas.openxmlformats.org/officeDocument/2006/relationships/ctrlProp" Target="../ctrlProps/ctrlProp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chadirect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chadirec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FF00"/>
  </sheetPr>
  <dimension ref="A1:W1015"/>
  <sheetViews>
    <sheetView tabSelected="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/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45391</v>
      </c>
      <c r="H5" s="41">
        <v>53909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48" t="s">
        <v>3</v>
      </c>
      <c r="C8" s="149"/>
      <c r="D8" s="150"/>
      <c r="E8" s="4"/>
      <c r="F8" s="115" t="s">
        <v>12</v>
      </c>
      <c r="G8" s="27"/>
      <c r="H8" s="27"/>
      <c r="I8" s="14"/>
      <c r="K8" s="108"/>
    </row>
    <row r="9" spans="1:23">
      <c r="A9" s="13"/>
      <c r="B9" s="118" t="s">
        <v>60</v>
      </c>
      <c r="C9" s="119"/>
      <c r="D9" s="120"/>
      <c r="E9" s="9"/>
      <c r="F9" s="39" t="s">
        <v>60</v>
      </c>
      <c r="G9" s="146" t="s">
        <v>14</v>
      </c>
      <c r="H9" s="142"/>
      <c r="I9" s="14"/>
    </row>
    <row r="10" spans="1:23">
      <c r="A10" s="13"/>
      <c r="B10" s="121" t="s">
        <v>61</v>
      </c>
      <c r="C10" s="122"/>
      <c r="D10" s="123"/>
      <c r="E10" s="10"/>
      <c r="F10" s="39" t="s">
        <v>61</v>
      </c>
      <c r="G10" s="146"/>
      <c r="H10" s="143"/>
      <c r="I10" s="14"/>
    </row>
    <row r="11" spans="1:23">
      <c r="A11" s="13"/>
      <c r="B11" s="124" t="s">
        <v>62</v>
      </c>
      <c r="C11" s="122"/>
      <c r="D11" s="123"/>
      <c r="E11" s="10"/>
      <c r="F11" s="39" t="s">
        <v>62</v>
      </c>
      <c r="G11" s="146" t="s">
        <v>15</v>
      </c>
      <c r="H11" s="144" t="s">
        <v>22</v>
      </c>
      <c r="I11" s="14"/>
    </row>
    <row r="12" spans="1:23">
      <c r="A12" s="13"/>
      <c r="B12" s="124" t="s">
        <v>63</v>
      </c>
      <c r="C12" s="122"/>
      <c r="D12" s="123"/>
      <c r="E12" s="10"/>
      <c r="F12" s="39" t="s">
        <v>63</v>
      </c>
      <c r="G12" s="146"/>
      <c r="H12" s="143"/>
      <c r="I12" s="14"/>
    </row>
    <row r="13" spans="1:23">
      <c r="A13" s="13"/>
      <c r="B13" s="121" t="s">
        <v>64</v>
      </c>
      <c r="C13" s="125"/>
      <c r="D13" s="126"/>
      <c r="E13" s="11"/>
      <c r="F13" s="39" t="s">
        <v>64</v>
      </c>
      <c r="G13" s="147" t="s">
        <v>16</v>
      </c>
      <c r="H13" s="144" t="s">
        <v>58</v>
      </c>
      <c r="I13" s="14"/>
      <c r="L13" s="28"/>
    </row>
    <row r="14" spans="1:23" ht="13.5" thickBot="1">
      <c r="A14" s="13"/>
      <c r="B14" s="127" t="s">
        <v>65</v>
      </c>
      <c r="C14" s="128"/>
      <c r="D14" s="129"/>
      <c r="E14" s="11"/>
      <c r="F14" s="40" t="s">
        <v>65</v>
      </c>
      <c r="G14" s="147"/>
      <c r="H14" s="145"/>
      <c r="I14" s="14"/>
      <c r="L14" s="109"/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/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0" t="s">
        <v>11</v>
      </c>
      <c r="C19" s="111" t="s">
        <v>7</v>
      </c>
      <c r="D19" s="151" t="s">
        <v>13</v>
      </c>
      <c r="E19" s="152"/>
      <c r="F19" s="112" t="s">
        <v>0</v>
      </c>
      <c r="G19" s="113" t="s">
        <v>9</v>
      </c>
      <c r="H19" s="114" t="s">
        <v>10</v>
      </c>
      <c r="I19" s="14"/>
    </row>
    <row r="20" spans="1:9" ht="51.95" customHeight="1">
      <c r="A20" s="13"/>
      <c r="B20" s="1">
        <v>20</v>
      </c>
      <c r="C20" s="38" t="s">
        <v>51</v>
      </c>
      <c r="D20" s="130" t="s">
        <v>56</v>
      </c>
      <c r="E20" s="130" t="e" vm="1">
        <v>#VALUE!</v>
      </c>
      <c r="F20" s="43" t="str">
        <f>VLOOKUP(C20,'[2]Acha Air Sales Price List'!$B$1:$D$65536,3,FALSE)</f>
        <v>4mm multi-crystal ferido glued balls with resin cover and 16g (1.2mm) threading (sold per pcs)</v>
      </c>
      <c r="G20" s="21" t="s">
        <v>57</v>
      </c>
      <c r="H20" s="22">
        <f t="shared" ref="H20:H60" si="0">ROUND(IF(ISNUMBER(B20), G20*B20, 0),5)</f>
        <v>844.8</v>
      </c>
      <c r="I20" s="14"/>
    </row>
    <row r="21" spans="1:9" ht="51.95" customHeight="1">
      <c r="A21" s="13"/>
      <c r="B21" s="1">
        <v>20</v>
      </c>
      <c r="C21" s="38" t="s">
        <v>52</v>
      </c>
      <c r="D21" s="130" t="s">
        <v>56</v>
      </c>
      <c r="E21" s="130" t="e" vm="1">
        <v>#VALUE!</v>
      </c>
      <c r="F21" s="43" t="str">
        <f>VLOOKUP(C21,'[2]Acha Air Sales Price List'!$B$1:$D$65536,3,FALSE)</f>
        <v>1 piece: 5mm ball with ferido-glued multi crystals, 1.2mm threading (16g), with resin cover</v>
      </c>
      <c r="G21" s="21">
        <v>42.24</v>
      </c>
      <c r="H21" s="22">
        <f t="shared" si="0"/>
        <v>844.8</v>
      </c>
      <c r="I21" s="14"/>
    </row>
    <row r="22" spans="1:9" ht="51.95" customHeight="1">
      <c r="A22" s="13"/>
      <c r="B22" s="1">
        <v>5</v>
      </c>
      <c r="C22" s="36" t="s">
        <v>53</v>
      </c>
      <c r="D22" s="130" t="s">
        <v>56</v>
      </c>
      <c r="E22" s="130" t="e" vm="1">
        <v>#VALUE!</v>
      </c>
      <c r="F22" s="43" t="str">
        <f>VLOOKUP(C22,'[2]Acha Air Sales Price List'!$B$1:$D$65536,3,FALSE)</f>
        <v>1 piece: 8mm ball with ferido-glued multi crystals with resin cover 1.2mm threading (16g)</v>
      </c>
      <c r="G22" s="21">
        <v>84.77</v>
      </c>
      <c r="H22" s="22">
        <f t="shared" si="0"/>
        <v>423.85</v>
      </c>
      <c r="I22" s="14"/>
    </row>
    <row r="23" spans="1:9" ht="51.95" customHeight="1">
      <c r="A23" s="13"/>
      <c r="B23" s="1">
        <v>10</v>
      </c>
      <c r="C23" s="36" t="s">
        <v>54</v>
      </c>
      <c r="D23" s="130" t="s">
        <v>56</v>
      </c>
      <c r="E23" s="130" t="e" vm="1">
        <v>#VALUE!</v>
      </c>
      <c r="F23" s="43" t="str">
        <f>VLOOKUP(C23,'[2]Acha Air Sales Price List'!$B$1:$D$65536,3,FALSE)</f>
        <v>6mm multi-crystal ferido glued balls with resin cover and 14g (1.6mm) threading (sold per pcs)</v>
      </c>
      <c r="G23" s="21">
        <v>42.24</v>
      </c>
      <c r="H23" s="22">
        <f t="shared" si="0"/>
        <v>422.4</v>
      </c>
      <c r="I23" s="14"/>
    </row>
    <row r="24" spans="1:9" ht="51.95" customHeight="1">
      <c r="A24" s="13"/>
      <c r="B24" s="1">
        <v>10</v>
      </c>
      <c r="C24" s="36" t="s">
        <v>55</v>
      </c>
      <c r="D24" s="130" t="s">
        <v>56</v>
      </c>
      <c r="E24" s="130" t="e" vm="1">
        <v>#VALUE!</v>
      </c>
      <c r="F24" s="43" t="str">
        <f>VLOOKUP(C24,'[2]Acha Air Sales Price List'!$B$1:$D$65536,3,FALSE)</f>
        <v>8mm multi-crystal ferido glued balls with resin cover and 14g (1.6mm) threading (sold per pcs)</v>
      </c>
      <c r="G24" s="21">
        <v>84.77</v>
      </c>
      <c r="H24" s="22">
        <f t="shared" si="0"/>
        <v>847.7</v>
      </c>
      <c r="I24" s="14"/>
    </row>
    <row r="25" spans="1:9" ht="12.4" hidden="1" customHeight="1">
      <c r="A25" s="13"/>
      <c r="B25" s="1"/>
      <c r="C25" s="38"/>
      <c r="D25" s="140"/>
      <c r="E25" s="141"/>
      <c r="F25" s="43" t="str">
        <f>VLOOKUP(C25,'[2]Acha Air Sales Price List'!$B$1:$D$65536,3,FALSE)</f>
        <v>Exchange rate :</v>
      </c>
      <c r="G25" s="21">
        <f>ROUND(IF(ISBLANK(C25),0,VLOOKUP(C25,'[2]Acha Air Sales Price List'!$B$1:$X$65536,12,FALSE)*$L$14),2)</f>
        <v>0</v>
      </c>
      <c r="H25" s="22">
        <f t="shared" si="0"/>
        <v>0</v>
      </c>
      <c r="I25" s="14"/>
    </row>
    <row r="26" spans="1:9" ht="12.4" hidden="1" customHeight="1">
      <c r="A26" s="13"/>
      <c r="B26" s="1"/>
      <c r="C26" s="36"/>
      <c r="D26" s="140"/>
      <c r="E26" s="141"/>
      <c r="F26" s="43" t="str">
        <f>VLOOKUP(C26,'[2]Acha Air Sales Price List'!$B$1:$D$65536,3,FALSE)</f>
        <v>Exchange rate :</v>
      </c>
      <c r="G26" s="21">
        <f>ROUND(IF(ISBLANK(C26),0,VLOOKUP(C26,'[2]Acha Air Sales Price List'!$B$1:$X$65536,12,FALSE)*$L$14),2)</f>
        <v>0</v>
      </c>
      <c r="H26" s="22">
        <f t="shared" si="0"/>
        <v>0</v>
      </c>
      <c r="I26" s="14"/>
    </row>
    <row r="27" spans="1:9" ht="12.4" hidden="1" customHeight="1">
      <c r="A27" s="13"/>
      <c r="B27" s="1"/>
      <c r="C27" s="36"/>
      <c r="D27" s="140"/>
      <c r="E27" s="141"/>
      <c r="F27" s="43" t="str">
        <f>VLOOKUP(C27,'[2]Acha Air Sales Price List'!$B$1:$D$65536,3,FALSE)</f>
        <v>Exchange rate :</v>
      </c>
      <c r="G27" s="21">
        <f>ROUND(IF(ISBLANK(C27),0,VLOOKUP(C27,'[2]Acha Air Sales Price List'!$B$1:$X$65536,12,FALSE)*$L$14),2)</f>
        <v>0</v>
      </c>
      <c r="H27" s="22">
        <f t="shared" si="0"/>
        <v>0</v>
      </c>
      <c r="I27" s="14"/>
    </row>
    <row r="28" spans="1:9" ht="12.4" hidden="1" customHeight="1">
      <c r="A28" s="13"/>
      <c r="B28" s="1"/>
      <c r="C28" s="36"/>
      <c r="D28" s="140"/>
      <c r="E28" s="141"/>
      <c r="F28" s="43" t="str">
        <f>VLOOKUP(C28,'[2]Acha Air Sales Price List'!$B$1:$D$65536,3,FALSE)</f>
        <v>Exchange rate :</v>
      </c>
      <c r="G28" s="21">
        <f>ROUND(IF(ISBLANK(C28),0,VLOOKUP(C28,'[2]Acha Air Sales Price List'!$B$1:$X$65536,12,FALSE)*$L$14),2)</f>
        <v>0</v>
      </c>
      <c r="H28" s="22">
        <f t="shared" si="0"/>
        <v>0</v>
      </c>
      <c r="I28" s="14"/>
    </row>
    <row r="29" spans="1:9" ht="12.4" hidden="1" customHeight="1">
      <c r="A29" s="13"/>
      <c r="B29" s="1"/>
      <c r="C29" s="36"/>
      <c r="D29" s="140"/>
      <c r="E29" s="141"/>
      <c r="F29" s="43" t="str">
        <f>VLOOKUP(C29,'[2]Acha Air Sales Price List'!$B$1:$D$65536,3,FALSE)</f>
        <v>Exchange rate :</v>
      </c>
      <c r="G29" s="21">
        <f>ROUND(IF(ISBLANK(C29),0,VLOOKUP(C29,'[2]Acha Air Sales Price List'!$B$1:$X$65536,12,FALSE)*$L$14),2)</f>
        <v>0</v>
      </c>
      <c r="H29" s="22">
        <f t="shared" si="0"/>
        <v>0</v>
      </c>
      <c r="I29" s="14"/>
    </row>
    <row r="30" spans="1:9" ht="12.4" hidden="1" customHeight="1">
      <c r="A30" s="13"/>
      <c r="B30" s="1"/>
      <c r="C30" s="36"/>
      <c r="D30" s="140"/>
      <c r="E30" s="141"/>
      <c r="F30" s="43" t="str">
        <f>VLOOKUP(C30,'[2]Acha Air Sales Price List'!$B$1:$D$65536,3,FALSE)</f>
        <v>Exchange rate :</v>
      </c>
      <c r="G30" s="21">
        <f>ROUND(IF(ISBLANK(C30),0,VLOOKUP(C30,'[2]Acha Air Sales Price List'!$B$1:$X$65536,12,FALSE)*$L$14),2)</f>
        <v>0</v>
      </c>
      <c r="H30" s="22">
        <f t="shared" si="0"/>
        <v>0</v>
      </c>
      <c r="I30" s="14"/>
    </row>
    <row r="31" spans="1:9" ht="12.4" hidden="1" customHeight="1">
      <c r="A31" s="13"/>
      <c r="B31" s="1"/>
      <c r="C31" s="36"/>
      <c r="D31" s="140"/>
      <c r="E31" s="141"/>
      <c r="F31" s="43" t="str">
        <f>VLOOKUP(C31,'[2]Acha Air Sales Price List'!$B$1:$D$65536,3,FALSE)</f>
        <v>Exchange rate :</v>
      </c>
      <c r="G31" s="21">
        <f>ROUND(IF(ISBLANK(C31),0,VLOOKUP(C31,'[2]Acha Air Sales Price List'!$B$1:$X$65536,12,FALSE)*$L$14),2)</f>
        <v>0</v>
      </c>
      <c r="H31" s="22">
        <f t="shared" si="0"/>
        <v>0</v>
      </c>
      <c r="I31" s="14"/>
    </row>
    <row r="32" spans="1:9" ht="12.4" hidden="1" customHeight="1">
      <c r="A32" s="13"/>
      <c r="B32" s="1"/>
      <c r="C32" s="37"/>
      <c r="D32" s="140"/>
      <c r="E32" s="141"/>
      <c r="F32" s="43" t="str">
        <f>VLOOKUP(C32,'[2]Acha Air Sales Price List'!$B$1:$D$65536,3,FALSE)</f>
        <v>Exchange rate :</v>
      </c>
      <c r="G32" s="21">
        <f>ROUND(IF(ISBLANK(C32),0,VLOOKUP(C32,'[2]Acha Air Sales Price List'!$B$1:$X$65536,12,FALSE)*$L$14),2)</f>
        <v>0</v>
      </c>
      <c r="H32" s="22">
        <f t="shared" si="0"/>
        <v>0</v>
      </c>
      <c r="I32" s="14"/>
    </row>
    <row r="33" spans="1:9" ht="12" hidden="1" customHeight="1">
      <c r="A33" s="13"/>
      <c r="B33" s="1"/>
      <c r="C33" s="36"/>
      <c r="D33" s="140"/>
      <c r="E33" s="141"/>
      <c r="F33" s="43" t="str">
        <f>VLOOKUP(C33,'[2]Acha Air Sales Price List'!$B$1:$D$65536,3,FALSE)</f>
        <v>Exchange rate :</v>
      </c>
      <c r="G33" s="21">
        <f>ROUND(IF(ISBLANK(C33),0,VLOOKUP(C33,'[2]Acha Air Sales Price List'!$B$1:$X$65536,12,FALSE)*$L$14),2)</f>
        <v>0</v>
      </c>
      <c r="H33" s="22">
        <f t="shared" si="0"/>
        <v>0</v>
      </c>
      <c r="I33" s="14"/>
    </row>
    <row r="34" spans="1:9" ht="12.4" hidden="1" customHeight="1">
      <c r="A34" s="13"/>
      <c r="B34" s="1"/>
      <c r="C34" s="36"/>
      <c r="D34" s="140"/>
      <c r="E34" s="141"/>
      <c r="F34" s="43" t="str">
        <f>VLOOKUP(C34,'[2]Acha Air Sales Price List'!$B$1:$D$65536,3,FALSE)</f>
        <v>Exchange rate :</v>
      </c>
      <c r="G34" s="21">
        <f>ROUND(IF(ISBLANK(C34),0,VLOOKUP(C34,'[2]Acha Air Sales Price List'!$B$1:$X$65536,12,FALSE)*$L$14),2)</f>
        <v>0</v>
      </c>
      <c r="H34" s="22">
        <f t="shared" si="0"/>
        <v>0</v>
      </c>
      <c r="I34" s="14"/>
    </row>
    <row r="35" spans="1:9" ht="12.4" hidden="1" customHeight="1">
      <c r="A35" s="13"/>
      <c r="B35" s="1"/>
      <c r="C35" s="36"/>
      <c r="D35" s="140"/>
      <c r="E35" s="141"/>
      <c r="F35" s="43" t="str">
        <f>VLOOKUP(C35,'[2]Acha Air Sales Price List'!$B$1:$D$65536,3,FALSE)</f>
        <v>Exchange rate :</v>
      </c>
      <c r="G35" s="21">
        <f>ROUND(IF(ISBLANK(C35),0,VLOOKUP(C35,'[2]Acha Air Sales Price List'!$B$1:$X$65536,12,FALSE)*$L$14),2)</f>
        <v>0</v>
      </c>
      <c r="H35" s="22">
        <f t="shared" si="0"/>
        <v>0</v>
      </c>
      <c r="I35" s="14"/>
    </row>
    <row r="36" spans="1:9" ht="12.4" hidden="1" customHeight="1">
      <c r="A36" s="13"/>
      <c r="B36" s="1"/>
      <c r="C36" s="36"/>
      <c r="D36" s="140"/>
      <c r="E36" s="141"/>
      <c r="F36" s="43" t="str">
        <f>VLOOKUP(C36,'[2]Acha Air Sales Price List'!$B$1:$D$65536,3,FALSE)</f>
        <v>Exchange rate :</v>
      </c>
      <c r="G36" s="21">
        <f>ROUND(IF(ISBLANK(C36),0,VLOOKUP(C36,'[2]Acha Air Sales Price List'!$B$1:$X$65536,12,FALSE)*$L$14),2)</f>
        <v>0</v>
      </c>
      <c r="H36" s="22">
        <f t="shared" si="0"/>
        <v>0</v>
      </c>
      <c r="I36" s="14"/>
    </row>
    <row r="37" spans="1:9" ht="12.4" hidden="1" customHeight="1">
      <c r="A37" s="13"/>
      <c r="B37" s="1"/>
      <c r="C37" s="36"/>
      <c r="D37" s="140"/>
      <c r="E37" s="141"/>
      <c r="F37" s="43" t="str">
        <f>VLOOKUP(C37,'[2]Acha Air Sales Price List'!$B$1:$D$65536,3,FALSE)</f>
        <v>Exchange rate :</v>
      </c>
      <c r="G37" s="21">
        <f>ROUND(IF(ISBLANK(C37),0,VLOOKUP(C37,'[2]Acha Air Sales Price List'!$B$1:$X$65536,12,FALSE)*$L$14),2)</f>
        <v>0</v>
      </c>
      <c r="H37" s="22">
        <f t="shared" si="0"/>
        <v>0</v>
      </c>
      <c r="I37" s="14"/>
    </row>
    <row r="38" spans="1:9" ht="12.4" hidden="1" customHeight="1">
      <c r="A38" s="13"/>
      <c r="B38" s="1"/>
      <c r="C38" s="36"/>
      <c r="D38" s="140"/>
      <c r="E38" s="141"/>
      <c r="F38" s="43" t="str">
        <f>VLOOKUP(C38,'[2]Acha Air Sales Price List'!$B$1:$D$65536,3,FALSE)</f>
        <v>Exchange rate :</v>
      </c>
      <c r="G38" s="21">
        <f>ROUND(IF(ISBLANK(C38),0,VLOOKUP(C38,'[2]Acha Air Sales Price List'!$B$1:$X$65536,12,FALSE)*$L$14),2)</f>
        <v>0</v>
      </c>
      <c r="H38" s="22">
        <f t="shared" si="0"/>
        <v>0</v>
      </c>
      <c r="I38" s="14"/>
    </row>
    <row r="39" spans="1:9" ht="12.4" hidden="1" customHeight="1">
      <c r="A39" s="13"/>
      <c r="B39" s="1"/>
      <c r="C39" s="36"/>
      <c r="D39" s="140"/>
      <c r="E39" s="141"/>
      <c r="F39" s="43" t="str">
        <f>VLOOKUP(C39,'[2]Acha Air Sales Price List'!$B$1:$D$65536,3,FALSE)</f>
        <v>Exchange rate :</v>
      </c>
      <c r="G39" s="21">
        <f>ROUND(IF(ISBLANK(C39),0,VLOOKUP(C39,'[2]Acha Air Sales Price List'!$B$1:$X$65536,12,FALSE)*$L$14),2)</f>
        <v>0</v>
      </c>
      <c r="H39" s="22">
        <f t="shared" si="0"/>
        <v>0</v>
      </c>
      <c r="I39" s="14"/>
    </row>
    <row r="40" spans="1:9" ht="12.4" hidden="1" customHeight="1">
      <c r="A40" s="13"/>
      <c r="B40" s="1"/>
      <c r="C40" s="36"/>
      <c r="D40" s="140"/>
      <c r="E40" s="141"/>
      <c r="F40" s="43" t="str">
        <f>VLOOKUP(C40,'[2]Acha Air Sales Price List'!$B$1:$D$65536,3,FALSE)</f>
        <v>Exchange rate :</v>
      </c>
      <c r="G40" s="21">
        <f>ROUND(IF(ISBLANK(C40),0,VLOOKUP(C40,'[2]Acha Air Sales Price List'!$B$1:$X$65536,12,FALSE)*$L$14),2)</f>
        <v>0</v>
      </c>
      <c r="H40" s="22">
        <f t="shared" si="0"/>
        <v>0</v>
      </c>
      <c r="I40" s="14"/>
    </row>
    <row r="41" spans="1:9" ht="12.4" hidden="1" customHeight="1">
      <c r="A41" s="13"/>
      <c r="B41" s="1"/>
      <c r="C41" s="36"/>
      <c r="D41" s="140"/>
      <c r="E41" s="141"/>
      <c r="F41" s="43" t="str">
        <f>VLOOKUP(C41,'[2]Acha Air Sales Price List'!$B$1:$D$65536,3,FALSE)</f>
        <v>Exchange rate :</v>
      </c>
      <c r="G41" s="21">
        <f>ROUND(IF(ISBLANK(C41),0,VLOOKUP(C41,'[2]Acha Air Sales Price List'!$B$1:$X$65536,12,FALSE)*$L$14),2)</f>
        <v>0</v>
      </c>
      <c r="H41" s="22">
        <f t="shared" si="0"/>
        <v>0</v>
      </c>
      <c r="I41" s="14"/>
    </row>
    <row r="42" spans="1:9" ht="12.4" hidden="1" customHeight="1">
      <c r="A42" s="13"/>
      <c r="B42" s="1"/>
      <c r="C42" s="36"/>
      <c r="D42" s="140"/>
      <c r="E42" s="141"/>
      <c r="F42" s="43" t="str">
        <f>VLOOKUP(C42,'[2]Acha Air Sales Price List'!$B$1:$D$65536,3,FALSE)</f>
        <v>Exchange rate :</v>
      </c>
      <c r="G42" s="21">
        <f>ROUND(IF(ISBLANK(C42),0,VLOOKUP(C42,'[2]Acha Air Sales Price List'!$B$1:$X$65536,12,FALSE)*$L$14),2)</f>
        <v>0</v>
      </c>
      <c r="H42" s="22">
        <f t="shared" si="0"/>
        <v>0</v>
      </c>
      <c r="I42" s="14"/>
    </row>
    <row r="43" spans="1:9" ht="12.4" hidden="1" customHeight="1">
      <c r="A43" s="13"/>
      <c r="B43" s="1"/>
      <c r="C43" s="36"/>
      <c r="D43" s="140"/>
      <c r="E43" s="141"/>
      <c r="F43" s="43" t="str">
        <f>VLOOKUP(C43,'[2]Acha Air Sales Price List'!$B$1:$D$65536,3,FALSE)</f>
        <v>Exchange rate :</v>
      </c>
      <c r="G43" s="21">
        <f>ROUND(IF(ISBLANK(C43),0,VLOOKUP(C43,'[2]Acha Air Sales Price List'!$B$1:$X$65536,12,FALSE)*$L$14),2)</f>
        <v>0</v>
      </c>
      <c r="H43" s="22">
        <f t="shared" si="0"/>
        <v>0</v>
      </c>
      <c r="I43" s="14"/>
    </row>
    <row r="44" spans="1:9" ht="12.4" hidden="1" customHeight="1">
      <c r="A44" s="13"/>
      <c r="B44" s="1"/>
      <c r="C44" s="36"/>
      <c r="D44" s="140"/>
      <c r="E44" s="141"/>
      <c r="F44" s="43" t="str">
        <f>VLOOKUP(C44,'[2]Acha Air Sales Price List'!$B$1:$D$65536,3,FALSE)</f>
        <v>Exchange rate :</v>
      </c>
      <c r="G44" s="21">
        <f>ROUND(IF(ISBLANK(C44),0,VLOOKUP(C44,'[2]Acha Air Sales Price List'!$B$1:$X$65536,12,FALSE)*$L$14),2)</f>
        <v>0</v>
      </c>
      <c r="H44" s="22">
        <f t="shared" si="0"/>
        <v>0</v>
      </c>
      <c r="I44" s="14"/>
    </row>
    <row r="45" spans="1:9" ht="12.4" hidden="1" customHeight="1">
      <c r="A45" s="13"/>
      <c r="B45" s="1"/>
      <c r="C45" s="36"/>
      <c r="D45" s="140"/>
      <c r="E45" s="141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22">
        <f t="shared" si="0"/>
        <v>0</v>
      </c>
      <c r="I45" s="14"/>
    </row>
    <row r="46" spans="1:9" ht="12.4" hidden="1" customHeight="1">
      <c r="A46" s="13"/>
      <c r="B46" s="1"/>
      <c r="C46" s="36"/>
      <c r="D46" s="140"/>
      <c r="E46" s="141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22">
        <f t="shared" si="0"/>
        <v>0</v>
      </c>
      <c r="I46" s="14"/>
    </row>
    <row r="47" spans="1:9" ht="12.4" hidden="1" customHeight="1">
      <c r="A47" s="13"/>
      <c r="B47" s="1"/>
      <c r="C47" s="36"/>
      <c r="D47" s="140"/>
      <c r="E47" s="141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22">
        <f t="shared" si="0"/>
        <v>0</v>
      </c>
      <c r="I47" s="14"/>
    </row>
    <row r="48" spans="1:9" ht="12.4" hidden="1" customHeight="1">
      <c r="A48" s="13"/>
      <c r="B48" s="1"/>
      <c r="C48" s="36"/>
      <c r="D48" s="140"/>
      <c r="E48" s="141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22">
        <f t="shared" si="0"/>
        <v>0</v>
      </c>
      <c r="I48" s="14"/>
    </row>
    <row r="49" spans="1:9" ht="12.4" hidden="1" customHeight="1">
      <c r="A49" s="13"/>
      <c r="B49" s="1"/>
      <c r="C49" s="36"/>
      <c r="D49" s="140"/>
      <c r="E49" s="141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22">
        <f t="shared" si="0"/>
        <v>0</v>
      </c>
      <c r="I49" s="14"/>
    </row>
    <row r="50" spans="1:9" ht="12.4" hidden="1" customHeight="1">
      <c r="A50" s="13"/>
      <c r="B50" s="1"/>
      <c r="C50" s="36"/>
      <c r="D50" s="140"/>
      <c r="E50" s="141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22">
        <f t="shared" si="0"/>
        <v>0</v>
      </c>
      <c r="I50" s="14"/>
    </row>
    <row r="51" spans="1:9" ht="12.4" hidden="1" customHeight="1">
      <c r="A51" s="13"/>
      <c r="B51" s="1"/>
      <c r="C51" s="36"/>
      <c r="D51" s="140"/>
      <c r="E51" s="141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22">
        <f t="shared" si="0"/>
        <v>0</v>
      </c>
      <c r="I51" s="14"/>
    </row>
    <row r="52" spans="1:9" ht="12.4" hidden="1" customHeight="1">
      <c r="A52" s="13"/>
      <c r="B52" s="1"/>
      <c r="C52" s="36"/>
      <c r="D52" s="140"/>
      <c r="E52" s="141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22">
        <f t="shared" si="0"/>
        <v>0</v>
      </c>
      <c r="I52" s="14"/>
    </row>
    <row r="53" spans="1:9" ht="12.4" hidden="1" customHeight="1">
      <c r="A53" s="13"/>
      <c r="B53" s="1"/>
      <c r="C53" s="36"/>
      <c r="D53" s="140"/>
      <c r="E53" s="141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22">
        <f t="shared" si="0"/>
        <v>0</v>
      </c>
      <c r="I53" s="14"/>
    </row>
    <row r="54" spans="1:9" ht="12.4" hidden="1" customHeight="1">
      <c r="A54" s="13"/>
      <c r="B54" s="1"/>
      <c r="C54" s="36"/>
      <c r="D54" s="140"/>
      <c r="E54" s="141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22">
        <f t="shared" si="0"/>
        <v>0</v>
      </c>
      <c r="I54" s="14"/>
    </row>
    <row r="55" spans="1:9" ht="12.4" hidden="1" customHeight="1">
      <c r="A55" s="13"/>
      <c r="B55" s="1"/>
      <c r="C55" s="36"/>
      <c r="D55" s="140"/>
      <c r="E55" s="141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22">
        <f t="shared" si="0"/>
        <v>0</v>
      </c>
      <c r="I55" s="14"/>
    </row>
    <row r="56" spans="1:9" ht="12.4" hidden="1" customHeight="1">
      <c r="A56" s="13"/>
      <c r="B56" s="1"/>
      <c r="C56" s="36"/>
      <c r="D56" s="140"/>
      <c r="E56" s="141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22">
        <f t="shared" si="0"/>
        <v>0</v>
      </c>
      <c r="I56" s="14"/>
    </row>
    <row r="57" spans="1:9" ht="12.4" hidden="1" customHeight="1">
      <c r="A57" s="13"/>
      <c r="B57" s="1"/>
      <c r="C57" s="36"/>
      <c r="D57" s="140"/>
      <c r="E57" s="141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22">
        <f t="shared" si="0"/>
        <v>0</v>
      </c>
      <c r="I57" s="14"/>
    </row>
    <row r="58" spans="1:9" ht="12.4" hidden="1" customHeight="1">
      <c r="A58" s="13"/>
      <c r="B58" s="1"/>
      <c r="C58" s="36"/>
      <c r="D58" s="140"/>
      <c r="E58" s="141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22">
        <f t="shared" si="0"/>
        <v>0</v>
      </c>
      <c r="I58" s="14"/>
    </row>
    <row r="59" spans="1:9" ht="12.4" hidden="1" customHeight="1">
      <c r="A59" s="13"/>
      <c r="B59" s="1"/>
      <c r="C59" s="36"/>
      <c r="D59" s="140"/>
      <c r="E59" s="141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22">
        <f t="shared" si="0"/>
        <v>0</v>
      </c>
      <c r="I59" s="14"/>
    </row>
    <row r="60" spans="1:9" ht="12.4" hidden="1" customHeight="1">
      <c r="A60" s="13"/>
      <c r="B60" s="1"/>
      <c r="C60" s="37"/>
      <c r="D60" s="140"/>
      <c r="E60" s="141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22">
        <f t="shared" si="0"/>
        <v>0</v>
      </c>
      <c r="I60" s="14"/>
    </row>
    <row r="61" spans="1:9" ht="12" hidden="1" customHeight="1">
      <c r="A61" s="13"/>
      <c r="B61" s="1"/>
      <c r="C61" s="36"/>
      <c r="D61" s="140"/>
      <c r="E61" s="141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22">
        <f t="shared" ref="H61:H97" si="1">ROUND(IF(ISNUMBER(B61), G61*B61, 0),5)</f>
        <v>0</v>
      </c>
      <c r="I61" s="14"/>
    </row>
    <row r="62" spans="1:9" ht="12.4" hidden="1" customHeight="1">
      <c r="A62" s="13"/>
      <c r="B62" s="1"/>
      <c r="C62" s="36"/>
      <c r="D62" s="140"/>
      <c r="E62" s="141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22">
        <f t="shared" si="1"/>
        <v>0</v>
      </c>
      <c r="I62" s="14"/>
    </row>
    <row r="63" spans="1:9" ht="12.4" hidden="1" customHeight="1">
      <c r="A63" s="13"/>
      <c r="B63" s="1"/>
      <c r="C63" s="36"/>
      <c r="D63" s="140"/>
      <c r="E63" s="141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22">
        <f t="shared" si="1"/>
        <v>0</v>
      </c>
      <c r="I63" s="14"/>
    </row>
    <row r="64" spans="1:9" ht="12.4" hidden="1" customHeight="1">
      <c r="A64" s="13"/>
      <c r="B64" s="1"/>
      <c r="C64" s="36"/>
      <c r="D64" s="140"/>
      <c r="E64" s="141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22">
        <f t="shared" si="1"/>
        <v>0</v>
      </c>
      <c r="I64" s="14"/>
    </row>
    <row r="65" spans="1:9" ht="12.4" hidden="1" customHeight="1">
      <c r="A65" s="13"/>
      <c r="B65" s="1"/>
      <c r="C65" s="36"/>
      <c r="D65" s="140"/>
      <c r="E65" s="141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22">
        <f t="shared" si="1"/>
        <v>0</v>
      </c>
      <c r="I65" s="14"/>
    </row>
    <row r="66" spans="1:9" ht="12.4" hidden="1" customHeight="1">
      <c r="A66" s="13"/>
      <c r="B66" s="1"/>
      <c r="C66" s="36"/>
      <c r="D66" s="140"/>
      <c r="E66" s="141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22">
        <f t="shared" si="1"/>
        <v>0</v>
      </c>
      <c r="I66" s="14"/>
    </row>
    <row r="67" spans="1:9" ht="12.4" hidden="1" customHeight="1">
      <c r="A67" s="13"/>
      <c r="B67" s="1"/>
      <c r="C67" s="36"/>
      <c r="D67" s="140"/>
      <c r="E67" s="141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22">
        <f t="shared" si="1"/>
        <v>0</v>
      </c>
      <c r="I67" s="14"/>
    </row>
    <row r="68" spans="1:9" ht="12.4" hidden="1" customHeight="1">
      <c r="A68" s="13"/>
      <c r="B68" s="1"/>
      <c r="C68" s="36"/>
      <c r="D68" s="140"/>
      <c r="E68" s="141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22">
        <f t="shared" si="1"/>
        <v>0</v>
      </c>
      <c r="I68" s="14"/>
    </row>
    <row r="69" spans="1:9" ht="12.4" hidden="1" customHeight="1">
      <c r="A69" s="13"/>
      <c r="B69" s="1"/>
      <c r="C69" s="36"/>
      <c r="D69" s="140"/>
      <c r="E69" s="141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22">
        <f t="shared" si="1"/>
        <v>0</v>
      </c>
      <c r="I69" s="14"/>
    </row>
    <row r="70" spans="1:9" ht="12.4" hidden="1" customHeight="1">
      <c r="A70" s="13"/>
      <c r="B70" s="1"/>
      <c r="C70" s="36"/>
      <c r="D70" s="140"/>
      <c r="E70" s="141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22">
        <f t="shared" si="1"/>
        <v>0</v>
      </c>
      <c r="I70" s="14"/>
    </row>
    <row r="71" spans="1:9" ht="12.4" hidden="1" customHeight="1">
      <c r="A71" s="13"/>
      <c r="B71" s="1"/>
      <c r="C71" s="36"/>
      <c r="D71" s="140"/>
      <c r="E71" s="141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22">
        <f t="shared" si="1"/>
        <v>0</v>
      </c>
      <c r="I71" s="14"/>
    </row>
    <row r="72" spans="1:9" ht="12.4" hidden="1" customHeight="1">
      <c r="A72" s="13"/>
      <c r="B72" s="1"/>
      <c r="C72" s="36"/>
      <c r="D72" s="140"/>
      <c r="E72" s="141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22">
        <f t="shared" si="1"/>
        <v>0</v>
      </c>
      <c r="I72" s="14"/>
    </row>
    <row r="73" spans="1:9" ht="12.4" hidden="1" customHeight="1">
      <c r="A73" s="13"/>
      <c r="B73" s="1"/>
      <c r="C73" s="36"/>
      <c r="D73" s="140"/>
      <c r="E73" s="141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22">
        <f t="shared" si="1"/>
        <v>0</v>
      </c>
      <c r="I73" s="14"/>
    </row>
    <row r="74" spans="1:9" ht="12.4" hidden="1" customHeight="1">
      <c r="A74" s="13"/>
      <c r="B74" s="1"/>
      <c r="C74" s="36"/>
      <c r="D74" s="140"/>
      <c r="E74" s="141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22">
        <f t="shared" si="1"/>
        <v>0</v>
      </c>
      <c r="I74" s="14"/>
    </row>
    <row r="75" spans="1:9" ht="12.4" hidden="1" customHeight="1">
      <c r="A75" s="13"/>
      <c r="B75" s="1"/>
      <c r="C75" s="36"/>
      <c r="D75" s="140"/>
      <c r="E75" s="141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22">
        <f t="shared" si="1"/>
        <v>0</v>
      </c>
      <c r="I75" s="14"/>
    </row>
    <row r="76" spans="1:9" ht="12.4" hidden="1" customHeight="1">
      <c r="A76" s="13"/>
      <c r="B76" s="1"/>
      <c r="C76" s="36"/>
      <c r="D76" s="140"/>
      <c r="E76" s="141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22">
        <f t="shared" si="1"/>
        <v>0</v>
      </c>
      <c r="I76" s="14"/>
    </row>
    <row r="77" spans="1:9" ht="12.4" hidden="1" customHeight="1">
      <c r="A77" s="13"/>
      <c r="B77" s="1"/>
      <c r="C77" s="36"/>
      <c r="D77" s="140"/>
      <c r="E77" s="141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22">
        <f t="shared" si="1"/>
        <v>0</v>
      </c>
      <c r="I77" s="14"/>
    </row>
    <row r="78" spans="1:9" ht="12.4" hidden="1" customHeight="1">
      <c r="A78" s="13"/>
      <c r="B78" s="1"/>
      <c r="C78" s="36"/>
      <c r="D78" s="140"/>
      <c r="E78" s="141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22">
        <f t="shared" si="1"/>
        <v>0</v>
      </c>
      <c r="I78" s="14"/>
    </row>
    <row r="79" spans="1:9" ht="12.4" hidden="1" customHeight="1">
      <c r="A79" s="13"/>
      <c r="B79" s="1"/>
      <c r="C79" s="36"/>
      <c r="D79" s="140"/>
      <c r="E79" s="141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22">
        <f t="shared" si="1"/>
        <v>0</v>
      </c>
      <c r="I79" s="14"/>
    </row>
    <row r="80" spans="1:9" ht="12.4" hidden="1" customHeight="1">
      <c r="A80" s="13"/>
      <c r="B80" s="1"/>
      <c r="C80" s="36"/>
      <c r="D80" s="140"/>
      <c r="E80" s="141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22">
        <f t="shared" si="1"/>
        <v>0</v>
      </c>
      <c r="I80" s="14"/>
    </row>
    <row r="81" spans="1:9" ht="12.4" hidden="1" customHeight="1">
      <c r="A81" s="13"/>
      <c r="B81" s="1"/>
      <c r="C81" s="36"/>
      <c r="D81" s="140"/>
      <c r="E81" s="141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22">
        <f t="shared" si="1"/>
        <v>0</v>
      </c>
      <c r="I81" s="14"/>
    </row>
    <row r="82" spans="1:9" ht="12.4" hidden="1" customHeight="1">
      <c r="A82" s="13"/>
      <c r="B82" s="1"/>
      <c r="C82" s="36"/>
      <c r="D82" s="140"/>
      <c r="E82" s="141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22">
        <f t="shared" si="1"/>
        <v>0</v>
      </c>
      <c r="I82" s="14"/>
    </row>
    <row r="83" spans="1:9" ht="12.4" hidden="1" customHeight="1">
      <c r="A83" s="13"/>
      <c r="B83" s="1"/>
      <c r="C83" s="36"/>
      <c r="D83" s="140"/>
      <c r="E83" s="141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22">
        <f t="shared" si="1"/>
        <v>0</v>
      </c>
      <c r="I83" s="14"/>
    </row>
    <row r="84" spans="1:9" ht="12.4" hidden="1" customHeight="1">
      <c r="A84" s="13"/>
      <c r="B84" s="1"/>
      <c r="C84" s="37"/>
      <c r="D84" s="140"/>
      <c r="E84" s="141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22">
        <f t="shared" si="1"/>
        <v>0</v>
      </c>
      <c r="I84" s="14"/>
    </row>
    <row r="85" spans="1:9" ht="12" hidden="1" customHeight="1">
      <c r="A85" s="13"/>
      <c r="B85" s="1"/>
      <c r="C85" s="36"/>
      <c r="D85" s="140"/>
      <c r="E85" s="141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22">
        <f t="shared" si="1"/>
        <v>0</v>
      </c>
      <c r="I85" s="14"/>
    </row>
    <row r="86" spans="1:9" ht="12.4" hidden="1" customHeight="1">
      <c r="A86" s="13"/>
      <c r="B86" s="1"/>
      <c r="C86" s="36"/>
      <c r="D86" s="140"/>
      <c r="E86" s="141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22">
        <f t="shared" si="1"/>
        <v>0</v>
      </c>
      <c r="I86" s="14"/>
    </row>
    <row r="87" spans="1:9" ht="12.4" hidden="1" customHeight="1">
      <c r="A87" s="13"/>
      <c r="B87" s="1"/>
      <c r="C87" s="36"/>
      <c r="D87" s="140"/>
      <c r="E87" s="141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22">
        <f t="shared" si="1"/>
        <v>0</v>
      </c>
      <c r="I87" s="14"/>
    </row>
    <row r="88" spans="1:9" ht="12.4" hidden="1" customHeight="1">
      <c r="A88" s="13"/>
      <c r="B88" s="1"/>
      <c r="C88" s="36"/>
      <c r="D88" s="140"/>
      <c r="E88" s="141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22">
        <f t="shared" si="1"/>
        <v>0</v>
      </c>
      <c r="I88" s="14"/>
    </row>
    <row r="89" spans="1:9" ht="12.4" hidden="1" customHeight="1">
      <c r="A89" s="13"/>
      <c r="B89" s="1"/>
      <c r="C89" s="36"/>
      <c r="D89" s="140"/>
      <c r="E89" s="141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22">
        <f t="shared" si="1"/>
        <v>0</v>
      </c>
      <c r="I89" s="14"/>
    </row>
    <row r="90" spans="1:9" ht="12.4" hidden="1" customHeight="1">
      <c r="A90" s="13"/>
      <c r="B90" s="1"/>
      <c r="C90" s="36"/>
      <c r="D90" s="140"/>
      <c r="E90" s="141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22">
        <f t="shared" si="1"/>
        <v>0</v>
      </c>
      <c r="I90" s="14"/>
    </row>
    <row r="91" spans="1:9" ht="12.4" hidden="1" customHeight="1">
      <c r="A91" s="13"/>
      <c r="B91" s="1"/>
      <c r="C91" s="36"/>
      <c r="D91" s="140"/>
      <c r="E91" s="141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22">
        <f t="shared" si="1"/>
        <v>0</v>
      </c>
      <c r="I91" s="14"/>
    </row>
    <row r="92" spans="1:9" ht="12.4" hidden="1" customHeight="1">
      <c r="A92" s="13"/>
      <c r="B92" s="1"/>
      <c r="C92" s="36"/>
      <c r="D92" s="140"/>
      <c r="E92" s="141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22">
        <f t="shared" si="1"/>
        <v>0</v>
      </c>
      <c r="I92" s="14"/>
    </row>
    <row r="93" spans="1:9" ht="12.4" hidden="1" customHeight="1">
      <c r="A93" s="13"/>
      <c r="B93" s="1"/>
      <c r="C93" s="36"/>
      <c r="D93" s="140"/>
      <c r="E93" s="141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22">
        <f t="shared" si="1"/>
        <v>0</v>
      </c>
      <c r="I93" s="14"/>
    </row>
    <row r="94" spans="1:9" ht="12.4" hidden="1" customHeight="1">
      <c r="A94" s="13"/>
      <c r="B94" s="1"/>
      <c r="C94" s="36"/>
      <c r="D94" s="140"/>
      <c r="E94" s="141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22">
        <f t="shared" si="1"/>
        <v>0</v>
      </c>
      <c r="I94" s="14"/>
    </row>
    <row r="95" spans="1:9" ht="12.4" hidden="1" customHeight="1">
      <c r="A95" s="13"/>
      <c r="B95" s="1"/>
      <c r="C95" s="36"/>
      <c r="D95" s="140"/>
      <c r="E95" s="141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22">
        <f t="shared" si="1"/>
        <v>0</v>
      </c>
      <c r="I95" s="14"/>
    </row>
    <row r="96" spans="1:9" ht="12.4" hidden="1" customHeight="1">
      <c r="A96" s="13"/>
      <c r="B96" s="1"/>
      <c r="C96" s="36"/>
      <c r="D96" s="140"/>
      <c r="E96" s="141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22">
        <f t="shared" si="1"/>
        <v>0</v>
      </c>
      <c r="I96" s="14"/>
    </row>
    <row r="97" spans="1:9" ht="12.4" hidden="1" customHeight="1">
      <c r="A97" s="13"/>
      <c r="B97" s="1"/>
      <c r="C97" s="36"/>
      <c r="D97" s="140"/>
      <c r="E97" s="141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22">
        <f t="shared" si="1"/>
        <v>0</v>
      </c>
      <c r="I97" s="14"/>
    </row>
    <row r="98" spans="1:9" ht="12.4" hidden="1" customHeight="1">
      <c r="A98" s="13"/>
      <c r="B98" s="1"/>
      <c r="C98" s="37"/>
      <c r="D98" s="140"/>
      <c r="E98" s="141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22">
        <f t="shared" ref="H98:H126" si="2">ROUND(IF(ISNUMBER(B98), G98*B98, 0),5)</f>
        <v>0</v>
      </c>
      <c r="I98" s="14"/>
    </row>
    <row r="99" spans="1:9" ht="12" hidden="1" customHeight="1">
      <c r="A99" s="13"/>
      <c r="B99" s="1"/>
      <c r="C99" s="36"/>
      <c r="D99" s="140"/>
      <c r="E99" s="141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22">
        <f t="shared" si="2"/>
        <v>0</v>
      </c>
      <c r="I99" s="14"/>
    </row>
    <row r="100" spans="1:9" ht="12.4" hidden="1" customHeight="1">
      <c r="A100" s="13"/>
      <c r="B100" s="1"/>
      <c r="C100" s="36"/>
      <c r="D100" s="140"/>
      <c r="E100" s="141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22">
        <f t="shared" si="2"/>
        <v>0</v>
      </c>
      <c r="I100" s="14"/>
    </row>
    <row r="101" spans="1:9" ht="12.4" hidden="1" customHeight="1">
      <c r="A101" s="13"/>
      <c r="B101" s="1"/>
      <c r="C101" s="36"/>
      <c r="D101" s="140"/>
      <c r="E101" s="141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22">
        <f t="shared" si="2"/>
        <v>0</v>
      </c>
      <c r="I101" s="14"/>
    </row>
    <row r="102" spans="1:9" ht="12.4" hidden="1" customHeight="1">
      <c r="A102" s="13"/>
      <c r="B102" s="1"/>
      <c r="C102" s="36"/>
      <c r="D102" s="140"/>
      <c r="E102" s="141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22">
        <f t="shared" si="2"/>
        <v>0</v>
      </c>
      <c r="I102" s="14"/>
    </row>
    <row r="103" spans="1:9" ht="12.4" hidden="1" customHeight="1">
      <c r="A103" s="13"/>
      <c r="B103" s="1"/>
      <c r="C103" s="36"/>
      <c r="D103" s="140"/>
      <c r="E103" s="141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22">
        <f t="shared" si="2"/>
        <v>0</v>
      </c>
      <c r="I103" s="14"/>
    </row>
    <row r="104" spans="1:9" ht="12.4" hidden="1" customHeight="1">
      <c r="A104" s="13"/>
      <c r="B104" s="1"/>
      <c r="C104" s="36"/>
      <c r="D104" s="140"/>
      <c r="E104" s="141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22">
        <f t="shared" si="2"/>
        <v>0</v>
      </c>
      <c r="I104" s="14"/>
    </row>
    <row r="105" spans="1:9" ht="12.4" hidden="1" customHeight="1">
      <c r="A105" s="13"/>
      <c r="B105" s="1"/>
      <c r="C105" s="36"/>
      <c r="D105" s="140"/>
      <c r="E105" s="141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22">
        <f t="shared" si="2"/>
        <v>0</v>
      </c>
      <c r="I105" s="14"/>
    </row>
    <row r="106" spans="1:9" ht="12.4" hidden="1" customHeight="1">
      <c r="A106" s="13"/>
      <c r="B106" s="1"/>
      <c r="C106" s="36"/>
      <c r="D106" s="140"/>
      <c r="E106" s="141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22">
        <f t="shared" si="2"/>
        <v>0</v>
      </c>
      <c r="I106" s="14"/>
    </row>
    <row r="107" spans="1:9" ht="12.4" hidden="1" customHeight="1">
      <c r="A107" s="13"/>
      <c r="B107" s="1"/>
      <c r="C107" s="36"/>
      <c r="D107" s="140"/>
      <c r="E107" s="141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22">
        <f t="shared" si="2"/>
        <v>0</v>
      </c>
      <c r="I107" s="14"/>
    </row>
    <row r="108" spans="1:9" ht="12.4" hidden="1" customHeight="1">
      <c r="A108" s="13"/>
      <c r="B108" s="1"/>
      <c r="C108" s="36"/>
      <c r="D108" s="140"/>
      <c r="E108" s="141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22">
        <f t="shared" si="2"/>
        <v>0</v>
      </c>
      <c r="I108" s="14"/>
    </row>
    <row r="109" spans="1:9" ht="12.4" hidden="1" customHeight="1">
      <c r="A109" s="13"/>
      <c r="B109" s="1"/>
      <c r="C109" s="36"/>
      <c r="D109" s="140"/>
      <c r="E109" s="141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22">
        <f t="shared" si="2"/>
        <v>0</v>
      </c>
      <c r="I109" s="14"/>
    </row>
    <row r="110" spans="1:9" ht="12.4" hidden="1" customHeight="1">
      <c r="A110" s="13"/>
      <c r="B110" s="1"/>
      <c r="C110" s="36"/>
      <c r="D110" s="140"/>
      <c r="E110" s="141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22">
        <f t="shared" si="2"/>
        <v>0</v>
      </c>
      <c r="I110" s="14"/>
    </row>
    <row r="111" spans="1:9" ht="12.4" hidden="1" customHeight="1">
      <c r="A111" s="13"/>
      <c r="B111" s="1"/>
      <c r="C111" s="36"/>
      <c r="D111" s="140"/>
      <c r="E111" s="141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22">
        <f t="shared" si="2"/>
        <v>0</v>
      </c>
      <c r="I111" s="14"/>
    </row>
    <row r="112" spans="1:9" ht="12.4" hidden="1" customHeight="1">
      <c r="A112" s="13"/>
      <c r="B112" s="1"/>
      <c r="C112" s="36"/>
      <c r="D112" s="140"/>
      <c r="E112" s="141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22">
        <f t="shared" si="2"/>
        <v>0</v>
      </c>
      <c r="I112" s="14"/>
    </row>
    <row r="113" spans="1:9" ht="12.4" hidden="1" customHeight="1">
      <c r="A113" s="13"/>
      <c r="B113" s="1"/>
      <c r="C113" s="36"/>
      <c r="D113" s="140"/>
      <c r="E113" s="141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22">
        <f t="shared" si="2"/>
        <v>0</v>
      </c>
      <c r="I113" s="14"/>
    </row>
    <row r="114" spans="1:9" ht="12.4" hidden="1" customHeight="1">
      <c r="A114" s="13"/>
      <c r="B114" s="1"/>
      <c r="C114" s="36"/>
      <c r="D114" s="140"/>
      <c r="E114" s="141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22">
        <f t="shared" si="2"/>
        <v>0</v>
      </c>
      <c r="I114" s="14"/>
    </row>
    <row r="115" spans="1:9" ht="12.4" hidden="1" customHeight="1">
      <c r="A115" s="13"/>
      <c r="B115" s="1"/>
      <c r="C115" s="36"/>
      <c r="D115" s="140"/>
      <c r="E115" s="141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22">
        <f t="shared" si="2"/>
        <v>0</v>
      </c>
      <c r="I115" s="14"/>
    </row>
    <row r="116" spans="1:9" ht="12.4" hidden="1" customHeight="1">
      <c r="A116" s="13"/>
      <c r="B116" s="1"/>
      <c r="C116" s="36"/>
      <c r="D116" s="140"/>
      <c r="E116" s="141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22">
        <f t="shared" si="2"/>
        <v>0</v>
      </c>
      <c r="I116" s="14"/>
    </row>
    <row r="117" spans="1:9" ht="12.4" hidden="1" customHeight="1">
      <c r="A117" s="13"/>
      <c r="B117" s="1"/>
      <c r="C117" s="36"/>
      <c r="D117" s="140"/>
      <c r="E117" s="141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22">
        <f t="shared" si="2"/>
        <v>0</v>
      </c>
      <c r="I117" s="14"/>
    </row>
    <row r="118" spans="1:9" ht="12.4" hidden="1" customHeight="1">
      <c r="A118" s="13"/>
      <c r="B118" s="1"/>
      <c r="C118" s="36"/>
      <c r="D118" s="140"/>
      <c r="E118" s="141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22">
        <f t="shared" si="2"/>
        <v>0</v>
      </c>
      <c r="I118" s="14"/>
    </row>
    <row r="119" spans="1:9" ht="12.4" hidden="1" customHeight="1">
      <c r="A119" s="13"/>
      <c r="B119" s="1"/>
      <c r="C119" s="36"/>
      <c r="D119" s="140"/>
      <c r="E119" s="141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22">
        <f t="shared" si="2"/>
        <v>0</v>
      </c>
      <c r="I119" s="14"/>
    </row>
    <row r="120" spans="1:9" ht="12.4" hidden="1" customHeight="1">
      <c r="A120" s="13"/>
      <c r="B120" s="1"/>
      <c r="C120" s="36"/>
      <c r="D120" s="140"/>
      <c r="E120" s="141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22">
        <f t="shared" si="2"/>
        <v>0</v>
      </c>
      <c r="I120" s="14"/>
    </row>
    <row r="121" spans="1:9" ht="12.4" hidden="1" customHeight="1">
      <c r="A121" s="13"/>
      <c r="B121" s="1"/>
      <c r="C121" s="36"/>
      <c r="D121" s="140"/>
      <c r="E121" s="141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22">
        <f t="shared" si="2"/>
        <v>0</v>
      </c>
      <c r="I121" s="14"/>
    </row>
    <row r="122" spans="1:9" ht="12.4" hidden="1" customHeight="1">
      <c r="A122" s="13"/>
      <c r="B122" s="1"/>
      <c r="C122" s="36"/>
      <c r="D122" s="140"/>
      <c r="E122" s="141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22">
        <f t="shared" si="2"/>
        <v>0</v>
      </c>
      <c r="I122" s="14"/>
    </row>
    <row r="123" spans="1:9" ht="12.4" hidden="1" customHeight="1">
      <c r="A123" s="13"/>
      <c r="B123" s="1"/>
      <c r="C123" s="36"/>
      <c r="D123" s="140"/>
      <c r="E123" s="141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22">
        <f t="shared" si="2"/>
        <v>0</v>
      </c>
      <c r="I123" s="14"/>
    </row>
    <row r="124" spans="1:9" ht="12.4" hidden="1" customHeight="1">
      <c r="A124" s="13"/>
      <c r="B124" s="1"/>
      <c r="C124" s="36"/>
      <c r="D124" s="140"/>
      <c r="E124" s="141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22">
        <f t="shared" si="2"/>
        <v>0</v>
      </c>
      <c r="I124" s="14"/>
    </row>
    <row r="125" spans="1:9" ht="12.4" hidden="1" customHeight="1">
      <c r="A125" s="13"/>
      <c r="B125" s="1"/>
      <c r="C125" s="36"/>
      <c r="D125" s="140"/>
      <c r="E125" s="141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22">
        <f t="shared" si="2"/>
        <v>0</v>
      </c>
      <c r="I125" s="14"/>
    </row>
    <row r="126" spans="1:9" ht="12.4" hidden="1" customHeight="1">
      <c r="A126" s="13"/>
      <c r="B126" s="1"/>
      <c r="C126" s="37"/>
      <c r="D126" s="140"/>
      <c r="E126" s="141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22">
        <f t="shared" si="2"/>
        <v>0</v>
      </c>
      <c r="I126" s="14"/>
    </row>
    <row r="127" spans="1:9" ht="12" hidden="1" customHeight="1">
      <c r="A127" s="13"/>
      <c r="B127" s="1"/>
      <c r="C127" s="36"/>
      <c r="D127" s="140"/>
      <c r="E127" s="141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22">
        <f t="shared" ref="H127:H177" si="3">ROUND(IF(ISNUMBER(B127), G127*B127, 0),5)</f>
        <v>0</v>
      </c>
      <c r="I127" s="14"/>
    </row>
    <row r="128" spans="1:9" ht="12.4" hidden="1" customHeight="1">
      <c r="A128" s="13"/>
      <c r="B128" s="1"/>
      <c r="C128" s="36"/>
      <c r="D128" s="140"/>
      <c r="E128" s="141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22">
        <f t="shared" si="3"/>
        <v>0</v>
      </c>
      <c r="I128" s="14"/>
    </row>
    <row r="129" spans="1:9" ht="12.4" hidden="1" customHeight="1">
      <c r="A129" s="13"/>
      <c r="B129" s="1"/>
      <c r="C129" s="36"/>
      <c r="D129" s="140"/>
      <c r="E129" s="141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22">
        <f t="shared" si="3"/>
        <v>0</v>
      </c>
      <c r="I129" s="14"/>
    </row>
    <row r="130" spans="1:9" ht="12.4" hidden="1" customHeight="1">
      <c r="A130" s="13"/>
      <c r="B130" s="1"/>
      <c r="C130" s="36"/>
      <c r="D130" s="140"/>
      <c r="E130" s="141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22">
        <f t="shared" si="3"/>
        <v>0</v>
      </c>
      <c r="I130" s="14"/>
    </row>
    <row r="131" spans="1:9" ht="12.4" hidden="1" customHeight="1">
      <c r="A131" s="13"/>
      <c r="B131" s="1"/>
      <c r="C131" s="36"/>
      <c r="D131" s="140"/>
      <c r="E131" s="141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22">
        <f t="shared" si="3"/>
        <v>0</v>
      </c>
      <c r="I131" s="14"/>
    </row>
    <row r="132" spans="1:9" ht="12.4" hidden="1" customHeight="1">
      <c r="A132" s="13"/>
      <c r="B132" s="1"/>
      <c r="C132" s="36"/>
      <c r="D132" s="140"/>
      <c r="E132" s="141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22">
        <f t="shared" si="3"/>
        <v>0</v>
      </c>
      <c r="I132" s="14"/>
    </row>
    <row r="133" spans="1:9" ht="12.4" hidden="1" customHeight="1">
      <c r="A133" s="13"/>
      <c r="B133" s="1"/>
      <c r="C133" s="36"/>
      <c r="D133" s="140"/>
      <c r="E133" s="141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22">
        <f t="shared" si="3"/>
        <v>0</v>
      </c>
      <c r="I133" s="14"/>
    </row>
    <row r="134" spans="1:9" ht="12.4" hidden="1" customHeight="1">
      <c r="A134" s="13"/>
      <c r="B134" s="1"/>
      <c r="C134" s="36"/>
      <c r="D134" s="140"/>
      <c r="E134" s="141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22">
        <f t="shared" si="3"/>
        <v>0</v>
      </c>
      <c r="I134" s="14"/>
    </row>
    <row r="135" spans="1:9" ht="12.4" hidden="1" customHeight="1">
      <c r="A135" s="13"/>
      <c r="B135" s="1"/>
      <c r="C135" s="36"/>
      <c r="D135" s="140"/>
      <c r="E135" s="141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22">
        <f t="shared" si="3"/>
        <v>0</v>
      </c>
      <c r="I135" s="14"/>
    </row>
    <row r="136" spans="1:9" ht="12.4" hidden="1" customHeight="1">
      <c r="A136" s="13"/>
      <c r="B136" s="1"/>
      <c r="C136" s="36"/>
      <c r="D136" s="140"/>
      <c r="E136" s="141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22">
        <f t="shared" si="3"/>
        <v>0</v>
      </c>
      <c r="I136" s="14"/>
    </row>
    <row r="137" spans="1:9" ht="12.4" hidden="1" customHeight="1">
      <c r="A137" s="13"/>
      <c r="B137" s="1"/>
      <c r="C137" s="36"/>
      <c r="D137" s="140"/>
      <c r="E137" s="141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22">
        <f t="shared" si="3"/>
        <v>0</v>
      </c>
      <c r="I137" s="14"/>
    </row>
    <row r="138" spans="1:9" ht="12.4" hidden="1" customHeight="1">
      <c r="A138" s="13"/>
      <c r="B138" s="1"/>
      <c r="C138" s="36"/>
      <c r="D138" s="140"/>
      <c r="E138" s="141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22">
        <f t="shared" si="3"/>
        <v>0</v>
      </c>
      <c r="I138" s="14"/>
    </row>
    <row r="139" spans="1:9" ht="12.4" hidden="1" customHeight="1">
      <c r="A139" s="13"/>
      <c r="B139" s="1"/>
      <c r="C139" s="36"/>
      <c r="D139" s="140"/>
      <c r="E139" s="141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22">
        <f t="shared" si="3"/>
        <v>0</v>
      </c>
      <c r="I139" s="14"/>
    </row>
    <row r="140" spans="1:9" ht="12.4" hidden="1" customHeight="1">
      <c r="A140" s="13"/>
      <c r="B140" s="1"/>
      <c r="C140" s="36"/>
      <c r="D140" s="140"/>
      <c r="E140" s="141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22">
        <f t="shared" si="3"/>
        <v>0</v>
      </c>
      <c r="I140" s="14"/>
    </row>
    <row r="141" spans="1:9" ht="12.4" hidden="1" customHeight="1">
      <c r="A141" s="13"/>
      <c r="B141" s="1"/>
      <c r="C141" s="36"/>
      <c r="D141" s="140"/>
      <c r="E141" s="141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22">
        <f t="shared" si="3"/>
        <v>0</v>
      </c>
      <c r="I141" s="14"/>
    </row>
    <row r="142" spans="1:9" ht="12.4" hidden="1" customHeight="1">
      <c r="A142" s="13"/>
      <c r="B142" s="1"/>
      <c r="C142" s="36"/>
      <c r="D142" s="140"/>
      <c r="E142" s="141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22">
        <f t="shared" si="3"/>
        <v>0</v>
      </c>
      <c r="I142" s="14"/>
    </row>
    <row r="143" spans="1:9" ht="12.4" hidden="1" customHeight="1">
      <c r="A143" s="13"/>
      <c r="B143" s="1"/>
      <c r="C143" s="36"/>
      <c r="D143" s="140"/>
      <c r="E143" s="141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22">
        <f t="shared" si="3"/>
        <v>0</v>
      </c>
      <c r="I143" s="14"/>
    </row>
    <row r="144" spans="1:9" ht="12.4" hidden="1" customHeight="1">
      <c r="A144" s="13"/>
      <c r="B144" s="1"/>
      <c r="C144" s="36"/>
      <c r="D144" s="140"/>
      <c r="E144" s="141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22">
        <f t="shared" si="3"/>
        <v>0</v>
      </c>
      <c r="I144" s="14"/>
    </row>
    <row r="145" spans="1:9" ht="12.4" hidden="1" customHeight="1">
      <c r="A145" s="13"/>
      <c r="B145" s="1"/>
      <c r="C145" s="36"/>
      <c r="D145" s="140"/>
      <c r="E145" s="141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22">
        <f t="shared" si="3"/>
        <v>0</v>
      </c>
      <c r="I145" s="14"/>
    </row>
    <row r="146" spans="1:9" ht="12.4" hidden="1" customHeight="1">
      <c r="A146" s="13"/>
      <c r="B146" s="1"/>
      <c r="C146" s="36"/>
      <c r="D146" s="140"/>
      <c r="E146" s="141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22">
        <f t="shared" si="3"/>
        <v>0</v>
      </c>
      <c r="I146" s="14"/>
    </row>
    <row r="147" spans="1:9" ht="12.4" hidden="1" customHeight="1">
      <c r="A147" s="13"/>
      <c r="B147" s="1"/>
      <c r="C147" s="36"/>
      <c r="D147" s="140"/>
      <c r="E147" s="141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22">
        <f t="shared" si="3"/>
        <v>0</v>
      </c>
      <c r="I147" s="14"/>
    </row>
    <row r="148" spans="1:9" ht="12.4" hidden="1" customHeight="1">
      <c r="A148" s="13"/>
      <c r="B148" s="1"/>
      <c r="C148" s="36"/>
      <c r="D148" s="140"/>
      <c r="E148" s="141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22">
        <f t="shared" si="3"/>
        <v>0</v>
      </c>
      <c r="I148" s="14"/>
    </row>
    <row r="149" spans="1:9" ht="12.4" hidden="1" customHeight="1">
      <c r="A149" s="13"/>
      <c r="B149" s="1"/>
      <c r="C149" s="36"/>
      <c r="D149" s="140"/>
      <c r="E149" s="141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22">
        <f t="shared" si="3"/>
        <v>0</v>
      </c>
      <c r="I149" s="14"/>
    </row>
    <row r="150" spans="1:9" ht="12.4" hidden="1" customHeight="1">
      <c r="A150" s="13"/>
      <c r="B150" s="1"/>
      <c r="C150" s="37"/>
      <c r="D150" s="140"/>
      <c r="E150" s="141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22">
        <f t="shared" si="3"/>
        <v>0</v>
      </c>
      <c r="I150" s="14"/>
    </row>
    <row r="151" spans="1:9" ht="12" hidden="1" customHeight="1">
      <c r="A151" s="13"/>
      <c r="B151" s="1"/>
      <c r="C151" s="36"/>
      <c r="D151" s="140"/>
      <c r="E151" s="141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22">
        <f t="shared" si="3"/>
        <v>0</v>
      </c>
      <c r="I151" s="14"/>
    </row>
    <row r="152" spans="1:9" ht="12.4" hidden="1" customHeight="1">
      <c r="A152" s="13"/>
      <c r="B152" s="1"/>
      <c r="C152" s="36"/>
      <c r="D152" s="140"/>
      <c r="E152" s="141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22">
        <f t="shared" si="3"/>
        <v>0</v>
      </c>
      <c r="I152" s="14"/>
    </row>
    <row r="153" spans="1:9" ht="12.4" hidden="1" customHeight="1">
      <c r="A153" s="13"/>
      <c r="B153" s="1"/>
      <c r="C153" s="36"/>
      <c r="D153" s="140"/>
      <c r="E153" s="141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22">
        <f t="shared" si="3"/>
        <v>0</v>
      </c>
      <c r="I153" s="14"/>
    </row>
    <row r="154" spans="1:9" ht="12.4" hidden="1" customHeight="1">
      <c r="A154" s="13"/>
      <c r="B154" s="1"/>
      <c r="C154" s="36"/>
      <c r="D154" s="140"/>
      <c r="E154" s="141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22">
        <f t="shared" si="3"/>
        <v>0</v>
      </c>
      <c r="I154" s="14"/>
    </row>
    <row r="155" spans="1:9" ht="12.4" hidden="1" customHeight="1">
      <c r="A155" s="13"/>
      <c r="B155" s="1"/>
      <c r="C155" s="36"/>
      <c r="D155" s="140"/>
      <c r="E155" s="141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22">
        <f t="shared" si="3"/>
        <v>0</v>
      </c>
      <c r="I155" s="14"/>
    </row>
    <row r="156" spans="1:9" ht="12.4" hidden="1" customHeight="1">
      <c r="A156" s="13"/>
      <c r="B156" s="1"/>
      <c r="C156" s="36"/>
      <c r="D156" s="140"/>
      <c r="E156" s="141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22">
        <f t="shared" si="3"/>
        <v>0</v>
      </c>
      <c r="I156" s="14"/>
    </row>
    <row r="157" spans="1:9" ht="12.4" hidden="1" customHeight="1">
      <c r="A157" s="13"/>
      <c r="B157" s="1"/>
      <c r="C157" s="36"/>
      <c r="D157" s="140"/>
      <c r="E157" s="141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22">
        <f t="shared" si="3"/>
        <v>0</v>
      </c>
      <c r="I157" s="14"/>
    </row>
    <row r="158" spans="1:9" ht="12.4" hidden="1" customHeight="1">
      <c r="A158" s="13"/>
      <c r="B158" s="1"/>
      <c r="C158" s="36"/>
      <c r="D158" s="140"/>
      <c r="E158" s="141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22">
        <f t="shared" si="3"/>
        <v>0</v>
      </c>
      <c r="I158" s="14"/>
    </row>
    <row r="159" spans="1:9" ht="12.4" hidden="1" customHeight="1">
      <c r="A159" s="13"/>
      <c r="B159" s="1"/>
      <c r="C159" s="36"/>
      <c r="D159" s="140"/>
      <c r="E159" s="141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22">
        <f t="shared" si="3"/>
        <v>0</v>
      </c>
      <c r="I159" s="14"/>
    </row>
    <row r="160" spans="1:9" ht="12.4" hidden="1" customHeight="1">
      <c r="A160" s="13"/>
      <c r="B160" s="1"/>
      <c r="C160" s="36"/>
      <c r="D160" s="140"/>
      <c r="E160" s="141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22">
        <f t="shared" si="3"/>
        <v>0</v>
      </c>
      <c r="I160" s="14"/>
    </row>
    <row r="161" spans="1:9" ht="12.4" hidden="1" customHeight="1">
      <c r="A161" s="13"/>
      <c r="B161" s="1"/>
      <c r="C161" s="36"/>
      <c r="D161" s="140"/>
      <c r="E161" s="141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22">
        <f t="shared" si="3"/>
        <v>0</v>
      </c>
      <c r="I161" s="14"/>
    </row>
    <row r="162" spans="1:9" ht="12.4" hidden="1" customHeight="1">
      <c r="A162" s="13"/>
      <c r="B162" s="1"/>
      <c r="C162" s="36"/>
      <c r="D162" s="140"/>
      <c r="E162" s="141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22">
        <f t="shared" si="3"/>
        <v>0</v>
      </c>
      <c r="I162" s="14"/>
    </row>
    <row r="163" spans="1:9" ht="12.4" hidden="1" customHeight="1">
      <c r="A163" s="13"/>
      <c r="B163" s="1"/>
      <c r="C163" s="36"/>
      <c r="D163" s="140"/>
      <c r="E163" s="141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22">
        <f t="shared" si="3"/>
        <v>0</v>
      </c>
      <c r="I163" s="14"/>
    </row>
    <row r="164" spans="1:9" ht="12.4" hidden="1" customHeight="1">
      <c r="A164" s="13"/>
      <c r="B164" s="1"/>
      <c r="C164" s="36"/>
      <c r="D164" s="140"/>
      <c r="E164" s="141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22">
        <f t="shared" si="3"/>
        <v>0</v>
      </c>
      <c r="I164" s="14"/>
    </row>
    <row r="165" spans="1:9" ht="12.4" hidden="1" customHeight="1">
      <c r="A165" s="13"/>
      <c r="B165" s="1"/>
      <c r="C165" s="36"/>
      <c r="D165" s="140"/>
      <c r="E165" s="141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22">
        <f t="shared" si="3"/>
        <v>0</v>
      </c>
      <c r="I165" s="14"/>
    </row>
    <row r="166" spans="1:9" ht="12.4" hidden="1" customHeight="1">
      <c r="A166" s="13"/>
      <c r="B166" s="1"/>
      <c r="C166" s="36"/>
      <c r="D166" s="140"/>
      <c r="E166" s="141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22">
        <f t="shared" si="3"/>
        <v>0</v>
      </c>
      <c r="I166" s="14"/>
    </row>
    <row r="167" spans="1:9" ht="12.4" hidden="1" customHeight="1">
      <c r="A167" s="13"/>
      <c r="B167" s="1"/>
      <c r="C167" s="36"/>
      <c r="D167" s="140"/>
      <c r="E167" s="141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22">
        <f t="shared" si="3"/>
        <v>0</v>
      </c>
      <c r="I167" s="14"/>
    </row>
    <row r="168" spans="1:9" ht="12.4" hidden="1" customHeight="1">
      <c r="A168" s="13"/>
      <c r="B168" s="1"/>
      <c r="C168" s="36"/>
      <c r="D168" s="140"/>
      <c r="E168" s="141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22">
        <f t="shared" si="3"/>
        <v>0</v>
      </c>
      <c r="I168" s="14"/>
    </row>
    <row r="169" spans="1:9" ht="12.4" hidden="1" customHeight="1">
      <c r="A169" s="13"/>
      <c r="B169" s="1"/>
      <c r="C169" s="36"/>
      <c r="D169" s="140"/>
      <c r="E169" s="141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22">
        <f t="shared" si="3"/>
        <v>0</v>
      </c>
      <c r="I169" s="14"/>
    </row>
    <row r="170" spans="1:9" ht="12.4" hidden="1" customHeight="1">
      <c r="A170" s="13"/>
      <c r="B170" s="1"/>
      <c r="C170" s="36"/>
      <c r="D170" s="140"/>
      <c r="E170" s="141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22">
        <f t="shared" si="3"/>
        <v>0</v>
      </c>
      <c r="I170" s="14"/>
    </row>
    <row r="171" spans="1:9" ht="12.4" hidden="1" customHeight="1">
      <c r="A171" s="13"/>
      <c r="B171" s="1"/>
      <c r="C171" s="36"/>
      <c r="D171" s="140"/>
      <c r="E171" s="141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22">
        <f t="shared" si="3"/>
        <v>0</v>
      </c>
      <c r="I171" s="14"/>
    </row>
    <row r="172" spans="1:9" ht="12.4" hidden="1" customHeight="1">
      <c r="A172" s="13"/>
      <c r="B172" s="1"/>
      <c r="C172" s="36"/>
      <c r="D172" s="140"/>
      <c r="E172" s="141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22">
        <f t="shared" si="3"/>
        <v>0</v>
      </c>
      <c r="I172" s="14"/>
    </row>
    <row r="173" spans="1:9" ht="12.4" hidden="1" customHeight="1">
      <c r="A173" s="13"/>
      <c r="B173" s="1"/>
      <c r="C173" s="36"/>
      <c r="D173" s="140"/>
      <c r="E173" s="141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22">
        <f t="shared" si="3"/>
        <v>0</v>
      </c>
      <c r="I173" s="14"/>
    </row>
    <row r="174" spans="1:9" ht="12.4" hidden="1" customHeight="1">
      <c r="A174" s="13"/>
      <c r="B174" s="1"/>
      <c r="C174" s="36"/>
      <c r="D174" s="140"/>
      <c r="E174" s="141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22">
        <f t="shared" si="3"/>
        <v>0</v>
      </c>
      <c r="I174" s="14"/>
    </row>
    <row r="175" spans="1:9" ht="12.4" hidden="1" customHeight="1">
      <c r="A175" s="13"/>
      <c r="B175" s="1"/>
      <c r="C175" s="36"/>
      <c r="D175" s="140"/>
      <c r="E175" s="141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22">
        <f t="shared" si="3"/>
        <v>0</v>
      </c>
      <c r="I175" s="14"/>
    </row>
    <row r="176" spans="1:9" ht="12.4" hidden="1" customHeight="1">
      <c r="A176" s="13"/>
      <c r="B176" s="1"/>
      <c r="C176" s="36"/>
      <c r="D176" s="140"/>
      <c r="E176" s="141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22">
        <f t="shared" si="3"/>
        <v>0</v>
      </c>
      <c r="I176" s="14"/>
    </row>
    <row r="177" spans="1:9" ht="12.4" hidden="1" customHeight="1">
      <c r="A177" s="13"/>
      <c r="B177" s="1"/>
      <c r="C177" s="36"/>
      <c r="D177" s="140"/>
      <c r="E177" s="141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22">
        <f t="shared" si="3"/>
        <v>0</v>
      </c>
      <c r="I177" s="14"/>
    </row>
    <row r="178" spans="1:9" ht="12.4" hidden="1" customHeight="1">
      <c r="A178" s="13"/>
      <c r="B178" s="1"/>
      <c r="C178" s="37"/>
      <c r="D178" s="140"/>
      <c r="E178" s="141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22">
        <f>ROUND(IF(ISNUMBER(B178), G178*B178, 0),5)</f>
        <v>0</v>
      </c>
      <c r="I178" s="14"/>
    </row>
    <row r="179" spans="1:9" ht="12" hidden="1" customHeight="1">
      <c r="A179" s="13"/>
      <c r="B179" s="1"/>
      <c r="C179" s="36"/>
      <c r="D179" s="140"/>
      <c r="E179" s="141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22">
        <f t="shared" ref="H179:H233" si="4">ROUND(IF(ISNUMBER(B179), G179*B179, 0),5)</f>
        <v>0</v>
      </c>
      <c r="I179" s="14"/>
    </row>
    <row r="180" spans="1:9" ht="12.4" hidden="1" customHeight="1">
      <c r="A180" s="13"/>
      <c r="B180" s="1"/>
      <c r="C180" s="36"/>
      <c r="D180" s="140"/>
      <c r="E180" s="141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22">
        <f t="shared" si="4"/>
        <v>0</v>
      </c>
      <c r="I180" s="14"/>
    </row>
    <row r="181" spans="1:9" ht="12.4" hidden="1" customHeight="1">
      <c r="A181" s="13"/>
      <c r="B181" s="1"/>
      <c r="C181" s="36"/>
      <c r="D181" s="140"/>
      <c r="E181" s="141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22">
        <f t="shared" si="4"/>
        <v>0</v>
      </c>
      <c r="I181" s="14"/>
    </row>
    <row r="182" spans="1:9" ht="12.4" hidden="1" customHeight="1">
      <c r="A182" s="13"/>
      <c r="B182" s="1"/>
      <c r="C182" s="36"/>
      <c r="D182" s="140"/>
      <c r="E182" s="141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22">
        <f t="shared" si="4"/>
        <v>0</v>
      </c>
      <c r="I182" s="14"/>
    </row>
    <row r="183" spans="1:9" ht="12.4" hidden="1" customHeight="1">
      <c r="A183" s="13"/>
      <c r="B183" s="1"/>
      <c r="C183" s="36"/>
      <c r="D183" s="140"/>
      <c r="E183" s="141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22">
        <f t="shared" si="4"/>
        <v>0</v>
      </c>
      <c r="I183" s="14"/>
    </row>
    <row r="184" spans="1:9" ht="12.4" hidden="1" customHeight="1">
      <c r="A184" s="13"/>
      <c r="B184" s="1"/>
      <c r="C184" s="36"/>
      <c r="D184" s="140"/>
      <c r="E184" s="141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22">
        <f t="shared" si="4"/>
        <v>0</v>
      </c>
      <c r="I184" s="14"/>
    </row>
    <row r="185" spans="1:9" ht="12.4" hidden="1" customHeight="1">
      <c r="A185" s="13"/>
      <c r="B185" s="1"/>
      <c r="C185" s="36"/>
      <c r="D185" s="140"/>
      <c r="E185" s="141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22">
        <f t="shared" si="4"/>
        <v>0</v>
      </c>
      <c r="I185" s="14"/>
    </row>
    <row r="186" spans="1:9" ht="12.4" hidden="1" customHeight="1">
      <c r="A186" s="13"/>
      <c r="B186" s="1"/>
      <c r="C186" s="36"/>
      <c r="D186" s="140"/>
      <c r="E186" s="141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22">
        <f t="shared" si="4"/>
        <v>0</v>
      </c>
      <c r="I186" s="14"/>
    </row>
    <row r="187" spans="1:9" ht="12.4" hidden="1" customHeight="1">
      <c r="A187" s="13"/>
      <c r="B187" s="1"/>
      <c r="C187" s="36"/>
      <c r="D187" s="140"/>
      <c r="E187" s="141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22">
        <f t="shared" si="4"/>
        <v>0</v>
      </c>
      <c r="I187" s="14"/>
    </row>
    <row r="188" spans="1:9" ht="12.4" hidden="1" customHeight="1">
      <c r="A188" s="13"/>
      <c r="B188" s="1"/>
      <c r="C188" s="36"/>
      <c r="D188" s="140"/>
      <c r="E188" s="141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22">
        <f t="shared" si="4"/>
        <v>0</v>
      </c>
      <c r="I188" s="14"/>
    </row>
    <row r="189" spans="1:9" ht="12.4" hidden="1" customHeight="1">
      <c r="A189" s="13"/>
      <c r="B189" s="1"/>
      <c r="C189" s="36"/>
      <c r="D189" s="140"/>
      <c r="E189" s="141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22">
        <f t="shared" si="4"/>
        <v>0</v>
      </c>
      <c r="I189" s="14"/>
    </row>
    <row r="190" spans="1:9" ht="12.4" hidden="1" customHeight="1">
      <c r="A190" s="13"/>
      <c r="B190" s="1"/>
      <c r="C190" s="36"/>
      <c r="D190" s="140"/>
      <c r="E190" s="141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22">
        <f t="shared" si="4"/>
        <v>0</v>
      </c>
      <c r="I190" s="14"/>
    </row>
    <row r="191" spans="1:9" ht="12.4" hidden="1" customHeight="1">
      <c r="A191" s="13"/>
      <c r="B191" s="1"/>
      <c r="C191" s="36"/>
      <c r="D191" s="140"/>
      <c r="E191" s="141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22">
        <f t="shared" si="4"/>
        <v>0</v>
      </c>
      <c r="I191" s="14"/>
    </row>
    <row r="192" spans="1:9" ht="12.4" hidden="1" customHeight="1">
      <c r="A192" s="13"/>
      <c r="B192" s="1"/>
      <c r="C192" s="36"/>
      <c r="D192" s="140"/>
      <c r="E192" s="141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22">
        <f t="shared" si="4"/>
        <v>0</v>
      </c>
      <c r="I192" s="14"/>
    </row>
    <row r="193" spans="1:9" ht="12.4" hidden="1" customHeight="1">
      <c r="A193" s="13"/>
      <c r="B193" s="1"/>
      <c r="C193" s="36"/>
      <c r="D193" s="140"/>
      <c r="E193" s="141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22">
        <f t="shared" si="4"/>
        <v>0</v>
      </c>
      <c r="I193" s="14"/>
    </row>
    <row r="194" spans="1:9" ht="12.4" hidden="1" customHeight="1">
      <c r="A194" s="13"/>
      <c r="B194" s="1"/>
      <c r="C194" s="37"/>
      <c r="D194" s="140"/>
      <c r="E194" s="141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22">
        <f t="shared" si="4"/>
        <v>0</v>
      </c>
      <c r="I194" s="14"/>
    </row>
    <row r="195" spans="1:9" ht="12.4" hidden="1" customHeight="1">
      <c r="A195" s="13"/>
      <c r="B195" s="1"/>
      <c r="C195" s="37"/>
      <c r="D195" s="140"/>
      <c r="E195" s="141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22">
        <f t="shared" si="4"/>
        <v>0</v>
      </c>
      <c r="I195" s="14"/>
    </row>
    <row r="196" spans="1:9" ht="12.4" hidden="1" customHeight="1">
      <c r="A196" s="13"/>
      <c r="B196" s="1"/>
      <c r="C196" s="36"/>
      <c r="D196" s="140"/>
      <c r="E196" s="141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22">
        <f t="shared" si="4"/>
        <v>0</v>
      </c>
      <c r="I196" s="14"/>
    </row>
    <row r="197" spans="1:9" ht="12.4" hidden="1" customHeight="1">
      <c r="A197" s="13"/>
      <c r="B197" s="1"/>
      <c r="C197" s="36"/>
      <c r="D197" s="140"/>
      <c r="E197" s="141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22">
        <f t="shared" si="4"/>
        <v>0</v>
      </c>
      <c r="I197" s="14"/>
    </row>
    <row r="198" spans="1:9" ht="12.4" hidden="1" customHeight="1">
      <c r="A198" s="13"/>
      <c r="B198" s="1"/>
      <c r="C198" s="36"/>
      <c r="D198" s="140"/>
      <c r="E198" s="141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22">
        <f t="shared" si="4"/>
        <v>0</v>
      </c>
      <c r="I198" s="14"/>
    </row>
    <row r="199" spans="1:9" ht="12.4" hidden="1" customHeight="1">
      <c r="A199" s="13"/>
      <c r="B199" s="1"/>
      <c r="C199" s="36"/>
      <c r="D199" s="140"/>
      <c r="E199" s="141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22">
        <f t="shared" si="4"/>
        <v>0</v>
      </c>
      <c r="I199" s="14"/>
    </row>
    <row r="200" spans="1:9" ht="12.4" hidden="1" customHeight="1">
      <c r="A200" s="13"/>
      <c r="B200" s="1"/>
      <c r="C200" s="36"/>
      <c r="D200" s="140"/>
      <c r="E200" s="141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22">
        <f t="shared" si="4"/>
        <v>0</v>
      </c>
      <c r="I200" s="14"/>
    </row>
    <row r="201" spans="1:9" ht="12.4" hidden="1" customHeight="1">
      <c r="A201" s="13"/>
      <c r="B201" s="1"/>
      <c r="C201" s="36"/>
      <c r="D201" s="140"/>
      <c r="E201" s="141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22">
        <f t="shared" si="4"/>
        <v>0</v>
      </c>
      <c r="I201" s="14"/>
    </row>
    <row r="202" spans="1:9" ht="12.4" hidden="1" customHeight="1">
      <c r="A202" s="13"/>
      <c r="B202" s="1"/>
      <c r="C202" s="36"/>
      <c r="D202" s="140"/>
      <c r="E202" s="141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22">
        <f t="shared" si="4"/>
        <v>0</v>
      </c>
      <c r="I202" s="14"/>
    </row>
    <row r="203" spans="1:9" ht="12.4" hidden="1" customHeight="1">
      <c r="A203" s="13"/>
      <c r="B203" s="1"/>
      <c r="C203" s="36"/>
      <c r="D203" s="140"/>
      <c r="E203" s="141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22">
        <f t="shared" si="4"/>
        <v>0</v>
      </c>
      <c r="I203" s="14"/>
    </row>
    <row r="204" spans="1:9" ht="12.4" hidden="1" customHeight="1">
      <c r="A204" s="13"/>
      <c r="B204" s="1"/>
      <c r="C204" s="36"/>
      <c r="D204" s="140"/>
      <c r="E204" s="141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22">
        <f t="shared" si="4"/>
        <v>0</v>
      </c>
      <c r="I204" s="14"/>
    </row>
    <row r="205" spans="1:9" ht="12.4" hidden="1" customHeight="1">
      <c r="A205" s="13"/>
      <c r="B205" s="1"/>
      <c r="C205" s="36"/>
      <c r="D205" s="140"/>
      <c r="E205" s="141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22">
        <f t="shared" si="4"/>
        <v>0</v>
      </c>
      <c r="I205" s="14"/>
    </row>
    <row r="206" spans="1:9" ht="12.4" hidden="1" customHeight="1">
      <c r="A206" s="13"/>
      <c r="B206" s="1"/>
      <c r="C206" s="37"/>
      <c r="D206" s="140"/>
      <c r="E206" s="141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22">
        <f t="shared" si="4"/>
        <v>0</v>
      </c>
      <c r="I206" s="14"/>
    </row>
    <row r="207" spans="1:9" ht="12" hidden="1" customHeight="1">
      <c r="A207" s="13"/>
      <c r="B207" s="1"/>
      <c r="C207" s="36"/>
      <c r="D207" s="140"/>
      <c r="E207" s="141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22">
        <f t="shared" si="4"/>
        <v>0</v>
      </c>
      <c r="I207" s="14"/>
    </row>
    <row r="208" spans="1:9" ht="12.4" hidden="1" customHeight="1">
      <c r="A208" s="13"/>
      <c r="B208" s="1"/>
      <c r="C208" s="36"/>
      <c r="D208" s="140"/>
      <c r="E208" s="141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22">
        <f t="shared" si="4"/>
        <v>0</v>
      </c>
      <c r="I208" s="14"/>
    </row>
    <row r="209" spans="1:9" ht="12.4" hidden="1" customHeight="1">
      <c r="A209" s="13"/>
      <c r="B209" s="1"/>
      <c r="C209" s="36"/>
      <c r="D209" s="140"/>
      <c r="E209" s="141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22">
        <f t="shared" si="4"/>
        <v>0</v>
      </c>
      <c r="I209" s="14"/>
    </row>
    <row r="210" spans="1:9" ht="12.4" hidden="1" customHeight="1">
      <c r="A210" s="13"/>
      <c r="B210" s="1"/>
      <c r="C210" s="36"/>
      <c r="D210" s="140"/>
      <c r="E210" s="141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22">
        <f t="shared" si="4"/>
        <v>0</v>
      </c>
      <c r="I210" s="14"/>
    </row>
    <row r="211" spans="1:9" ht="12.4" hidden="1" customHeight="1">
      <c r="A211" s="13"/>
      <c r="B211" s="1"/>
      <c r="C211" s="36"/>
      <c r="D211" s="140"/>
      <c r="E211" s="141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22">
        <f t="shared" si="4"/>
        <v>0</v>
      </c>
      <c r="I211" s="14"/>
    </row>
    <row r="212" spans="1:9" ht="12.4" hidden="1" customHeight="1">
      <c r="A212" s="13"/>
      <c r="B212" s="1"/>
      <c r="C212" s="36"/>
      <c r="D212" s="140"/>
      <c r="E212" s="141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22">
        <f t="shared" si="4"/>
        <v>0</v>
      </c>
      <c r="I212" s="14"/>
    </row>
    <row r="213" spans="1:9" ht="12.4" hidden="1" customHeight="1">
      <c r="A213" s="13"/>
      <c r="B213" s="1"/>
      <c r="C213" s="36"/>
      <c r="D213" s="140"/>
      <c r="E213" s="141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22">
        <f t="shared" si="4"/>
        <v>0</v>
      </c>
      <c r="I213" s="14"/>
    </row>
    <row r="214" spans="1:9" ht="12.4" hidden="1" customHeight="1">
      <c r="A214" s="13"/>
      <c r="B214" s="1"/>
      <c r="C214" s="36"/>
      <c r="D214" s="140"/>
      <c r="E214" s="141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22">
        <f t="shared" si="4"/>
        <v>0</v>
      </c>
      <c r="I214" s="14"/>
    </row>
    <row r="215" spans="1:9" ht="12.4" hidden="1" customHeight="1">
      <c r="A215" s="13"/>
      <c r="B215" s="1"/>
      <c r="C215" s="36"/>
      <c r="D215" s="140"/>
      <c r="E215" s="141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22">
        <f t="shared" si="4"/>
        <v>0</v>
      </c>
      <c r="I215" s="14"/>
    </row>
    <row r="216" spans="1:9" ht="12.4" hidden="1" customHeight="1">
      <c r="A216" s="13"/>
      <c r="B216" s="1"/>
      <c r="C216" s="36"/>
      <c r="D216" s="140"/>
      <c r="E216" s="141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22">
        <f t="shared" si="4"/>
        <v>0</v>
      </c>
      <c r="I216" s="14"/>
    </row>
    <row r="217" spans="1:9" ht="12.4" hidden="1" customHeight="1">
      <c r="A217" s="13"/>
      <c r="B217" s="1"/>
      <c r="C217" s="36"/>
      <c r="D217" s="140"/>
      <c r="E217" s="141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22">
        <f t="shared" si="4"/>
        <v>0</v>
      </c>
      <c r="I217" s="14"/>
    </row>
    <row r="218" spans="1:9" ht="12.4" hidden="1" customHeight="1">
      <c r="A218" s="13"/>
      <c r="B218" s="1"/>
      <c r="C218" s="36"/>
      <c r="D218" s="140"/>
      <c r="E218" s="141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22">
        <f t="shared" si="4"/>
        <v>0</v>
      </c>
      <c r="I218" s="14"/>
    </row>
    <row r="219" spans="1:9" ht="12.4" hidden="1" customHeight="1">
      <c r="A219" s="13"/>
      <c r="B219" s="1"/>
      <c r="C219" s="36"/>
      <c r="D219" s="140"/>
      <c r="E219" s="141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22">
        <f t="shared" si="4"/>
        <v>0</v>
      </c>
      <c r="I219" s="14"/>
    </row>
    <row r="220" spans="1:9" ht="12.4" hidden="1" customHeight="1">
      <c r="A220" s="13"/>
      <c r="B220" s="1"/>
      <c r="C220" s="36"/>
      <c r="D220" s="140"/>
      <c r="E220" s="141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22">
        <f t="shared" si="4"/>
        <v>0</v>
      </c>
      <c r="I220" s="14"/>
    </row>
    <row r="221" spans="1:9" ht="12.4" hidden="1" customHeight="1">
      <c r="A221" s="13"/>
      <c r="B221" s="1"/>
      <c r="C221" s="36"/>
      <c r="D221" s="140"/>
      <c r="E221" s="141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22">
        <f t="shared" si="4"/>
        <v>0</v>
      </c>
      <c r="I221" s="14"/>
    </row>
    <row r="222" spans="1:9" ht="12.4" hidden="1" customHeight="1">
      <c r="A222" s="13"/>
      <c r="B222" s="1"/>
      <c r="C222" s="36"/>
      <c r="D222" s="140"/>
      <c r="E222" s="141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22">
        <f t="shared" si="4"/>
        <v>0</v>
      </c>
      <c r="I222" s="14"/>
    </row>
    <row r="223" spans="1:9" ht="12.4" hidden="1" customHeight="1">
      <c r="A223" s="13"/>
      <c r="B223" s="1"/>
      <c r="C223" s="36"/>
      <c r="D223" s="140"/>
      <c r="E223" s="141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22">
        <f t="shared" si="4"/>
        <v>0</v>
      </c>
      <c r="I223" s="14"/>
    </row>
    <row r="224" spans="1:9" ht="12.4" hidden="1" customHeight="1">
      <c r="A224" s="13"/>
      <c r="B224" s="1"/>
      <c r="C224" s="36"/>
      <c r="D224" s="140"/>
      <c r="E224" s="141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22">
        <f t="shared" si="4"/>
        <v>0</v>
      </c>
      <c r="I224" s="14"/>
    </row>
    <row r="225" spans="1:9" ht="12.4" hidden="1" customHeight="1">
      <c r="A225" s="13"/>
      <c r="B225" s="1"/>
      <c r="C225" s="36"/>
      <c r="D225" s="140"/>
      <c r="E225" s="141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22">
        <f t="shared" si="4"/>
        <v>0</v>
      </c>
      <c r="I225" s="14"/>
    </row>
    <row r="226" spans="1:9" ht="12.4" hidden="1" customHeight="1">
      <c r="A226" s="13"/>
      <c r="B226" s="1"/>
      <c r="C226" s="36"/>
      <c r="D226" s="140"/>
      <c r="E226" s="141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22">
        <f t="shared" si="4"/>
        <v>0</v>
      </c>
      <c r="I226" s="14"/>
    </row>
    <row r="227" spans="1:9" ht="12.4" hidden="1" customHeight="1">
      <c r="A227" s="13"/>
      <c r="B227" s="1"/>
      <c r="C227" s="36"/>
      <c r="D227" s="140"/>
      <c r="E227" s="141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22">
        <f t="shared" si="4"/>
        <v>0</v>
      </c>
      <c r="I227" s="14"/>
    </row>
    <row r="228" spans="1:9" ht="12.4" hidden="1" customHeight="1">
      <c r="A228" s="13"/>
      <c r="B228" s="1"/>
      <c r="C228" s="36"/>
      <c r="D228" s="140"/>
      <c r="E228" s="141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22">
        <f t="shared" si="4"/>
        <v>0</v>
      </c>
      <c r="I228" s="14"/>
    </row>
    <row r="229" spans="1:9" ht="12.4" hidden="1" customHeight="1">
      <c r="A229" s="13"/>
      <c r="B229" s="1"/>
      <c r="C229" s="36"/>
      <c r="D229" s="140"/>
      <c r="E229" s="141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22">
        <f t="shared" si="4"/>
        <v>0</v>
      </c>
      <c r="I229" s="14"/>
    </row>
    <row r="230" spans="1:9" ht="12.4" hidden="1" customHeight="1">
      <c r="A230" s="13"/>
      <c r="B230" s="1"/>
      <c r="C230" s="36"/>
      <c r="D230" s="140"/>
      <c r="E230" s="141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22">
        <f t="shared" si="4"/>
        <v>0</v>
      </c>
      <c r="I230" s="14"/>
    </row>
    <row r="231" spans="1:9" ht="12.4" hidden="1" customHeight="1">
      <c r="A231" s="13"/>
      <c r="B231" s="1"/>
      <c r="C231" s="36"/>
      <c r="D231" s="140"/>
      <c r="E231" s="141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22">
        <f t="shared" si="4"/>
        <v>0</v>
      </c>
      <c r="I231" s="14"/>
    </row>
    <row r="232" spans="1:9" ht="12.4" hidden="1" customHeight="1">
      <c r="A232" s="13"/>
      <c r="B232" s="1"/>
      <c r="C232" s="36"/>
      <c r="D232" s="140"/>
      <c r="E232" s="141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22">
        <f t="shared" si="4"/>
        <v>0</v>
      </c>
      <c r="I232" s="14"/>
    </row>
    <row r="233" spans="1:9" ht="12.4" hidden="1" customHeight="1">
      <c r="A233" s="13"/>
      <c r="B233" s="1"/>
      <c r="C233" s="36"/>
      <c r="D233" s="140"/>
      <c r="E233" s="141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22">
        <f t="shared" si="4"/>
        <v>0</v>
      </c>
      <c r="I233" s="14"/>
    </row>
    <row r="234" spans="1:9" ht="12.4" hidden="1" customHeight="1">
      <c r="A234" s="13"/>
      <c r="B234" s="1"/>
      <c r="C234" s="37"/>
      <c r="D234" s="140"/>
      <c r="E234" s="141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22">
        <f>ROUND(IF(ISNUMBER(B234), G234*B234, 0),5)</f>
        <v>0</v>
      </c>
      <c r="I234" s="14"/>
    </row>
    <row r="235" spans="1:9" ht="12" hidden="1" customHeight="1">
      <c r="A235" s="13"/>
      <c r="B235" s="1"/>
      <c r="C235" s="36"/>
      <c r="D235" s="140"/>
      <c r="E235" s="141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22">
        <f t="shared" ref="H235:H285" si="5">ROUND(IF(ISNUMBER(B235), G235*B235, 0),5)</f>
        <v>0</v>
      </c>
      <c r="I235" s="14"/>
    </row>
    <row r="236" spans="1:9" ht="12.4" hidden="1" customHeight="1">
      <c r="A236" s="13"/>
      <c r="B236" s="1"/>
      <c r="C236" s="36"/>
      <c r="D236" s="140"/>
      <c r="E236" s="141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22">
        <f t="shared" si="5"/>
        <v>0</v>
      </c>
      <c r="I236" s="14"/>
    </row>
    <row r="237" spans="1:9" ht="12.4" hidden="1" customHeight="1">
      <c r="A237" s="13"/>
      <c r="B237" s="1"/>
      <c r="C237" s="36"/>
      <c r="D237" s="140"/>
      <c r="E237" s="141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22">
        <f t="shared" si="5"/>
        <v>0</v>
      </c>
      <c r="I237" s="14"/>
    </row>
    <row r="238" spans="1:9" ht="12.4" hidden="1" customHeight="1">
      <c r="A238" s="13"/>
      <c r="B238" s="1"/>
      <c r="C238" s="36"/>
      <c r="D238" s="140"/>
      <c r="E238" s="141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22">
        <f t="shared" si="5"/>
        <v>0</v>
      </c>
      <c r="I238" s="14"/>
    </row>
    <row r="239" spans="1:9" ht="12.4" hidden="1" customHeight="1">
      <c r="A239" s="13"/>
      <c r="B239" s="1"/>
      <c r="C239" s="36"/>
      <c r="D239" s="140"/>
      <c r="E239" s="141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22">
        <f t="shared" si="5"/>
        <v>0</v>
      </c>
      <c r="I239" s="14"/>
    </row>
    <row r="240" spans="1:9" ht="12.4" hidden="1" customHeight="1">
      <c r="A240" s="13"/>
      <c r="B240" s="1"/>
      <c r="C240" s="36"/>
      <c r="D240" s="140"/>
      <c r="E240" s="141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22">
        <f t="shared" si="5"/>
        <v>0</v>
      </c>
      <c r="I240" s="14"/>
    </row>
    <row r="241" spans="1:9" ht="12.4" hidden="1" customHeight="1">
      <c r="A241" s="13"/>
      <c r="B241" s="1"/>
      <c r="C241" s="36"/>
      <c r="D241" s="140"/>
      <c r="E241" s="141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22">
        <f t="shared" si="5"/>
        <v>0</v>
      </c>
      <c r="I241" s="14"/>
    </row>
    <row r="242" spans="1:9" ht="12.4" hidden="1" customHeight="1">
      <c r="A242" s="13"/>
      <c r="B242" s="1"/>
      <c r="C242" s="36"/>
      <c r="D242" s="140"/>
      <c r="E242" s="141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22">
        <f t="shared" si="5"/>
        <v>0</v>
      </c>
      <c r="I242" s="14"/>
    </row>
    <row r="243" spans="1:9" ht="12.4" hidden="1" customHeight="1">
      <c r="A243" s="13"/>
      <c r="B243" s="1"/>
      <c r="C243" s="36"/>
      <c r="D243" s="140"/>
      <c r="E243" s="141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22">
        <f t="shared" si="5"/>
        <v>0</v>
      </c>
      <c r="I243" s="14"/>
    </row>
    <row r="244" spans="1:9" ht="12.4" hidden="1" customHeight="1">
      <c r="A244" s="13"/>
      <c r="B244" s="1"/>
      <c r="C244" s="36"/>
      <c r="D244" s="140"/>
      <c r="E244" s="141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22">
        <f t="shared" si="5"/>
        <v>0</v>
      </c>
      <c r="I244" s="14"/>
    </row>
    <row r="245" spans="1:9" ht="12.4" hidden="1" customHeight="1">
      <c r="A245" s="13"/>
      <c r="B245" s="1"/>
      <c r="C245" s="36"/>
      <c r="D245" s="140"/>
      <c r="E245" s="141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22">
        <f t="shared" si="5"/>
        <v>0</v>
      </c>
      <c r="I245" s="14"/>
    </row>
    <row r="246" spans="1:9" ht="12.4" hidden="1" customHeight="1">
      <c r="A246" s="13"/>
      <c r="B246" s="1"/>
      <c r="C246" s="36"/>
      <c r="D246" s="140"/>
      <c r="E246" s="141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22">
        <f t="shared" si="5"/>
        <v>0</v>
      </c>
      <c r="I246" s="14"/>
    </row>
    <row r="247" spans="1:9" ht="12.4" hidden="1" customHeight="1">
      <c r="A247" s="13"/>
      <c r="B247" s="1"/>
      <c r="C247" s="36"/>
      <c r="D247" s="140"/>
      <c r="E247" s="141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22">
        <f t="shared" si="5"/>
        <v>0</v>
      </c>
      <c r="I247" s="14"/>
    </row>
    <row r="248" spans="1:9" ht="12.4" hidden="1" customHeight="1">
      <c r="A248" s="13"/>
      <c r="B248" s="1"/>
      <c r="C248" s="36"/>
      <c r="D248" s="140"/>
      <c r="E248" s="141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22">
        <f t="shared" si="5"/>
        <v>0</v>
      </c>
      <c r="I248" s="14"/>
    </row>
    <row r="249" spans="1:9" ht="12.4" hidden="1" customHeight="1">
      <c r="A249" s="13"/>
      <c r="B249" s="1"/>
      <c r="C249" s="36"/>
      <c r="D249" s="140"/>
      <c r="E249" s="141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22">
        <f t="shared" si="5"/>
        <v>0</v>
      </c>
      <c r="I249" s="14"/>
    </row>
    <row r="250" spans="1:9" ht="12.4" hidden="1" customHeight="1">
      <c r="A250" s="13"/>
      <c r="B250" s="1"/>
      <c r="C250" s="36"/>
      <c r="D250" s="140"/>
      <c r="E250" s="141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22">
        <f t="shared" si="5"/>
        <v>0</v>
      </c>
      <c r="I250" s="14"/>
    </row>
    <row r="251" spans="1:9" ht="12.4" hidden="1" customHeight="1">
      <c r="A251" s="13"/>
      <c r="B251" s="1"/>
      <c r="C251" s="36"/>
      <c r="D251" s="140"/>
      <c r="E251" s="141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22">
        <f t="shared" si="5"/>
        <v>0</v>
      </c>
      <c r="I251" s="14"/>
    </row>
    <row r="252" spans="1:9" ht="12.4" hidden="1" customHeight="1">
      <c r="A252" s="13"/>
      <c r="B252" s="1"/>
      <c r="C252" s="36"/>
      <c r="D252" s="140"/>
      <c r="E252" s="141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22">
        <f t="shared" si="5"/>
        <v>0</v>
      </c>
      <c r="I252" s="14"/>
    </row>
    <row r="253" spans="1:9" ht="12.4" hidden="1" customHeight="1">
      <c r="A253" s="13"/>
      <c r="B253" s="1"/>
      <c r="C253" s="36"/>
      <c r="D253" s="140"/>
      <c r="E253" s="141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22">
        <f t="shared" si="5"/>
        <v>0</v>
      </c>
      <c r="I253" s="14"/>
    </row>
    <row r="254" spans="1:9" ht="12.4" hidden="1" customHeight="1">
      <c r="A254" s="13"/>
      <c r="B254" s="1"/>
      <c r="C254" s="36"/>
      <c r="D254" s="140"/>
      <c r="E254" s="141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22">
        <f t="shared" si="5"/>
        <v>0</v>
      </c>
      <c r="I254" s="14"/>
    </row>
    <row r="255" spans="1:9" ht="12.4" hidden="1" customHeight="1">
      <c r="A255" s="13"/>
      <c r="B255" s="1"/>
      <c r="C255" s="36"/>
      <c r="D255" s="140"/>
      <c r="E255" s="141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22">
        <f t="shared" si="5"/>
        <v>0</v>
      </c>
      <c r="I255" s="14"/>
    </row>
    <row r="256" spans="1:9" ht="12.4" hidden="1" customHeight="1">
      <c r="A256" s="13"/>
      <c r="B256" s="1"/>
      <c r="C256" s="36"/>
      <c r="D256" s="140"/>
      <c r="E256" s="141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22">
        <f t="shared" si="5"/>
        <v>0</v>
      </c>
      <c r="I256" s="14"/>
    </row>
    <row r="257" spans="1:9" ht="12.4" hidden="1" customHeight="1">
      <c r="A257" s="13"/>
      <c r="B257" s="1"/>
      <c r="C257" s="36"/>
      <c r="D257" s="140"/>
      <c r="E257" s="141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22">
        <f t="shared" si="5"/>
        <v>0</v>
      </c>
      <c r="I257" s="14"/>
    </row>
    <row r="258" spans="1:9" ht="12.4" hidden="1" customHeight="1">
      <c r="A258" s="13"/>
      <c r="B258" s="1"/>
      <c r="C258" s="37"/>
      <c r="D258" s="140"/>
      <c r="E258" s="141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22">
        <f t="shared" si="5"/>
        <v>0</v>
      </c>
      <c r="I258" s="14"/>
    </row>
    <row r="259" spans="1:9" ht="12" hidden="1" customHeight="1">
      <c r="A259" s="13"/>
      <c r="B259" s="1"/>
      <c r="C259" s="36"/>
      <c r="D259" s="140"/>
      <c r="E259" s="141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22">
        <f t="shared" si="5"/>
        <v>0</v>
      </c>
      <c r="I259" s="14"/>
    </row>
    <row r="260" spans="1:9" ht="12.4" hidden="1" customHeight="1">
      <c r="A260" s="13"/>
      <c r="B260" s="1"/>
      <c r="C260" s="36"/>
      <c r="D260" s="140"/>
      <c r="E260" s="141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22">
        <f t="shared" si="5"/>
        <v>0</v>
      </c>
      <c r="I260" s="14"/>
    </row>
    <row r="261" spans="1:9" ht="12.4" hidden="1" customHeight="1">
      <c r="A261" s="13"/>
      <c r="B261" s="1"/>
      <c r="C261" s="36"/>
      <c r="D261" s="140"/>
      <c r="E261" s="141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22">
        <f t="shared" si="5"/>
        <v>0</v>
      </c>
      <c r="I261" s="14"/>
    </row>
    <row r="262" spans="1:9" ht="12.4" hidden="1" customHeight="1">
      <c r="A262" s="13"/>
      <c r="B262" s="1"/>
      <c r="C262" s="36"/>
      <c r="D262" s="140"/>
      <c r="E262" s="141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22">
        <f t="shared" si="5"/>
        <v>0</v>
      </c>
      <c r="I262" s="14"/>
    </row>
    <row r="263" spans="1:9" ht="12.4" hidden="1" customHeight="1">
      <c r="A263" s="13"/>
      <c r="B263" s="1"/>
      <c r="C263" s="36"/>
      <c r="D263" s="140"/>
      <c r="E263" s="141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22">
        <f t="shared" si="5"/>
        <v>0</v>
      </c>
      <c r="I263" s="14"/>
    </row>
    <row r="264" spans="1:9" ht="12.4" hidden="1" customHeight="1">
      <c r="A264" s="13"/>
      <c r="B264" s="1"/>
      <c r="C264" s="36"/>
      <c r="D264" s="140"/>
      <c r="E264" s="141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22">
        <f t="shared" si="5"/>
        <v>0</v>
      </c>
      <c r="I264" s="14"/>
    </row>
    <row r="265" spans="1:9" ht="12.4" hidden="1" customHeight="1">
      <c r="A265" s="13"/>
      <c r="B265" s="1"/>
      <c r="C265" s="36"/>
      <c r="D265" s="140"/>
      <c r="E265" s="141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22">
        <f t="shared" si="5"/>
        <v>0</v>
      </c>
      <c r="I265" s="14"/>
    </row>
    <row r="266" spans="1:9" ht="12.4" hidden="1" customHeight="1">
      <c r="A266" s="13"/>
      <c r="B266" s="1"/>
      <c r="C266" s="36"/>
      <c r="D266" s="140"/>
      <c r="E266" s="141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22">
        <f t="shared" si="5"/>
        <v>0</v>
      </c>
      <c r="I266" s="14"/>
    </row>
    <row r="267" spans="1:9" ht="12.4" hidden="1" customHeight="1">
      <c r="A267" s="13"/>
      <c r="B267" s="1"/>
      <c r="C267" s="36"/>
      <c r="D267" s="140"/>
      <c r="E267" s="141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22">
        <f t="shared" si="5"/>
        <v>0</v>
      </c>
      <c r="I267" s="14"/>
    </row>
    <row r="268" spans="1:9" ht="12.4" hidden="1" customHeight="1">
      <c r="A268" s="13"/>
      <c r="B268" s="1"/>
      <c r="C268" s="36"/>
      <c r="D268" s="140"/>
      <c r="E268" s="141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22">
        <f t="shared" si="5"/>
        <v>0</v>
      </c>
      <c r="I268" s="14"/>
    </row>
    <row r="269" spans="1:9" ht="12.4" hidden="1" customHeight="1">
      <c r="A269" s="13"/>
      <c r="B269" s="1"/>
      <c r="C269" s="36"/>
      <c r="D269" s="140"/>
      <c r="E269" s="141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22">
        <f t="shared" si="5"/>
        <v>0</v>
      </c>
      <c r="I269" s="14"/>
    </row>
    <row r="270" spans="1:9" ht="12.4" hidden="1" customHeight="1">
      <c r="A270" s="13"/>
      <c r="B270" s="1"/>
      <c r="C270" s="36"/>
      <c r="D270" s="140"/>
      <c r="E270" s="141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22">
        <f t="shared" si="5"/>
        <v>0</v>
      </c>
      <c r="I270" s="14"/>
    </row>
    <row r="271" spans="1:9" ht="12.4" hidden="1" customHeight="1">
      <c r="A271" s="13"/>
      <c r="B271" s="1"/>
      <c r="C271" s="36"/>
      <c r="D271" s="140"/>
      <c r="E271" s="141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22">
        <f t="shared" si="5"/>
        <v>0</v>
      </c>
      <c r="I271" s="14"/>
    </row>
    <row r="272" spans="1:9" ht="12.4" hidden="1" customHeight="1">
      <c r="A272" s="13"/>
      <c r="B272" s="1"/>
      <c r="C272" s="36"/>
      <c r="D272" s="140"/>
      <c r="E272" s="141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22">
        <f t="shared" si="5"/>
        <v>0</v>
      </c>
      <c r="I272" s="14"/>
    </row>
    <row r="273" spans="1:9" ht="12.4" hidden="1" customHeight="1">
      <c r="A273" s="13"/>
      <c r="B273" s="1"/>
      <c r="C273" s="36"/>
      <c r="D273" s="140"/>
      <c r="E273" s="141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22">
        <f t="shared" si="5"/>
        <v>0</v>
      </c>
      <c r="I273" s="14"/>
    </row>
    <row r="274" spans="1:9" ht="12.4" hidden="1" customHeight="1">
      <c r="A274" s="13"/>
      <c r="B274" s="1"/>
      <c r="C274" s="36"/>
      <c r="D274" s="140"/>
      <c r="E274" s="141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22">
        <f t="shared" si="5"/>
        <v>0</v>
      </c>
      <c r="I274" s="14"/>
    </row>
    <row r="275" spans="1:9" ht="12.4" hidden="1" customHeight="1">
      <c r="A275" s="13"/>
      <c r="B275" s="1"/>
      <c r="C275" s="36"/>
      <c r="D275" s="140"/>
      <c r="E275" s="141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22">
        <f t="shared" si="5"/>
        <v>0</v>
      </c>
      <c r="I275" s="14"/>
    </row>
    <row r="276" spans="1:9" ht="12.4" hidden="1" customHeight="1">
      <c r="A276" s="13"/>
      <c r="B276" s="1"/>
      <c r="C276" s="36"/>
      <c r="D276" s="140"/>
      <c r="E276" s="141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22">
        <f t="shared" si="5"/>
        <v>0</v>
      </c>
      <c r="I276" s="14"/>
    </row>
    <row r="277" spans="1:9" ht="12.4" hidden="1" customHeight="1">
      <c r="A277" s="13"/>
      <c r="B277" s="1"/>
      <c r="C277" s="36"/>
      <c r="D277" s="140"/>
      <c r="E277" s="141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22">
        <f t="shared" si="5"/>
        <v>0</v>
      </c>
      <c r="I277" s="14"/>
    </row>
    <row r="278" spans="1:9" ht="12.4" hidden="1" customHeight="1">
      <c r="A278" s="13"/>
      <c r="B278" s="1"/>
      <c r="C278" s="36"/>
      <c r="D278" s="140"/>
      <c r="E278" s="141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22">
        <f t="shared" si="5"/>
        <v>0</v>
      </c>
      <c r="I278" s="14"/>
    </row>
    <row r="279" spans="1:9" ht="12.4" hidden="1" customHeight="1">
      <c r="A279" s="13"/>
      <c r="B279" s="1"/>
      <c r="C279" s="36"/>
      <c r="D279" s="140"/>
      <c r="E279" s="141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22">
        <f t="shared" si="5"/>
        <v>0</v>
      </c>
      <c r="I279" s="14"/>
    </row>
    <row r="280" spans="1:9" ht="12.4" hidden="1" customHeight="1">
      <c r="A280" s="13"/>
      <c r="B280" s="1"/>
      <c r="C280" s="36"/>
      <c r="D280" s="140"/>
      <c r="E280" s="141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22">
        <f t="shared" si="5"/>
        <v>0</v>
      </c>
      <c r="I280" s="14"/>
    </row>
    <row r="281" spans="1:9" ht="12.4" hidden="1" customHeight="1">
      <c r="A281" s="13"/>
      <c r="B281" s="1"/>
      <c r="C281" s="36"/>
      <c r="D281" s="140"/>
      <c r="E281" s="141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22">
        <f t="shared" si="5"/>
        <v>0</v>
      </c>
      <c r="I281" s="14"/>
    </row>
    <row r="282" spans="1:9" ht="12.4" hidden="1" customHeight="1">
      <c r="A282" s="13"/>
      <c r="B282" s="1"/>
      <c r="C282" s="36"/>
      <c r="D282" s="140"/>
      <c r="E282" s="141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22">
        <f t="shared" si="5"/>
        <v>0</v>
      </c>
      <c r="I282" s="14"/>
    </row>
    <row r="283" spans="1:9" ht="12.4" hidden="1" customHeight="1">
      <c r="A283" s="13"/>
      <c r="B283" s="1"/>
      <c r="C283" s="36"/>
      <c r="D283" s="140"/>
      <c r="E283" s="141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22">
        <f t="shared" si="5"/>
        <v>0</v>
      </c>
      <c r="I283" s="14"/>
    </row>
    <row r="284" spans="1:9" ht="12.4" hidden="1" customHeight="1">
      <c r="A284" s="13"/>
      <c r="B284" s="1"/>
      <c r="C284" s="36"/>
      <c r="D284" s="140"/>
      <c r="E284" s="141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22">
        <f t="shared" si="5"/>
        <v>0</v>
      </c>
      <c r="I284" s="14"/>
    </row>
    <row r="285" spans="1:9" ht="12.4" hidden="1" customHeight="1">
      <c r="A285" s="13"/>
      <c r="B285" s="1"/>
      <c r="C285" s="36"/>
      <c r="D285" s="140"/>
      <c r="E285" s="141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22">
        <f t="shared" si="5"/>
        <v>0</v>
      </c>
      <c r="I285" s="14"/>
    </row>
    <row r="286" spans="1:9" ht="12.4" hidden="1" customHeight="1">
      <c r="A286" s="13"/>
      <c r="B286" s="1"/>
      <c r="C286" s="37"/>
      <c r="D286" s="140"/>
      <c r="E286" s="141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22">
        <f>ROUND(IF(ISNUMBER(B286), G286*B286, 0),5)</f>
        <v>0</v>
      </c>
      <c r="I286" s="14"/>
    </row>
    <row r="287" spans="1:9" ht="12" hidden="1" customHeight="1">
      <c r="A287" s="13"/>
      <c r="B287" s="1"/>
      <c r="C287" s="36"/>
      <c r="D287" s="140"/>
      <c r="E287" s="141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22">
        <f t="shared" ref="H287:H303" si="6">ROUND(IF(ISNUMBER(B287), G287*B287, 0),5)</f>
        <v>0</v>
      </c>
      <c r="I287" s="14"/>
    </row>
    <row r="288" spans="1:9" ht="12.4" hidden="1" customHeight="1">
      <c r="A288" s="13"/>
      <c r="B288" s="1"/>
      <c r="C288" s="36"/>
      <c r="D288" s="140"/>
      <c r="E288" s="141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22">
        <f t="shared" si="6"/>
        <v>0</v>
      </c>
      <c r="I288" s="14"/>
    </row>
    <row r="289" spans="1:9" ht="12.4" hidden="1" customHeight="1">
      <c r="A289" s="13"/>
      <c r="B289" s="1"/>
      <c r="C289" s="36"/>
      <c r="D289" s="140"/>
      <c r="E289" s="141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22">
        <f t="shared" si="6"/>
        <v>0</v>
      </c>
      <c r="I289" s="14"/>
    </row>
    <row r="290" spans="1:9" ht="12.4" hidden="1" customHeight="1">
      <c r="A290" s="13"/>
      <c r="B290" s="1"/>
      <c r="C290" s="36"/>
      <c r="D290" s="140"/>
      <c r="E290" s="141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22">
        <f t="shared" si="6"/>
        <v>0</v>
      </c>
      <c r="I290" s="14"/>
    </row>
    <row r="291" spans="1:9" ht="12.4" hidden="1" customHeight="1">
      <c r="A291" s="13"/>
      <c r="B291" s="1"/>
      <c r="C291" s="36"/>
      <c r="D291" s="140"/>
      <c r="E291" s="141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22">
        <f t="shared" si="6"/>
        <v>0</v>
      </c>
      <c r="I291" s="14"/>
    </row>
    <row r="292" spans="1:9" ht="12.4" hidden="1" customHeight="1">
      <c r="A292" s="13"/>
      <c r="B292" s="1"/>
      <c r="C292" s="36"/>
      <c r="D292" s="140"/>
      <c r="E292" s="141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22">
        <f t="shared" si="6"/>
        <v>0</v>
      </c>
      <c r="I292" s="14"/>
    </row>
    <row r="293" spans="1:9" ht="12.4" hidden="1" customHeight="1">
      <c r="A293" s="13"/>
      <c r="B293" s="1"/>
      <c r="C293" s="36"/>
      <c r="D293" s="140"/>
      <c r="E293" s="141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22">
        <f t="shared" si="6"/>
        <v>0</v>
      </c>
      <c r="I293" s="14"/>
    </row>
    <row r="294" spans="1:9" ht="12.4" hidden="1" customHeight="1">
      <c r="A294" s="13"/>
      <c r="B294" s="1"/>
      <c r="C294" s="36"/>
      <c r="D294" s="140"/>
      <c r="E294" s="141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22">
        <f t="shared" si="6"/>
        <v>0</v>
      </c>
      <c r="I294" s="14"/>
    </row>
    <row r="295" spans="1:9" ht="12.4" hidden="1" customHeight="1">
      <c r="A295" s="13"/>
      <c r="B295" s="1"/>
      <c r="C295" s="36"/>
      <c r="D295" s="140"/>
      <c r="E295" s="141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22">
        <f t="shared" si="6"/>
        <v>0</v>
      </c>
      <c r="I295" s="14"/>
    </row>
    <row r="296" spans="1:9" ht="12.4" hidden="1" customHeight="1">
      <c r="A296" s="13"/>
      <c r="B296" s="1"/>
      <c r="C296" s="36"/>
      <c r="D296" s="140"/>
      <c r="E296" s="141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22">
        <f t="shared" si="6"/>
        <v>0</v>
      </c>
      <c r="I296" s="14"/>
    </row>
    <row r="297" spans="1:9" ht="12.4" hidden="1" customHeight="1">
      <c r="A297" s="13"/>
      <c r="B297" s="1"/>
      <c r="C297" s="36"/>
      <c r="D297" s="140"/>
      <c r="E297" s="141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22">
        <f t="shared" si="6"/>
        <v>0</v>
      </c>
      <c r="I297" s="14"/>
    </row>
    <row r="298" spans="1:9" ht="12.4" hidden="1" customHeight="1">
      <c r="A298" s="13"/>
      <c r="B298" s="1"/>
      <c r="C298" s="36"/>
      <c r="D298" s="140"/>
      <c r="E298" s="141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22">
        <f t="shared" si="6"/>
        <v>0</v>
      </c>
      <c r="I298" s="14"/>
    </row>
    <row r="299" spans="1:9" ht="12.4" hidden="1" customHeight="1">
      <c r="A299" s="13"/>
      <c r="B299" s="1"/>
      <c r="C299" s="36"/>
      <c r="D299" s="140"/>
      <c r="E299" s="141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22">
        <f t="shared" si="6"/>
        <v>0</v>
      </c>
      <c r="I299" s="14"/>
    </row>
    <row r="300" spans="1:9" ht="12.4" hidden="1" customHeight="1">
      <c r="A300" s="13"/>
      <c r="B300" s="1"/>
      <c r="C300" s="36"/>
      <c r="D300" s="140"/>
      <c r="E300" s="141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22">
        <f t="shared" si="6"/>
        <v>0</v>
      </c>
      <c r="I300" s="14"/>
    </row>
    <row r="301" spans="1:9" ht="12.4" hidden="1" customHeight="1">
      <c r="A301" s="13"/>
      <c r="B301" s="1"/>
      <c r="C301" s="36"/>
      <c r="D301" s="140"/>
      <c r="E301" s="141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22">
        <f t="shared" si="6"/>
        <v>0</v>
      </c>
      <c r="I301" s="14"/>
    </row>
    <row r="302" spans="1:9" ht="12.4" hidden="1" customHeight="1">
      <c r="A302" s="13"/>
      <c r="B302" s="1"/>
      <c r="C302" s="37"/>
      <c r="D302" s="140"/>
      <c r="E302" s="141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22">
        <f t="shared" si="6"/>
        <v>0</v>
      </c>
      <c r="I302" s="14"/>
    </row>
    <row r="303" spans="1:9" ht="12.4" hidden="1" customHeight="1">
      <c r="A303" s="13"/>
      <c r="B303" s="1"/>
      <c r="C303" s="37"/>
      <c r="D303" s="140"/>
      <c r="E303" s="141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22">
        <f t="shared" si="6"/>
        <v>0</v>
      </c>
      <c r="I303" s="14"/>
    </row>
    <row r="304" spans="1:9" ht="12.4" hidden="1" customHeight="1">
      <c r="A304" s="13"/>
      <c r="B304" s="1"/>
      <c r="C304" s="36"/>
      <c r="D304" s="140"/>
      <c r="E304" s="141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22">
        <f>ROUND(IF(ISNUMBER(B304), G304*B304, 0),5)</f>
        <v>0</v>
      </c>
      <c r="I304" s="14"/>
    </row>
    <row r="305" spans="1:9" ht="12.4" hidden="1" customHeight="1">
      <c r="A305" s="13"/>
      <c r="B305" s="1"/>
      <c r="C305" s="36"/>
      <c r="D305" s="140"/>
      <c r="E305" s="141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22">
        <f t="shared" ref="H305:H342" si="7">ROUND(IF(ISNUMBER(B305), G305*B305, 0),5)</f>
        <v>0</v>
      </c>
      <c r="I305" s="14"/>
    </row>
    <row r="306" spans="1:9" ht="12.4" hidden="1" customHeight="1">
      <c r="A306" s="13"/>
      <c r="B306" s="1"/>
      <c r="C306" s="36"/>
      <c r="D306" s="140"/>
      <c r="E306" s="141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22">
        <f t="shared" si="7"/>
        <v>0</v>
      </c>
      <c r="I306" s="14"/>
    </row>
    <row r="307" spans="1:9" ht="12.4" hidden="1" customHeight="1">
      <c r="A307" s="13"/>
      <c r="B307" s="1"/>
      <c r="C307" s="36"/>
      <c r="D307" s="140"/>
      <c r="E307" s="141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22">
        <f t="shared" si="7"/>
        <v>0</v>
      </c>
      <c r="I307" s="14"/>
    </row>
    <row r="308" spans="1:9" ht="12.4" hidden="1" customHeight="1">
      <c r="A308" s="13"/>
      <c r="B308" s="1"/>
      <c r="C308" s="36"/>
      <c r="D308" s="140"/>
      <c r="E308" s="141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22">
        <f t="shared" si="7"/>
        <v>0</v>
      </c>
      <c r="I308" s="14"/>
    </row>
    <row r="309" spans="1:9" ht="12.4" hidden="1" customHeight="1">
      <c r="A309" s="13"/>
      <c r="B309" s="1"/>
      <c r="C309" s="36"/>
      <c r="D309" s="140"/>
      <c r="E309" s="141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22">
        <f t="shared" si="7"/>
        <v>0</v>
      </c>
      <c r="I309" s="14"/>
    </row>
    <row r="310" spans="1:9" ht="12.4" hidden="1" customHeight="1">
      <c r="A310" s="13"/>
      <c r="B310" s="1"/>
      <c r="C310" s="36"/>
      <c r="D310" s="140"/>
      <c r="E310" s="141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22">
        <f t="shared" si="7"/>
        <v>0</v>
      </c>
      <c r="I310" s="14"/>
    </row>
    <row r="311" spans="1:9" ht="12.4" hidden="1" customHeight="1">
      <c r="A311" s="13"/>
      <c r="B311" s="1"/>
      <c r="C311" s="36"/>
      <c r="D311" s="140"/>
      <c r="E311" s="141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22">
        <f t="shared" si="7"/>
        <v>0</v>
      </c>
      <c r="I311" s="14"/>
    </row>
    <row r="312" spans="1:9" ht="12.4" hidden="1" customHeight="1">
      <c r="A312" s="13"/>
      <c r="B312" s="1"/>
      <c r="C312" s="36"/>
      <c r="D312" s="140"/>
      <c r="E312" s="141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22">
        <f t="shared" si="7"/>
        <v>0</v>
      </c>
      <c r="I312" s="14"/>
    </row>
    <row r="313" spans="1:9" ht="12.4" hidden="1" customHeight="1">
      <c r="A313" s="13"/>
      <c r="B313" s="1"/>
      <c r="C313" s="36"/>
      <c r="D313" s="140"/>
      <c r="E313" s="141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22">
        <f t="shared" si="7"/>
        <v>0</v>
      </c>
      <c r="I313" s="14"/>
    </row>
    <row r="314" spans="1:9" ht="12.4" hidden="1" customHeight="1">
      <c r="A314" s="13"/>
      <c r="B314" s="1"/>
      <c r="C314" s="36"/>
      <c r="D314" s="140"/>
      <c r="E314" s="141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22">
        <f t="shared" si="7"/>
        <v>0</v>
      </c>
      <c r="I314" s="14"/>
    </row>
    <row r="315" spans="1:9" ht="12.4" hidden="1" customHeight="1">
      <c r="A315" s="13"/>
      <c r="B315" s="1"/>
      <c r="C315" s="37"/>
      <c r="D315" s="140"/>
      <c r="E315" s="141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22">
        <f t="shared" si="7"/>
        <v>0</v>
      </c>
      <c r="I315" s="14"/>
    </row>
    <row r="316" spans="1:9" ht="12" hidden="1" customHeight="1">
      <c r="A316" s="13"/>
      <c r="B316" s="1"/>
      <c r="C316" s="36"/>
      <c r="D316" s="140"/>
      <c r="E316" s="141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22">
        <f t="shared" si="7"/>
        <v>0</v>
      </c>
      <c r="I316" s="14"/>
    </row>
    <row r="317" spans="1:9" ht="12.4" hidden="1" customHeight="1">
      <c r="A317" s="13"/>
      <c r="B317" s="1"/>
      <c r="C317" s="36"/>
      <c r="D317" s="140"/>
      <c r="E317" s="141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22">
        <f t="shared" si="7"/>
        <v>0</v>
      </c>
      <c r="I317" s="14"/>
    </row>
    <row r="318" spans="1:9" ht="12.4" hidden="1" customHeight="1">
      <c r="A318" s="13"/>
      <c r="B318" s="1"/>
      <c r="C318" s="36"/>
      <c r="D318" s="140"/>
      <c r="E318" s="141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22">
        <f t="shared" si="7"/>
        <v>0</v>
      </c>
      <c r="I318" s="14"/>
    </row>
    <row r="319" spans="1:9" ht="12.4" hidden="1" customHeight="1">
      <c r="A319" s="13"/>
      <c r="B319" s="1"/>
      <c r="C319" s="36"/>
      <c r="D319" s="140"/>
      <c r="E319" s="141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22">
        <f t="shared" si="7"/>
        <v>0</v>
      </c>
      <c r="I319" s="14"/>
    </row>
    <row r="320" spans="1:9" ht="12.4" hidden="1" customHeight="1">
      <c r="A320" s="13"/>
      <c r="B320" s="1"/>
      <c r="C320" s="36"/>
      <c r="D320" s="140"/>
      <c r="E320" s="141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22">
        <f t="shared" si="7"/>
        <v>0</v>
      </c>
      <c r="I320" s="14"/>
    </row>
    <row r="321" spans="1:9" ht="12.4" hidden="1" customHeight="1">
      <c r="A321" s="13"/>
      <c r="B321" s="1"/>
      <c r="C321" s="36"/>
      <c r="D321" s="140"/>
      <c r="E321" s="141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22">
        <f t="shared" si="7"/>
        <v>0</v>
      </c>
      <c r="I321" s="14"/>
    </row>
    <row r="322" spans="1:9" ht="12.4" hidden="1" customHeight="1">
      <c r="A322" s="13"/>
      <c r="B322" s="1"/>
      <c r="C322" s="36"/>
      <c r="D322" s="140"/>
      <c r="E322" s="141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22">
        <f t="shared" si="7"/>
        <v>0</v>
      </c>
      <c r="I322" s="14"/>
    </row>
    <row r="323" spans="1:9" ht="12.4" hidden="1" customHeight="1">
      <c r="A323" s="13"/>
      <c r="B323" s="1"/>
      <c r="C323" s="36"/>
      <c r="D323" s="140"/>
      <c r="E323" s="141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22">
        <f t="shared" si="7"/>
        <v>0</v>
      </c>
      <c r="I323" s="14"/>
    </row>
    <row r="324" spans="1:9" ht="12.4" hidden="1" customHeight="1">
      <c r="A324" s="13"/>
      <c r="B324" s="1"/>
      <c r="C324" s="36"/>
      <c r="D324" s="140"/>
      <c r="E324" s="141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22">
        <f t="shared" si="7"/>
        <v>0</v>
      </c>
      <c r="I324" s="14"/>
    </row>
    <row r="325" spans="1:9" ht="12.4" hidden="1" customHeight="1">
      <c r="A325" s="13"/>
      <c r="B325" s="1"/>
      <c r="C325" s="36"/>
      <c r="D325" s="140"/>
      <c r="E325" s="141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22">
        <f t="shared" si="7"/>
        <v>0</v>
      </c>
      <c r="I325" s="14"/>
    </row>
    <row r="326" spans="1:9" ht="12.4" hidden="1" customHeight="1">
      <c r="A326" s="13"/>
      <c r="B326" s="1"/>
      <c r="C326" s="36"/>
      <c r="D326" s="140"/>
      <c r="E326" s="141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22">
        <f t="shared" si="7"/>
        <v>0</v>
      </c>
      <c r="I326" s="14"/>
    </row>
    <row r="327" spans="1:9" ht="12.4" hidden="1" customHeight="1">
      <c r="A327" s="13"/>
      <c r="B327" s="1"/>
      <c r="C327" s="36"/>
      <c r="D327" s="140"/>
      <c r="E327" s="141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22">
        <f t="shared" si="7"/>
        <v>0</v>
      </c>
      <c r="I327" s="14"/>
    </row>
    <row r="328" spans="1:9" ht="12.4" hidden="1" customHeight="1">
      <c r="A328" s="13"/>
      <c r="B328" s="1"/>
      <c r="C328" s="36"/>
      <c r="D328" s="140"/>
      <c r="E328" s="141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22">
        <f t="shared" si="7"/>
        <v>0</v>
      </c>
      <c r="I328" s="14"/>
    </row>
    <row r="329" spans="1:9" ht="12.4" hidden="1" customHeight="1">
      <c r="A329" s="13"/>
      <c r="B329" s="1"/>
      <c r="C329" s="36"/>
      <c r="D329" s="140"/>
      <c r="E329" s="141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22">
        <f t="shared" si="7"/>
        <v>0</v>
      </c>
      <c r="I329" s="14"/>
    </row>
    <row r="330" spans="1:9" ht="12.4" hidden="1" customHeight="1">
      <c r="A330" s="13"/>
      <c r="B330" s="1"/>
      <c r="C330" s="36"/>
      <c r="D330" s="140"/>
      <c r="E330" s="141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22">
        <f t="shared" si="7"/>
        <v>0</v>
      </c>
      <c r="I330" s="14"/>
    </row>
    <row r="331" spans="1:9" ht="12.4" hidden="1" customHeight="1">
      <c r="A331" s="13"/>
      <c r="B331" s="1"/>
      <c r="C331" s="36"/>
      <c r="D331" s="140"/>
      <c r="E331" s="141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22">
        <f t="shared" si="7"/>
        <v>0</v>
      </c>
      <c r="I331" s="14"/>
    </row>
    <row r="332" spans="1:9" ht="12.4" hidden="1" customHeight="1">
      <c r="A332" s="13"/>
      <c r="B332" s="1"/>
      <c r="C332" s="36"/>
      <c r="D332" s="140"/>
      <c r="E332" s="141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22">
        <f t="shared" si="7"/>
        <v>0</v>
      </c>
      <c r="I332" s="14"/>
    </row>
    <row r="333" spans="1:9" ht="12.4" hidden="1" customHeight="1">
      <c r="A333" s="13"/>
      <c r="B333" s="1"/>
      <c r="C333" s="36"/>
      <c r="D333" s="140"/>
      <c r="E333" s="141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22">
        <f t="shared" si="7"/>
        <v>0</v>
      </c>
      <c r="I333" s="14"/>
    </row>
    <row r="334" spans="1:9" ht="12.4" hidden="1" customHeight="1">
      <c r="A334" s="13"/>
      <c r="B334" s="1"/>
      <c r="C334" s="36"/>
      <c r="D334" s="140"/>
      <c r="E334" s="141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22">
        <f t="shared" si="7"/>
        <v>0</v>
      </c>
      <c r="I334" s="14"/>
    </row>
    <row r="335" spans="1:9" ht="12.4" hidden="1" customHeight="1">
      <c r="A335" s="13"/>
      <c r="B335" s="1"/>
      <c r="C335" s="36"/>
      <c r="D335" s="140"/>
      <c r="E335" s="141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22">
        <f t="shared" si="7"/>
        <v>0</v>
      </c>
      <c r="I335" s="14"/>
    </row>
    <row r="336" spans="1:9" ht="12.4" hidden="1" customHeight="1">
      <c r="A336" s="13"/>
      <c r="B336" s="1"/>
      <c r="C336" s="36"/>
      <c r="D336" s="140"/>
      <c r="E336" s="141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22">
        <f t="shared" si="7"/>
        <v>0</v>
      </c>
      <c r="I336" s="14"/>
    </row>
    <row r="337" spans="1:9" ht="12.4" hidden="1" customHeight="1">
      <c r="A337" s="13"/>
      <c r="B337" s="1"/>
      <c r="C337" s="36"/>
      <c r="D337" s="140"/>
      <c r="E337" s="141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22">
        <f t="shared" si="7"/>
        <v>0</v>
      </c>
      <c r="I337" s="14"/>
    </row>
    <row r="338" spans="1:9" ht="12.4" hidden="1" customHeight="1">
      <c r="A338" s="13"/>
      <c r="B338" s="1"/>
      <c r="C338" s="36"/>
      <c r="D338" s="140"/>
      <c r="E338" s="141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22">
        <f t="shared" si="7"/>
        <v>0</v>
      </c>
      <c r="I338" s="14"/>
    </row>
    <row r="339" spans="1:9" ht="12.4" hidden="1" customHeight="1">
      <c r="A339" s="13"/>
      <c r="B339" s="1"/>
      <c r="C339" s="36"/>
      <c r="D339" s="140"/>
      <c r="E339" s="141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22">
        <f t="shared" si="7"/>
        <v>0</v>
      </c>
      <c r="I339" s="14"/>
    </row>
    <row r="340" spans="1:9" ht="12.4" hidden="1" customHeight="1">
      <c r="A340" s="13"/>
      <c r="B340" s="1"/>
      <c r="C340" s="36"/>
      <c r="D340" s="140"/>
      <c r="E340" s="141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22">
        <f t="shared" si="7"/>
        <v>0</v>
      </c>
      <c r="I340" s="14"/>
    </row>
    <row r="341" spans="1:9" ht="12.4" hidden="1" customHeight="1">
      <c r="A341" s="13"/>
      <c r="B341" s="1"/>
      <c r="C341" s="36"/>
      <c r="D341" s="140"/>
      <c r="E341" s="141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22">
        <f t="shared" si="7"/>
        <v>0</v>
      </c>
      <c r="I341" s="14"/>
    </row>
    <row r="342" spans="1:9" ht="12.4" hidden="1" customHeight="1">
      <c r="A342" s="13"/>
      <c r="B342" s="1"/>
      <c r="C342" s="36"/>
      <c r="D342" s="140"/>
      <c r="E342" s="141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22">
        <f t="shared" si="7"/>
        <v>0</v>
      </c>
      <c r="I342" s="14"/>
    </row>
    <row r="343" spans="1:9" ht="12.4" hidden="1" customHeight="1">
      <c r="A343" s="13"/>
      <c r="B343" s="1"/>
      <c r="C343" s="37"/>
      <c r="D343" s="140"/>
      <c r="E343" s="141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22">
        <f>ROUND(IF(ISNUMBER(B343), G343*B343, 0),5)</f>
        <v>0</v>
      </c>
      <c r="I343" s="14"/>
    </row>
    <row r="344" spans="1:9" ht="12" hidden="1" customHeight="1">
      <c r="A344" s="13"/>
      <c r="B344" s="1"/>
      <c r="C344" s="36"/>
      <c r="D344" s="140"/>
      <c r="E344" s="141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22">
        <f t="shared" ref="H344:H394" si="8">ROUND(IF(ISNUMBER(B344), G344*B344, 0),5)</f>
        <v>0</v>
      </c>
      <c r="I344" s="14"/>
    </row>
    <row r="345" spans="1:9" ht="12.4" hidden="1" customHeight="1">
      <c r="A345" s="13"/>
      <c r="B345" s="1"/>
      <c r="C345" s="36"/>
      <c r="D345" s="140"/>
      <c r="E345" s="141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22">
        <f t="shared" si="8"/>
        <v>0</v>
      </c>
      <c r="I345" s="14"/>
    </row>
    <row r="346" spans="1:9" ht="12.4" hidden="1" customHeight="1">
      <c r="A346" s="13"/>
      <c r="B346" s="1"/>
      <c r="C346" s="36"/>
      <c r="D346" s="140"/>
      <c r="E346" s="141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22">
        <f t="shared" si="8"/>
        <v>0</v>
      </c>
      <c r="I346" s="14"/>
    </row>
    <row r="347" spans="1:9" ht="12.4" hidden="1" customHeight="1">
      <c r="A347" s="13"/>
      <c r="B347" s="1"/>
      <c r="C347" s="36"/>
      <c r="D347" s="140"/>
      <c r="E347" s="141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22">
        <f t="shared" si="8"/>
        <v>0</v>
      </c>
      <c r="I347" s="14"/>
    </row>
    <row r="348" spans="1:9" ht="12.4" hidden="1" customHeight="1">
      <c r="A348" s="13"/>
      <c r="B348" s="1"/>
      <c r="C348" s="36"/>
      <c r="D348" s="140"/>
      <c r="E348" s="141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22">
        <f t="shared" si="8"/>
        <v>0</v>
      </c>
      <c r="I348" s="14"/>
    </row>
    <row r="349" spans="1:9" ht="12.4" hidden="1" customHeight="1">
      <c r="A349" s="13"/>
      <c r="B349" s="1"/>
      <c r="C349" s="36"/>
      <c r="D349" s="140"/>
      <c r="E349" s="141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22">
        <f t="shared" si="8"/>
        <v>0</v>
      </c>
      <c r="I349" s="14"/>
    </row>
    <row r="350" spans="1:9" ht="12.4" hidden="1" customHeight="1">
      <c r="A350" s="13"/>
      <c r="B350" s="1"/>
      <c r="C350" s="36"/>
      <c r="D350" s="140"/>
      <c r="E350" s="141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22">
        <f t="shared" si="8"/>
        <v>0</v>
      </c>
      <c r="I350" s="14"/>
    </row>
    <row r="351" spans="1:9" ht="12.4" hidden="1" customHeight="1">
      <c r="A351" s="13"/>
      <c r="B351" s="1"/>
      <c r="C351" s="36"/>
      <c r="D351" s="140"/>
      <c r="E351" s="141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22">
        <f t="shared" si="8"/>
        <v>0</v>
      </c>
      <c r="I351" s="14"/>
    </row>
    <row r="352" spans="1:9" ht="12.4" hidden="1" customHeight="1">
      <c r="A352" s="13"/>
      <c r="B352" s="1"/>
      <c r="C352" s="36"/>
      <c r="D352" s="140"/>
      <c r="E352" s="141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22">
        <f t="shared" si="8"/>
        <v>0</v>
      </c>
      <c r="I352" s="14"/>
    </row>
    <row r="353" spans="1:9" ht="12.4" hidden="1" customHeight="1">
      <c r="A353" s="13"/>
      <c r="B353" s="1"/>
      <c r="C353" s="36"/>
      <c r="D353" s="140"/>
      <c r="E353" s="141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22">
        <f t="shared" si="8"/>
        <v>0</v>
      </c>
      <c r="I353" s="14"/>
    </row>
    <row r="354" spans="1:9" ht="12.4" hidden="1" customHeight="1">
      <c r="A354" s="13"/>
      <c r="B354" s="1"/>
      <c r="C354" s="36"/>
      <c r="D354" s="140"/>
      <c r="E354" s="141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22">
        <f t="shared" si="8"/>
        <v>0</v>
      </c>
      <c r="I354" s="14"/>
    </row>
    <row r="355" spans="1:9" ht="12.4" hidden="1" customHeight="1">
      <c r="A355" s="13"/>
      <c r="B355" s="1"/>
      <c r="C355" s="36"/>
      <c r="D355" s="140"/>
      <c r="E355" s="141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22">
        <f t="shared" si="8"/>
        <v>0</v>
      </c>
      <c r="I355" s="14"/>
    </row>
    <row r="356" spans="1:9" ht="12.4" hidden="1" customHeight="1">
      <c r="A356" s="13"/>
      <c r="B356" s="1"/>
      <c r="C356" s="36"/>
      <c r="D356" s="140"/>
      <c r="E356" s="141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22">
        <f t="shared" si="8"/>
        <v>0</v>
      </c>
      <c r="I356" s="14"/>
    </row>
    <row r="357" spans="1:9" ht="12.4" hidden="1" customHeight="1">
      <c r="A357" s="13"/>
      <c r="B357" s="1"/>
      <c r="C357" s="36"/>
      <c r="D357" s="140"/>
      <c r="E357" s="141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22">
        <f t="shared" si="8"/>
        <v>0</v>
      </c>
      <c r="I357" s="14"/>
    </row>
    <row r="358" spans="1:9" ht="12.4" hidden="1" customHeight="1">
      <c r="A358" s="13"/>
      <c r="B358" s="1"/>
      <c r="C358" s="36"/>
      <c r="D358" s="140"/>
      <c r="E358" s="141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22">
        <f t="shared" si="8"/>
        <v>0</v>
      </c>
      <c r="I358" s="14"/>
    </row>
    <row r="359" spans="1:9" ht="12.4" hidden="1" customHeight="1">
      <c r="A359" s="13"/>
      <c r="B359" s="1"/>
      <c r="C359" s="36"/>
      <c r="D359" s="140"/>
      <c r="E359" s="141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22">
        <f t="shared" si="8"/>
        <v>0</v>
      </c>
      <c r="I359" s="14"/>
    </row>
    <row r="360" spans="1:9" ht="12.4" hidden="1" customHeight="1">
      <c r="A360" s="13"/>
      <c r="B360" s="1"/>
      <c r="C360" s="36"/>
      <c r="D360" s="140"/>
      <c r="E360" s="141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22">
        <f t="shared" si="8"/>
        <v>0</v>
      </c>
      <c r="I360" s="14"/>
    </row>
    <row r="361" spans="1:9" ht="12.4" hidden="1" customHeight="1">
      <c r="A361" s="13"/>
      <c r="B361" s="1"/>
      <c r="C361" s="36"/>
      <c r="D361" s="140"/>
      <c r="E361" s="141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22">
        <f t="shared" si="8"/>
        <v>0</v>
      </c>
      <c r="I361" s="14"/>
    </row>
    <row r="362" spans="1:9" ht="12.4" hidden="1" customHeight="1">
      <c r="A362" s="13"/>
      <c r="B362" s="1"/>
      <c r="C362" s="36"/>
      <c r="D362" s="140"/>
      <c r="E362" s="141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22">
        <f t="shared" si="8"/>
        <v>0</v>
      </c>
      <c r="I362" s="14"/>
    </row>
    <row r="363" spans="1:9" ht="12.4" hidden="1" customHeight="1">
      <c r="A363" s="13"/>
      <c r="B363" s="1"/>
      <c r="C363" s="36"/>
      <c r="D363" s="140"/>
      <c r="E363" s="141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22">
        <f t="shared" si="8"/>
        <v>0</v>
      </c>
      <c r="I363" s="14"/>
    </row>
    <row r="364" spans="1:9" ht="12.4" hidden="1" customHeight="1">
      <c r="A364" s="13"/>
      <c r="B364" s="1"/>
      <c r="C364" s="36"/>
      <c r="D364" s="140"/>
      <c r="E364" s="141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22">
        <f t="shared" si="8"/>
        <v>0</v>
      </c>
      <c r="I364" s="14"/>
    </row>
    <row r="365" spans="1:9" ht="12.4" hidden="1" customHeight="1">
      <c r="A365" s="13"/>
      <c r="B365" s="1"/>
      <c r="C365" s="36"/>
      <c r="D365" s="140"/>
      <c r="E365" s="141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22">
        <f t="shared" si="8"/>
        <v>0</v>
      </c>
      <c r="I365" s="14"/>
    </row>
    <row r="366" spans="1:9" ht="12.4" hidden="1" customHeight="1">
      <c r="A366" s="13"/>
      <c r="B366" s="1"/>
      <c r="C366" s="36"/>
      <c r="D366" s="140"/>
      <c r="E366" s="141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22">
        <f t="shared" si="8"/>
        <v>0</v>
      </c>
      <c r="I366" s="14"/>
    </row>
    <row r="367" spans="1:9" ht="12.4" hidden="1" customHeight="1">
      <c r="A367" s="13"/>
      <c r="B367" s="1"/>
      <c r="C367" s="37"/>
      <c r="D367" s="140"/>
      <c r="E367" s="141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22">
        <f t="shared" si="8"/>
        <v>0</v>
      </c>
      <c r="I367" s="14"/>
    </row>
    <row r="368" spans="1:9" ht="12" hidden="1" customHeight="1">
      <c r="A368" s="13"/>
      <c r="B368" s="1"/>
      <c r="C368" s="36"/>
      <c r="D368" s="140"/>
      <c r="E368" s="141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22">
        <f t="shared" si="8"/>
        <v>0</v>
      </c>
      <c r="I368" s="14"/>
    </row>
    <row r="369" spans="1:9" ht="12.4" hidden="1" customHeight="1">
      <c r="A369" s="13"/>
      <c r="B369" s="1"/>
      <c r="C369" s="36"/>
      <c r="D369" s="140"/>
      <c r="E369" s="141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22">
        <f t="shared" si="8"/>
        <v>0</v>
      </c>
      <c r="I369" s="14"/>
    </row>
    <row r="370" spans="1:9" ht="12.4" hidden="1" customHeight="1">
      <c r="A370" s="13"/>
      <c r="B370" s="1"/>
      <c r="C370" s="36"/>
      <c r="D370" s="140"/>
      <c r="E370" s="141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22">
        <f t="shared" si="8"/>
        <v>0</v>
      </c>
      <c r="I370" s="14"/>
    </row>
    <row r="371" spans="1:9" ht="12.4" hidden="1" customHeight="1">
      <c r="A371" s="13"/>
      <c r="B371" s="1"/>
      <c r="C371" s="36"/>
      <c r="D371" s="140"/>
      <c r="E371" s="141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22">
        <f t="shared" si="8"/>
        <v>0</v>
      </c>
      <c r="I371" s="14"/>
    </row>
    <row r="372" spans="1:9" ht="12.4" hidden="1" customHeight="1">
      <c r="A372" s="13"/>
      <c r="B372" s="1"/>
      <c r="C372" s="36"/>
      <c r="D372" s="140"/>
      <c r="E372" s="141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22">
        <f t="shared" si="8"/>
        <v>0</v>
      </c>
      <c r="I372" s="14"/>
    </row>
    <row r="373" spans="1:9" ht="12.4" hidden="1" customHeight="1">
      <c r="A373" s="13"/>
      <c r="B373" s="1"/>
      <c r="C373" s="36"/>
      <c r="D373" s="140"/>
      <c r="E373" s="141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22">
        <f t="shared" si="8"/>
        <v>0</v>
      </c>
      <c r="I373" s="14"/>
    </row>
    <row r="374" spans="1:9" ht="12.4" hidden="1" customHeight="1">
      <c r="A374" s="13"/>
      <c r="B374" s="1"/>
      <c r="C374" s="36"/>
      <c r="D374" s="140"/>
      <c r="E374" s="141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22">
        <f t="shared" si="8"/>
        <v>0</v>
      </c>
      <c r="I374" s="14"/>
    </row>
    <row r="375" spans="1:9" ht="12.4" hidden="1" customHeight="1">
      <c r="A375" s="13"/>
      <c r="B375" s="1"/>
      <c r="C375" s="36"/>
      <c r="D375" s="140"/>
      <c r="E375" s="141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22">
        <f t="shared" si="8"/>
        <v>0</v>
      </c>
      <c r="I375" s="14"/>
    </row>
    <row r="376" spans="1:9" ht="12.4" hidden="1" customHeight="1">
      <c r="A376" s="13"/>
      <c r="B376" s="1"/>
      <c r="C376" s="36"/>
      <c r="D376" s="140"/>
      <c r="E376" s="141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22">
        <f t="shared" si="8"/>
        <v>0</v>
      </c>
      <c r="I376" s="14"/>
    </row>
    <row r="377" spans="1:9" ht="12.4" hidden="1" customHeight="1">
      <c r="A377" s="13"/>
      <c r="B377" s="1"/>
      <c r="C377" s="36"/>
      <c r="D377" s="140"/>
      <c r="E377" s="141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22">
        <f t="shared" si="8"/>
        <v>0</v>
      </c>
      <c r="I377" s="14"/>
    </row>
    <row r="378" spans="1:9" ht="12.4" hidden="1" customHeight="1">
      <c r="A378" s="13"/>
      <c r="B378" s="1"/>
      <c r="C378" s="36"/>
      <c r="D378" s="140"/>
      <c r="E378" s="141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22">
        <f t="shared" si="8"/>
        <v>0</v>
      </c>
      <c r="I378" s="14"/>
    </row>
    <row r="379" spans="1:9" ht="12.4" hidden="1" customHeight="1">
      <c r="A379" s="13"/>
      <c r="B379" s="1"/>
      <c r="C379" s="36"/>
      <c r="D379" s="140"/>
      <c r="E379" s="141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22">
        <f t="shared" si="8"/>
        <v>0</v>
      </c>
      <c r="I379" s="14"/>
    </row>
    <row r="380" spans="1:9" ht="12.4" hidden="1" customHeight="1">
      <c r="A380" s="13"/>
      <c r="B380" s="1"/>
      <c r="C380" s="36"/>
      <c r="D380" s="140"/>
      <c r="E380" s="141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22">
        <f t="shared" si="8"/>
        <v>0</v>
      </c>
      <c r="I380" s="14"/>
    </row>
    <row r="381" spans="1:9" ht="12.4" hidden="1" customHeight="1">
      <c r="A381" s="13"/>
      <c r="B381" s="1"/>
      <c r="C381" s="36"/>
      <c r="D381" s="140"/>
      <c r="E381" s="141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22">
        <f t="shared" si="8"/>
        <v>0</v>
      </c>
      <c r="I381" s="14"/>
    </row>
    <row r="382" spans="1:9" ht="12.4" hidden="1" customHeight="1">
      <c r="A382" s="13"/>
      <c r="B382" s="1"/>
      <c r="C382" s="36"/>
      <c r="D382" s="140"/>
      <c r="E382" s="141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22">
        <f t="shared" si="8"/>
        <v>0</v>
      </c>
      <c r="I382" s="14"/>
    </row>
    <row r="383" spans="1:9" ht="12.4" hidden="1" customHeight="1">
      <c r="A383" s="13"/>
      <c r="B383" s="1"/>
      <c r="C383" s="36"/>
      <c r="D383" s="140"/>
      <c r="E383" s="141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22">
        <f t="shared" si="8"/>
        <v>0</v>
      </c>
      <c r="I383" s="14"/>
    </row>
    <row r="384" spans="1:9" ht="12.4" hidden="1" customHeight="1">
      <c r="A384" s="13"/>
      <c r="B384" s="1"/>
      <c r="C384" s="36"/>
      <c r="D384" s="140"/>
      <c r="E384" s="141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22">
        <f t="shared" si="8"/>
        <v>0</v>
      </c>
      <c r="I384" s="14"/>
    </row>
    <row r="385" spans="1:9" ht="12.4" hidden="1" customHeight="1">
      <c r="A385" s="13"/>
      <c r="B385" s="1"/>
      <c r="C385" s="36"/>
      <c r="D385" s="140"/>
      <c r="E385" s="141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22">
        <f t="shared" si="8"/>
        <v>0</v>
      </c>
      <c r="I385" s="14"/>
    </row>
    <row r="386" spans="1:9" ht="12.4" hidden="1" customHeight="1">
      <c r="A386" s="13"/>
      <c r="B386" s="1"/>
      <c r="C386" s="36"/>
      <c r="D386" s="140"/>
      <c r="E386" s="141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22">
        <f t="shared" si="8"/>
        <v>0</v>
      </c>
      <c r="I386" s="14"/>
    </row>
    <row r="387" spans="1:9" ht="12.4" hidden="1" customHeight="1">
      <c r="A387" s="13"/>
      <c r="B387" s="1"/>
      <c r="C387" s="36"/>
      <c r="D387" s="140"/>
      <c r="E387" s="141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22">
        <f t="shared" si="8"/>
        <v>0</v>
      </c>
      <c r="I387" s="14"/>
    </row>
    <row r="388" spans="1:9" ht="12.4" hidden="1" customHeight="1">
      <c r="A388" s="13"/>
      <c r="B388" s="1"/>
      <c r="C388" s="36"/>
      <c r="D388" s="140"/>
      <c r="E388" s="141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22">
        <f t="shared" si="8"/>
        <v>0</v>
      </c>
      <c r="I388" s="14"/>
    </row>
    <row r="389" spans="1:9" ht="12.4" hidden="1" customHeight="1">
      <c r="A389" s="13"/>
      <c r="B389" s="1"/>
      <c r="C389" s="36"/>
      <c r="D389" s="140"/>
      <c r="E389" s="141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22">
        <f t="shared" si="8"/>
        <v>0</v>
      </c>
      <c r="I389" s="14"/>
    </row>
    <row r="390" spans="1:9" ht="12.4" hidden="1" customHeight="1">
      <c r="A390" s="13"/>
      <c r="B390" s="1"/>
      <c r="C390" s="36"/>
      <c r="D390" s="140"/>
      <c r="E390" s="141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22">
        <f t="shared" si="8"/>
        <v>0</v>
      </c>
      <c r="I390" s="14"/>
    </row>
    <row r="391" spans="1:9" ht="12.4" hidden="1" customHeight="1">
      <c r="A391" s="13"/>
      <c r="B391" s="1"/>
      <c r="C391" s="36"/>
      <c r="D391" s="140"/>
      <c r="E391" s="141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22">
        <f t="shared" si="8"/>
        <v>0</v>
      </c>
      <c r="I391" s="14"/>
    </row>
    <row r="392" spans="1:9" ht="12.4" hidden="1" customHeight="1">
      <c r="A392" s="13"/>
      <c r="B392" s="1"/>
      <c r="C392" s="36"/>
      <c r="D392" s="140"/>
      <c r="E392" s="141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22">
        <f t="shared" si="8"/>
        <v>0</v>
      </c>
      <c r="I392" s="14"/>
    </row>
    <row r="393" spans="1:9" ht="12.4" hidden="1" customHeight="1">
      <c r="A393" s="13"/>
      <c r="B393" s="1"/>
      <c r="C393" s="36"/>
      <c r="D393" s="140"/>
      <c r="E393" s="141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22">
        <f t="shared" si="8"/>
        <v>0</v>
      </c>
      <c r="I393" s="14"/>
    </row>
    <row r="394" spans="1:9" ht="12.4" hidden="1" customHeight="1">
      <c r="A394" s="13"/>
      <c r="B394" s="1"/>
      <c r="C394" s="36"/>
      <c r="D394" s="140"/>
      <c r="E394" s="141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22">
        <f t="shared" si="8"/>
        <v>0</v>
      </c>
      <c r="I394" s="14"/>
    </row>
    <row r="395" spans="1:9" ht="12.4" hidden="1" customHeight="1">
      <c r="A395" s="13"/>
      <c r="B395" s="1"/>
      <c r="C395" s="37"/>
      <c r="D395" s="140"/>
      <c r="E395" s="141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22">
        <f>ROUND(IF(ISNUMBER(B395), G395*B395, 0),5)</f>
        <v>0</v>
      </c>
      <c r="I395" s="14"/>
    </row>
    <row r="396" spans="1:9" ht="12" hidden="1" customHeight="1">
      <c r="A396" s="13"/>
      <c r="B396" s="1"/>
      <c r="C396" s="36"/>
      <c r="D396" s="140"/>
      <c r="E396" s="141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22">
        <f t="shared" ref="H396:H450" si="9">ROUND(IF(ISNUMBER(B396), G396*B396, 0),5)</f>
        <v>0</v>
      </c>
      <c r="I396" s="14"/>
    </row>
    <row r="397" spans="1:9" ht="12.4" hidden="1" customHeight="1">
      <c r="A397" s="13"/>
      <c r="B397" s="1"/>
      <c r="C397" s="36"/>
      <c r="D397" s="140"/>
      <c r="E397" s="141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22">
        <f t="shared" si="9"/>
        <v>0</v>
      </c>
      <c r="I397" s="14"/>
    </row>
    <row r="398" spans="1:9" ht="12.4" hidden="1" customHeight="1">
      <c r="A398" s="13"/>
      <c r="B398" s="1"/>
      <c r="C398" s="36"/>
      <c r="D398" s="140"/>
      <c r="E398" s="141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22">
        <f t="shared" si="9"/>
        <v>0</v>
      </c>
      <c r="I398" s="14"/>
    </row>
    <row r="399" spans="1:9" ht="12.4" hidden="1" customHeight="1">
      <c r="A399" s="13"/>
      <c r="B399" s="1"/>
      <c r="C399" s="36"/>
      <c r="D399" s="140"/>
      <c r="E399" s="141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22">
        <f t="shared" si="9"/>
        <v>0</v>
      </c>
      <c r="I399" s="14"/>
    </row>
    <row r="400" spans="1:9" ht="12.4" hidden="1" customHeight="1">
      <c r="A400" s="13"/>
      <c r="B400" s="1"/>
      <c r="C400" s="36"/>
      <c r="D400" s="140"/>
      <c r="E400" s="141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22">
        <f t="shared" si="9"/>
        <v>0</v>
      </c>
      <c r="I400" s="14"/>
    </row>
    <row r="401" spans="1:9" ht="12.4" hidden="1" customHeight="1">
      <c r="A401" s="13"/>
      <c r="B401" s="1"/>
      <c r="C401" s="36"/>
      <c r="D401" s="140"/>
      <c r="E401" s="141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22">
        <f t="shared" si="9"/>
        <v>0</v>
      </c>
      <c r="I401" s="14"/>
    </row>
    <row r="402" spans="1:9" ht="12.4" hidden="1" customHeight="1">
      <c r="A402" s="13"/>
      <c r="B402" s="1"/>
      <c r="C402" s="36"/>
      <c r="D402" s="140"/>
      <c r="E402" s="141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22">
        <f t="shared" si="9"/>
        <v>0</v>
      </c>
      <c r="I402" s="14"/>
    </row>
    <row r="403" spans="1:9" ht="12.4" hidden="1" customHeight="1">
      <c r="A403" s="13"/>
      <c r="B403" s="1"/>
      <c r="C403" s="36"/>
      <c r="D403" s="140"/>
      <c r="E403" s="141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22">
        <f t="shared" si="9"/>
        <v>0</v>
      </c>
      <c r="I403" s="14"/>
    </row>
    <row r="404" spans="1:9" ht="12.4" hidden="1" customHeight="1">
      <c r="A404" s="13"/>
      <c r="B404" s="1"/>
      <c r="C404" s="36"/>
      <c r="D404" s="140"/>
      <c r="E404" s="141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22">
        <f t="shared" si="9"/>
        <v>0</v>
      </c>
      <c r="I404" s="14"/>
    </row>
    <row r="405" spans="1:9" ht="12.4" hidden="1" customHeight="1">
      <c r="A405" s="13"/>
      <c r="B405" s="1"/>
      <c r="C405" s="36"/>
      <c r="D405" s="140"/>
      <c r="E405" s="141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22">
        <f t="shared" si="9"/>
        <v>0</v>
      </c>
      <c r="I405" s="14"/>
    </row>
    <row r="406" spans="1:9" ht="12.4" hidden="1" customHeight="1">
      <c r="A406" s="13"/>
      <c r="B406" s="1"/>
      <c r="C406" s="36"/>
      <c r="D406" s="140"/>
      <c r="E406" s="141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22">
        <f t="shared" si="9"/>
        <v>0</v>
      </c>
      <c r="I406" s="14"/>
    </row>
    <row r="407" spans="1:9" ht="12.4" hidden="1" customHeight="1">
      <c r="A407" s="13"/>
      <c r="B407" s="1"/>
      <c r="C407" s="36"/>
      <c r="D407" s="140"/>
      <c r="E407" s="141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22">
        <f t="shared" si="9"/>
        <v>0</v>
      </c>
      <c r="I407" s="14"/>
    </row>
    <row r="408" spans="1:9" ht="12.4" hidden="1" customHeight="1">
      <c r="A408" s="13"/>
      <c r="B408" s="1"/>
      <c r="C408" s="36"/>
      <c r="D408" s="140"/>
      <c r="E408" s="141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22">
        <f t="shared" si="9"/>
        <v>0</v>
      </c>
      <c r="I408" s="14"/>
    </row>
    <row r="409" spans="1:9" ht="12.4" hidden="1" customHeight="1">
      <c r="A409" s="13"/>
      <c r="B409" s="1"/>
      <c r="C409" s="36"/>
      <c r="D409" s="140"/>
      <c r="E409" s="141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22">
        <f t="shared" si="9"/>
        <v>0</v>
      </c>
      <c r="I409" s="14"/>
    </row>
    <row r="410" spans="1:9" ht="12.4" hidden="1" customHeight="1">
      <c r="A410" s="13"/>
      <c r="B410" s="1"/>
      <c r="C410" s="36"/>
      <c r="D410" s="140"/>
      <c r="E410" s="141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22">
        <f t="shared" si="9"/>
        <v>0</v>
      </c>
      <c r="I410" s="14"/>
    </row>
    <row r="411" spans="1:9" ht="12.4" hidden="1" customHeight="1">
      <c r="A411" s="13"/>
      <c r="B411" s="1"/>
      <c r="C411" s="37"/>
      <c r="D411" s="140"/>
      <c r="E411" s="141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22">
        <f t="shared" si="9"/>
        <v>0</v>
      </c>
      <c r="I411" s="14"/>
    </row>
    <row r="412" spans="1:9" ht="12.4" hidden="1" customHeight="1">
      <c r="A412" s="13"/>
      <c r="B412" s="1"/>
      <c r="C412" s="37"/>
      <c r="D412" s="140"/>
      <c r="E412" s="141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22">
        <f t="shared" si="9"/>
        <v>0</v>
      </c>
      <c r="I412" s="14"/>
    </row>
    <row r="413" spans="1:9" ht="12.4" hidden="1" customHeight="1">
      <c r="A413" s="13"/>
      <c r="B413" s="1"/>
      <c r="C413" s="36"/>
      <c r="D413" s="140"/>
      <c r="E413" s="141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22">
        <f t="shared" si="9"/>
        <v>0</v>
      </c>
      <c r="I413" s="14"/>
    </row>
    <row r="414" spans="1:9" ht="12.4" hidden="1" customHeight="1">
      <c r="A414" s="13"/>
      <c r="B414" s="1"/>
      <c r="C414" s="36"/>
      <c r="D414" s="140"/>
      <c r="E414" s="141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22">
        <f t="shared" si="9"/>
        <v>0</v>
      </c>
      <c r="I414" s="14"/>
    </row>
    <row r="415" spans="1:9" ht="12.4" hidden="1" customHeight="1">
      <c r="A415" s="13"/>
      <c r="B415" s="1"/>
      <c r="C415" s="36"/>
      <c r="D415" s="140"/>
      <c r="E415" s="141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22">
        <f t="shared" si="9"/>
        <v>0</v>
      </c>
      <c r="I415" s="14"/>
    </row>
    <row r="416" spans="1:9" ht="12.4" hidden="1" customHeight="1">
      <c r="A416" s="13"/>
      <c r="B416" s="1"/>
      <c r="C416" s="36"/>
      <c r="D416" s="140"/>
      <c r="E416" s="141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22">
        <f t="shared" si="9"/>
        <v>0</v>
      </c>
      <c r="I416" s="14"/>
    </row>
    <row r="417" spans="1:9" ht="12.4" hidden="1" customHeight="1">
      <c r="A417" s="13"/>
      <c r="B417" s="1"/>
      <c r="C417" s="36"/>
      <c r="D417" s="140"/>
      <c r="E417" s="141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22">
        <f t="shared" si="9"/>
        <v>0</v>
      </c>
      <c r="I417" s="14"/>
    </row>
    <row r="418" spans="1:9" ht="12.4" hidden="1" customHeight="1">
      <c r="A418" s="13"/>
      <c r="B418" s="1"/>
      <c r="C418" s="36"/>
      <c r="D418" s="140"/>
      <c r="E418" s="141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22">
        <f t="shared" si="9"/>
        <v>0</v>
      </c>
      <c r="I418" s="14"/>
    </row>
    <row r="419" spans="1:9" ht="12.4" hidden="1" customHeight="1">
      <c r="A419" s="13"/>
      <c r="B419" s="1"/>
      <c r="C419" s="36"/>
      <c r="D419" s="140"/>
      <c r="E419" s="141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22">
        <f t="shared" si="9"/>
        <v>0</v>
      </c>
      <c r="I419" s="14"/>
    </row>
    <row r="420" spans="1:9" ht="12.4" hidden="1" customHeight="1">
      <c r="A420" s="13"/>
      <c r="B420" s="1"/>
      <c r="C420" s="36"/>
      <c r="D420" s="140"/>
      <c r="E420" s="141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22">
        <f t="shared" si="9"/>
        <v>0</v>
      </c>
      <c r="I420" s="14"/>
    </row>
    <row r="421" spans="1:9" ht="12.4" hidden="1" customHeight="1">
      <c r="A421" s="13"/>
      <c r="B421" s="1"/>
      <c r="C421" s="36"/>
      <c r="D421" s="140"/>
      <c r="E421" s="141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22">
        <f t="shared" si="9"/>
        <v>0</v>
      </c>
      <c r="I421" s="14"/>
    </row>
    <row r="422" spans="1:9" ht="12.4" hidden="1" customHeight="1">
      <c r="A422" s="13"/>
      <c r="B422" s="1"/>
      <c r="C422" s="36"/>
      <c r="D422" s="140"/>
      <c r="E422" s="141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22">
        <f t="shared" si="9"/>
        <v>0</v>
      </c>
      <c r="I422" s="14"/>
    </row>
    <row r="423" spans="1:9" ht="12.4" hidden="1" customHeight="1">
      <c r="A423" s="13"/>
      <c r="B423" s="1"/>
      <c r="C423" s="37"/>
      <c r="D423" s="140"/>
      <c r="E423" s="141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22">
        <f t="shared" si="9"/>
        <v>0</v>
      </c>
      <c r="I423" s="14"/>
    </row>
    <row r="424" spans="1:9" ht="12" hidden="1" customHeight="1">
      <c r="A424" s="13"/>
      <c r="B424" s="1"/>
      <c r="C424" s="36"/>
      <c r="D424" s="140"/>
      <c r="E424" s="141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22">
        <f t="shared" si="9"/>
        <v>0</v>
      </c>
      <c r="I424" s="14"/>
    </row>
    <row r="425" spans="1:9" ht="12.4" hidden="1" customHeight="1">
      <c r="A425" s="13"/>
      <c r="B425" s="1"/>
      <c r="C425" s="36"/>
      <c r="D425" s="140"/>
      <c r="E425" s="141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22">
        <f t="shared" si="9"/>
        <v>0</v>
      </c>
      <c r="I425" s="14"/>
    </row>
    <row r="426" spans="1:9" ht="12.4" hidden="1" customHeight="1">
      <c r="A426" s="13"/>
      <c r="B426" s="1"/>
      <c r="C426" s="36"/>
      <c r="D426" s="140"/>
      <c r="E426" s="141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22">
        <f t="shared" si="9"/>
        <v>0</v>
      </c>
      <c r="I426" s="14"/>
    </row>
    <row r="427" spans="1:9" ht="12.4" hidden="1" customHeight="1">
      <c r="A427" s="13"/>
      <c r="B427" s="1"/>
      <c r="C427" s="36"/>
      <c r="D427" s="140"/>
      <c r="E427" s="141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22">
        <f t="shared" si="9"/>
        <v>0</v>
      </c>
      <c r="I427" s="14"/>
    </row>
    <row r="428" spans="1:9" ht="12.4" hidden="1" customHeight="1">
      <c r="A428" s="13"/>
      <c r="B428" s="1"/>
      <c r="C428" s="36"/>
      <c r="D428" s="140"/>
      <c r="E428" s="141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22">
        <f t="shared" si="9"/>
        <v>0</v>
      </c>
      <c r="I428" s="14"/>
    </row>
    <row r="429" spans="1:9" ht="12.4" hidden="1" customHeight="1">
      <c r="A429" s="13"/>
      <c r="B429" s="1"/>
      <c r="C429" s="36"/>
      <c r="D429" s="140"/>
      <c r="E429" s="141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22">
        <f t="shared" si="9"/>
        <v>0</v>
      </c>
      <c r="I429" s="14"/>
    </row>
    <row r="430" spans="1:9" ht="12.4" hidden="1" customHeight="1">
      <c r="A430" s="13"/>
      <c r="B430" s="1"/>
      <c r="C430" s="36"/>
      <c r="D430" s="140"/>
      <c r="E430" s="141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22">
        <f t="shared" si="9"/>
        <v>0</v>
      </c>
      <c r="I430" s="14"/>
    </row>
    <row r="431" spans="1:9" ht="12.4" hidden="1" customHeight="1">
      <c r="A431" s="13"/>
      <c r="B431" s="1"/>
      <c r="C431" s="36"/>
      <c r="D431" s="140"/>
      <c r="E431" s="141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22">
        <f t="shared" si="9"/>
        <v>0</v>
      </c>
      <c r="I431" s="14"/>
    </row>
    <row r="432" spans="1:9" ht="12.4" hidden="1" customHeight="1">
      <c r="A432" s="13"/>
      <c r="B432" s="1"/>
      <c r="C432" s="36"/>
      <c r="D432" s="140"/>
      <c r="E432" s="141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22">
        <f t="shared" si="9"/>
        <v>0</v>
      </c>
      <c r="I432" s="14"/>
    </row>
    <row r="433" spans="1:9" ht="12.4" hidden="1" customHeight="1">
      <c r="A433" s="13"/>
      <c r="B433" s="1"/>
      <c r="C433" s="36"/>
      <c r="D433" s="140"/>
      <c r="E433" s="141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22">
        <f t="shared" si="9"/>
        <v>0</v>
      </c>
      <c r="I433" s="14"/>
    </row>
    <row r="434" spans="1:9" ht="12.4" hidden="1" customHeight="1">
      <c r="A434" s="13"/>
      <c r="B434" s="1"/>
      <c r="C434" s="36"/>
      <c r="D434" s="140"/>
      <c r="E434" s="141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22">
        <f t="shared" si="9"/>
        <v>0</v>
      </c>
      <c r="I434" s="14"/>
    </row>
    <row r="435" spans="1:9" ht="12.4" hidden="1" customHeight="1">
      <c r="A435" s="13"/>
      <c r="B435" s="1"/>
      <c r="C435" s="36"/>
      <c r="D435" s="140"/>
      <c r="E435" s="141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22">
        <f t="shared" si="9"/>
        <v>0</v>
      </c>
      <c r="I435" s="14"/>
    </row>
    <row r="436" spans="1:9" ht="12.4" hidden="1" customHeight="1">
      <c r="A436" s="13"/>
      <c r="B436" s="1"/>
      <c r="C436" s="36"/>
      <c r="D436" s="140"/>
      <c r="E436" s="141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22">
        <f t="shared" si="9"/>
        <v>0</v>
      </c>
      <c r="I436" s="14"/>
    </row>
    <row r="437" spans="1:9" ht="12.4" hidden="1" customHeight="1">
      <c r="A437" s="13"/>
      <c r="B437" s="1"/>
      <c r="C437" s="36"/>
      <c r="D437" s="140"/>
      <c r="E437" s="141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22">
        <f t="shared" si="9"/>
        <v>0</v>
      </c>
      <c r="I437" s="14"/>
    </row>
    <row r="438" spans="1:9" ht="12.4" hidden="1" customHeight="1">
      <c r="A438" s="13"/>
      <c r="B438" s="1"/>
      <c r="C438" s="36"/>
      <c r="D438" s="140"/>
      <c r="E438" s="141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22">
        <f t="shared" si="9"/>
        <v>0</v>
      </c>
      <c r="I438" s="14"/>
    </row>
    <row r="439" spans="1:9" ht="12.4" hidden="1" customHeight="1">
      <c r="A439" s="13"/>
      <c r="B439" s="1"/>
      <c r="C439" s="36"/>
      <c r="D439" s="140"/>
      <c r="E439" s="141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22">
        <f t="shared" si="9"/>
        <v>0</v>
      </c>
      <c r="I439" s="14"/>
    </row>
    <row r="440" spans="1:9" ht="12.4" hidden="1" customHeight="1">
      <c r="A440" s="13"/>
      <c r="B440" s="1"/>
      <c r="C440" s="36"/>
      <c r="D440" s="140"/>
      <c r="E440" s="141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22">
        <f t="shared" si="9"/>
        <v>0</v>
      </c>
      <c r="I440" s="14"/>
    </row>
    <row r="441" spans="1:9" ht="12.4" hidden="1" customHeight="1">
      <c r="A441" s="13"/>
      <c r="B441" s="1"/>
      <c r="C441" s="36"/>
      <c r="D441" s="140"/>
      <c r="E441" s="141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22">
        <f t="shared" si="9"/>
        <v>0</v>
      </c>
      <c r="I441" s="14"/>
    </row>
    <row r="442" spans="1:9" ht="12.4" hidden="1" customHeight="1">
      <c r="A442" s="13"/>
      <c r="B442" s="1"/>
      <c r="C442" s="36"/>
      <c r="D442" s="140"/>
      <c r="E442" s="141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22">
        <f t="shared" si="9"/>
        <v>0</v>
      </c>
      <c r="I442" s="14"/>
    </row>
    <row r="443" spans="1:9" ht="12.4" hidden="1" customHeight="1">
      <c r="A443" s="13"/>
      <c r="B443" s="1"/>
      <c r="C443" s="36"/>
      <c r="D443" s="140"/>
      <c r="E443" s="141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22">
        <f t="shared" si="9"/>
        <v>0</v>
      </c>
      <c r="I443" s="14"/>
    </row>
    <row r="444" spans="1:9" ht="12.4" hidden="1" customHeight="1">
      <c r="A444" s="13"/>
      <c r="B444" s="1"/>
      <c r="C444" s="36"/>
      <c r="D444" s="140"/>
      <c r="E444" s="141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22">
        <f t="shared" si="9"/>
        <v>0</v>
      </c>
      <c r="I444" s="14"/>
    </row>
    <row r="445" spans="1:9" ht="12.4" hidden="1" customHeight="1">
      <c r="A445" s="13"/>
      <c r="B445" s="1"/>
      <c r="C445" s="36"/>
      <c r="D445" s="140"/>
      <c r="E445" s="141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22">
        <f t="shared" si="9"/>
        <v>0</v>
      </c>
      <c r="I445" s="14"/>
    </row>
    <row r="446" spans="1:9" ht="12.4" hidden="1" customHeight="1">
      <c r="A446" s="13"/>
      <c r="B446" s="1"/>
      <c r="C446" s="36"/>
      <c r="D446" s="140"/>
      <c r="E446" s="141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22">
        <f t="shared" si="9"/>
        <v>0</v>
      </c>
      <c r="I446" s="14"/>
    </row>
    <row r="447" spans="1:9" ht="12.4" hidden="1" customHeight="1">
      <c r="A447" s="13"/>
      <c r="B447" s="1"/>
      <c r="C447" s="36"/>
      <c r="D447" s="140"/>
      <c r="E447" s="141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22">
        <f t="shared" si="9"/>
        <v>0</v>
      </c>
      <c r="I447" s="14"/>
    </row>
    <row r="448" spans="1:9" ht="12.4" hidden="1" customHeight="1">
      <c r="A448" s="13"/>
      <c r="B448" s="1"/>
      <c r="C448" s="36"/>
      <c r="D448" s="140"/>
      <c r="E448" s="141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22">
        <f t="shared" si="9"/>
        <v>0</v>
      </c>
      <c r="I448" s="14"/>
    </row>
    <row r="449" spans="1:9" ht="12.4" hidden="1" customHeight="1">
      <c r="A449" s="13"/>
      <c r="B449" s="1"/>
      <c r="C449" s="36"/>
      <c r="D449" s="140"/>
      <c r="E449" s="141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22">
        <f t="shared" si="9"/>
        <v>0</v>
      </c>
      <c r="I449" s="14"/>
    </row>
    <row r="450" spans="1:9" ht="12.4" hidden="1" customHeight="1">
      <c r="A450" s="13"/>
      <c r="B450" s="1"/>
      <c r="C450" s="36"/>
      <c r="D450" s="140"/>
      <c r="E450" s="141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22">
        <f t="shared" si="9"/>
        <v>0</v>
      </c>
      <c r="I450" s="14"/>
    </row>
    <row r="451" spans="1:9" ht="12.4" hidden="1" customHeight="1">
      <c r="A451" s="13"/>
      <c r="B451" s="1"/>
      <c r="C451" s="37"/>
      <c r="D451" s="140"/>
      <c r="E451" s="141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22">
        <f>ROUND(IF(ISNUMBER(B451), G451*B451, 0),5)</f>
        <v>0</v>
      </c>
      <c r="I451" s="14"/>
    </row>
    <row r="452" spans="1:9" ht="12" hidden="1" customHeight="1">
      <c r="A452" s="13"/>
      <c r="B452" s="1"/>
      <c r="C452" s="36"/>
      <c r="D452" s="140"/>
      <c r="E452" s="141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22">
        <f t="shared" ref="H452:H502" si="10">ROUND(IF(ISNUMBER(B452), G452*B452, 0),5)</f>
        <v>0</v>
      </c>
      <c r="I452" s="14"/>
    </row>
    <row r="453" spans="1:9" ht="12.4" hidden="1" customHeight="1">
      <c r="A453" s="13"/>
      <c r="B453" s="1"/>
      <c r="C453" s="36"/>
      <c r="D453" s="140"/>
      <c r="E453" s="141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22">
        <f t="shared" si="10"/>
        <v>0</v>
      </c>
      <c r="I453" s="14"/>
    </row>
    <row r="454" spans="1:9" ht="12.4" hidden="1" customHeight="1">
      <c r="A454" s="13"/>
      <c r="B454" s="1"/>
      <c r="C454" s="36"/>
      <c r="D454" s="140"/>
      <c r="E454" s="141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22">
        <f t="shared" si="10"/>
        <v>0</v>
      </c>
      <c r="I454" s="14"/>
    </row>
    <row r="455" spans="1:9" ht="12.4" hidden="1" customHeight="1">
      <c r="A455" s="13"/>
      <c r="B455" s="1"/>
      <c r="C455" s="36"/>
      <c r="D455" s="140"/>
      <c r="E455" s="141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22">
        <f t="shared" si="10"/>
        <v>0</v>
      </c>
      <c r="I455" s="14"/>
    </row>
    <row r="456" spans="1:9" ht="12.4" hidden="1" customHeight="1">
      <c r="A456" s="13"/>
      <c r="B456" s="1"/>
      <c r="C456" s="36"/>
      <c r="D456" s="140"/>
      <c r="E456" s="141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22">
        <f t="shared" si="10"/>
        <v>0</v>
      </c>
      <c r="I456" s="14"/>
    </row>
    <row r="457" spans="1:9" ht="12.4" hidden="1" customHeight="1">
      <c r="A457" s="13"/>
      <c r="B457" s="1"/>
      <c r="C457" s="36"/>
      <c r="D457" s="140"/>
      <c r="E457" s="141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22">
        <f t="shared" si="10"/>
        <v>0</v>
      </c>
      <c r="I457" s="14"/>
    </row>
    <row r="458" spans="1:9" ht="12.4" hidden="1" customHeight="1">
      <c r="A458" s="13"/>
      <c r="B458" s="1"/>
      <c r="C458" s="36"/>
      <c r="D458" s="140"/>
      <c r="E458" s="141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22">
        <f t="shared" si="10"/>
        <v>0</v>
      </c>
      <c r="I458" s="14"/>
    </row>
    <row r="459" spans="1:9" ht="12.4" hidden="1" customHeight="1">
      <c r="A459" s="13"/>
      <c r="B459" s="1"/>
      <c r="C459" s="36"/>
      <c r="D459" s="140"/>
      <c r="E459" s="141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22">
        <f t="shared" si="10"/>
        <v>0</v>
      </c>
      <c r="I459" s="14"/>
    </row>
    <row r="460" spans="1:9" ht="12.4" hidden="1" customHeight="1">
      <c r="A460" s="13"/>
      <c r="B460" s="1"/>
      <c r="C460" s="36"/>
      <c r="D460" s="140"/>
      <c r="E460" s="141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22">
        <f t="shared" si="10"/>
        <v>0</v>
      </c>
      <c r="I460" s="14"/>
    </row>
    <row r="461" spans="1:9" ht="12.4" hidden="1" customHeight="1">
      <c r="A461" s="13"/>
      <c r="B461" s="1"/>
      <c r="C461" s="36"/>
      <c r="D461" s="140"/>
      <c r="E461" s="141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22">
        <f t="shared" si="10"/>
        <v>0</v>
      </c>
      <c r="I461" s="14"/>
    </row>
    <row r="462" spans="1:9" ht="12.4" hidden="1" customHeight="1">
      <c r="A462" s="13"/>
      <c r="B462" s="1"/>
      <c r="C462" s="36"/>
      <c r="D462" s="140"/>
      <c r="E462" s="141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22">
        <f t="shared" si="10"/>
        <v>0</v>
      </c>
      <c r="I462" s="14"/>
    </row>
    <row r="463" spans="1:9" ht="12.4" hidden="1" customHeight="1">
      <c r="A463" s="13"/>
      <c r="B463" s="1"/>
      <c r="C463" s="36"/>
      <c r="D463" s="140"/>
      <c r="E463" s="141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22">
        <f t="shared" si="10"/>
        <v>0</v>
      </c>
      <c r="I463" s="14"/>
    </row>
    <row r="464" spans="1:9" ht="12.4" hidden="1" customHeight="1">
      <c r="A464" s="13"/>
      <c r="B464" s="1"/>
      <c r="C464" s="36"/>
      <c r="D464" s="140"/>
      <c r="E464" s="141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22">
        <f t="shared" si="10"/>
        <v>0</v>
      </c>
      <c r="I464" s="14"/>
    </row>
    <row r="465" spans="1:9" ht="12.4" hidden="1" customHeight="1">
      <c r="A465" s="13"/>
      <c r="B465" s="1"/>
      <c r="C465" s="36"/>
      <c r="D465" s="140"/>
      <c r="E465" s="141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22">
        <f t="shared" si="10"/>
        <v>0</v>
      </c>
      <c r="I465" s="14"/>
    </row>
    <row r="466" spans="1:9" ht="12.4" hidden="1" customHeight="1">
      <c r="A466" s="13"/>
      <c r="B466" s="1"/>
      <c r="C466" s="36"/>
      <c r="D466" s="140"/>
      <c r="E466" s="141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22">
        <f t="shared" si="10"/>
        <v>0</v>
      </c>
      <c r="I466" s="14"/>
    </row>
    <row r="467" spans="1:9" ht="12.4" hidden="1" customHeight="1">
      <c r="A467" s="13"/>
      <c r="B467" s="1"/>
      <c r="C467" s="36"/>
      <c r="D467" s="140"/>
      <c r="E467" s="141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22">
        <f t="shared" si="10"/>
        <v>0</v>
      </c>
      <c r="I467" s="14"/>
    </row>
    <row r="468" spans="1:9" ht="12.4" hidden="1" customHeight="1">
      <c r="A468" s="13"/>
      <c r="B468" s="1"/>
      <c r="C468" s="36"/>
      <c r="D468" s="140"/>
      <c r="E468" s="141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22">
        <f t="shared" si="10"/>
        <v>0</v>
      </c>
      <c r="I468" s="14"/>
    </row>
    <row r="469" spans="1:9" ht="12.4" hidden="1" customHeight="1">
      <c r="A469" s="13"/>
      <c r="B469" s="1"/>
      <c r="C469" s="36"/>
      <c r="D469" s="140"/>
      <c r="E469" s="141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22">
        <f t="shared" si="10"/>
        <v>0</v>
      </c>
      <c r="I469" s="14"/>
    </row>
    <row r="470" spans="1:9" ht="12.4" hidden="1" customHeight="1">
      <c r="A470" s="13"/>
      <c r="B470" s="1"/>
      <c r="C470" s="36"/>
      <c r="D470" s="140"/>
      <c r="E470" s="141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22">
        <f t="shared" si="10"/>
        <v>0</v>
      </c>
      <c r="I470" s="14"/>
    </row>
    <row r="471" spans="1:9" ht="12.4" hidden="1" customHeight="1">
      <c r="A471" s="13"/>
      <c r="B471" s="1"/>
      <c r="C471" s="36"/>
      <c r="D471" s="140"/>
      <c r="E471" s="141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22">
        <f t="shared" si="10"/>
        <v>0</v>
      </c>
      <c r="I471" s="14"/>
    </row>
    <row r="472" spans="1:9" ht="12.4" hidden="1" customHeight="1">
      <c r="A472" s="13"/>
      <c r="B472" s="1"/>
      <c r="C472" s="36"/>
      <c r="D472" s="140"/>
      <c r="E472" s="141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22">
        <f t="shared" si="10"/>
        <v>0</v>
      </c>
      <c r="I472" s="14"/>
    </row>
    <row r="473" spans="1:9" ht="12.4" hidden="1" customHeight="1">
      <c r="A473" s="13"/>
      <c r="B473" s="1"/>
      <c r="C473" s="36"/>
      <c r="D473" s="140"/>
      <c r="E473" s="141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22">
        <f t="shared" si="10"/>
        <v>0</v>
      </c>
      <c r="I473" s="14"/>
    </row>
    <row r="474" spans="1:9" ht="12.4" hidden="1" customHeight="1">
      <c r="A474" s="13"/>
      <c r="B474" s="1"/>
      <c r="C474" s="36"/>
      <c r="D474" s="140"/>
      <c r="E474" s="141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22">
        <f t="shared" si="10"/>
        <v>0</v>
      </c>
      <c r="I474" s="14"/>
    </row>
    <row r="475" spans="1:9" ht="12.4" hidden="1" customHeight="1">
      <c r="A475" s="13"/>
      <c r="B475" s="1"/>
      <c r="C475" s="37"/>
      <c r="D475" s="140"/>
      <c r="E475" s="141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22">
        <f t="shared" si="10"/>
        <v>0</v>
      </c>
      <c r="I475" s="14"/>
    </row>
    <row r="476" spans="1:9" ht="12" hidden="1" customHeight="1">
      <c r="A476" s="13"/>
      <c r="B476" s="1"/>
      <c r="C476" s="36"/>
      <c r="D476" s="140"/>
      <c r="E476" s="141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22">
        <f t="shared" si="10"/>
        <v>0</v>
      </c>
      <c r="I476" s="14"/>
    </row>
    <row r="477" spans="1:9" ht="12.4" hidden="1" customHeight="1">
      <c r="A477" s="13"/>
      <c r="B477" s="1"/>
      <c r="C477" s="36"/>
      <c r="D477" s="140"/>
      <c r="E477" s="141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22">
        <f t="shared" si="10"/>
        <v>0</v>
      </c>
      <c r="I477" s="14"/>
    </row>
    <row r="478" spans="1:9" ht="12.4" hidden="1" customHeight="1">
      <c r="A478" s="13"/>
      <c r="B478" s="1"/>
      <c r="C478" s="36"/>
      <c r="D478" s="140"/>
      <c r="E478" s="141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22">
        <f t="shared" si="10"/>
        <v>0</v>
      </c>
      <c r="I478" s="14"/>
    </row>
    <row r="479" spans="1:9" ht="12.4" hidden="1" customHeight="1">
      <c r="A479" s="13"/>
      <c r="B479" s="1"/>
      <c r="C479" s="36"/>
      <c r="D479" s="140"/>
      <c r="E479" s="141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22">
        <f t="shared" si="10"/>
        <v>0</v>
      </c>
      <c r="I479" s="14"/>
    </row>
    <row r="480" spans="1:9" ht="12.4" hidden="1" customHeight="1">
      <c r="A480" s="13"/>
      <c r="B480" s="1"/>
      <c r="C480" s="36"/>
      <c r="D480" s="140"/>
      <c r="E480" s="141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22">
        <f t="shared" si="10"/>
        <v>0</v>
      </c>
      <c r="I480" s="14"/>
    </row>
    <row r="481" spans="1:9" ht="12.4" hidden="1" customHeight="1">
      <c r="A481" s="13"/>
      <c r="B481" s="1"/>
      <c r="C481" s="36"/>
      <c r="D481" s="140"/>
      <c r="E481" s="141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22">
        <f t="shared" si="10"/>
        <v>0</v>
      </c>
      <c r="I481" s="14"/>
    </row>
    <row r="482" spans="1:9" ht="12.4" hidden="1" customHeight="1">
      <c r="A482" s="13"/>
      <c r="B482" s="1"/>
      <c r="C482" s="36"/>
      <c r="D482" s="140"/>
      <c r="E482" s="141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22">
        <f t="shared" si="10"/>
        <v>0</v>
      </c>
      <c r="I482" s="14"/>
    </row>
    <row r="483" spans="1:9" ht="12.4" hidden="1" customHeight="1">
      <c r="A483" s="13"/>
      <c r="B483" s="1"/>
      <c r="C483" s="36"/>
      <c r="D483" s="140"/>
      <c r="E483" s="141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22">
        <f t="shared" si="10"/>
        <v>0</v>
      </c>
      <c r="I483" s="14"/>
    </row>
    <row r="484" spans="1:9" ht="12.4" hidden="1" customHeight="1">
      <c r="A484" s="13"/>
      <c r="B484" s="1"/>
      <c r="C484" s="36"/>
      <c r="D484" s="140"/>
      <c r="E484" s="141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22">
        <f t="shared" si="10"/>
        <v>0</v>
      </c>
      <c r="I484" s="14"/>
    </row>
    <row r="485" spans="1:9" ht="12.4" hidden="1" customHeight="1">
      <c r="A485" s="13"/>
      <c r="B485" s="1"/>
      <c r="C485" s="36"/>
      <c r="D485" s="140"/>
      <c r="E485" s="141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22">
        <f t="shared" si="10"/>
        <v>0</v>
      </c>
      <c r="I485" s="14"/>
    </row>
    <row r="486" spans="1:9" ht="12.4" hidden="1" customHeight="1">
      <c r="A486" s="13"/>
      <c r="B486" s="1"/>
      <c r="C486" s="36"/>
      <c r="D486" s="140"/>
      <c r="E486" s="141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22">
        <f t="shared" si="10"/>
        <v>0</v>
      </c>
      <c r="I486" s="14"/>
    </row>
    <row r="487" spans="1:9" ht="12.4" hidden="1" customHeight="1">
      <c r="A487" s="13"/>
      <c r="B487" s="1"/>
      <c r="C487" s="36"/>
      <c r="D487" s="140"/>
      <c r="E487" s="141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22">
        <f t="shared" si="10"/>
        <v>0</v>
      </c>
      <c r="I487" s="14"/>
    </row>
    <row r="488" spans="1:9" ht="12.4" hidden="1" customHeight="1">
      <c r="A488" s="13"/>
      <c r="B488" s="1"/>
      <c r="C488" s="36"/>
      <c r="D488" s="140"/>
      <c r="E488" s="141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22">
        <f t="shared" si="10"/>
        <v>0</v>
      </c>
      <c r="I488" s="14"/>
    </row>
    <row r="489" spans="1:9" ht="12.4" hidden="1" customHeight="1">
      <c r="A489" s="13"/>
      <c r="B489" s="1"/>
      <c r="C489" s="36"/>
      <c r="D489" s="140"/>
      <c r="E489" s="141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22">
        <f t="shared" si="10"/>
        <v>0</v>
      </c>
      <c r="I489" s="14"/>
    </row>
    <row r="490" spans="1:9" ht="12.4" hidden="1" customHeight="1">
      <c r="A490" s="13"/>
      <c r="B490" s="1"/>
      <c r="C490" s="36"/>
      <c r="D490" s="140"/>
      <c r="E490" s="141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22">
        <f t="shared" si="10"/>
        <v>0</v>
      </c>
      <c r="I490" s="14"/>
    </row>
    <row r="491" spans="1:9" ht="12.4" hidden="1" customHeight="1">
      <c r="A491" s="13"/>
      <c r="B491" s="1"/>
      <c r="C491" s="36"/>
      <c r="D491" s="140"/>
      <c r="E491" s="141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22">
        <f t="shared" si="10"/>
        <v>0</v>
      </c>
      <c r="I491" s="14"/>
    </row>
    <row r="492" spans="1:9" ht="12.4" hidden="1" customHeight="1">
      <c r="A492" s="13"/>
      <c r="B492" s="1"/>
      <c r="C492" s="36"/>
      <c r="D492" s="140"/>
      <c r="E492" s="141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22">
        <f t="shared" si="10"/>
        <v>0</v>
      </c>
      <c r="I492" s="14"/>
    </row>
    <row r="493" spans="1:9" ht="12.4" hidden="1" customHeight="1">
      <c r="A493" s="13"/>
      <c r="B493" s="1"/>
      <c r="C493" s="36"/>
      <c r="D493" s="140"/>
      <c r="E493" s="141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22">
        <f t="shared" si="10"/>
        <v>0</v>
      </c>
      <c r="I493" s="14"/>
    </row>
    <row r="494" spans="1:9" ht="12.4" hidden="1" customHeight="1">
      <c r="A494" s="13"/>
      <c r="B494" s="1"/>
      <c r="C494" s="36"/>
      <c r="D494" s="140"/>
      <c r="E494" s="141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22">
        <f t="shared" si="10"/>
        <v>0</v>
      </c>
      <c r="I494" s="14"/>
    </row>
    <row r="495" spans="1:9" ht="12.4" hidden="1" customHeight="1">
      <c r="A495" s="13"/>
      <c r="B495" s="1"/>
      <c r="C495" s="36"/>
      <c r="D495" s="140"/>
      <c r="E495" s="141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22">
        <f t="shared" si="10"/>
        <v>0</v>
      </c>
      <c r="I495" s="14"/>
    </row>
    <row r="496" spans="1:9" ht="12.4" hidden="1" customHeight="1">
      <c r="A496" s="13"/>
      <c r="B496" s="1"/>
      <c r="C496" s="36"/>
      <c r="D496" s="140"/>
      <c r="E496" s="141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22">
        <f t="shared" si="10"/>
        <v>0</v>
      </c>
      <c r="I496" s="14"/>
    </row>
    <row r="497" spans="1:9" ht="12.4" hidden="1" customHeight="1">
      <c r="A497" s="13"/>
      <c r="B497" s="1"/>
      <c r="C497" s="36"/>
      <c r="D497" s="140"/>
      <c r="E497" s="141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22">
        <f t="shared" si="10"/>
        <v>0</v>
      </c>
      <c r="I497" s="14"/>
    </row>
    <row r="498" spans="1:9" ht="12.4" hidden="1" customHeight="1">
      <c r="A498" s="13"/>
      <c r="B498" s="1"/>
      <c r="C498" s="36"/>
      <c r="D498" s="140"/>
      <c r="E498" s="141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22">
        <f t="shared" si="10"/>
        <v>0</v>
      </c>
      <c r="I498" s="14"/>
    </row>
    <row r="499" spans="1:9" ht="12.4" hidden="1" customHeight="1">
      <c r="A499" s="13"/>
      <c r="B499" s="1"/>
      <c r="C499" s="36"/>
      <c r="D499" s="140"/>
      <c r="E499" s="141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22">
        <f t="shared" si="10"/>
        <v>0</v>
      </c>
      <c r="I499" s="14"/>
    </row>
    <row r="500" spans="1:9" ht="12.4" hidden="1" customHeight="1">
      <c r="A500" s="13"/>
      <c r="B500" s="1"/>
      <c r="C500" s="36"/>
      <c r="D500" s="140"/>
      <c r="E500" s="141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22">
        <f t="shared" si="10"/>
        <v>0</v>
      </c>
      <c r="I500" s="14"/>
    </row>
    <row r="501" spans="1:9" ht="12.4" hidden="1" customHeight="1">
      <c r="A501" s="13"/>
      <c r="B501" s="1"/>
      <c r="C501" s="36"/>
      <c r="D501" s="140"/>
      <c r="E501" s="141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22">
        <f t="shared" si="10"/>
        <v>0</v>
      </c>
      <c r="I501" s="14"/>
    </row>
    <row r="502" spans="1:9" ht="12.4" hidden="1" customHeight="1">
      <c r="A502" s="13"/>
      <c r="B502" s="1"/>
      <c r="C502" s="36"/>
      <c r="D502" s="140"/>
      <c r="E502" s="141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22">
        <f t="shared" si="10"/>
        <v>0</v>
      </c>
      <c r="I502" s="14"/>
    </row>
    <row r="503" spans="1:9" ht="12.4" hidden="1" customHeight="1">
      <c r="A503" s="13"/>
      <c r="B503" s="1"/>
      <c r="C503" s="37"/>
      <c r="D503" s="140"/>
      <c r="E503" s="141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22">
        <f>ROUND(IF(ISNUMBER(B503), G503*B503, 0),5)</f>
        <v>0</v>
      </c>
      <c r="I503" s="14"/>
    </row>
    <row r="504" spans="1:9" ht="12" hidden="1" customHeight="1">
      <c r="A504" s="13"/>
      <c r="B504" s="1"/>
      <c r="C504" s="36"/>
      <c r="D504" s="140"/>
      <c r="E504" s="141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22">
        <f t="shared" ref="H504:H520" si="11">ROUND(IF(ISNUMBER(B504), G504*B504, 0),5)</f>
        <v>0</v>
      </c>
      <c r="I504" s="14"/>
    </row>
    <row r="505" spans="1:9" ht="12.4" hidden="1" customHeight="1">
      <c r="A505" s="13"/>
      <c r="B505" s="1"/>
      <c r="C505" s="36"/>
      <c r="D505" s="140"/>
      <c r="E505" s="141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22">
        <f t="shared" si="11"/>
        <v>0</v>
      </c>
      <c r="I505" s="14"/>
    </row>
    <row r="506" spans="1:9" ht="12.4" hidden="1" customHeight="1">
      <c r="A506" s="13"/>
      <c r="B506" s="1"/>
      <c r="C506" s="36"/>
      <c r="D506" s="140"/>
      <c r="E506" s="141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22">
        <f t="shared" si="11"/>
        <v>0</v>
      </c>
      <c r="I506" s="14"/>
    </row>
    <row r="507" spans="1:9" ht="12.4" hidden="1" customHeight="1">
      <c r="A507" s="13"/>
      <c r="B507" s="1"/>
      <c r="C507" s="36"/>
      <c r="D507" s="140"/>
      <c r="E507" s="141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22">
        <f t="shared" si="11"/>
        <v>0</v>
      </c>
      <c r="I507" s="14"/>
    </row>
    <row r="508" spans="1:9" ht="12.4" hidden="1" customHeight="1">
      <c r="A508" s="13"/>
      <c r="B508" s="1"/>
      <c r="C508" s="36"/>
      <c r="D508" s="140"/>
      <c r="E508" s="141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22">
        <f t="shared" si="11"/>
        <v>0</v>
      </c>
      <c r="I508" s="14"/>
    </row>
    <row r="509" spans="1:9" ht="12.4" hidden="1" customHeight="1">
      <c r="A509" s="13"/>
      <c r="B509" s="1"/>
      <c r="C509" s="36"/>
      <c r="D509" s="140"/>
      <c r="E509" s="141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22">
        <f t="shared" si="11"/>
        <v>0</v>
      </c>
      <c r="I509" s="14"/>
    </row>
    <row r="510" spans="1:9" ht="12.4" hidden="1" customHeight="1">
      <c r="A510" s="13"/>
      <c r="B510" s="1"/>
      <c r="C510" s="36"/>
      <c r="D510" s="140"/>
      <c r="E510" s="141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22">
        <f t="shared" si="11"/>
        <v>0</v>
      </c>
      <c r="I510" s="14"/>
    </row>
    <row r="511" spans="1:9" ht="12.4" hidden="1" customHeight="1">
      <c r="A511" s="13"/>
      <c r="B511" s="1"/>
      <c r="C511" s="36"/>
      <c r="D511" s="140"/>
      <c r="E511" s="141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22">
        <f t="shared" si="11"/>
        <v>0</v>
      </c>
      <c r="I511" s="14"/>
    </row>
    <row r="512" spans="1:9" ht="12.4" hidden="1" customHeight="1">
      <c r="A512" s="13"/>
      <c r="B512" s="1"/>
      <c r="C512" s="36"/>
      <c r="D512" s="140"/>
      <c r="E512" s="141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22">
        <f t="shared" si="11"/>
        <v>0</v>
      </c>
      <c r="I512" s="14"/>
    </row>
    <row r="513" spans="1:9" ht="12.4" hidden="1" customHeight="1">
      <c r="A513" s="13"/>
      <c r="B513" s="1"/>
      <c r="C513" s="36"/>
      <c r="D513" s="140"/>
      <c r="E513" s="141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22">
        <f t="shared" si="11"/>
        <v>0</v>
      </c>
      <c r="I513" s="14"/>
    </row>
    <row r="514" spans="1:9" ht="12.4" hidden="1" customHeight="1">
      <c r="A514" s="13"/>
      <c r="B514" s="1"/>
      <c r="C514" s="36"/>
      <c r="D514" s="140"/>
      <c r="E514" s="141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22">
        <f t="shared" si="11"/>
        <v>0</v>
      </c>
      <c r="I514" s="14"/>
    </row>
    <row r="515" spans="1:9" ht="12.4" hidden="1" customHeight="1">
      <c r="A515" s="13"/>
      <c r="B515" s="1"/>
      <c r="C515" s="36"/>
      <c r="D515" s="140"/>
      <c r="E515" s="141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22">
        <f t="shared" si="11"/>
        <v>0</v>
      </c>
      <c r="I515" s="14"/>
    </row>
    <row r="516" spans="1:9" ht="12.4" hidden="1" customHeight="1">
      <c r="A516" s="13"/>
      <c r="B516" s="1"/>
      <c r="C516" s="36"/>
      <c r="D516" s="140"/>
      <c r="E516" s="141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22">
        <f t="shared" si="11"/>
        <v>0</v>
      </c>
      <c r="I516" s="14"/>
    </row>
    <row r="517" spans="1:9" ht="12.4" hidden="1" customHeight="1">
      <c r="A517" s="13"/>
      <c r="B517" s="1"/>
      <c r="C517" s="36"/>
      <c r="D517" s="140"/>
      <c r="E517" s="141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22">
        <f t="shared" si="11"/>
        <v>0</v>
      </c>
      <c r="I517" s="14"/>
    </row>
    <row r="518" spans="1:9" ht="12.4" hidden="1" customHeight="1">
      <c r="A518" s="13"/>
      <c r="B518" s="1"/>
      <c r="C518" s="36"/>
      <c r="D518" s="140"/>
      <c r="E518" s="141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22">
        <f t="shared" si="11"/>
        <v>0</v>
      </c>
      <c r="I518" s="14"/>
    </row>
    <row r="519" spans="1:9" ht="12.4" hidden="1" customHeight="1">
      <c r="A519" s="13"/>
      <c r="B519" s="1"/>
      <c r="C519" s="37"/>
      <c r="D519" s="140"/>
      <c r="E519" s="141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22">
        <f t="shared" si="11"/>
        <v>0</v>
      </c>
      <c r="I519" s="14"/>
    </row>
    <row r="520" spans="1:9" ht="12.4" hidden="1" customHeight="1">
      <c r="A520" s="13"/>
      <c r="B520" s="1"/>
      <c r="C520" s="37"/>
      <c r="D520" s="140"/>
      <c r="E520" s="141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22">
        <f t="shared" si="11"/>
        <v>0</v>
      </c>
      <c r="I520" s="14"/>
    </row>
    <row r="521" spans="1:9" ht="12.4" hidden="1" customHeight="1">
      <c r="A521" s="13"/>
      <c r="B521" s="1"/>
      <c r="C521" s="36"/>
      <c r="D521" s="140"/>
      <c r="E521" s="141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22">
        <f>ROUND(IF(ISNUMBER(B521), G521*B521, 0),5)</f>
        <v>0</v>
      </c>
      <c r="I521" s="14"/>
    </row>
    <row r="522" spans="1:9" ht="12.4" hidden="1" customHeight="1">
      <c r="A522" s="13"/>
      <c r="B522" s="1"/>
      <c r="C522" s="36"/>
      <c r="D522" s="140"/>
      <c r="E522" s="141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22">
        <f t="shared" ref="H522:H559" si="12">ROUND(IF(ISNUMBER(B522), G522*B522, 0),5)</f>
        <v>0</v>
      </c>
      <c r="I522" s="14"/>
    </row>
    <row r="523" spans="1:9" ht="12.4" hidden="1" customHeight="1">
      <c r="A523" s="13"/>
      <c r="B523" s="1"/>
      <c r="C523" s="36"/>
      <c r="D523" s="140"/>
      <c r="E523" s="141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22">
        <f t="shared" si="12"/>
        <v>0</v>
      </c>
      <c r="I523" s="14"/>
    </row>
    <row r="524" spans="1:9" ht="12.4" hidden="1" customHeight="1">
      <c r="A524" s="13"/>
      <c r="B524" s="1"/>
      <c r="C524" s="36"/>
      <c r="D524" s="140"/>
      <c r="E524" s="141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22">
        <f t="shared" si="12"/>
        <v>0</v>
      </c>
      <c r="I524" s="14"/>
    </row>
    <row r="525" spans="1:9" ht="12.4" hidden="1" customHeight="1">
      <c r="A525" s="13"/>
      <c r="B525" s="1"/>
      <c r="C525" s="36"/>
      <c r="D525" s="140"/>
      <c r="E525" s="141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22">
        <f t="shared" si="12"/>
        <v>0</v>
      </c>
      <c r="I525" s="14"/>
    </row>
    <row r="526" spans="1:9" ht="12.4" hidden="1" customHeight="1">
      <c r="A526" s="13"/>
      <c r="B526" s="1"/>
      <c r="C526" s="36"/>
      <c r="D526" s="140"/>
      <c r="E526" s="141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22">
        <f t="shared" si="12"/>
        <v>0</v>
      </c>
      <c r="I526" s="14"/>
    </row>
    <row r="527" spans="1:9" ht="12.4" hidden="1" customHeight="1">
      <c r="A527" s="13"/>
      <c r="B527" s="1"/>
      <c r="C527" s="36"/>
      <c r="D527" s="140"/>
      <c r="E527" s="141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22">
        <f t="shared" si="12"/>
        <v>0</v>
      </c>
      <c r="I527" s="14"/>
    </row>
    <row r="528" spans="1:9" ht="12.4" hidden="1" customHeight="1">
      <c r="A528" s="13"/>
      <c r="B528" s="1"/>
      <c r="C528" s="36"/>
      <c r="D528" s="140"/>
      <c r="E528" s="141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22">
        <f t="shared" si="12"/>
        <v>0</v>
      </c>
      <c r="I528" s="14"/>
    </row>
    <row r="529" spans="1:9" ht="12.4" hidden="1" customHeight="1">
      <c r="A529" s="13"/>
      <c r="B529" s="1"/>
      <c r="C529" s="36"/>
      <c r="D529" s="140"/>
      <c r="E529" s="141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22">
        <f t="shared" si="12"/>
        <v>0</v>
      </c>
      <c r="I529" s="14"/>
    </row>
    <row r="530" spans="1:9" ht="12.4" hidden="1" customHeight="1">
      <c r="A530" s="13"/>
      <c r="B530" s="1"/>
      <c r="C530" s="36"/>
      <c r="D530" s="140"/>
      <c r="E530" s="141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22">
        <f t="shared" si="12"/>
        <v>0</v>
      </c>
      <c r="I530" s="14"/>
    </row>
    <row r="531" spans="1:9" ht="12.4" hidden="1" customHeight="1">
      <c r="A531" s="13"/>
      <c r="B531" s="1"/>
      <c r="C531" s="36"/>
      <c r="D531" s="140"/>
      <c r="E531" s="141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22">
        <f t="shared" si="12"/>
        <v>0</v>
      </c>
      <c r="I531" s="14"/>
    </row>
    <row r="532" spans="1:9" ht="12.4" hidden="1" customHeight="1">
      <c r="A532" s="13"/>
      <c r="B532" s="1"/>
      <c r="C532" s="37"/>
      <c r="D532" s="140"/>
      <c r="E532" s="141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22">
        <f t="shared" si="12"/>
        <v>0</v>
      </c>
      <c r="I532" s="14"/>
    </row>
    <row r="533" spans="1:9" ht="12" hidden="1" customHeight="1">
      <c r="A533" s="13"/>
      <c r="B533" s="1"/>
      <c r="C533" s="36"/>
      <c r="D533" s="140"/>
      <c r="E533" s="141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22">
        <f t="shared" si="12"/>
        <v>0</v>
      </c>
      <c r="I533" s="14"/>
    </row>
    <row r="534" spans="1:9" ht="12.4" hidden="1" customHeight="1">
      <c r="A534" s="13"/>
      <c r="B534" s="1"/>
      <c r="C534" s="36"/>
      <c r="D534" s="140"/>
      <c r="E534" s="141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22">
        <f t="shared" si="12"/>
        <v>0</v>
      </c>
      <c r="I534" s="14"/>
    </row>
    <row r="535" spans="1:9" ht="12.4" hidden="1" customHeight="1">
      <c r="A535" s="13"/>
      <c r="B535" s="1"/>
      <c r="C535" s="36"/>
      <c r="D535" s="140"/>
      <c r="E535" s="141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22">
        <f t="shared" si="12"/>
        <v>0</v>
      </c>
      <c r="I535" s="14"/>
    </row>
    <row r="536" spans="1:9" ht="12.4" hidden="1" customHeight="1">
      <c r="A536" s="13"/>
      <c r="B536" s="1"/>
      <c r="C536" s="36"/>
      <c r="D536" s="140"/>
      <c r="E536" s="141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22">
        <f t="shared" si="12"/>
        <v>0</v>
      </c>
      <c r="I536" s="14"/>
    </row>
    <row r="537" spans="1:9" ht="12.4" hidden="1" customHeight="1">
      <c r="A537" s="13"/>
      <c r="B537" s="1"/>
      <c r="C537" s="36"/>
      <c r="D537" s="140"/>
      <c r="E537" s="141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22">
        <f t="shared" si="12"/>
        <v>0</v>
      </c>
      <c r="I537" s="14"/>
    </row>
    <row r="538" spans="1:9" ht="12.4" hidden="1" customHeight="1">
      <c r="A538" s="13"/>
      <c r="B538" s="1"/>
      <c r="C538" s="36"/>
      <c r="D538" s="140"/>
      <c r="E538" s="141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22">
        <f t="shared" si="12"/>
        <v>0</v>
      </c>
      <c r="I538" s="14"/>
    </row>
    <row r="539" spans="1:9" ht="12.4" hidden="1" customHeight="1">
      <c r="A539" s="13"/>
      <c r="B539" s="1"/>
      <c r="C539" s="36"/>
      <c r="D539" s="140"/>
      <c r="E539" s="141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22">
        <f t="shared" si="12"/>
        <v>0</v>
      </c>
      <c r="I539" s="14"/>
    </row>
    <row r="540" spans="1:9" ht="12.4" hidden="1" customHeight="1">
      <c r="A540" s="13"/>
      <c r="B540" s="1"/>
      <c r="C540" s="36"/>
      <c r="D540" s="140"/>
      <c r="E540" s="141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22">
        <f t="shared" si="12"/>
        <v>0</v>
      </c>
      <c r="I540" s="14"/>
    </row>
    <row r="541" spans="1:9" ht="12.4" hidden="1" customHeight="1">
      <c r="A541" s="13"/>
      <c r="B541" s="1"/>
      <c r="C541" s="36"/>
      <c r="D541" s="140"/>
      <c r="E541" s="141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22">
        <f t="shared" si="12"/>
        <v>0</v>
      </c>
      <c r="I541" s="14"/>
    </row>
    <row r="542" spans="1:9" ht="12.4" hidden="1" customHeight="1">
      <c r="A542" s="13"/>
      <c r="B542" s="1"/>
      <c r="C542" s="36"/>
      <c r="D542" s="140"/>
      <c r="E542" s="141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22">
        <f t="shared" si="12"/>
        <v>0</v>
      </c>
      <c r="I542" s="14"/>
    </row>
    <row r="543" spans="1:9" ht="12.4" hidden="1" customHeight="1">
      <c r="A543" s="13"/>
      <c r="B543" s="1"/>
      <c r="C543" s="36"/>
      <c r="D543" s="140"/>
      <c r="E543" s="141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22">
        <f t="shared" si="12"/>
        <v>0</v>
      </c>
      <c r="I543" s="14"/>
    </row>
    <row r="544" spans="1:9" ht="12.4" hidden="1" customHeight="1">
      <c r="A544" s="13"/>
      <c r="B544" s="1"/>
      <c r="C544" s="36"/>
      <c r="D544" s="140"/>
      <c r="E544" s="141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22">
        <f t="shared" si="12"/>
        <v>0</v>
      </c>
      <c r="I544" s="14"/>
    </row>
    <row r="545" spans="1:9" ht="12.4" hidden="1" customHeight="1">
      <c r="A545" s="13"/>
      <c r="B545" s="1"/>
      <c r="C545" s="36"/>
      <c r="D545" s="140"/>
      <c r="E545" s="141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22">
        <f t="shared" si="12"/>
        <v>0</v>
      </c>
      <c r="I545" s="14"/>
    </row>
    <row r="546" spans="1:9" ht="12.4" hidden="1" customHeight="1">
      <c r="A546" s="13"/>
      <c r="B546" s="1"/>
      <c r="C546" s="36"/>
      <c r="D546" s="140"/>
      <c r="E546" s="141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22">
        <f t="shared" si="12"/>
        <v>0</v>
      </c>
      <c r="I546" s="14"/>
    </row>
    <row r="547" spans="1:9" ht="12.4" hidden="1" customHeight="1">
      <c r="A547" s="13"/>
      <c r="B547" s="1"/>
      <c r="C547" s="36"/>
      <c r="D547" s="140"/>
      <c r="E547" s="141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22">
        <f t="shared" si="12"/>
        <v>0</v>
      </c>
      <c r="I547" s="14"/>
    </row>
    <row r="548" spans="1:9" ht="12.4" hidden="1" customHeight="1">
      <c r="A548" s="13"/>
      <c r="B548" s="1"/>
      <c r="C548" s="36"/>
      <c r="D548" s="140"/>
      <c r="E548" s="141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22">
        <f t="shared" si="12"/>
        <v>0</v>
      </c>
      <c r="I548" s="14"/>
    </row>
    <row r="549" spans="1:9" ht="12.4" hidden="1" customHeight="1">
      <c r="A549" s="13"/>
      <c r="B549" s="1"/>
      <c r="C549" s="36"/>
      <c r="D549" s="140"/>
      <c r="E549" s="141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22">
        <f t="shared" si="12"/>
        <v>0</v>
      </c>
      <c r="I549" s="14"/>
    </row>
    <row r="550" spans="1:9" ht="12.4" hidden="1" customHeight="1">
      <c r="A550" s="13"/>
      <c r="B550" s="1"/>
      <c r="C550" s="36"/>
      <c r="D550" s="140"/>
      <c r="E550" s="141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22">
        <f t="shared" si="12"/>
        <v>0</v>
      </c>
      <c r="I550" s="14"/>
    </row>
    <row r="551" spans="1:9" ht="12.4" hidden="1" customHeight="1">
      <c r="A551" s="13"/>
      <c r="B551" s="1"/>
      <c r="C551" s="36"/>
      <c r="D551" s="140"/>
      <c r="E551" s="141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22">
        <f t="shared" si="12"/>
        <v>0</v>
      </c>
      <c r="I551" s="14"/>
    </row>
    <row r="552" spans="1:9" ht="12.4" hidden="1" customHeight="1">
      <c r="A552" s="13"/>
      <c r="B552" s="1"/>
      <c r="C552" s="36"/>
      <c r="D552" s="140"/>
      <c r="E552" s="141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22">
        <f t="shared" si="12"/>
        <v>0</v>
      </c>
      <c r="I552" s="14"/>
    </row>
    <row r="553" spans="1:9" ht="12.4" hidden="1" customHeight="1">
      <c r="A553" s="13"/>
      <c r="B553" s="1"/>
      <c r="C553" s="36"/>
      <c r="D553" s="140"/>
      <c r="E553" s="141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22">
        <f t="shared" si="12"/>
        <v>0</v>
      </c>
      <c r="I553" s="14"/>
    </row>
    <row r="554" spans="1:9" ht="12.4" hidden="1" customHeight="1">
      <c r="A554" s="13"/>
      <c r="B554" s="1"/>
      <c r="C554" s="36"/>
      <c r="D554" s="140"/>
      <c r="E554" s="141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22">
        <f t="shared" si="12"/>
        <v>0</v>
      </c>
      <c r="I554" s="14"/>
    </row>
    <row r="555" spans="1:9" ht="12.4" hidden="1" customHeight="1">
      <c r="A555" s="13"/>
      <c r="B555" s="1"/>
      <c r="C555" s="36"/>
      <c r="D555" s="140"/>
      <c r="E555" s="141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22">
        <f t="shared" si="12"/>
        <v>0</v>
      </c>
      <c r="I555" s="14"/>
    </row>
    <row r="556" spans="1:9" ht="12.4" hidden="1" customHeight="1">
      <c r="A556" s="13"/>
      <c r="B556" s="1"/>
      <c r="C556" s="36"/>
      <c r="D556" s="140"/>
      <c r="E556" s="141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22">
        <f t="shared" si="12"/>
        <v>0</v>
      </c>
      <c r="I556" s="14"/>
    </row>
    <row r="557" spans="1:9" ht="12.4" hidden="1" customHeight="1">
      <c r="A557" s="13"/>
      <c r="B557" s="1"/>
      <c r="C557" s="36"/>
      <c r="D557" s="140"/>
      <c r="E557" s="141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22">
        <f t="shared" si="12"/>
        <v>0</v>
      </c>
      <c r="I557" s="14"/>
    </row>
    <row r="558" spans="1:9" ht="12.4" hidden="1" customHeight="1">
      <c r="A558" s="13"/>
      <c r="B558" s="1"/>
      <c r="C558" s="36"/>
      <c r="D558" s="140"/>
      <c r="E558" s="141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22">
        <f t="shared" si="12"/>
        <v>0</v>
      </c>
      <c r="I558" s="14"/>
    </row>
    <row r="559" spans="1:9" ht="12.4" hidden="1" customHeight="1">
      <c r="A559" s="13"/>
      <c r="B559" s="1"/>
      <c r="C559" s="36"/>
      <c r="D559" s="140"/>
      <c r="E559" s="141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22">
        <f t="shared" si="12"/>
        <v>0</v>
      </c>
      <c r="I559" s="14"/>
    </row>
    <row r="560" spans="1:9" ht="12.4" hidden="1" customHeight="1">
      <c r="A560" s="13"/>
      <c r="B560" s="1"/>
      <c r="C560" s="37"/>
      <c r="D560" s="140"/>
      <c r="E560" s="141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22">
        <f>ROUND(IF(ISNUMBER(B560), G560*B560, 0),5)</f>
        <v>0</v>
      </c>
      <c r="I560" s="14"/>
    </row>
    <row r="561" spans="1:9" ht="12" hidden="1" customHeight="1">
      <c r="A561" s="13"/>
      <c r="B561" s="1"/>
      <c r="C561" s="36"/>
      <c r="D561" s="140"/>
      <c r="E561" s="141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22">
        <f t="shared" ref="H561:H611" si="13">ROUND(IF(ISNUMBER(B561), G561*B561, 0),5)</f>
        <v>0</v>
      </c>
      <c r="I561" s="14"/>
    </row>
    <row r="562" spans="1:9" ht="12.4" hidden="1" customHeight="1">
      <c r="A562" s="13"/>
      <c r="B562" s="1"/>
      <c r="C562" s="36"/>
      <c r="D562" s="140"/>
      <c r="E562" s="141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22">
        <f t="shared" si="13"/>
        <v>0</v>
      </c>
      <c r="I562" s="14"/>
    </row>
    <row r="563" spans="1:9" ht="12.4" hidden="1" customHeight="1">
      <c r="A563" s="13"/>
      <c r="B563" s="1"/>
      <c r="C563" s="36"/>
      <c r="D563" s="140"/>
      <c r="E563" s="141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22">
        <f t="shared" si="13"/>
        <v>0</v>
      </c>
      <c r="I563" s="14"/>
    </row>
    <row r="564" spans="1:9" ht="12.4" hidden="1" customHeight="1">
      <c r="A564" s="13"/>
      <c r="B564" s="1"/>
      <c r="C564" s="36"/>
      <c r="D564" s="140"/>
      <c r="E564" s="141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22">
        <f t="shared" si="13"/>
        <v>0</v>
      </c>
      <c r="I564" s="14"/>
    </row>
    <row r="565" spans="1:9" ht="12.4" hidden="1" customHeight="1">
      <c r="A565" s="13"/>
      <c r="B565" s="1"/>
      <c r="C565" s="36"/>
      <c r="D565" s="140"/>
      <c r="E565" s="141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22">
        <f t="shared" si="13"/>
        <v>0</v>
      </c>
      <c r="I565" s="14"/>
    </row>
    <row r="566" spans="1:9" ht="12.4" hidden="1" customHeight="1">
      <c r="A566" s="13"/>
      <c r="B566" s="1"/>
      <c r="C566" s="36"/>
      <c r="D566" s="140"/>
      <c r="E566" s="141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22">
        <f t="shared" si="13"/>
        <v>0</v>
      </c>
      <c r="I566" s="14"/>
    </row>
    <row r="567" spans="1:9" ht="12.4" hidden="1" customHeight="1">
      <c r="A567" s="13"/>
      <c r="B567" s="1"/>
      <c r="C567" s="36"/>
      <c r="D567" s="140"/>
      <c r="E567" s="141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22">
        <f t="shared" si="13"/>
        <v>0</v>
      </c>
      <c r="I567" s="14"/>
    </row>
    <row r="568" spans="1:9" ht="12.4" hidden="1" customHeight="1">
      <c r="A568" s="13"/>
      <c r="B568" s="1"/>
      <c r="C568" s="36"/>
      <c r="D568" s="140"/>
      <c r="E568" s="141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22">
        <f t="shared" si="13"/>
        <v>0</v>
      </c>
      <c r="I568" s="14"/>
    </row>
    <row r="569" spans="1:9" ht="12.4" hidden="1" customHeight="1">
      <c r="A569" s="13"/>
      <c r="B569" s="1"/>
      <c r="C569" s="36"/>
      <c r="D569" s="140"/>
      <c r="E569" s="141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22">
        <f t="shared" si="13"/>
        <v>0</v>
      </c>
      <c r="I569" s="14"/>
    </row>
    <row r="570" spans="1:9" ht="12.4" hidden="1" customHeight="1">
      <c r="A570" s="13"/>
      <c r="B570" s="1"/>
      <c r="C570" s="36"/>
      <c r="D570" s="140"/>
      <c r="E570" s="141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22">
        <f t="shared" si="13"/>
        <v>0</v>
      </c>
      <c r="I570" s="14"/>
    </row>
    <row r="571" spans="1:9" ht="12.4" hidden="1" customHeight="1">
      <c r="A571" s="13"/>
      <c r="B571" s="1"/>
      <c r="C571" s="36"/>
      <c r="D571" s="140"/>
      <c r="E571" s="141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22">
        <f t="shared" si="13"/>
        <v>0</v>
      </c>
      <c r="I571" s="14"/>
    </row>
    <row r="572" spans="1:9" ht="12.4" hidden="1" customHeight="1">
      <c r="A572" s="13"/>
      <c r="B572" s="1"/>
      <c r="C572" s="36"/>
      <c r="D572" s="140"/>
      <c r="E572" s="141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22">
        <f t="shared" si="13"/>
        <v>0</v>
      </c>
      <c r="I572" s="14"/>
    </row>
    <row r="573" spans="1:9" ht="12.4" hidden="1" customHeight="1">
      <c r="A573" s="13"/>
      <c r="B573" s="1"/>
      <c r="C573" s="36"/>
      <c r="D573" s="140"/>
      <c r="E573" s="141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22">
        <f t="shared" si="13"/>
        <v>0</v>
      </c>
      <c r="I573" s="14"/>
    </row>
    <row r="574" spans="1:9" ht="12.4" hidden="1" customHeight="1">
      <c r="A574" s="13"/>
      <c r="B574" s="1"/>
      <c r="C574" s="36"/>
      <c r="D574" s="140"/>
      <c r="E574" s="141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22">
        <f t="shared" si="13"/>
        <v>0</v>
      </c>
      <c r="I574" s="14"/>
    </row>
    <row r="575" spans="1:9" ht="12.4" hidden="1" customHeight="1">
      <c r="A575" s="13"/>
      <c r="B575" s="1"/>
      <c r="C575" s="36"/>
      <c r="D575" s="140"/>
      <c r="E575" s="141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22">
        <f t="shared" si="13"/>
        <v>0</v>
      </c>
      <c r="I575" s="14"/>
    </row>
    <row r="576" spans="1:9" ht="12.4" hidden="1" customHeight="1">
      <c r="A576" s="13"/>
      <c r="B576" s="1"/>
      <c r="C576" s="36"/>
      <c r="D576" s="140"/>
      <c r="E576" s="141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22">
        <f t="shared" si="13"/>
        <v>0</v>
      </c>
      <c r="I576" s="14"/>
    </row>
    <row r="577" spans="1:9" ht="12.4" hidden="1" customHeight="1">
      <c r="A577" s="13"/>
      <c r="B577" s="1"/>
      <c r="C577" s="36"/>
      <c r="D577" s="140"/>
      <c r="E577" s="141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22">
        <f t="shared" si="13"/>
        <v>0</v>
      </c>
      <c r="I577" s="14"/>
    </row>
    <row r="578" spans="1:9" ht="12.4" hidden="1" customHeight="1">
      <c r="A578" s="13"/>
      <c r="B578" s="1"/>
      <c r="C578" s="36"/>
      <c r="D578" s="140"/>
      <c r="E578" s="141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22">
        <f t="shared" si="13"/>
        <v>0</v>
      </c>
      <c r="I578" s="14"/>
    </row>
    <row r="579" spans="1:9" ht="12.4" hidden="1" customHeight="1">
      <c r="A579" s="13"/>
      <c r="B579" s="1"/>
      <c r="C579" s="36"/>
      <c r="D579" s="140"/>
      <c r="E579" s="141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22">
        <f t="shared" si="13"/>
        <v>0</v>
      </c>
      <c r="I579" s="14"/>
    </row>
    <row r="580" spans="1:9" ht="12.4" hidden="1" customHeight="1">
      <c r="A580" s="13"/>
      <c r="B580" s="1"/>
      <c r="C580" s="36"/>
      <c r="D580" s="140"/>
      <c r="E580" s="141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22">
        <f t="shared" si="13"/>
        <v>0</v>
      </c>
      <c r="I580" s="14"/>
    </row>
    <row r="581" spans="1:9" ht="12.4" hidden="1" customHeight="1">
      <c r="A581" s="13"/>
      <c r="B581" s="1"/>
      <c r="C581" s="36"/>
      <c r="D581" s="140"/>
      <c r="E581" s="141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22">
        <f t="shared" si="13"/>
        <v>0</v>
      </c>
      <c r="I581" s="14"/>
    </row>
    <row r="582" spans="1:9" ht="12.4" hidden="1" customHeight="1">
      <c r="A582" s="13"/>
      <c r="B582" s="1"/>
      <c r="C582" s="36"/>
      <c r="D582" s="140"/>
      <c r="E582" s="141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22">
        <f t="shared" si="13"/>
        <v>0</v>
      </c>
      <c r="I582" s="14"/>
    </row>
    <row r="583" spans="1:9" ht="12.4" hidden="1" customHeight="1">
      <c r="A583" s="13"/>
      <c r="B583" s="1"/>
      <c r="C583" s="36"/>
      <c r="D583" s="140"/>
      <c r="E583" s="141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22">
        <f t="shared" si="13"/>
        <v>0</v>
      </c>
      <c r="I583" s="14"/>
    </row>
    <row r="584" spans="1:9" ht="12.4" hidden="1" customHeight="1">
      <c r="A584" s="13"/>
      <c r="B584" s="1"/>
      <c r="C584" s="37"/>
      <c r="D584" s="140"/>
      <c r="E584" s="141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22">
        <f t="shared" si="13"/>
        <v>0</v>
      </c>
      <c r="I584" s="14"/>
    </row>
    <row r="585" spans="1:9" ht="12" hidden="1" customHeight="1">
      <c r="A585" s="13"/>
      <c r="B585" s="1"/>
      <c r="C585" s="36"/>
      <c r="D585" s="140"/>
      <c r="E585" s="141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22">
        <f t="shared" si="13"/>
        <v>0</v>
      </c>
      <c r="I585" s="14"/>
    </row>
    <row r="586" spans="1:9" ht="12.4" hidden="1" customHeight="1">
      <c r="A586" s="13"/>
      <c r="B586" s="1"/>
      <c r="C586" s="36"/>
      <c r="D586" s="140"/>
      <c r="E586" s="141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22">
        <f t="shared" si="13"/>
        <v>0</v>
      </c>
      <c r="I586" s="14"/>
    </row>
    <row r="587" spans="1:9" ht="12.4" hidden="1" customHeight="1">
      <c r="A587" s="13"/>
      <c r="B587" s="1"/>
      <c r="C587" s="36"/>
      <c r="D587" s="140"/>
      <c r="E587" s="141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22">
        <f t="shared" si="13"/>
        <v>0</v>
      </c>
      <c r="I587" s="14"/>
    </row>
    <row r="588" spans="1:9" ht="12.4" hidden="1" customHeight="1">
      <c r="A588" s="13"/>
      <c r="B588" s="1"/>
      <c r="C588" s="36"/>
      <c r="D588" s="140"/>
      <c r="E588" s="141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22">
        <f t="shared" si="13"/>
        <v>0</v>
      </c>
      <c r="I588" s="14"/>
    </row>
    <row r="589" spans="1:9" ht="12.4" hidden="1" customHeight="1">
      <c r="A589" s="13"/>
      <c r="B589" s="1"/>
      <c r="C589" s="36"/>
      <c r="D589" s="140"/>
      <c r="E589" s="141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22">
        <f t="shared" si="13"/>
        <v>0</v>
      </c>
      <c r="I589" s="14"/>
    </row>
    <row r="590" spans="1:9" ht="12.4" hidden="1" customHeight="1">
      <c r="A590" s="13"/>
      <c r="B590" s="1"/>
      <c r="C590" s="36"/>
      <c r="D590" s="140"/>
      <c r="E590" s="141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22">
        <f t="shared" si="13"/>
        <v>0</v>
      </c>
      <c r="I590" s="14"/>
    </row>
    <row r="591" spans="1:9" ht="12.4" hidden="1" customHeight="1">
      <c r="A591" s="13"/>
      <c r="B591" s="1"/>
      <c r="C591" s="36"/>
      <c r="D591" s="140"/>
      <c r="E591" s="141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22">
        <f t="shared" si="13"/>
        <v>0</v>
      </c>
      <c r="I591" s="14"/>
    </row>
    <row r="592" spans="1:9" ht="12.4" hidden="1" customHeight="1">
      <c r="A592" s="13"/>
      <c r="B592" s="1"/>
      <c r="C592" s="36"/>
      <c r="D592" s="140"/>
      <c r="E592" s="141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22">
        <f t="shared" si="13"/>
        <v>0</v>
      </c>
      <c r="I592" s="14"/>
    </row>
    <row r="593" spans="1:9" ht="12.4" hidden="1" customHeight="1">
      <c r="A593" s="13"/>
      <c r="B593" s="1"/>
      <c r="C593" s="36"/>
      <c r="D593" s="140"/>
      <c r="E593" s="141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22">
        <f t="shared" si="13"/>
        <v>0</v>
      </c>
      <c r="I593" s="14"/>
    </row>
    <row r="594" spans="1:9" ht="12.4" hidden="1" customHeight="1">
      <c r="A594" s="13"/>
      <c r="B594" s="1"/>
      <c r="C594" s="36"/>
      <c r="D594" s="140"/>
      <c r="E594" s="141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22">
        <f t="shared" si="13"/>
        <v>0</v>
      </c>
      <c r="I594" s="14"/>
    </row>
    <row r="595" spans="1:9" ht="12.4" hidden="1" customHeight="1">
      <c r="A595" s="13"/>
      <c r="B595" s="1"/>
      <c r="C595" s="36"/>
      <c r="D595" s="140"/>
      <c r="E595" s="141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22">
        <f t="shared" si="13"/>
        <v>0</v>
      </c>
      <c r="I595" s="14"/>
    </row>
    <row r="596" spans="1:9" ht="12.4" hidden="1" customHeight="1">
      <c r="A596" s="13"/>
      <c r="B596" s="1"/>
      <c r="C596" s="36"/>
      <c r="D596" s="140"/>
      <c r="E596" s="141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22">
        <f t="shared" si="13"/>
        <v>0</v>
      </c>
      <c r="I596" s="14"/>
    </row>
    <row r="597" spans="1:9" ht="12.4" hidden="1" customHeight="1">
      <c r="A597" s="13"/>
      <c r="B597" s="1"/>
      <c r="C597" s="36"/>
      <c r="D597" s="140"/>
      <c r="E597" s="141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22">
        <f t="shared" si="13"/>
        <v>0</v>
      </c>
      <c r="I597" s="14"/>
    </row>
    <row r="598" spans="1:9" ht="12.4" hidden="1" customHeight="1">
      <c r="A598" s="13"/>
      <c r="B598" s="1"/>
      <c r="C598" s="36"/>
      <c r="D598" s="140"/>
      <c r="E598" s="141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22">
        <f t="shared" si="13"/>
        <v>0</v>
      </c>
      <c r="I598" s="14"/>
    </row>
    <row r="599" spans="1:9" ht="12.4" hidden="1" customHeight="1">
      <c r="A599" s="13"/>
      <c r="B599" s="1"/>
      <c r="C599" s="36"/>
      <c r="D599" s="140"/>
      <c r="E599" s="141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22">
        <f t="shared" si="13"/>
        <v>0</v>
      </c>
      <c r="I599" s="14"/>
    </row>
    <row r="600" spans="1:9" ht="12.4" hidden="1" customHeight="1">
      <c r="A600" s="13"/>
      <c r="B600" s="1"/>
      <c r="C600" s="36"/>
      <c r="D600" s="140"/>
      <c r="E600" s="141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22">
        <f t="shared" si="13"/>
        <v>0</v>
      </c>
      <c r="I600" s="14"/>
    </row>
    <row r="601" spans="1:9" ht="12.4" hidden="1" customHeight="1">
      <c r="A601" s="13"/>
      <c r="B601" s="1"/>
      <c r="C601" s="36"/>
      <c r="D601" s="140"/>
      <c r="E601" s="141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22">
        <f t="shared" si="13"/>
        <v>0</v>
      </c>
      <c r="I601" s="14"/>
    </row>
    <row r="602" spans="1:9" ht="12.4" hidden="1" customHeight="1">
      <c r="A602" s="13"/>
      <c r="B602" s="1"/>
      <c r="C602" s="36"/>
      <c r="D602" s="140"/>
      <c r="E602" s="141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22">
        <f t="shared" si="13"/>
        <v>0</v>
      </c>
      <c r="I602" s="14"/>
    </row>
    <row r="603" spans="1:9" ht="12.4" hidden="1" customHeight="1">
      <c r="A603" s="13"/>
      <c r="B603" s="1"/>
      <c r="C603" s="36"/>
      <c r="D603" s="140"/>
      <c r="E603" s="141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22">
        <f t="shared" si="13"/>
        <v>0</v>
      </c>
      <c r="I603" s="14"/>
    </row>
    <row r="604" spans="1:9" ht="12.4" hidden="1" customHeight="1">
      <c r="A604" s="13"/>
      <c r="B604" s="1"/>
      <c r="C604" s="36"/>
      <c r="D604" s="140"/>
      <c r="E604" s="141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22">
        <f t="shared" si="13"/>
        <v>0</v>
      </c>
      <c r="I604" s="14"/>
    </row>
    <row r="605" spans="1:9" ht="12.4" hidden="1" customHeight="1">
      <c r="A605" s="13"/>
      <c r="B605" s="1"/>
      <c r="C605" s="36"/>
      <c r="D605" s="140"/>
      <c r="E605" s="141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22">
        <f t="shared" si="13"/>
        <v>0</v>
      </c>
      <c r="I605" s="14"/>
    </row>
    <row r="606" spans="1:9" ht="12.4" hidden="1" customHeight="1">
      <c r="A606" s="13"/>
      <c r="B606" s="1"/>
      <c r="C606" s="36"/>
      <c r="D606" s="140"/>
      <c r="E606" s="141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22">
        <f t="shared" si="13"/>
        <v>0</v>
      </c>
      <c r="I606" s="14"/>
    </row>
    <row r="607" spans="1:9" ht="12.4" hidden="1" customHeight="1">
      <c r="A607" s="13"/>
      <c r="B607" s="1"/>
      <c r="C607" s="36"/>
      <c r="D607" s="140"/>
      <c r="E607" s="141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22">
        <f t="shared" si="13"/>
        <v>0</v>
      </c>
      <c r="I607" s="14"/>
    </row>
    <row r="608" spans="1:9" ht="12.4" hidden="1" customHeight="1">
      <c r="A608" s="13"/>
      <c r="B608" s="1"/>
      <c r="C608" s="36"/>
      <c r="D608" s="140"/>
      <c r="E608" s="141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22">
        <f t="shared" si="13"/>
        <v>0</v>
      </c>
      <c r="I608" s="14"/>
    </row>
    <row r="609" spans="1:9" ht="12.4" hidden="1" customHeight="1">
      <c r="A609" s="13"/>
      <c r="B609" s="1"/>
      <c r="C609" s="36"/>
      <c r="D609" s="140"/>
      <c r="E609" s="141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22">
        <f t="shared" si="13"/>
        <v>0</v>
      </c>
      <c r="I609" s="14"/>
    </row>
    <row r="610" spans="1:9" ht="12.4" hidden="1" customHeight="1">
      <c r="A610" s="13"/>
      <c r="B610" s="1"/>
      <c r="C610" s="36"/>
      <c r="D610" s="140"/>
      <c r="E610" s="141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22">
        <f t="shared" si="13"/>
        <v>0</v>
      </c>
      <c r="I610" s="14"/>
    </row>
    <row r="611" spans="1:9" ht="12.4" hidden="1" customHeight="1">
      <c r="A611" s="13"/>
      <c r="B611" s="1"/>
      <c r="C611" s="36"/>
      <c r="D611" s="140"/>
      <c r="E611" s="141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22">
        <f t="shared" si="13"/>
        <v>0</v>
      </c>
      <c r="I611" s="14"/>
    </row>
    <row r="612" spans="1:9" ht="12.4" hidden="1" customHeight="1">
      <c r="A612" s="13"/>
      <c r="B612" s="1"/>
      <c r="C612" s="37"/>
      <c r="D612" s="140"/>
      <c r="E612" s="141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22">
        <f>ROUND(IF(ISNUMBER(B612), G612*B612, 0),5)</f>
        <v>0</v>
      </c>
      <c r="I612" s="14"/>
    </row>
    <row r="613" spans="1:9" ht="12" hidden="1" customHeight="1">
      <c r="A613" s="13"/>
      <c r="B613" s="1"/>
      <c r="C613" s="36"/>
      <c r="D613" s="140"/>
      <c r="E613" s="141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22">
        <f t="shared" ref="H613:H667" si="14">ROUND(IF(ISNUMBER(B613), G613*B613, 0),5)</f>
        <v>0</v>
      </c>
      <c r="I613" s="14"/>
    </row>
    <row r="614" spans="1:9" ht="12.4" hidden="1" customHeight="1">
      <c r="A614" s="13"/>
      <c r="B614" s="1"/>
      <c r="C614" s="36"/>
      <c r="D614" s="140"/>
      <c r="E614" s="141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22">
        <f t="shared" si="14"/>
        <v>0</v>
      </c>
      <c r="I614" s="14"/>
    </row>
    <row r="615" spans="1:9" ht="12.4" hidden="1" customHeight="1">
      <c r="A615" s="13"/>
      <c r="B615" s="1"/>
      <c r="C615" s="36"/>
      <c r="D615" s="140"/>
      <c r="E615" s="141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22">
        <f t="shared" si="14"/>
        <v>0</v>
      </c>
      <c r="I615" s="14"/>
    </row>
    <row r="616" spans="1:9" ht="12.4" hidden="1" customHeight="1">
      <c r="A616" s="13"/>
      <c r="B616" s="1"/>
      <c r="C616" s="36"/>
      <c r="D616" s="140"/>
      <c r="E616" s="141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22">
        <f t="shared" si="14"/>
        <v>0</v>
      </c>
      <c r="I616" s="14"/>
    </row>
    <row r="617" spans="1:9" ht="12.4" hidden="1" customHeight="1">
      <c r="A617" s="13"/>
      <c r="B617" s="1"/>
      <c r="C617" s="36"/>
      <c r="D617" s="140"/>
      <c r="E617" s="141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22">
        <f t="shared" si="14"/>
        <v>0</v>
      </c>
      <c r="I617" s="14"/>
    </row>
    <row r="618" spans="1:9" ht="12.4" hidden="1" customHeight="1">
      <c r="A618" s="13"/>
      <c r="B618" s="1"/>
      <c r="C618" s="36"/>
      <c r="D618" s="140"/>
      <c r="E618" s="141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22">
        <f t="shared" si="14"/>
        <v>0</v>
      </c>
      <c r="I618" s="14"/>
    </row>
    <row r="619" spans="1:9" ht="12.4" hidden="1" customHeight="1">
      <c r="A619" s="13"/>
      <c r="B619" s="1"/>
      <c r="C619" s="36"/>
      <c r="D619" s="140"/>
      <c r="E619" s="141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22">
        <f t="shared" si="14"/>
        <v>0</v>
      </c>
      <c r="I619" s="14"/>
    </row>
    <row r="620" spans="1:9" ht="12.4" hidden="1" customHeight="1">
      <c r="A620" s="13"/>
      <c r="B620" s="1"/>
      <c r="C620" s="36"/>
      <c r="D620" s="140"/>
      <c r="E620" s="141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22">
        <f t="shared" si="14"/>
        <v>0</v>
      </c>
      <c r="I620" s="14"/>
    </row>
    <row r="621" spans="1:9" ht="12.4" hidden="1" customHeight="1">
      <c r="A621" s="13"/>
      <c r="B621" s="1"/>
      <c r="C621" s="36"/>
      <c r="D621" s="140"/>
      <c r="E621" s="141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22">
        <f t="shared" si="14"/>
        <v>0</v>
      </c>
      <c r="I621" s="14"/>
    </row>
    <row r="622" spans="1:9" ht="12.4" hidden="1" customHeight="1">
      <c r="A622" s="13"/>
      <c r="B622" s="1"/>
      <c r="C622" s="36"/>
      <c r="D622" s="140"/>
      <c r="E622" s="141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22">
        <f t="shared" si="14"/>
        <v>0</v>
      </c>
      <c r="I622" s="14"/>
    </row>
    <row r="623" spans="1:9" ht="12.4" hidden="1" customHeight="1">
      <c r="A623" s="13"/>
      <c r="B623" s="1"/>
      <c r="C623" s="36"/>
      <c r="D623" s="140"/>
      <c r="E623" s="141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22">
        <f t="shared" si="14"/>
        <v>0</v>
      </c>
      <c r="I623" s="14"/>
    </row>
    <row r="624" spans="1:9" ht="12.4" hidden="1" customHeight="1">
      <c r="A624" s="13"/>
      <c r="B624" s="1"/>
      <c r="C624" s="36"/>
      <c r="D624" s="140"/>
      <c r="E624" s="141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22">
        <f t="shared" si="14"/>
        <v>0</v>
      </c>
      <c r="I624" s="14"/>
    </row>
    <row r="625" spans="1:9" ht="12.4" hidden="1" customHeight="1">
      <c r="A625" s="13"/>
      <c r="B625" s="1"/>
      <c r="C625" s="36"/>
      <c r="D625" s="140"/>
      <c r="E625" s="141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22">
        <f t="shared" si="14"/>
        <v>0</v>
      </c>
      <c r="I625" s="14"/>
    </row>
    <row r="626" spans="1:9" ht="12.4" hidden="1" customHeight="1">
      <c r="A626" s="13"/>
      <c r="B626" s="1"/>
      <c r="C626" s="36"/>
      <c r="D626" s="140"/>
      <c r="E626" s="141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22">
        <f t="shared" si="14"/>
        <v>0</v>
      </c>
      <c r="I626" s="14"/>
    </row>
    <row r="627" spans="1:9" ht="12.4" hidden="1" customHeight="1">
      <c r="A627" s="13"/>
      <c r="B627" s="1"/>
      <c r="C627" s="36"/>
      <c r="D627" s="140"/>
      <c r="E627" s="141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22">
        <f t="shared" si="14"/>
        <v>0</v>
      </c>
      <c r="I627" s="14"/>
    </row>
    <row r="628" spans="1:9" ht="12.4" hidden="1" customHeight="1">
      <c r="A628" s="13"/>
      <c r="B628" s="1"/>
      <c r="C628" s="37"/>
      <c r="D628" s="140"/>
      <c r="E628" s="141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22">
        <f t="shared" si="14"/>
        <v>0</v>
      </c>
      <c r="I628" s="14"/>
    </row>
    <row r="629" spans="1:9" ht="12.4" hidden="1" customHeight="1">
      <c r="A629" s="13"/>
      <c r="B629" s="1"/>
      <c r="C629" s="37"/>
      <c r="D629" s="140"/>
      <c r="E629" s="141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22">
        <f t="shared" si="14"/>
        <v>0</v>
      </c>
      <c r="I629" s="14"/>
    </row>
    <row r="630" spans="1:9" ht="12.4" hidden="1" customHeight="1">
      <c r="A630" s="13"/>
      <c r="B630" s="1"/>
      <c r="C630" s="36"/>
      <c r="D630" s="140"/>
      <c r="E630" s="141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22">
        <f t="shared" si="14"/>
        <v>0</v>
      </c>
      <c r="I630" s="14"/>
    </row>
    <row r="631" spans="1:9" ht="12.4" hidden="1" customHeight="1">
      <c r="A631" s="13"/>
      <c r="B631" s="1"/>
      <c r="C631" s="36"/>
      <c r="D631" s="140"/>
      <c r="E631" s="141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22">
        <f t="shared" si="14"/>
        <v>0</v>
      </c>
      <c r="I631" s="14"/>
    </row>
    <row r="632" spans="1:9" ht="12.4" hidden="1" customHeight="1">
      <c r="A632" s="13"/>
      <c r="B632" s="1"/>
      <c r="C632" s="36"/>
      <c r="D632" s="140"/>
      <c r="E632" s="141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22">
        <f t="shared" si="14"/>
        <v>0</v>
      </c>
      <c r="I632" s="14"/>
    </row>
    <row r="633" spans="1:9" ht="12.4" hidden="1" customHeight="1">
      <c r="A633" s="13"/>
      <c r="B633" s="1"/>
      <c r="C633" s="36"/>
      <c r="D633" s="140"/>
      <c r="E633" s="141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22">
        <f t="shared" si="14"/>
        <v>0</v>
      </c>
      <c r="I633" s="14"/>
    </row>
    <row r="634" spans="1:9" ht="12.4" hidden="1" customHeight="1">
      <c r="A634" s="13"/>
      <c r="B634" s="1"/>
      <c r="C634" s="36"/>
      <c r="D634" s="140"/>
      <c r="E634" s="141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22">
        <f t="shared" si="14"/>
        <v>0</v>
      </c>
      <c r="I634" s="14"/>
    </row>
    <row r="635" spans="1:9" ht="12.4" hidden="1" customHeight="1">
      <c r="A635" s="13"/>
      <c r="B635" s="1"/>
      <c r="C635" s="36"/>
      <c r="D635" s="140"/>
      <c r="E635" s="141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22">
        <f t="shared" si="14"/>
        <v>0</v>
      </c>
      <c r="I635" s="14"/>
    </row>
    <row r="636" spans="1:9" ht="12.4" hidden="1" customHeight="1">
      <c r="A636" s="13"/>
      <c r="B636" s="1"/>
      <c r="C636" s="36"/>
      <c r="D636" s="140"/>
      <c r="E636" s="141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22">
        <f t="shared" si="14"/>
        <v>0</v>
      </c>
      <c r="I636" s="14"/>
    </row>
    <row r="637" spans="1:9" ht="12.4" hidden="1" customHeight="1">
      <c r="A637" s="13"/>
      <c r="B637" s="1"/>
      <c r="C637" s="36"/>
      <c r="D637" s="140"/>
      <c r="E637" s="141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22">
        <f t="shared" si="14"/>
        <v>0</v>
      </c>
      <c r="I637" s="14"/>
    </row>
    <row r="638" spans="1:9" ht="12.4" hidden="1" customHeight="1">
      <c r="A638" s="13"/>
      <c r="B638" s="1"/>
      <c r="C638" s="36"/>
      <c r="D638" s="140"/>
      <c r="E638" s="141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22">
        <f t="shared" si="14"/>
        <v>0</v>
      </c>
      <c r="I638" s="14"/>
    </row>
    <row r="639" spans="1:9" ht="12.4" hidden="1" customHeight="1">
      <c r="A639" s="13"/>
      <c r="B639" s="1"/>
      <c r="C639" s="36"/>
      <c r="D639" s="140"/>
      <c r="E639" s="141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22">
        <f t="shared" si="14"/>
        <v>0</v>
      </c>
      <c r="I639" s="14"/>
    </row>
    <row r="640" spans="1:9" ht="12.4" hidden="1" customHeight="1">
      <c r="A640" s="13"/>
      <c r="B640" s="1"/>
      <c r="C640" s="37"/>
      <c r="D640" s="140"/>
      <c r="E640" s="141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22">
        <f t="shared" si="14"/>
        <v>0</v>
      </c>
      <c r="I640" s="14"/>
    </row>
    <row r="641" spans="1:9" ht="12" hidden="1" customHeight="1">
      <c r="A641" s="13"/>
      <c r="B641" s="1"/>
      <c r="C641" s="36"/>
      <c r="D641" s="140"/>
      <c r="E641" s="141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22">
        <f t="shared" si="14"/>
        <v>0</v>
      </c>
      <c r="I641" s="14"/>
    </row>
    <row r="642" spans="1:9" ht="12.4" hidden="1" customHeight="1">
      <c r="A642" s="13"/>
      <c r="B642" s="1"/>
      <c r="C642" s="36"/>
      <c r="D642" s="140"/>
      <c r="E642" s="141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22">
        <f t="shared" si="14"/>
        <v>0</v>
      </c>
      <c r="I642" s="14"/>
    </row>
    <row r="643" spans="1:9" ht="12.4" hidden="1" customHeight="1">
      <c r="A643" s="13"/>
      <c r="B643" s="1"/>
      <c r="C643" s="36"/>
      <c r="D643" s="140"/>
      <c r="E643" s="141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22">
        <f t="shared" si="14"/>
        <v>0</v>
      </c>
      <c r="I643" s="14"/>
    </row>
    <row r="644" spans="1:9" ht="12.4" hidden="1" customHeight="1">
      <c r="A644" s="13"/>
      <c r="B644" s="1"/>
      <c r="C644" s="36"/>
      <c r="D644" s="140"/>
      <c r="E644" s="141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22">
        <f t="shared" si="14"/>
        <v>0</v>
      </c>
      <c r="I644" s="14"/>
    </row>
    <row r="645" spans="1:9" ht="12.4" hidden="1" customHeight="1">
      <c r="A645" s="13"/>
      <c r="B645" s="1"/>
      <c r="C645" s="36"/>
      <c r="D645" s="140"/>
      <c r="E645" s="141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22">
        <f t="shared" si="14"/>
        <v>0</v>
      </c>
      <c r="I645" s="14"/>
    </row>
    <row r="646" spans="1:9" ht="12.4" hidden="1" customHeight="1">
      <c r="A646" s="13"/>
      <c r="B646" s="1"/>
      <c r="C646" s="36"/>
      <c r="D646" s="140"/>
      <c r="E646" s="141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22">
        <f t="shared" si="14"/>
        <v>0</v>
      </c>
      <c r="I646" s="14"/>
    </row>
    <row r="647" spans="1:9" ht="12.4" hidden="1" customHeight="1">
      <c r="A647" s="13"/>
      <c r="B647" s="1"/>
      <c r="C647" s="36"/>
      <c r="D647" s="140"/>
      <c r="E647" s="141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22">
        <f t="shared" si="14"/>
        <v>0</v>
      </c>
      <c r="I647" s="14"/>
    </row>
    <row r="648" spans="1:9" ht="12.4" hidden="1" customHeight="1">
      <c r="A648" s="13"/>
      <c r="B648" s="1"/>
      <c r="C648" s="36"/>
      <c r="D648" s="140"/>
      <c r="E648" s="141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22">
        <f t="shared" si="14"/>
        <v>0</v>
      </c>
      <c r="I648" s="14"/>
    </row>
    <row r="649" spans="1:9" ht="12.4" hidden="1" customHeight="1">
      <c r="A649" s="13"/>
      <c r="B649" s="1"/>
      <c r="C649" s="36"/>
      <c r="D649" s="140"/>
      <c r="E649" s="141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22">
        <f t="shared" si="14"/>
        <v>0</v>
      </c>
      <c r="I649" s="14"/>
    </row>
    <row r="650" spans="1:9" ht="12.4" hidden="1" customHeight="1">
      <c r="A650" s="13"/>
      <c r="B650" s="1"/>
      <c r="C650" s="36"/>
      <c r="D650" s="140"/>
      <c r="E650" s="141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22">
        <f t="shared" si="14"/>
        <v>0</v>
      </c>
      <c r="I650" s="14"/>
    </row>
    <row r="651" spans="1:9" ht="12.4" hidden="1" customHeight="1">
      <c r="A651" s="13"/>
      <c r="B651" s="1"/>
      <c r="C651" s="36"/>
      <c r="D651" s="140"/>
      <c r="E651" s="141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22">
        <f t="shared" si="14"/>
        <v>0</v>
      </c>
      <c r="I651" s="14"/>
    </row>
    <row r="652" spans="1:9" ht="12.4" hidden="1" customHeight="1">
      <c r="A652" s="13"/>
      <c r="B652" s="1"/>
      <c r="C652" s="36"/>
      <c r="D652" s="140"/>
      <c r="E652" s="141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22">
        <f t="shared" si="14"/>
        <v>0</v>
      </c>
      <c r="I652" s="14"/>
    </row>
    <row r="653" spans="1:9" ht="12.4" hidden="1" customHeight="1">
      <c r="A653" s="13"/>
      <c r="B653" s="1"/>
      <c r="C653" s="36"/>
      <c r="D653" s="140"/>
      <c r="E653" s="141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22">
        <f t="shared" si="14"/>
        <v>0</v>
      </c>
      <c r="I653" s="14"/>
    </row>
    <row r="654" spans="1:9" ht="12.4" hidden="1" customHeight="1">
      <c r="A654" s="13"/>
      <c r="B654" s="1"/>
      <c r="C654" s="36"/>
      <c r="D654" s="140"/>
      <c r="E654" s="141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22">
        <f t="shared" si="14"/>
        <v>0</v>
      </c>
      <c r="I654" s="14"/>
    </row>
    <row r="655" spans="1:9" ht="12.4" hidden="1" customHeight="1">
      <c r="A655" s="13"/>
      <c r="B655" s="1"/>
      <c r="C655" s="36"/>
      <c r="D655" s="140"/>
      <c r="E655" s="141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22">
        <f t="shared" si="14"/>
        <v>0</v>
      </c>
      <c r="I655" s="14"/>
    </row>
    <row r="656" spans="1:9" ht="12.4" hidden="1" customHeight="1">
      <c r="A656" s="13"/>
      <c r="B656" s="1"/>
      <c r="C656" s="36"/>
      <c r="D656" s="140"/>
      <c r="E656" s="141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22">
        <f t="shared" si="14"/>
        <v>0</v>
      </c>
      <c r="I656" s="14"/>
    </row>
    <row r="657" spans="1:9" ht="12.4" hidden="1" customHeight="1">
      <c r="A657" s="13"/>
      <c r="B657" s="1"/>
      <c r="C657" s="36"/>
      <c r="D657" s="140"/>
      <c r="E657" s="141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22">
        <f t="shared" si="14"/>
        <v>0</v>
      </c>
      <c r="I657" s="14"/>
    </row>
    <row r="658" spans="1:9" ht="12.4" hidden="1" customHeight="1">
      <c r="A658" s="13"/>
      <c r="B658" s="1"/>
      <c r="C658" s="36"/>
      <c r="D658" s="140"/>
      <c r="E658" s="141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22">
        <f t="shared" si="14"/>
        <v>0</v>
      </c>
      <c r="I658" s="14"/>
    </row>
    <row r="659" spans="1:9" ht="12.4" hidden="1" customHeight="1">
      <c r="A659" s="13"/>
      <c r="B659" s="1"/>
      <c r="C659" s="36"/>
      <c r="D659" s="140"/>
      <c r="E659" s="141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22">
        <f t="shared" si="14"/>
        <v>0</v>
      </c>
      <c r="I659" s="14"/>
    </row>
    <row r="660" spans="1:9" ht="12.4" hidden="1" customHeight="1">
      <c r="A660" s="13"/>
      <c r="B660" s="1"/>
      <c r="C660" s="36"/>
      <c r="D660" s="140"/>
      <c r="E660" s="141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22">
        <f t="shared" si="14"/>
        <v>0</v>
      </c>
      <c r="I660" s="14"/>
    </row>
    <row r="661" spans="1:9" ht="12.4" hidden="1" customHeight="1">
      <c r="A661" s="13"/>
      <c r="B661" s="1"/>
      <c r="C661" s="36"/>
      <c r="D661" s="140"/>
      <c r="E661" s="141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22">
        <f t="shared" si="14"/>
        <v>0</v>
      </c>
      <c r="I661" s="14"/>
    </row>
    <row r="662" spans="1:9" ht="12.4" hidden="1" customHeight="1">
      <c r="A662" s="13"/>
      <c r="B662" s="1"/>
      <c r="C662" s="36"/>
      <c r="D662" s="140"/>
      <c r="E662" s="141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22">
        <f t="shared" si="14"/>
        <v>0</v>
      </c>
      <c r="I662" s="14"/>
    </row>
    <row r="663" spans="1:9" ht="12.4" hidden="1" customHeight="1">
      <c r="A663" s="13"/>
      <c r="B663" s="1"/>
      <c r="C663" s="36"/>
      <c r="D663" s="140"/>
      <c r="E663" s="141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22">
        <f t="shared" si="14"/>
        <v>0</v>
      </c>
      <c r="I663" s="14"/>
    </row>
    <row r="664" spans="1:9" ht="12.4" hidden="1" customHeight="1">
      <c r="A664" s="13"/>
      <c r="B664" s="1"/>
      <c r="C664" s="36"/>
      <c r="D664" s="140"/>
      <c r="E664" s="141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22">
        <f t="shared" si="14"/>
        <v>0</v>
      </c>
      <c r="I664" s="14"/>
    </row>
    <row r="665" spans="1:9" ht="12.4" hidden="1" customHeight="1">
      <c r="A665" s="13"/>
      <c r="B665" s="1"/>
      <c r="C665" s="36"/>
      <c r="D665" s="140"/>
      <c r="E665" s="141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22">
        <f t="shared" si="14"/>
        <v>0</v>
      </c>
      <c r="I665" s="14"/>
    </row>
    <row r="666" spans="1:9" ht="12.4" hidden="1" customHeight="1">
      <c r="A666" s="13"/>
      <c r="B666" s="1"/>
      <c r="C666" s="36"/>
      <c r="D666" s="140"/>
      <c r="E666" s="141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22">
        <f t="shared" si="14"/>
        <v>0</v>
      </c>
      <c r="I666" s="14"/>
    </row>
    <row r="667" spans="1:9" ht="12.4" hidden="1" customHeight="1">
      <c r="A667" s="13"/>
      <c r="B667" s="1"/>
      <c r="C667" s="36"/>
      <c r="D667" s="140"/>
      <c r="E667" s="141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22">
        <f t="shared" si="14"/>
        <v>0</v>
      </c>
      <c r="I667" s="14"/>
    </row>
    <row r="668" spans="1:9" ht="12.4" hidden="1" customHeight="1">
      <c r="A668" s="13"/>
      <c r="B668" s="1"/>
      <c r="C668" s="37"/>
      <c r="D668" s="140"/>
      <c r="E668" s="141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22">
        <f>ROUND(IF(ISNUMBER(B668), G668*B668, 0),5)</f>
        <v>0</v>
      </c>
      <c r="I668" s="14"/>
    </row>
    <row r="669" spans="1:9" ht="12" hidden="1" customHeight="1">
      <c r="A669" s="13"/>
      <c r="B669" s="1"/>
      <c r="C669" s="36"/>
      <c r="D669" s="140"/>
      <c r="E669" s="141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22">
        <f t="shared" ref="H669:H719" si="15">ROUND(IF(ISNUMBER(B669), G669*B669, 0),5)</f>
        <v>0</v>
      </c>
      <c r="I669" s="14"/>
    </row>
    <row r="670" spans="1:9" ht="12.4" hidden="1" customHeight="1">
      <c r="A670" s="13"/>
      <c r="B670" s="1"/>
      <c r="C670" s="36"/>
      <c r="D670" s="140"/>
      <c r="E670" s="141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22">
        <f t="shared" si="15"/>
        <v>0</v>
      </c>
      <c r="I670" s="14"/>
    </row>
    <row r="671" spans="1:9" ht="12.4" hidden="1" customHeight="1">
      <c r="A671" s="13"/>
      <c r="B671" s="1"/>
      <c r="C671" s="36"/>
      <c r="D671" s="140"/>
      <c r="E671" s="141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22">
        <f t="shared" si="15"/>
        <v>0</v>
      </c>
      <c r="I671" s="14"/>
    </row>
    <row r="672" spans="1:9" ht="12.4" hidden="1" customHeight="1">
      <c r="A672" s="13"/>
      <c r="B672" s="1"/>
      <c r="C672" s="36"/>
      <c r="D672" s="140"/>
      <c r="E672" s="141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22">
        <f t="shared" si="15"/>
        <v>0</v>
      </c>
      <c r="I672" s="14"/>
    </row>
    <row r="673" spans="1:9" ht="12.4" hidden="1" customHeight="1">
      <c r="A673" s="13"/>
      <c r="B673" s="1"/>
      <c r="C673" s="36"/>
      <c r="D673" s="140"/>
      <c r="E673" s="141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22">
        <f t="shared" si="15"/>
        <v>0</v>
      </c>
      <c r="I673" s="14"/>
    </row>
    <row r="674" spans="1:9" ht="12.4" hidden="1" customHeight="1">
      <c r="A674" s="13"/>
      <c r="B674" s="1"/>
      <c r="C674" s="36"/>
      <c r="D674" s="140"/>
      <c r="E674" s="141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22">
        <f t="shared" si="15"/>
        <v>0</v>
      </c>
      <c r="I674" s="14"/>
    </row>
    <row r="675" spans="1:9" ht="12.4" hidden="1" customHeight="1">
      <c r="A675" s="13"/>
      <c r="B675" s="1"/>
      <c r="C675" s="36"/>
      <c r="D675" s="140"/>
      <c r="E675" s="141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22">
        <f t="shared" si="15"/>
        <v>0</v>
      </c>
      <c r="I675" s="14"/>
    </row>
    <row r="676" spans="1:9" ht="12.4" hidden="1" customHeight="1">
      <c r="A676" s="13"/>
      <c r="B676" s="1"/>
      <c r="C676" s="36"/>
      <c r="D676" s="140"/>
      <c r="E676" s="141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22">
        <f t="shared" si="15"/>
        <v>0</v>
      </c>
      <c r="I676" s="14"/>
    </row>
    <row r="677" spans="1:9" ht="12.4" hidden="1" customHeight="1">
      <c r="A677" s="13"/>
      <c r="B677" s="1"/>
      <c r="C677" s="36"/>
      <c r="D677" s="140"/>
      <c r="E677" s="141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22">
        <f t="shared" si="15"/>
        <v>0</v>
      </c>
      <c r="I677" s="14"/>
    </row>
    <row r="678" spans="1:9" ht="12.4" hidden="1" customHeight="1">
      <c r="A678" s="13"/>
      <c r="B678" s="1"/>
      <c r="C678" s="36"/>
      <c r="D678" s="140"/>
      <c r="E678" s="141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22">
        <f t="shared" si="15"/>
        <v>0</v>
      </c>
      <c r="I678" s="14"/>
    </row>
    <row r="679" spans="1:9" ht="12.4" hidden="1" customHeight="1">
      <c r="A679" s="13"/>
      <c r="B679" s="1"/>
      <c r="C679" s="36"/>
      <c r="D679" s="140"/>
      <c r="E679" s="141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22">
        <f t="shared" si="15"/>
        <v>0</v>
      </c>
      <c r="I679" s="14"/>
    </row>
    <row r="680" spans="1:9" ht="12.4" hidden="1" customHeight="1">
      <c r="A680" s="13"/>
      <c r="B680" s="1"/>
      <c r="C680" s="36"/>
      <c r="D680" s="140"/>
      <c r="E680" s="141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22">
        <f t="shared" si="15"/>
        <v>0</v>
      </c>
      <c r="I680" s="14"/>
    </row>
    <row r="681" spans="1:9" ht="12.4" hidden="1" customHeight="1">
      <c r="A681" s="13"/>
      <c r="B681" s="1"/>
      <c r="C681" s="36"/>
      <c r="D681" s="140"/>
      <c r="E681" s="141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22">
        <f t="shared" si="15"/>
        <v>0</v>
      </c>
      <c r="I681" s="14"/>
    </row>
    <row r="682" spans="1:9" ht="12.4" hidden="1" customHeight="1">
      <c r="A682" s="13"/>
      <c r="B682" s="1"/>
      <c r="C682" s="36"/>
      <c r="D682" s="140"/>
      <c r="E682" s="141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22">
        <f t="shared" si="15"/>
        <v>0</v>
      </c>
      <c r="I682" s="14"/>
    </row>
    <row r="683" spans="1:9" ht="12.4" hidden="1" customHeight="1">
      <c r="A683" s="13"/>
      <c r="B683" s="1"/>
      <c r="C683" s="36"/>
      <c r="D683" s="140"/>
      <c r="E683" s="141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22">
        <f t="shared" si="15"/>
        <v>0</v>
      </c>
      <c r="I683" s="14"/>
    </row>
    <row r="684" spans="1:9" ht="12.4" hidden="1" customHeight="1">
      <c r="A684" s="13"/>
      <c r="B684" s="1"/>
      <c r="C684" s="36"/>
      <c r="D684" s="140"/>
      <c r="E684" s="141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22">
        <f t="shared" si="15"/>
        <v>0</v>
      </c>
      <c r="I684" s="14"/>
    </row>
    <row r="685" spans="1:9" ht="12.4" hidden="1" customHeight="1">
      <c r="A685" s="13"/>
      <c r="B685" s="1"/>
      <c r="C685" s="36"/>
      <c r="D685" s="140"/>
      <c r="E685" s="141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22">
        <f t="shared" si="15"/>
        <v>0</v>
      </c>
      <c r="I685" s="14"/>
    </row>
    <row r="686" spans="1:9" ht="12.4" hidden="1" customHeight="1">
      <c r="A686" s="13"/>
      <c r="B686" s="1"/>
      <c r="C686" s="36"/>
      <c r="D686" s="140"/>
      <c r="E686" s="141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22">
        <f t="shared" si="15"/>
        <v>0</v>
      </c>
      <c r="I686" s="14"/>
    </row>
    <row r="687" spans="1:9" ht="12.4" hidden="1" customHeight="1">
      <c r="A687" s="13"/>
      <c r="B687" s="1"/>
      <c r="C687" s="36"/>
      <c r="D687" s="140"/>
      <c r="E687" s="141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22">
        <f t="shared" si="15"/>
        <v>0</v>
      </c>
      <c r="I687" s="14"/>
    </row>
    <row r="688" spans="1:9" ht="12.4" hidden="1" customHeight="1">
      <c r="A688" s="13"/>
      <c r="B688" s="1"/>
      <c r="C688" s="36"/>
      <c r="D688" s="140"/>
      <c r="E688" s="141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22">
        <f t="shared" si="15"/>
        <v>0</v>
      </c>
      <c r="I688" s="14"/>
    </row>
    <row r="689" spans="1:9" ht="12.4" hidden="1" customHeight="1">
      <c r="A689" s="13"/>
      <c r="B689" s="1"/>
      <c r="C689" s="36"/>
      <c r="D689" s="140"/>
      <c r="E689" s="141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22">
        <f t="shared" si="15"/>
        <v>0</v>
      </c>
      <c r="I689" s="14"/>
    </row>
    <row r="690" spans="1:9" ht="12.4" hidden="1" customHeight="1">
      <c r="A690" s="13"/>
      <c r="B690" s="1"/>
      <c r="C690" s="36"/>
      <c r="D690" s="140"/>
      <c r="E690" s="141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22">
        <f t="shared" si="15"/>
        <v>0</v>
      </c>
      <c r="I690" s="14"/>
    </row>
    <row r="691" spans="1:9" ht="12.4" hidden="1" customHeight="1">
      <c r="A691" s="13"/>
      <c r="B691" s="1"/>
      <c r="C691" s="36"/>
      <c r="D691" s="140"/>
      <c r="E691" s="141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22">
        <f t="shared" si="15"/>
        <v>0</v>
      </c>
      <c r="I691" s="14"/>
    </row>
    <row r="692" spans="1:9" ht="12.4" hidden="1" customHeight="1">
      <c r="A692" s="13"/>
      <c r="B692" s="1"/>
      <c r="C692" s="37"/>
      <c r="D692" s="140"/>
      <c r="E692" s="141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22">
        <f t="shared" si="15"/>
        <v>0</v>
      </c>
      <c r="I692" s="14"/>
    </row>
    <row r="693" spans="1:9" ht="12" hidden="1" customHeight="1">
      <c r="A693" s="13"/>
      <c r="B693" s="1"/>
      <c r="C693" s="36"/>
      <c r="D693" s="140"/>
      <c r="E693" s="141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22">
        <f t="shared" si="15"/>
        <v>0</v>
      </c>
      <c r="I693" s="14"/>
    </row>
    <row r="694" spans="1:9" ht="12.4" hidden="1" customHeight="1">
      <c r="A694" s="13"/>
      <c r="B694" s="1"/>
      <c r="C694" s="36"/>
      <c r="D694" s="140"/>
      <c r="E694" s="141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22">
        <f t="shared" si="15"/>
        <v>0</v>
      </c>
      <c r="I694" s="14"/>
    </row>
    <row r="695" spans="1:9" ht="12.4" hidden="1" customHeight="1">
      <c r="A695" s="13"/>
      <c r="B695" s="1"/>
      <c r="C695" s="36"/>
      <c r="D695" s="140"/>
      <c r="E695" s="141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22">
        <f t="shared" si="15"/>
        <v>0</v>
      </c>
      <c r="I695" s="14"/>
    </row>
    <row r="696" spans="1:9" ht="12.4" hidden="1" customHeight="1">
      <c r="A696" s="13"/>
      <c r="B696" s="1"/>
      <c r="C696" s="36"/>
      <c r="D696" s="140"/>
      <c r="E696" s="141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22">
        <f t="shared" si="15"/>
        <v>0</v>
      </c>
      <c r="I696" s="14"/>
    </row>
    <row r="697" spans="1:9" ht="12.4" hidden="1" customHeight="1">
      <c r="A697" s="13"/>
      <c r="B697" s="1"/>
      <c r="C697" s="36"/>
      <c r="D697" s="140"/>
      <c r="E697" s="141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22">
        <f t="shared" si="15"/>
        <v>0</v>
      </c>
      <c r="I697" s="14"/>
    </row>
    <row r="698" spans="1:9" ht="12.4" hidden="1" customHeight="1">
      <c r="A698" s="13"/>
      <c r="B698" s="1"/>
      <c r="C698" s="36"/>
      <c r="D698" s="140"/>
      <c r="E698" s="141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22">
        <f t="shared" si="15"/>
        <v>0</v>
      </c>
      <c r="I698" s="14"/>
    </row>
    <row r="699" spans="1:9" ht="12.4" hidden="1" customHeight="1">
      <c r="A699" s="13"/>
      <c r="B699" s="1"/>
      <c r="C699" s="36"/>
      <c r="D699" s="140"/>
      <c r="E699" s="141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22">
        <f t="shared" si="15"/>
        <v>0</v>
      </c>
      <c r="I699" s="14"/>
    </row>
    <row r="700" spans="1:9" ht="12.4" hidden="1" customHeight="1">
      <c r="A700" s="13"/>
      <c r="B700" s="1"/>
      <c r="C700" s="36"/>
      <c r="D700" s="140"/>
      <c r="E700" s="141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22">
        <f t="shared" si="15"/>
        <v>0</v>
      </c>
      <c r="I700" s="14"/>
    </row>
    <row r="701" spans="1:9" ht="12.4" hidden="1" customHeight="1">
      <c r="A701" s="13"/>
      <c r="B701" s="1"/>
      <c r="C701" s="36"/>
      <c r="D701" s="140"/>
      <c r="E701" s="141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22">
        <f t="shared" si="15"/>
        <v>0</v>
      </c>
      <c r="I701" s="14"/>
    </row>
    <row r="702" spans="1:9" ht="12.4" hidden="1" customHeight="1">
      <c r="A702" s="13"/>
      <c r="B702" s="1"/>
      <c r="C702" s="36"/>
      <c r="D702" s="140"/>
      <c r="E702" s="141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22">
        <f t="shared" si="15"/>
        <v>0</v>
      </c>
      <c r="I702" s="14"/>
    </row>
    <row r="703" spans="1:9" ht="12.4" hidden="1" customHeight="1">
      <c r="A703" s="13"/>
      <c r="B703" s="1"/>
      <c r="C703" s="36"/>
      <c r="D703" s="140"/>
      <c r="E703" s="141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22">
        <f t="shared" si="15"/>
        <v>0</v>
      </c>
      <c r="I703" s="14"/>
    </row>
    <row r="704" spans="1:9" ht="12.4" hidden="1" customHeight="1">
      <c r="A704" s="13"/>
      <c r="B704" s="1"/>
      <c r="C704" s="36"/>
      <c r="D704" s="140"/>
      <c r="E704" s="141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22">
        <f t="shared" si="15"/>
        <v>0</v>
      </c>
      <c r="I704" s="14"/>
    </row>
    <row r="705" spans="1:9" ht="12.4" hidden="1" customHeight="1">
      <c r="A705" s="13"/>
      <c r="B705" s="1"/>
      <c r="C705" s="36"/>
      <c r="D705" s="140"/>
      <c r="E705" s="141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22">
        <f t="shared" si="15"/>
        <v>0</v>
      </c>
      <c r="I705" s="14"/>
    </row>
    <row r="706" spans="1:9" ht="12.4" hidden="1" customHeight="1">
      <c r="A706" s="13"/>
      <c r="B706" s="1"/>
      <c r="C706" s="36"/>
      <c r="D706" s="140"/>
      <c r="E706" s="141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22">
        <f t="shared" si="15"/>
        <v>0</v>
      </c>
      <c r="I706" s="14"/>
    </row>
    <row r="707" spans="1:9" ht="12.4" hidden="1" customHeight="1">
      <c r="A707" s="13"/>
      <c r="B707" s="1"/>
      <c r="C707" s="36"/>
      <c r="D707" s="140"/>
      <c r="E707" s="141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22">
        <f t="shared" si="15"/>
        <v>0</v>
      </c>
      <c r="I707" s="14"/>
    </row>
    <row r="708" spans="1:9" ht="12.4" hidden="1" customHeight="1">
      <c r="A708" s="13"/>
      <c r="B708" s="1"/>
      <c r="C708" s="36"/>
      <c r="D708" s="140"/>
      <c r="E708" s="141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22">
        <f t="shared" si="15"/>
        <v>0</v>
      </c>
      <c r="I708" s="14"/>
    </row>
    <row r="709" spans="1:9" ht="12.4" hidden="1" customHeight="1">
      <c r="A709" s="13"/>
      <c r="B709" s="1"/>
      <c r="C709" s="36"/>
      <c r="D709" s="140"/>
      <c r="E709" s="141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22">
        <f t="shared" si="15"/>
        <v>0</v>
      </c>
      <c r="I709" s="14"/>
    </row>
    <row r="710" spans="1:9" ht="12.4" hidden="1" customHeight="1">
      <c r="A710" s="13"/>
      <c r="B710" s="1"/>
      <c r="C710" s="36"/>
      <c r="D710" s="140"/>
      <c r="E710" s="141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22">
        <f t="shared" si="15"/>
        <v>0</v>
      </c>
      <c r="I710" s="14"/>
    </row>
    <row r="711" spans="1:9" ht="12.4" hidden="1" customHeight="1">
      <c r="A711" s="13"/>
      <c r="B711" s="1"/>
      <c r="C711" s="36"/>
      <c r="D711" s="140"/>
      <c r="E711" s="141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22">
        <f t="shared" si="15"/>
        <v>0</v>
      </c>
      <c r="I711" s="14"/>
    </row>
    <row r="712" spans="1:9" ht="12.4" hidden="1" customHeight="1">
      <c r="A712" s="13"/>
      <c r="B712" s="1"/>
      <c r="C712" s="36"/>
      <c r="D712" s="140"/>
      <c r="E712" s="141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22">
        <f t="shared" si="15"/>
        <v>0</v>
      </c>
      <c r="I712" s="14"/>
    </row>
    <row r="713" spans="1:9" ht="12.4" hidden="1" customHeight="1">
      <c r="A713" s="13"/>
      <c r="B713" s="1"/>
      <c r="C713" s="36"/>
      <c r="D713" s="140"/>
      <c r="E713" s="141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22">
        <f t="shared" si="15"/>
        <v>0</v>
      </c>
      <c r="I713" s="14"/>
    </row>
    <row r="714" spans="1:9" ht="12.4" hidden="1" customHeight="1">
      <c r="A714" s="13"/>
      <c r="B714" s="1"/>
      <c r="C714" s="36"/>
      <c r="D714" s="140"/>
      <c r="E714" s="141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22">
        <f t="shared" si="15"/>
        <v>0</v>
      </c>
      <c r="I714" s="14"/>
    </row>
    <row r="715" spans="1:9" ht="12.4" hidden="1" customHeight="1">
      <c r="A715" s="13"/>
      <c r="B715" s="1"/>
      <c r="C715" s="36"/>
      <c r="D715" s="140"/>
      <c r="E715" s="141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22">
        <f t="shared" si="15"/>
        <v>0</v>
      </c>
      <c r="I715" s="14"/>
    </row>
    <row r="716" spans="1:9" ht="12.4" hidden="1" customHeight="1">
      <c r="A716" s="13"/>
      <c r="B716" s="1"/>
      <c r="C716" s="36"/>
      <c r="D716" s="140"/>
      <c r="E716" s="141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22">
        <f t="shared" si="15"/>
        <v>0</v>
      </c>
      <c r="I716" s="14"/>
    </row>
    <row r="717" spans="1:9" ht="12.4" hidden="1" customHeight="1">
      <c r="A717" s="13"/>
      <c r="B717" s="1"/>
      <c r="C717" s="36"/>
      <c r="D717" s="140"/>
      <c r="E717" s="141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22">
        <f t="shared" si="15"/>
        <v>0</v>
      </c>
      <c r="I717" s="14"/>
    </row>
    <row r="718" spans="1:9" ht="12.4" hidden="1" customHeight="1">
      <c r="A718" s="13"/>
      <c r="B718" s="1"/>
      <c r="C718" s="36"/>
      <c r="D718" s="140"/>
      <c r="E718" s="141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22">
        <f t="shared" si="15"/>
        <v>0</v>
      </c>
      <c r="I718" s="14"/>
    </row>
    <row r="719" spans="1:9" ht="12.4" hidden="1" customHeight="1">
      <c r="A719" s="13"/>
      <c r="B719" s="1"/>
      <c r="C719" s="36"/>
      <c r="D719" s="140"/>
      <c r="E719" s="141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22">
        <f t="shared" si="15"/>
        <v>0</v>
      </c>
      <c r="I719" s="14"/>
    </row>
    <row r="720" spans="1:9" ht="12.4" hidden="1" customHeight="1">
      <c r="A720" s="13"/>
      <c r="B720" s="1"/>
      <c r="C720" s="37"/>
      <c r="D720" s="140"/>
      <c r="E720" s="141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22">
        <f>ROUND(IF(ISNUMBER(B720), G720*B720, 0),5)</f>
        <v>0</v>
      </c>
      <c r="I720" s="14"/>
    </row>
    <row r="721" spans="1:9" ht="12" hidden="1" customHeight="1">
      <c r="A721" s="13"/>
      <c r="B721" s="1"/>
      <c r="C721" s="36"/>
      <c r="D721" s="140"/>
      <c r="E721" s="141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22">
        <f t="shared" ref="H721:H737" si="16">ROUND(IF(ISNUMBER(B721), G721*B721, 0),5)</f>
        <v>0</v>
      </c>
      <c r="I721" s="14"/>
    </row>
    <row r="722" spans="1:9" ht="12.4" hidden="1" customHeight="1">
      <c r="A722" s="13"/>
      <c r="B722" s="1"/>
      <c r="C722" s="36"/>
      <c r="D722" s="140"/>
      <c r="E722" s="141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22">
        <f t="shared" si="16"/>
        <v>0</v>
      </c>
      <c r="I722" s="14"/>
    </row>
    <row r="723" spans="1:9" ht="12.4" hidden="1" customHeight="1">
      <c r="A723" s="13"/>
      <c r="B723" s="1"/>
      <c r="C723" s="36"/>
      <c r="D723" s="140"/>
      <c r="E723" s="141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22">
        <f t="shared" si="16"/>
        <v>0</v>
      </c>
      <c r="I723" s="14"/>
    </row>
    <row r="724" spans="1:9" ht="12.4" hidden="1" customHeight="1">
      <c r="A724" s="13"/>
      <c r="B724" s="1"/>
      <c r="C724" s="36"/>
      <c r="D724" s="140"/>
      <c r="E724" s="141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22">
        <f t="shared" si="16"/>
        <v>0</v>
      </c>
      <c r="I724" s="14"/>
    </row>
    <row r="725" spans="1:9" ht="12.4" hidden="1" customHeight="1">
      <c r="A725" s="13"/>
      <c r="B725" s="1"/>
      <c r="C725" s="36"/>
      <c r="D725" s="140"/>
      <c r="E725" s="141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22">
        <f t="shared" si="16"/>
        <v>0</v>
      </c>
      <c r="I725" s="14"/>
    </row>
    <row r="726" spans="1:9" ht="12.4" hidden="1" customHeight="1">
      <c r="A726" s="13"/>
      <c r="B726" s="1"/>
      <c r="C726" s="36"/>
      <c r="D726" s="140"/>
      <c r="E726" s="141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22">
        <f t="shared" si="16"/>
        <v>0</v>
      </c>
      <c r="I726" s="14"/>
    </row>
    <row r="727" spans="1:9" ht="12.4" hidden="1" customHeight="1">
      <c r="A727" s="13"/>
      <c r="B727" s="1"/>
      <c r="C727" s="36"/>
      <c r="D727" s="140"/>
      <c r="E727" s="141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22">
        <f t="shared" si="16"/>
        <v>0</v>
      </c>
      <c r="I727" s="14"/>
    </row>
    <row r="728" spans="1:9" ht="12.4" hidden="1" customHeight="1">
      <c r="A728" s="13"/>
      <c r="B728" s="1"/>
      <c r="C728" s="36"/>
      <c r="D728" s="140"/>
      <c r="E728" s="141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22">
        <f t="shared" si="16"/>
        <v>0</v>
      </c>
      <c r="I728" s="14"/>
    </row>
    <row r="729" spans="1:9" ht="12.4" hidden="1" customHeight="1">
      <c r="A729" s="13"/>
      <c r="B729" s="1"/>
      <c r="C729" s="36"/>
      <c r="D729" s="140"/>
      <c r="E729" s="141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22">
        <f t="shared" si="16"/>
        <v>0</v>
      </c>
      <c r="I729" s="14"/>
    </row>
    <row r="730" spans="1:9" ht="12.4" hidden="1" customHeight="1">
      <c r="A730" s="13"/>
      <c r="B730" s="1"/>
      <c r="C730" s="36"/>
      <c r="D730" s="140"/>
      <c r="E730" s="141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22">
        <f t="shared" si="16"/>
        <v>0</v>
      </c>
      <c r="I730" s="14"/>
    </row>
    <row r="731" spans="1:9" ht="12.4" hidden="1" customHeight="1">
      <c r="A731" s="13"/>
      <c r="B731" s="1"/>
      <c r="C731" s="36"/>
      <c r="D731" s="140"/>
      <c r="E731" s="141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22">
        <f t="shared" si="16"/>
        <v>0</v>
      </c>
      <c r="I731" s="14"/>
    </row>
    <row r="732" spans="1:9" ht="12.4" hidden="1" customHeight="1">
      <c r="A732" s="13"/>
      <c r="B732" s="1"/>
      <c r="C732" s="36"/>
      <c r="D732" s="140"/>
      <c r="E732" s="141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22">
        <f t="shared" si="16"/>
        <v>0</v>
      </c>
      <c r="I732" s="14"/>
    </row>
    <row r="733" spans="1:9" ht="12.4" hidden="1" customHeight="1">
      <c r="A733" s="13"/>
      <c r="B733" s="1"/>
      <c r="C733" s="36"/>
      <c r="D733" s="140"/>
      <c r="E733" s="141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22">
        <f t="shared" si="16"/>
        <v>0</v>
      </c>
      <c r="I733" s="14"/>
    </row>
    <row r="734" spans="1:9" ht="12.4" hidden="1" customHeight="1">
      <c r="A734" s="13"/>
      <c r="B734" s="1"/>
      <c r="C734" s="36"/>
      <c r="D734" s="140"/>
      <c r="E734" s="141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22">
        <f t="shared" si="16"/>
        <v>0</v>
      </c>
      <c r="I734" s="14"/>
    </row>
    <row r="735" spans="1:9" ht="12.4" hidden="1" customHeight="1">
      <c r="A735" s="13"/>
      <c r="B735" s="1"/>
      <c r="C735" s="36"/>
      <c r="D735" s="140"/>
      <c r="E735" s="141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22">
        <f t="shared" si="16"/>
        <v>0</v>
      </c>
      <c r="I735" s="14"/>
    </row>
    <row r="736" spans="1:9" ht="12.4" hidden="1" customHeight="1">
      <c r="A736" s="13"/>
      <c r="B736" s="1"/>
      <c r="C736" s="37"/>
      <c r="D736" s="140"/>
      <c r="E736" s="141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22">
        <f t="shared" si="16"/>
        <v>0</v>
      </c>
      <c r="I736" s="14"/>
    </row>
    <row r="737" spans="1:9" ht="12.4" hidden="1" customHeight="1">
      <c r="A737" s="13"/>
      <c r="B737" s="1"/>
      <c r="C737" s="37"/>
      <c r="D737" s="140"/>
      <c r="E737" s="141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22">
        <f t="shared" si="16"/>
        <v>0</v>
      </c>
      <c r="I737" s="14"/>
    </row>
    <row r="738" spans="1:9" ht="12.4" hidden="1" customHeight="1">
      <c r="A738" s="13"/>
      <c r="B738" s="1"/>
      <c r="C738" s="36"/>
      <c r="D738" s="140"/>
      <c r="E738" s="141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22">
        <f>ROUND(IF(ISNUMBER(B738), G738*B738, 0),5)</f>
        <v>0</v>
      </c>
      <c r="I738" s="14"/>
    </row>
    <row r="739" spans="1:9" ht="12.4" hidden="1" customHeight="1">
      <c r="A739" s="13"/>
      <c r="B739" s="1"/>
      <c r="C739" s="36"/>
      <c r="D739" s="140"/>
      <c r="E739" s="141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22">
        <f t="shared" ref="H739:H764" si="17">ROUND(IF(ISNUMBER(B739), G739*B739, 0),5)</f>
        <v>0</v>
      </c>
      <c r="I739" s="14"/>
    </row>
    <row r="740" spans="1:9" ht="12.4" hidden="1" customHeight="1">
      <c r="A740" s="13"/>
      <c r="B740" s="1"/>
      <c r="C740" s="36"/>
      <c r="D740" s="140"/>
      <c r="E740" s="141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22">
        <f t="shared" si="17"/>
        <v>0</v>
      </c>
      <c r="I740" s="14"/>
    </row>
    <row r="741" spans="1:9" ht="12.4" hidden="1" customHeight="1">
      <c r="A741" s="13"/>
      <c r="B741" s="1"/>
      <c r="C741" s="36"/>
      <c r="D741" s="140"/>
      <c r="E741" s="141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22">
        <f t="shared" si="17"/>
        <v>0</v>
      </c>
      <c r="I741" s="14"/>
    </row>
    <row r="742" spans="1:9" ht="12.4" hidden="1" customHeight="1">
      <c r="A742" s="13"/>
      <c r="B742" s="1"/>
      <c r="C742" s="36"/>
      <c r="D742" s="140"/>
      <c r="E742" s="141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22">
        <f t="shared" si="17"/>
        <v>0</v>
      </c>
      <c r="I742" s="14"/>
    </row>
    <row r="743" spans="1:9" ht="12.4" hidden="1" customHeight="1">
      <c r="A743" s="13"/>
      <c r="B743" s="1"/>
      <c r="C743" s="36"/>
      <c r="D743" s="140"/>
      <c r="E743" s="141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22">
        <f t="shared" si="17"/>
        <v>0</v>
      </c>
      <c r="I743" s="14"/>
    </row>
    <row r="744" spans="1:9" ht="12.4" hidden="1" customHeight="1">
      <c r="A744" s="13"/>
      <c r="B744" s="1"/>
      <c r="C744" s="36"/>
      <c r="D744" s="140"/>
      <c r="E744" s="141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22">
        <f t="shared" si="17"/>
        <v>0</v>
      </c>
      <c r="I744" s="14"/>
    </row>
    <row r="745" spans="1:9" ht="12.4" hidden="1" customHeight="1">
      <c r="A745" s="13"/>
      <c r="B745" s="1"/>
      <c r="C745" s="36"/>
      <c r="D745" s="140"/>
      <c r="E745" s="141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22">
        <f t="shared" si="17"/>
        <v>0</v>
      </c>
      <c r="I745" s="14"/>
    </row>
    <row r="746" spans="1:9" ht="12.4" hidden="1" customHeight="1">
      <c r="A746" s="13"/>
      <c r="B746" s="1"/>
      <c r="C746" s="36"/>
      <c r="D746" s="140"/>
      <c r="E746" s="141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22">
        <f t="shared" si="17"/>
        <v>0</v>
      </c>
      <c r="I746" s="14"/>
    </row>
    <row r="747" spans="1:9" ht="12.4" hidden="1" customHeight="1">
      <c r="A747" s="13"/>
      <c r="B747" s="1"/>
      <c r="C747" s="36"/>
      <c r="D747" s="140"/>
      <c r="E747" s="141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22">
        <f t="shared" si="17"/>
        <v>0</v>
      </c>
      <c r="I747" s="14"/>
    </row>
    <row r="748" spans="1:9" ht="12.4" hidden="1" customHeight="1">
      <c r="A748" s="13"/>
      <c r="B748" s="1"/>
      <c r="C748" s="36"/>
      <c r="D748" s="140"/>
      <c r="E748" s="141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22">
        <f t="shared" si="17"/>
        <v>0</v>
      </c>
      <c r="I748" s="14"/>
    </row>
    <row r="749" spans="1:9" ht="12.4" hidden="1" customHeight="1">
      <c r="A749" s="13"/>
      <c r="B749" s="1"/>
      <c r="C749" s="37"/>
      <c r="D749" s="140"/>
      <c r="E749" s="141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22">
        <f t="shared" si="17"/>
        <v>0</v>
      </c>
      <c r="I749" s="14"/>
    </row>
    <row r="750" spans="1:9" ht="12" hidden="1" customHeight="1">
      <c r="A750" s="13"/>
      <c r="B750" s="1"/>
      <c r="C750" s="36"/>
      <c r="D750" s="140"/>
      <c r="E750" s="141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22">
        <f t="shared" si="17"/>
        <v>0</v>
      </c>
      <c r="I750" s="14"/>
    </row>
    <row r="751" spans="1:9" ht="12.4" hidden="1" customHeight="1">
      <c r="A751" s="13"/>
      <c r="B751" s="1"/>
      <c r="C751" s="36"/>
      <c r="D751" s="140"/>
      <c r="E751" s="141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22">
        <f t="shared" si="17"/>
        <v>0</v>
      </c>
      <c r="I751" s="14"/>
    </row>
    <row r="752" spans="1:9" ht="12.4" hidden="1" customHeight="1">
      <c r="A752" s="13"/>
      <c r="B752" s="1"/>
      <c r="C752" s="36"/>
      <c r="D752" s="140"/>
      <c r="E752" s="141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22">
        <f t="shared" si="17"/>
        <v>0</v>
      </c>
      <c r="I752" s="14"/>
    </row>
    <row r="753" spans="1:9" ht="12.4" hidden="1" customHeight="1">
      <c r="A753" s="13"/>
      <c r="B753" s="1"/>
      <c r="C753" s="36"/>
      <c r="D753" s="140"/>
      <c r="E753" s="141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22">
        <f t="shared" si="17"/>
        <v>0</v>
      </c>
      <c r="I753" s="14"/>
    </row>
    <row r="754" spans="1:9" ht="12.4" hidden="1" customHeight="1">
      <c r="A754" s="13"/>
      <c r="B754" s="1"/>
      <c r="C754" s="36"/>
      <c r="D754" s="140"/>
      <c r="E754" s="141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22">
        <f t="shared" si="17"/>
        <v>0</v>
      </c>
      <c r="I754" s="14"/>
    </row>
    <row r="755" spans="1:9" ht="12.4" hidden="1" customHeight="1">
      <c r="A755" s="13"/>
      <c r="B755" s="1"/>
      <c r="C755" s="36"/>
      <c r="D755" s="140"/>
      <c r="E755" s="141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22">
        <f t="shared" si="17"/>
        <v>0</v>
      </c>
      <c r="I755" s="14"/>
    </row>
    <row r="756" spans="1:9" ht="12.4" hidden="1" customHeight="1">
      <c r="A756" s="13"/>
      <c r="B756" s="1"/>
      <c r="C756" s="36"/>
      <c r="D756" s="140"/>
      <c r="E756" s="141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22">
        <f t="shared" si="17"/>
        <v>0</v>
      </c>
      <c r="I756" s="14"/>
    </row>
    <row r="757" spans="1:9" ht="12.4" hidden="1" customHeight="1">
      <c r="A757" s="13"/>
      <c r="B757" s="1"/>
      <c r="C757" s="36"/>
      <c r="D757" s="140"/>
      <c r="E757" s="141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22">
        <f t="shared" si="17"/>
        <v>0</v>
      </c>
      <c r="I757" s="14"/>
    </row>
    <row r="758" spans="1:9" ht="12.4" hidden="1" customHeight="1">
      <c r="A758" s="13"/>
      <c r="B758" s="1"/>
      <c r="C758" s="36"/>
      <c r="D758" s="140"/>
      <c r="E758" s="141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22">
        <f t="shared" si="17"/>
        <v>0</v>
      </c>
      <c r="I758" s="14"/>
    </row>
    <row r="759" spans="1:9" ht="12.4" hidden="1" customHeight="1">
      <c r="A759" s="13"/>
      <c r="B759" s="1"/>
      <c r="C759" s="36"/>
      <c r="D759" s="140"/>
      <c r="E759" s="141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22">
        <f t="shared" si="17"/>
        <v>0</v>
      </c>
      <c r="I759" s="14"/>
    </row>
    <row r="760" spans="1:9" ht="12.4" hidden="1" customHeight="1">
      <c r="A760" s="13"/>
      <c r="B760" s="1"/>
      <c r="C760" s="36"/>
      <c r="D760" s="140"/>
      <c r="E760" s="141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22">
        <f t="shared" si="17"/>
        <v>0</v>
      </c>
      <c r="I760" s="14"/>
    </row>
    <row r="761" spans="1:9" ht="12.4" hidden="1" customHeight="1">
      <c r="A761" s="13"/>
      <c r="B761" s="1"/>
      <c r="C761" s="36"/>
      <c r="D761" s="140"/>
      <c r="E761" s="141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22">
        <f t="shared" si="17"/>
        <v>0</v>
      </c>
      <c r="I761" s="14"/>
    </row>
    <row r="762" spans="1:9" ht="12.4" hidden="1" customHeight="1">
      <c r="A762" s="13"/>
      <c r="B762" s="1"/>
      <c r="C762" s="36"/>
      <c r="D762" s="140"/>
      <c r="E762" s="141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22">
        <f t="shared" si="17"/>
        <v>0</v>
      </c>
      <c r="I762" s="14"/>
    </row>
    <row r="763" spans="1:9" ht="12.4" hidden="1" customHeight="1">
      <c r="A763" s="13"/>
      <c r="B763" s="1"/>
      <c r="C763" s="36"/>
      <c r="D763" s="140"/>
      <c r="E763" s="141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22">
        <f t="shared" si="17"/>
        <v>0</v>
      </c>
      <c r="I763" s="14"/>
    </row>
    <row r="764" spans="1:9" ht="12.4" hidden="1" customHeight="1">
      <c r="A764" s="13"/>
      <c r="B764" s="1"/>
      <c r="C764" s="36"/>
      <c r="D764" s="140"/>
      <c r="E764" s="141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22">
        <f t="shared" si="17"/>
        <v>0</v>
      </c>
      <c r="I764" s="14"/>
    </row>
    <row r="765" spans="1:9" ht="12.4" hidden="1" customHeight="1">
      <c r="A765" s="13"/>
      <c r="B765" s="1"/>
      <c r="C765" s="36"/>
      <c r="D765" s="140"/>
      <c r="E765" s="141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22">
        <f t="shared" ref="H765:H776" si="18">ROUND(IF(ISNUMBER(B765), G765*B765, 0),5)</f>
        <v>0</v>
      </c>
      <c r="I765" s="14"/>
    </row>
    <row r="766" spans="1:9" ht="12.4" hidden="1" customHeight="1">
      <c r="A766" s="13"/>
      <c r="B766" s="1"/>
      <c r="C766" s="36"/>
      <c r="D766" s="140"/>
      <c r="E766" s="141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22">
        <f t="shared" si="18"/>
        <v>0</v>
      </c>
      <c r="I766" s="14"/>
    </row>
    <row r="767" spans="1:9" ht="12.4" hidden="1" customHeight="1">
      <c r="A767" s="13"/>
      <c r="B767" s="1"/>
      <c r="C767" s="36"/>
      <c r="D767" s="140"/>
      <c r="E767" s="141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22">
        <f t="shared" si="18"/>
        <v>0</v>
      </c>
      <c r="I767" s="14"/>
    </row>
    <row r="768" spans="1:9" ht="12.4" hidden="1" customHeight="1">
      <c r="A768" s="13"/>
      <c r="B768" s="1"/>
      <c r="C768" s="36"/>
      <c r="D768" s="140"/>
      <c r="E768" s="141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22">
        <f t="shared" si="18"/>
        <v>0</v>
      </c>
      <c r="I768" s="14"/>
    </row>
    <row r="769" spans="1:9" ht="12.4" hidden="1" customHeight="1">
      <c r="A769" s="13"/>
      <c r="B769" s="1"/>
      <c r="C769" s="36"/>
      <c r="D769" s="140"/>
      <c r="E769" s="141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22">
        <f t="shared" si="18"/>
        <v>0</v>
      </c>
      <c r="I769" s="14"/>
    </row>
    <row r="770" spans="1:9" ht="12.4" hidden="1" customHeight="1">
      <c r="A770" s="13"/>
      <c r="B770" s="1"/>
      <c r="C770" s="36"/>
      <c r="D770" s="140"/>
      <c r="E770" s="141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22">
        <f t="shared" si="18"/>
        <v>0</v>
      </c>
      <c r="I770" s="14"/>
    </row>
    <row r="771" spans="1:9" ht="12.4" hidden="1" customHeight="1">
      <c r="A771" s="13"/>
      <c r="B771" s="1"/>
      <c r="C771" s="36"/>
      <c r="D771" s="140"/>
      <c r="E771" s="141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22">
        <f t="shared" si="18"/>
        <v>0</v>
      </c>
      <c r="I771" s="14"/>
    </row>
    <row r="772" spans="1:9" ht="12.4" hidden="1" customHeight="1">
      <c r="A772" s="13"/>
      <c r="B772" s="1"/>
      <c r="C772" s="36"/>
      <c r="D772" s="140"/>
      <c r="E772" s="141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22">
        <f t="shared" si="18"/>
        <v>0</v>
      </c>
      <c r="I772" s="14"/>
    </row>
    <row r="773" spans="1:9" ht="12.4" hidden="1" customHeight="1">
      <c r="A773" s="13"/>
      <c r="B773" s="1"/>
      <c r="C773" s="36"/>
      <c r="D773" s="140"/>
      <c r="E773" s="141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22">
        <f t="shared" si="18"/>
        <v>0</v>
      </c>
      <c r="I773" s="14"/>
    </row>
    <row r="774" spans="1:9" ht="12.4" hidden="1" customHeight="1">
      <c r="A774" s="13"/>
      <c r="B774" s="1"/>
      <c r="C774" s="36"/>
      <c r="D774" s="140"/>
      <c r="E774" s="141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22">
        <f t="shared" si="18"/>
        <v>0</v>
      </c>
      <c r="I774" s="14"/>
    </row>
    <row r="775" spans="1:9" ht="12.4" hidden="1" customHeight="1">
      <c r="A775" s="13"/>
      <c r="B775" s="1"/>
      <c r="C775" s="36"/>
      <c r="D775" s="140"/>
      <c r="E775" s="141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22">
        <f t="shared" si="18"/>
        <v>0</v>
      </c>
      <c r="I775" s="14"/>
    </row>
    <row r="776" spans="1:9" ht="12.4" hidden="1" customHeight="1">
      <c r="A776" s="13"/>
      <c r="B776" s="1"/>
      <c r="C776" s="36"/>
      <c r="D776" s="140"/>
      <c r="E776" s="141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22">
        <f t="shared" si="18"/>
        <v>0</v>
      </c>
      <c r="I776" s="14"/>
    </row>
    <row r="777" spans="1:9" ht="12.4" hidden="1" customHeight="1">
      <c r="A777" s="13"/>
      <c r="B777" s="1"/>
      <c r="C777" s="37"/>
      <c r="D777" s="140"/>
      <c r="E777" s="141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22">
        <f>ROUND(IF(ISNUMBER(B777), G777*B777, 0),5)</f>
        <v>0</v>
      </c>
      <c r="I777" s="14"/>
    </row>
    <row r="778" spans="1:9" ht="12" hidden="1" customHeight="1">
      <c r="A778" s="13"/>
      <c r="B778" s="1"/>
      <c r="C778" s="36"/>
      <c r="D778" s="140"/>
      <c r="E778" s="141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22">
        <f t="shared" ref="H778:H785" si="19">ROUND(IF(ISNUMBER(B778), G778*B778, 0),5)</f>
        <v>0</v>
      </c>
      <c r="I778" s="14"/>
    </row>
    <row r="779" spans="1:9" ht="12.4" hidden="1" customHeight="1">
      <c r="A779" s="13"/>
      <c r="B779" s="1"/>
      <c r="C779" s="36"/>
      <c r="D779" s="140"/>
      <c r="E779" s="141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22">
        <f t="shared" si="19"/>
        <v>0</v>
      </c>
      <c r="I779" s="14"/>
    </row>
    <row r="780" spans="1:9" ht="12.4" hidden="1" customHeight="1">
      <c r="A780" s="13"/>
      <c r="B780" s="1"/>
      <c r="C780" s="36"/>
      <c r="D780" s="140"/>
      <c r="E780" s="141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22">
        <f t="shared" si="19"/>
        <v>0</v>
      </c>
      <c r="I780" s="14"/>
    </row>
    <row r="781" spans="1:9" ht="12.4" hidden="1" customHeight="1">
      <c r="A781" s="13"/>
      <c r="B781" s="1"/>
      <c r="C781" s="36"/>
      <c r="D781" s="140"/>
      <c r="E781" s="141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22">
        <f t="shared" si="19"/>
        <v>0</v>
      </c>
      <c r="I781" s="14"/>
    </row>
    <row r="782" spans="1:9" ht="12.4" hidden="1" customHeight="1">
      <c r="A782" s="13"/>
      <c r="B782" s="1"/>
      <c r="C782" s="36"/>
      <c r="D782" s="140"/>
      <c r="E782" s="141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22">
        <f t="shared" si="19"/>
        <v>0</v>
      </c>
      <c r="I782" s="14"/>
    </row>
    <row r="783" spans="1:9" ht="12.4" hidden="1" customHeight="1">
      <c r="A783" s="13"/>
      <c r="B783" s="1"/>
      <c r="C783" s="36"/>
      <c r="D783" s="140"/>
      <c r="E783" s="141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22">
        <f t="shared" si="19"/>
        <v>0</v>
      </c>
      <c r="I783" s="14"/>
    </row>
    <row r="784" spans="1:9" ht="12.4" hidden="1" customHeight="1">
      <c r="A784" s="13"/>
      <c r="B784" s="1"/>
      <c r="C784" s="36"/>
      <c r="D784" s="140"/>
      <c r="E784" s="141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22">
        <f t="shared" si="19"/>
        <v>0</v>
      </c>
      <c r="I784" s="14"/>
    </row>
    <row r="785" spans="1:9" ht="12.4" hidden="1" customHeight="1">
      <c r="A785" s="13"/>
      <c r="B785" s="1"/>
      <c r="C785" s="36"/>
      <c r="D785" s="140"/>
      <c r="E785" s="141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22">
        <f t="shared" si="19"/>
        <v>0</v>
      </c>
      <c r="I785" s="14"/>
    </row>
    <row r="786" spans="1:9" ht="12.4" hidden="1" customHeight="1">
      <c r="A786" s="13"/>
      <c r="B786" s="1"/>
      <c r="C786" s="36"/>
      <c r="D786" s="140"/>
      <c r="E786" s="141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22">
        <f t="shared" ref="H786:H829" si="20">ROUND(IF(ISNUMBER(B786), G786*B786, 0),5)</f>
        <v>0</v>
      </c>
      <c r="I786" s="14"/>
    </row>
    <row r="787" spans="1:9" ht="12.4" hidden="1" customHeight="1">
      <c r="A787" s="13"/>
      <c r="B787" s="1"/>
      <c r="C787" s="36"/>
      <c r="D787" s="140"/>
      <c r="E787" s="141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22">
        <f t="shared" si="20"/>
        <v>0</v>
      </c>
      <c r="I787" s="14"/>
    </row>
    <row r="788" spans="1:9" ht="12.4" hidden="1" customHeight="1">
      <c r="A788" s="13"/>
      <c r="B788" s="1"/>
      <c r="C788" s="36"/>
      <c r="D788" s="140"/>
      <c r="E788" s="141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22">
        <f t="shared" si="20"/>
        <v>0</v>
      </c>
      <c r="I788" s="14"/>
    </row>
    <row r="789" spans="1:9" ht="12.4" hidden="1" customHeight="1">
      <c r="A789" s="13"/>
      <c r="B789" s="1"/>
      <c r="C789" s="36"/>
      <c r="D789" s="140"/>
      <c r="E789" s="141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22">
        <f t="shared" si="20"/>
        <v>0</v>
      </c>
      <c r="I789" s="14"/>
    </row>
    <row r="790" spans="1:9" ht="12.4" hidden="1" customHeight="1">
      <c r="A790" s="13"/>
      <c r="B790" s="1"/>
      <c r="C790" s="36"/>
      <c r="D790" s="140"/>
      <c r="E790" s="141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22">
        <f t="shared" si="20"/>
        <v>0</v>
      </c>
      <c r="I790" s="14"/>
    </row>
    <row r="791" spans="1:9" ht="12.4" hidden="1" customHeight="1">
      <c r="A791" s="13"/>
      <c r="B791" s="1"/>
      <c r="C791" s="36"/>
      <c r="D791" s="140"/>
      <c r="E791" s="141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22">
        <f t="shared" si="20"/>
        <v>0</v>
      </c>
      <c r="I791" s="14"/>
    </row>
    <row r="792" spans="1:9" ht="12.4" hidden="1" customHeight="1">
      <c r="A792" s="13"/>
      <c r="B792" s="1"/>
      <c r="C792" s="36"/>
      <c r="D792" s="140"/>
      <c r="E792" s="141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22">
        <f t="shared" si="20"/>
        <v>0</v>
      </c>
      <c r="I792" s="14"/>
    </row>
    <row r="793" spans="1:9" ht="12.4" hidden="1" customHeight="1">
      <c r="A793" s="13"/>
      <c r="B793" s="1"/>
      <c r="C793" s="36"/>
      <c r="D793" s="140"/>
      <c r="E793" s="141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22">
        <f t="shared" si="20"/>
        <v>0</v>
      </c>
      <c r="I793" s="14"/>
    </row>
    <row r="794" spans="1:9" ht="12.4" hidden="1" customHeight="1">
      <c r="A794" s="13"/>
      <c r="B794" s="1"/>
      <c r="C794" s="36"/>
      <c r="D794" s="140"/>
      <c r="E794" s="141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22">
        <f t="shared" si="20"/>
        <v>0</v>
      </c>
      <c r="I794" s="14"/>
    </row>
    <row r="795" spans="1:9" ht="12.4" hidden="1" customHeight="1">
      <c r="A795" s="13"/>
      <c r="B795" s="1"/>
      <c r="C795" s="36"/>
      <c r="D795" s="140"/>
      <c r="E795" s="141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22">
        <f t="shared" si="20"/>
        <v>0</v>
      </c>
      <c r="I795" s="14"/>
    </row>
    <row r="796" spans="1:9" ht="12.4" hidden="1" customHeight="1">
      <c r="A796" s="13"/>
      <c r="B796" s="1"/>
      <c r="C796" s="36"/>
      <c r="D796" s="140"/>
      <c r="E796" s="141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22">
        <f t="shared" si="20"/>
        <v>0</v>
      </c>
      <c r="I796" s="14"/>
    </row>
    <row r="797" spans="1:9" ht="12.4" hidden="1" customHeight="1">
      <c r="A797" s="13"/>
      <c r="B797" s="1"/>
      <c r="C797" s="36"/>
      <c r="D797" s="140"/>
      <c r="E797" s="141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22">
        <f t="shared" si="20"/>
        <v>0</v>
      </c>
      <c r="I797" s="14"/>
    </row>
    <row r="798" spans="1:9" ht="12.4" hidden="1" customHeight="1">
      <c r="A798" s="13"/>
      <c r="B798" s="1"/>
      <c r="C798" s="36"/>
      <c r="D798" s="140"/>
      <c r="E798" s="141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22">
        <f t="shared" si="20"/>
        <v>0</v>
      </c>
      <c r="I798" s="14"/>
    </row>
    <row r="799" spans="1:9" ht="12.4" hidden="1" customHeight="1">
      <c r="A799" s="13"/>
      <c r="B799" s="1"/>
      <c r="C799" s="36"/>
      <c r="D799" s="140"/>
      <c r="E799" s="141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22">
        <f t="shared" si="20"/>
        <v>0</v>
      </c>
      <c r="I799" s="14"/>
    </row>
    <row r="800" spans="1:9" ht="12.4" hidden="1" customHeight="1">
      <c r="A800" s="13"/>
      <c r="B800" s="1"/>
      <c r="C800" s="36"/>
      <c r="D800" s="140"/>
      <c r="E800" s="141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22">
        <f t="shared" si="20"/>
        <v>0</v>
      </c>
      <c r="I800" s="14"/>
    </row>
    <row r="801" spans="1:9" ht="12.4" hidden="1" customHeight="1">
      <c r="A801" s="13"/>
      <c r="B801" s="1"/>
      <c r="C801" s="37"/>
      <c r="D801" s="140"/>
      <c r="E801" s="141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22">
        <f t="shared" si="20"/>
        <v>0</v>
      </c>
      <c r="I801" s="14"/>
    </row>
    <row r="802" spans="1:9" ht="12" hidden="1" customHeight="1">
      <c r="A802" s="13"/>
      <c r="B802" s="1"/>
      <c r="C802" s="36"/>
      <c r="D802" s="140"/>
      <c r="E802" s="141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22">
        <f t="shared" si="20"/>
        <v>0</v>
      </c>
      <c r="I802" s="14"/>
    </row>
    <row r="803" spans="1:9" ht="12.4" hidden="1" customHeight="1">
      <c r="A803" s="13"/>
      <c r="B803" s="1"/>
      <c r="C803" s="36"/>
      <c r="D803" s="140"/>
      <c r="E803" s="141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22">
        <f t="shared" si="20"/>
        <v>0</v>
      </c>
      <c r="I803" s="14"/>
    </row>
    <row r="804" spans="1:9" ht="12.4" hidden="1" customHeight="1">
      <c r="A804" s="13"/>
      <c r="B804" s="1"/>
      <c r="C804" s="36"/>
      <c r="D804" s="140"/>
      <c r="E804" s="141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22">
        <f t="shared" si="20"/>
        <v>0</v>
      </c>
      <c r="I804" s="14"/>
    </row>
    <row r="805" spans="1:9" ht="12.4" hidden="1" customHeight="1">
      <c r="A805" s="13"/>
      <c r="B805" s="1"/>
      <c r="C805" s="36"/>
      <c r="D805" s="140"/>
      <c r="E805" s="141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22">
        <f t="shared" si="20"/>
        <v>0</v>
      </c>
      <c r="I805" s="14"/>
    </row>
    <row r="806" spans="1:9" ht="12.4" hidden="1" customHeight="1">
      <c r="A806" s="13"/>
      <c r="B806" s="1"/>
      <c r="C806" s="36"/>
      <c r="D806" s="140"/>
      <c r="E806" s="141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22">
        <f t="shared" si="20"/>
        <v>0</v>
      </c>
      <c r="I806" s="14"/>
    </row>
    <row r="807" spans="1:9" ht="12.4" hidden="1" customHeight="1">
      <c r="A807" s="13"/>
      <c r="B807" s="1"/>
      <c r="C807" s="36"/>
      <c r="D807" s="140"/>
      <c r="E807" s="141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22">
        <f t="shared" si="20"/>
        <v>0</v>
      </c>
      <c r="I807" s="14"/>
    </row>
    <row r="808" spans="1:9" ht="12.4" hidden="1" customHeight="1">
      <c r="A808" s="13"/>
      <c r="B808" s="1"/>
      <c r="C808" s="36"/>
      <c r="D808" s="140"/>
      <c r="E808" s="141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22">
        <f t="shared" si="20"/>
        <v>0</v>
      </c>
      <c r="I808" s="14"/>
    </row>
    <row r="809" spans="1:9" ht="12.4" hidden="1" customHeight="1">
      <c r="A809" s="13"/>
      <c r="B809" s="1"/>
      <c r="C809" s="36"/>
      <c r="D809" s="140"/>
      <c r="E809" s="141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22">
        <f t="shared" si="20"/>
        <v>0</v>
      </c>
      <c r="I809" s="14"/>
    </row>
    <row r="810" spans="1:9" ht="12.4" hidden="1" customHeight="1">
      <c r="A810" s="13"/>
      <c r="B810" s="1"/>
      <c r="C810" s="36"/>
      <c r="D810" s="140"/>
      <c r="E810" s="141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22">
        <f t="shared" si="20"/>
        <v>0</v>
      </c>
      <c r="I810" s="14"/>
    </row>
    <row r="811" spans="1:9" ht="12.4" hidden="1" customHeight="1">
      <c r="A811" s="13"/>
      <c r="B811" s="1"/>
      <c r="C811" s="36"/>
      <c r="D811" s="140"/>
      <c r="E811" s="141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22">
        <f t="shared" si="20"/>
        <v>0</v>
      </c>
      <c r="I811" s="14"/>
    </row>
    <row r="812" spans="1:9" ht="12.4" hidden="1" customHeight="1">
      <c r="A812" s="13"/>
      <c r="B812" s="1"/>
      <c r="C812" s="36"/>
      <c r="D812" s="140"/>
      <c r="E812" s="141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22">
        <f t="shared" si="20"/>
        <v>0</v>
      </c>
      <c r="I812" s="14"/>
    </row>
    <row r="813" spans="1:9" ht="12.4" hidden="1" customHeight="1">
      <c r="A813" s="13"/>
      <c r="B813" s="1"/>
      <c r="C813" s="36"/>
      <c r="D813" s="140"/>
      <c r="E813" s="141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22">
        <f t="shared" si="20"/>
        <v>0</v>
      </c>
      <c r="I813" s="14"/>
    </row>
    <row r="814" spans="1:9" ht="12.4" hidden="1" customHeight="1">
      <c r="A814" s="13"/>
      <c r="B814" s="1"/>
      <c r="C814" s="36"/>
      <c r="D814" s="140"/>
      <c r="E814" s="141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22">
        <f t="shared" si="20"/>
        <v>0</v>
      </c>
      <c r="I814" s="14"/>
    </row>
    <row r="815" spans="1:9" ht="12.4" hidden="1" customHeight="1">
      <c r="A815" s="13"/>
      <c r="B815" s="1"/>
      <c r="C815" s="36"/>
      <c r="D815" s="140"/>
      <c r="E815" s="141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22">
        <f t="shared" si="20"/>
        <v>0</v>
      </c>
      <c r="I815" s="14"/>
    </row>
    <row r="816" spans="1:9" ht="12.4" hidden="1" customHeight="1">
      <c r="A816" s="13"/>
      <c r="B816" s="1"/>
      <c r="C816" s="36"/>
      <c r="D816" s="140"/>
      <c r="E816" s="141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22">
        <f t="shared" si="20"/>
        <v>0</v>
      </c>
      <c r="I816" s="14"/>
    </row>
    <row r="817" spans="1:9" ht="12.4" hidden="1" customHeight="1">
      <c r="A817" s="13"/>
      <c r="B817" s="1"/>
      <c r="C817" s="36"/>
      <c r="D817" s="140"/>
      <c r="E817" s="141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22">
        <f t="shared" si="20"/>
        <v>0</v>
      </c>
      <c r="I817" s="14"/>
    </row>
    <row r="818" spans="1:9" ht="12.4" hidden="1" customHeight="1">
      <c r="A818" s="13"/>
      <c r="B818" s="1"/>
      <c r="C818" s="36"/>
      <c r="D818" s="140"/>
      <c r="E818" s="141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22">
        <f t="shared" si="20"/>
        <v>0</v>
      </c>
      <c r="I818" s="14"/>
    </row>
    <row r="819" spans="1:9" ht="12.4" hidden="1" customHeight="1">
      <c r="A819" s="13"/>
      <c r="B819" s="1"/>
      <c r="C819" s="36"/>
      <c r="D819" s="140"/>
      <c r="E819" s="141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22">
        <f t="shared" si="20"/>
        <v>0</v>
      </c>
      <c r="I819" s="14"/>
    </row>
    <row r="820" spans="1:9" ht="12.4" hidden="1" customHeight="1">
      <c r="A820" s="13"/>
      <c r="B820" s="1"/>
      <c r="C820" s="36"/>
      <c r="D820" s="140"/>
      <c r="E820" s="141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22">
        <f t="shared" si="20"/>
        <v>0</v>
      </c>
      <c r="I820" s="14"/>
    </row>
    <row r="821" spans="1:9" ht="12.4" hidden="1" customHeight="1">
      <c r="A821" s="13"/>
      <c r="B821" s="1"/>
      <c r="C821" s="36"/>
      <c r="D821" s="140"/>
      <c r="E821" s="141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22">
        <f t="shared" si="20"/>
        <v>0</v>
      </c>
      <c r="I821" s="14"/>
    </row>
    <row r="822" spans="1:9" ht="12.4" hidden="1" customHeight="1">
      <c r="A822" s="13"/>
      <c r="B822" s="1"/>
      <c r="C822" s="36"/>
      <c r="D822" s="140"/>
      <c r="E822" s="141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22">
        <f t="shared" si="20"/>
        <v>0</v>
      </c>
      <c r="I822" s="14"/>
    </row>
    <row r="823" spans="1:9" ht="12.4" hidden="1" customHeight="1">
      <c r="A823" s="13"/>
      <c r="B823" s="1"/>
      <c r="C823" s="36"/>
      <c r="D823" s="140"/>
      <c r="E823" s="141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22">
        <f t="shared" si="20"/>
        <v>0</v>
      </c>
      <c r="I823" s="14"/>
    </row>
    <row r="824" spans="1:9" ht="12.4" hidden="1" customHeight="1">
      <c r="A824" s="13"/>
      <c r="B824" s="1"/>
      <c r="C824" s="36"/>
      <c r="D824" s="140"/>
      <c r="E824" s="141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22">
        <f t="shared" si="20"/>
        <v>0</v>
      </c>
      <c r="I824" s="14"/>
    </row>
    <row r="825" spans="1:9" ht="12.4" hidden="1" customHeight="1">
      <c r="A825" s="13"/>
      <c r="B825" s="1"/>
      <c r="C825" s="36"/>
      <c r="D825" s="140"/>
      <c r="E825" s="141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22">
        <f t="shared" si="20"/>
        <v>0</v>
      </c>
      <c r="I825" s="14"/>
    </row>
    <row r="826" spans="1:9" ht="12.4" hidden="1" customHeight="1">
      <c r="A826" s="13"/>
      <c r="B826" s="1"/>
      <c r="C826" s="36"/>
      <c r="D826" s="140"/>
      <c r="E826" s="141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22">
        <f t="shared" si="20"/>
        <v>0</v>
      </c>
      <c r="I826" s="14"/>
    </row>
    <row r="827" spans="1:9" ht="12.4" hidden="1" customHeight="1">
      <c r="A827" s="13"/>
      <c r="B827" s="1"/>
      <c r="C827" s="36"/>
      <c r="D827" s="140"/>
      <c r="E827" s="141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22">
        <f t="shared" si="20"/>
        <v>0</v>
      </c>
      <c r="I827" s="14"/>
    </row>
    <row r="828" spans="1:9" ht="12.4" hidden="1" customHeight="1">
      <c r="A828" s="13"/>
      <c r="B828" s="1"/>
      <c r="C828" s="36"/>
      <c r="D828" s="140"/>
      <c r="E828" s="141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22">
        <f t="shared" si="20"/>
        <v>0</v>
      </c>
      <c r="I828" s="14"/>
    </row>
    <row r="829" spans="1:9" ht="12.4" hidden="1" customHeight="1">
      <c r="A829" s="13"/>
      <c r="B829" s="1"/>
      <c r="C829" s="37"/>
      <c r="D829" s="140"/>
      <c r="E829" s="141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22">
        <f t="shared" si="20"/>
        <v>0</v>
      </c>
      <c r="I829" s="14"/>
    </row>
    <row r="830" spans="1:9" ht="12" hidden="1" customHeight="1">
      <c r="A830" s="13"/>
      <c r="B830" s="1"/>
      <c r="C830" s="36"/>
      <c r="D830" s="140"/>
      <c r="E830" s="141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22">
        <f t="shared" ref="H830:H841" si="21">ROUND(IF(ISNUMBER(B830), G830*B830, 0),5)</f>
        <v>0</v>
      </c>
      <c r="I830" s="14"/>
    </row>
    <row r="831" spans="1:9" ht="12.4" hidden="1" customHeight="1">
      <c r="A831" s="13"/>
      <c r="B831" s="1"/>
      <c r="C831" s="36"/>
      <c r="D831" s="140"/>
      <c r="E831" s="141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22">
        <f t="shared" si="21"/>
        <v>0</v>
      </c>
      <c r="I831" s="14"/>
    </row>
    <row r="832" spans="1:9" ht="12.4" hidden="1" customHeight="1">
      <c r="A832" s="13"/>
      <c r="B832" s="1"/>
      <c r="C832" s="36"/>
      <c r="D832" s="140"/>
      <c r="E832" s="141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22">
        <f t="shared" si="21"/>
        <v>0</v>
      </c>
      <c r="I832" s="14"/>
    </row>
    <row r="833" spans="1:9" ht="12.4" hidden="1" customHeight="1">
      <c r="A833" s="13"/>
      <c r="B833" s="1"/>
      <c r="C833" s="36"/>
      <c r="D833" s="140"/>
      <c r="E833" s="141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22">
        <f t="shared" si="21"/>
        <v>0</v>
      </c>
      <c r="I833" s="14"/>
    </row>
    <row r="834" spans="1:9" ht="12.4" hidden="1" customHeight="1">
      <c r="A834" s="13"/>
      <c r="B834" s="1"/>
      <c r="C834" s="36"/>
      <c r="D834" s="140"/>
      <c r="E834" s="141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22">
        <f t="shared" si="21"/>
        <v>0</v>
      </c>
      <c r="I834" s="14"/>
    </row>
    <row r="835" spans="1:9" ht="12.4" hidden="1" customHeight="1">
      <c r="A835" s="13"/>
      <c r="B835" s="1"/>
      <c r="C835" s="36"/>
      <c r="D835" s="140"/>
      <c r="E835" s="141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22">
        <f t="shared" si="21"/>
        <v>0</v>
      </c>
      <c r="I835" s="14"/>
    </row>
    <row r="836" spans="1:9" ht="12.4" hidden="1" customHeight="1">
      <c r="A836" s="13"/>
      <c r="B836" s="1"/>
      <c r="C836" s="36"/>
      <c r="D836" s="140"/>
      <c r="E836" s="141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22">
        <f t="shared" si="21"/>
        <v>0</v>
      </c>
      <c r="I836" s="14"/>
    </row>
    <row r="837" spans="1:9" ht="12.4" hidden="1" customHeight="1">
      <c r="A837" s="13"/>
      <c r="B837" s="1"/>
      <c r="C837" s="36"/>
      <c r="D837" s="140"/>
      <c r="E837" s="141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22">
        <f t="shared" si="21"/>
        <v>0</v>
      </c>
      <c r="I837" s="14"/>
    </row>
    <row r="838" spans="1:9" ht="12.4" hidden="1" customHeight="1">
      <c r="A838" s="13"/>
      <c r="B838" s="1"/>
      <c r="C838" s="36"/>
      <c r="D838" s="140"/>
      <c r="E838" s="141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22">
        <f t="shared" si="21"/>
        <v>0</v>
      </c>
      <c r="I838" s="14"/>
    </row>
    <row r="839" spans="1:9" ht="12.4" hidden="1" customHeight="1">
      <c r="A839" s="13"/>
      <c r="B839" s="1"/>
      <c r="C839" s="36"/>
      <c r="D839" s="140"/>
      <c r="E839" s="141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22">
        <f t="shared" si="21"/>
        <v>0</v>
      </c>
      <c r="I839" s="14"/>
    </row>
    <row r="840" spans="1:9" ht="12.4" hidden="1" customHeight="1">
      <c r="A840" s="13"/>
      <c r="B840" s="1"/>
      <c r="C840" s="36"/>
      <c r="D840" s="140"/>
      <c r="E840" s="141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22">
        <f t="shared" si="21"/>
        <v>0</v>
      </c>
      <c r="I840" s="14"/>
    </row>
    <row r="841" spans="1:9" ht="12.4" hidden="1" customHeight="1">
      <c r="A841" s="13"/>
      <c r="B841" s="1"/>
      <c r="C841" s="36"/>
      <c r="D841" s="140"/>
      <c r="E841" s="141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22">
        <f t="shared" si="21"/>
        <v>0</v>
      </c>
      <c r="I841" s="14"/>
    </row>
    <row r="842" spans="1:9" ht="12.4" hidden="1" customHeight="1">
      <c r="A842" s="13"/>
      <c r="B842" s="1"/>
      <c r="C842" s="36"/>
      <c r="D842" s="140"/>
      <c r="E842" s="141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22">
        <f t="shared" ref="H842:H885" si="22">ROUND(IF(ISNUMBER(B842), G842*B842, 0),5)</f>
        <v>0</v>
      </c>
      <c r="I842" s="14"/>
    </row>
    <row r="843" spans="1:9" ht="12.4" hidden="1" customHeight="1">
      <c r="A843" s="13"/>
      <c r="B843" s="1"/>
      <c r="C843" s="36"/>
      <c r="D843" s="140"/>
      <c r="E843" s="141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22">
        <f t="shared" si="22"/>
        <v>0</v>
      </c>
      <c r="I843" s="14"/>
    </row>
    <row r="844" spans="1:9" ht="12.4" hidden="1" customHeight="1">
      <c r="A844" s="13"/>
      <c r="B844" s="1"/>
      <c r="C844" s="36"/>
      <c r="D844" s="140"/>
      <c r="E844" s="141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22">
        <f t="shared" si="22"/>
        <v>0</v>
      </c>
      <c r="I844" s="14"/>
    </row>
    <row r="845" spans="1:9" ht="12.4" hidden="1" customHeight="1">
      <c r="A845" s="13"/>
      <c r="B845" s="1"/>
      <c r="C845" s="37"/>
      <c r="D845" s="140"/>
      <c r="E845" s="141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22">
        <f t="shared" si="22"/>
        <v>0</v>
      </c>
      <c r="I845" s="14"/>
    </row>
    <row r="846" spans="1:9" ht="12.4" hidden="1" customHeight="1">
      <c r="A846" s="13"/>
      <c r="B846" s="1"/>
      <c r="C846" s="37"/>
      <c r="D846" s="140"/>
      <c r="E846" s="141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22">
        <f t="shared" si="22"/>
        <v>0</v>
      </c>
      <c r="I846" s="14"/>
    </row>
    <row r="847" spans="1:9" ht="12.4" hidden="1" customHeight="1">
      <c r="A847" s="13"/>
      <c r="B847" s="1"/>
      <c r="C847" s="36"/>
      <c r="D847" s="140"/>
      <c r="E847" s="141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22">
        <f t="shared" si="22"/>
        <v>0</v>
      </c>
      <c r="I847" s="14"/>
    </row>
    <row r="848" spans="1:9" ht="12.4" hidden="1" customHeight="1">
      <c r="A848" s="13"/>
      <c r="B848" s="1"/>
      <c r="C848" s="36"/>
      <c r="D848" s="140"/>
      <c r="E848" s="141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22">
        <f t="shared" si="22"/>
        <v>0</v>
      </c>
      <c r="I848" s="14"/>
    </row>
    <row r="849" spans="1:9" ht="12.4" hidden="1" customHeight="1">
      <c r="A849" s="13"/>
      <c r="B849" s="1"/>
      <c r="C849" s="36"/>
      <c r="D849" s="140"/>
      <c r="E849" s="141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22">
        <f t="shared" si="22"/>
        <v>0</v>
      </c>
      <c r="I849" s="14"/>
    </row>
    <row r="850" spans="1:9" ht="12.4" hidden="1" customHeight="1">
      <c r="A850" s="13"/>
      <c r="B850" s="1"/>
      <c r="C850" s="36"/>
      <c r="D850" s="140"/>
      <c r="E850" s="141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22">
        <f t="shared" si="22"/>
        <v>0</v>
      </c>
      <c r="I850" s="14"/>
    </row>
    <row r="851" spans="1:9" ht="12.4" hidden="1" customHeight="1">
      <c r="A851" s="13"/>
      <c r="B851" s="1"/>
      <c r="C851" s="36"/>
      <c r="D851" s="140"/>
      <c r="E851" s="141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22">
        <f t="shared" si="22"/>
        <v>0</v>
      </c>
      <c r="I851" s="14"/>
    </row>
    <row r="852" spans="1:9" ht="12.4" hidden="1" customHeight="1">
      <c r="A852" s="13"/>
      <c r="B852" s="1"/>
      <c r="C852" s="36"/>
      <c r="D852" s="140"/>
      <c r="E852" s="141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22">
        <f t="shared" si="22"/>
        <v>0</v>
      </c>
      <c r="I852" s="14"/>
    </row>
    <row r="853" spans="1:9" ht="12.4" hidden="1" customHeight="1">
      <c r="A853" s="13"/>
      <c r="B853" s="1"/>
      <c r="C853" s="36"/>
      <c r="D853" s="140"/>
      <c r="E853" s="141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22">
        <f t="shared" si="22"/>
        <v>0</v>
      </c>
      <c r="I853" s="14"/>
    </row>
    <row r="854" spans="1:9" ht="12.4" hidden="1" customHeight="1">
      <c r="A854" s="13"/>
      <c r="B854" s="1"/>
      <c r="C854" s="36"/>
      <c r="D854" s="140"/>
      <c r="E854" s="141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22">
        <f t="shared" si="22"/>
        <v>0</v>
      </c>
      <c r="I854" s="14"/>
    </row>
    <row r="855" spans="1:9" ht="12.4" hidden="1" customHeight="1">
      <c r="A855" s="13"/>
      <c r="B855" s="1"/>
      <c r="C855" s="36"/>
      <c r="D855" s="140"/>
      <c r="E855" s="141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22">
        <f t="shared" si="22"/>
        <v>0</v>
      </c>
      <c r="I855" s="14"/>
    </row>
    <row r="856" spans="1:9" ht="12.4" hidden="1" customHeight="1">
      <c r="A856" s="13"/>
      <c r="B856" s="1"/>
      <c r="C856" s="36"/>
      <c r="D856" s="140"/>
      <c r="E856" s="141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22">
        <f t="shared" si="22"/>
        <v>0</v>
      </c>
      <c r="I856" s="14"/>
    </row>
    <row r="857" spans="1:9" ht="12.4" hidden="1" customHeight="1">
      <c r="A857" s="13"/>
      <c r="B857" s="1"/>
      <c r="C857" s="37"/>
      <c r="D857" s="140"/>
      <c r="E857" s="141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22">
        <f t="shared" si="22"/>
        <v>0</v>
      </c>
      <c r="I857" s="14"/>
    </row>
    <row r="858" spans="1:9" ht="12" hidden="1" customHeight="1">
      <c r="A858" s="13"/>
      <c r="B858" s="1"/>
      <c r="C858" s="36"/>
      <c r="D858" s="140"/>
      <c r="E858" s="141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22">
        <f t="shared" si="22"/>
        <v>0</v>
      </c>
      <c r="I858" s="14"/>
    </row>
    <row r="859" spans="1:9" ht="12.4" hidden="1" customHeight="1">
      <c r="A859" s="13"/>
      <c r="B859" s="1"/>
      <c r="C859" s="36"/>
      <c r="D859" s="140"/>
      <c r="E859" s="141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22">
        <f t="shared" si="22"/>
        <v>0</v>
      </c>
      <c r="I859" s="14"/>
    </row>
    <row r="860" spans="1:9" ht="12.4" hidden="1" customHeight="1">
      <c r="A860" s="13"/>
      <c r="B860" s="1"/>
      <c r="C860" s="36"/>
      <c r="D860" s="140"/>
      <c r="E860" s="141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22">
        <f t="shared" si="22"/>
        <v>0</v>
      </c>
      <c r="I860" s="14"/>
    </row>
    <row r="861" spans="1:9" ht="12.4" hidden="1" customHeight="1">
      <c r="A861" s="13"/>
      <c r="B861" s="1"/>
      <c r="C861" s="36"/>
      <c r="D861" s="140"/>
      <c r="E861" s="141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22">
        <f t="shared" si="22"/>
        <v>0</v>
      </c>
      <c r="I861" s="14"/>
    </row>
    <row r="862" spans="1:9" ht="12.4" hidden="1" customHeight="1">
      <c r="A862" s="13"/>
      <c r="B862" s="1"/>
      <c r="C862" s="36"/>
      <c r="D862" s="140"/>
      <c r="E862" s="141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22">
        <f t="shared" si="22"/>
        <v>0</v>
      </c>
      <c r="I862" s="14"/>
    </row>
    <row r="863" spans="1:9" ht="12.4" hidden="1" customHeight="1">
      <c r="A863" s="13"/>
      <c r="B863" s="1"/>
      <c r="C863" s="36"/>
      <c r="D863" s="140"/>
      <c r="E863" s="141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22">
        <f t="shared" si="22"/>
        <v>0</v>
      </c>
      <c r="I863" s="14"/>
    </row>
    <row r="864" spans="1:9" ht="12.4" hidden="1" customHeight="1">
      <c r="A864" s="13"/>
      <c r="B864" s="1"/>
      <c r="C864" s="36"/>
      <c r="D864" s="140"/>
      <c r="E864" s="141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22">
        <f t="shared" si="22"/>
        <v>0</v>
      </c>
      <c r="I864" s="14"/>
    </row>
    <row r="865" spans="1:9" ht="12.4" hidden="1" customHeight="1">
      <c r="A865" s="13"/>
      <c r="B865" s="1"/>
      <c r="C865" s="36"/>
      <c r="D865" s="140"/>
      <c r="E865" s="141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22">
        <f t="shared" si="22"/>
        <v>0</v>
      </c>
      <c r="I865" s="14"/>
    </row>
    <row r="866" spans="1:9" ht="12.4" hidden="1" customHeight="1">
      <c r="A866" s="13"/>
      <c r="B866" s="1"/>
      <c r="C866" s="36"/>
      <c r="D866" s="140"/>
      <c r="E866" s="141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22">
        <f t="shared" si="22"/>
        <v>0</v>
      </c>
      <c r="I866" s="14"/>
    </row>
    <row r="867" spans="1:9" ht="12.4" hidden="1" customHeight="1">
      <c r="A867" s="13"/>
      <c r="B867" s="1"/>
      <c r="C867" s="36"/>
      <c r="D867" s="140"/>
      <c r="E867" s="141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22">
        <f t="shared" si="22"/>
        <v>0</v>
      </c>
      <c r="I867" s="14"/>
    </row>
    <row r="868" spans="1:9" ht="12.4" hidden="1" customHeight="1">
      <c r="A868" s="13"/>
      <c r="B868" s="1"/>
      <c r="C868" s="36"/>
      <c r="D868" s="140"/>
      <c r="E868" s="141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22">
        <f t="shared" si="22"/>
        <v>0</v>
      </c>
      <c r="I868" s="14"/>
    </row>
    <row r="869" spans="1:9" ht="12.4" hidden="1" customHeight="1">
      <c r="A869" s="13"/>
      <c r="B869" s="1"/>
      <c r="C869" s="36"/>
      <c r="D869" s="140"/>
      <c r="E869" s="141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22">
        <f t="shared" si="22"/>
        <v>0</v>
      </c>
      <c r="I869" s="14"/>
    </row>
    <row r="870" spans="1:9" ht="12.4" hidden="1" customHeight="1">
      <c r="A870" s="13"/>
      <c r="B870" s="1"/>
      <c r="C870" s="36"/>
      <c r="D870" s="140"/>
      <c r="E870" s="141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22">
        <f t="shared" si="22"/>
        <v>0</v>
      </c>
      <c r="I870" s="14"/>
    </row>
    <row r="871" spans="1:9" ht="12.4" hidden="1" customHeight="1">
      <c r="A871" s="13"/>
      <c r="B871" s="1"/>
      <c r="C871" s="36"/>
      <c r="D871" s="140"/>
      <c r="E871" s="141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22">
        <f t="shared" si="22"/>
        <v>0</v>
      </c>
      <c r="I871" s="14"/>
    </row>
    <row r="872" spans="1:9" ht="12.4" hidden="1" customHeight="1">
      <c r="A872" s="13"/>
      <c r="B872" s="1"/>
      <c r="C872" s="36"/>
      <c r="D872" s="140"/>
      <c r="E872" s="141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22">
        <f t="shared" si="22"/>
        <v>0</v>
      </c>
      <c r="I872" s="14"/>
    </row>
    <row r="873" spans="1:9" ht="12.4" hidden="1" customHeight="1">
      <c r="A873" s="13"/>
      <c r="B873" s="1"/>
      <c r="C873" s="36"/>
      <c r="D873" s="140"/>
      <c r="E873" s="141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22">
        <f t="shared" si="22"/>
        <v>0</v>
      </c>
      <c r="I873" s="14"/>
    </row>
    <row r="874" spans="1:9" ht="12.4" hidden="1" customHeight="1">
      <c r="A874" s="13"/>
      <c r="B874" s="1"/>
      <c r="C874" s="36"/>
      <c r="D874" s="140"/>
      <c r="E874" s="141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22">
        <f t="shared" si="22"/>
        <v>0</v>
      </c>
      <c r="I874" s="14"/>
    </row>
    <row r="875" spans="1:9" ht="12.4" hidden="1" customHeight="1">
      <c r="A875" s="13"/>
      <c r="B875" s="1"/>
      <c r="C875" s="36"/>
      <c r="D875" s="140"/>
      <c r="E875" s="141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22">
        <f t="shared" si="22"/>
        <v>0</v>
      </c>
      <c r="I875" s="14"/>
    </row>
    <row r="876" spans="1:9" ht="12.4" hidden="1" customHeight="1">
      <c r="A876" s="13"/>
      <c r="B876" s="1"/>
      <c r="C876" s="36"/>
      <c r="D876" s="140"/>
      <c r="E876" s="141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22">
        <f t="shared" si="22"/>
        <v>0</v>
      </c>
      <c r="I876" s="14"/>
    </row>
    <row r="877" spans="1:9" ht="12.4" hidden="1" customHeight="1">
      <c r="A877" s="13"/>
      <c r="B877" s="1"/>
      <c r="C877" s="36"/>
      <c r="D877" s="140"/>
      <c r="E877" s="141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22">
        <f t="shared" si="22"/>
        <v>0</v>
      </c>
      <c r="I877" s="14"/>
    </row>
    <row r="878" spans="1:9" ht="12.4" hidden="1" customHeight="1">
      <c r="A878" s="13"/>
      <c r="B878" s="1"/>
      <c r="C878" s="36"/>
      <c r="D878" s="140"/>
      <c r="E878" s="141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22">
        <f t="shared" si="22"/>
        <v>0</v>
      </c>
      <c r="I878" s="14"/>
    </row>
    <row r="879" spans="1:9" ht="12.4" hidden="1" customHeight="1">
      <c r="A879" s="13"/>
      <c r="B879" s="1"/>
      <c r="C879" s="36"/>
      <c r="D879" s="140"/>
      <c r="E879" s="141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22">
        <f t="shared" si="22"/>
        <v>0</v>
      </c>
      <c r="I879" s="14"/>
    </row>
    <row r="880" spans="1:9" ht="12.4" hidden="1" customHeight="1">
      <c r="A880" s="13"/>
      <c r="B880" s="1"/>
      <c r="C880" s="36"/>
      <c r="D880" s="140"/>
      <c r="E880" s="141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22">
        <f t="shared" si="22"/>
        <v>0</v>
      </c>
      <c r="I880" s="14"/>
    </row>
    <row r="881" spans="1:9" ht="12.4" hidden="1" customHeight="1">
      <c r="A881" s="13"/>
      <c r="B881" s="1"/>
      <c r="C881" s="36"/>
      <c r="D881" s="140"/>
      <c r="E881" s="141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22">
        <f t="shared" si="22"/>
        <v>0</v>
      </c>
      <c r="I881" s="14"/>
    </row>
    <row r="882" spans="1:9" ht="12.4" hidden="1" customHeight="1">
      <c r="A882" s="13"/>
      <c r="B882" s="1"/>
      <c r="C882" s="36"/>
      <c r="D882" s="140"/>
      <c r="E882" s="141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22">
        <f t="shared" si="22"/>
        <v>0</v>
      </c>
      <c r="I882" s="14"/>
    </row>
    <row r="883" spans="1:9" ht="12.4" hidden="1" customHeight="1">
      <c r="A883" s="13"/>
      <c r="B883" s="1"/>
      <c r="C883" s="36"/>
      <c r="D883" s="140"/>
      <c r="E883" s="141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22">
        <f t="shared" si="22"/>
        <v>0</v>
      </c>
      <c r="I883" s="14"/>
    </row>
    <row r="884" spans="1:9" ht="12.4" hidden="1" customHeight="1">
      <c r="A884" s="13"/>
      <c r="B884" s="1"/>
      <c r="C884" s="36"/>
      <c r="D884" s="140"/>
      <c r="E884" s="141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22">
        <f t="shared" si="22"/>
        <v>0</v>
      </c>
      <c r="I884" s="14"/>
    </row>
    <row r="885" spans="1:9" ht="12.4" hidden="1" customHeight="1">
      <c r="A885" s="13"/>
      <c r="B885" s="1"/>
      <c r="C885" s="37"/>
      <c r="D885" s="140"/>
      <c r="E885" s="141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22">
        <f t="shared" si="22"/>
        <v>0</v>
      </c>
      <c r="I885" s="14"/>
    </row>
    <row r="886" spans="1:9" ht="12" hidden="1" customHeight="1">
      <c r="A886" s="13"/>
      <c r="B886" s="1"/>
      <c r="C886" s="36"/>
      <c r="D886" s="140"/>
      <c r="E886" s="141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22">
        <f t="shared" ref="H886:H936" si="23">ROUND(IF(ISNUMBER(B886), G886*B886, 0),5)</f>
        <v>0</v>
      </c>
      <c r="I886" s="14"/>
    </row>
    <row r="887" spans="1:9" ht="12.4" hidden="1" customHeight="1">
      <c r="A887" s="13"/>
      <c r="B887" s="1"/>
      <c r="C887" s="36"/>
      <c r="D887" s="140"/>
      <c r="E887" s="141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22">
        <f t="shared" si="23"/>
        <v>0</v>
      </c>
      <c r="I887" s="14"/>
    </row>
    <row r="888" spans="1:9" ht="12.4" hidden="1" customHeight="1">
      <c r="A888" s="13"/>
      <c r="B888" s="1"/>
      <c r="C888" s="36"/>
      <c r="D888" s="140"/>
      <c r="E888" s="141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22">
        <f t="shared" si="23"/>
        <v>0</v>
      </c>
      <c r="I888" s="14"/>
    </row>
    <row r="889" spans="1:9" ht="12.4" hidden="1" customHeight="1">
      <c r="A889" s="13"/>
      <c r="B889" s="1"/>
      <c r="C889" s="36"/>
      <c r="D889" s="140"/>
      <c r="E889" s="141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22">
        <f t="shared" si="23"/>
        <v>0</v>
      </c>
      <c r="I889" s="14"/>
    </row>
    <row r="890" spans="1:9" ht="12.4" hidden="1" customHeight="1">
      <c r="A890" s="13"/>
      <c r="B890" s="1"/>
      <c r="C890" s="36"/>
      <c r="D890" s="140"/>
      <c r="E890" s="141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22">
        <f t="shared" si="23"/>
        <v>0</v>
      </c>
      <c r="I890" s="14"/>
    </row>
    <row r="891" spans="1:9" ht="12.4" hidden="1" customHeight="1">
      <c r="A891" s="13"/>
      <c r="B891" s="1"/>
      <c r="C891" s="36"/>
      <c r="D891" s="140"/>
      <c r="E891" s="141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22">
        <f t="shared" si="23"/>
        <v>0</v>
      </c>
      <c r="I891" s="14"/>
    </row>
    <row r="892" spans="1:9" ht="12.4" hidden="1" customHeight="1">
      <c r="A892" s="13"/>
      <c r="B892" s="1"/>
      <c r="C892" s="36"/>
      <c r="D892" s="140"/>
      <c r="E892" s="141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22">
        <f t="shared" si="23"/>
        <v>0</v>
      </c>
      <c r="I892" s="14"/>
    </row>
    <row r="893" spans="1:9" ht="12.4" hidden="1" customHeight="1">
      <c r="A893" s="13"/>
      <c r="B893" s="1"/>
      <c r="C893" s="36"/>
      <c r="D893" s="140"/>
      <c r="E893" s="141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22">
        <f t="shared" si="23"/>
        <v>0</v>
      </c>
      <c r="I893" s="14"/>
    </row>
    <row r="894" spans="1:9" ht="12.4" hidden="1" customHeight="1">
      <c r="A894" s="13"/>
      <c r="B894" s="1"/>
      <c r="C894" s="36"/>
      <c r="D894" s="140"/>
      <c r="E894" s="141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22">
        <f t="shared" si="23"/>
        <v>0</v>
      </c>
      <c r="I894" s="14"/>
    </row>
    <row r="895" spans="1:9" ht="12.4" hidden="1" customHeight="1">
      <c r="A895" s="13"/>
      <c r="B895" s="1"/>
      <c r="C895" s="36"/>
      <c r="D895" s="140"/>
      <c r="E895" s="141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22">
        <f t="shared" si="23"/>
        <v>0</v>
      </c>
      <c r="I895" s="14"/>
    </row>
    <row r="896" spans="1:9" ht="12.4" hidden="1" customHeight="1">
      <c r="A896" s="13"/>
      <c r="B896" s="1"/>
      <c r="C896" s="36"/>
      <c r="D896" s="140"/>
      <c r="E896" s="141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22">
        <f t="shared" si="23"/>
        <v>0</v>
      </c>
      <c r="I896" s="14"/>
    </row>
    <row r="897" spans="1:9" ht="12.4" hidden="1" customHeight="1">
      <c r="A897" s="13"/>
      <c r="B897" s="1"/>
      <c r="C897" s="36"/>
      <c r="D897" s="140"/>
      <c r="E897" s="141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22">
        <f t="shared" si="23"/>
        <v>0</v>
      </c>
      <c r="I897" s="14"/>
    </row>
    <row r="898" spans="1:9" ht="12.4" hidden="1" customHeight="1">
      <c r="A898" s="13"/>
      <c r="B898" s="1"/>
      <c r="C898" s="36"/>
      <c r="D898" s="140"/>
      <c r="E898" s="141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22">
        <f t="shared" si="23"/>
        <v>0</v>
      </c>
      <c r="I898" s="14"/>
    </row>
    <row r="899" spans="1:9" ht="12.4" hidden="1" customHeight="1">
      <c r="A899" s="13"/>
      <c r="B899" s="1"/>
      <c r="C899" s="36"/>
      <c r="D899" s="140"/>
      <c r="E899" s="141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22">
        <f t="shared" si="23"/>
        <v>0</v>
      </c>
      <c r="I899" s="14"/>
    </row>
    <row r="900" spans="1:9" ht="12.4" hidden="1" customHeight="1">
      <c r="A900" s="13"/>
      <c r="B900" s="1"/>
      <c r="C900" s="36"/>
      <c r="D900" s="140"/>
      <c r="E900" s="141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22">
        <f t="shared" si="23"/>
        <v>0</v>
      </c>
      <c r="I900" s="14"/>
    </row>
    <row r="901" spans="1:9" ht="12.4" hidden="1" customHeight="1">
      <c r="A901" s="13"/>
      <c r="B901" s="1"/>
      <c r="C901" s="36"/>
      <c r="D901" s="140"/>
      <c r="E901" s="141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22">
        <f t="shared" si="23"/>
        <v>0</v>
      </c>
      <c r="I901" s="14"/>
    </row>
    <row r="902" spans="1:9" ht="12.4" hidden="1" customHeight="1">
      <c r="A902" s="13"/>
      <c r="B902" s="1"/>
      <c r="C902" s="36"/>
      <c r="D902" s="140"/>
      <c r="E902" s="141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22">
        <f t="shared" si="23"/>
        <v>0</v>
      </c>
      <c r="I902" s="14"/>
    </row>
    <row r="903" spans="1:9" ht="12.4" hidden="1" customHeight="1">
      <c r="A903" s="13"/>
      <c r="B903" s="1"/>
      <c r="C903" s="36"/>
      <c r="D903" s="140"/>
      <c r="E903" s="141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22">
        <f t="shared" si="23"/>
        <v>0</v>
      </c>
      <c r="I903" s="14"/>
    </row>
    <row r="904" spans="1:9" ht="12.4" hidden="1" customHeight="1">
      <c r="A904" s="13"/>
      <c r="B904" s="1"/>
      <c r="C904" s="36"/>
      <c r="D904" s="140"/>
      <c r="E904" s="141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22">
        <f t="shared" si="23"/>
        <v>0</v>
      </c>
      <c r="I904" s="14"/>
    </row>
    <row r="905" spans="1:9" ht="12.4" hidden="1" customHeight="1">
      <c r="A905" s="13"/>
      <c r="B905" s="1"/>
      <c r="C905" s="36"/>
      <c r="D905" s="140"/>
      <c r="E905" s="141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22">
        <f t="shared" si="23"/>
        <v>0</v>
      </c>
      <c r="I905" s="14"/>
    </row>
    <row r="906" spans="1:9" ht="12.4" hidden="1" customHeight="1">
      <c r="A906" s="13"/>
      <c r="B906" s="1"/>
      <c r="C906" s="36"/>
      <c r="D906" s="140"/>
      <c r="E906" s="141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22">
        <f t="shared" si="23"/>
        <v>0</v>
      </c>
      <c r="I906" s="14"/>
    </row>
    <row r="907" spans="1:9" ht="12.4" hidden="1" customHeight="1">
      <c r="A907" s="13"/>
      <c r="B907" s="1"/>
      <c r="C907" s="36"/>
      <c r="D907" s="140"/>
      <c r="E907" s="141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22">
        <f t="shared" si="23"/>
        <v>0</v>
      </c>
      <c r="I907" s="14"/>
    </row>
    <row r="908" spans="1:9" ht="12.4" hidden="1" customHeight="1">
      <c r="A908" s="13"/>
      <c r="B908" s="1"/>
      <c r="C908" s="36"/>
      <c r="D908" s="140"/>
      <c r="E908" s="141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22">
        <f t="shared" si="23"/>
        <v>0</v>
      </c>
      <c r="I908" s="14"/>
    </row>
    <row r="909" spans="1:9" ht="12.4" hidden="1" customHeight="1">
      <c r="A909" s="13"/>
      <c r="B909" s="1"/>
      <c r="C909" s="37"/>
      <c r="D909" s="140"/>
      <c r="E909" s="141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22">
        <f t="shared" si="23"/>
        <v>0</v>
      </c>
      <c r="I909" s="14"/>
    </row>
    <row r="910" spans="1:9" ht="12" hidden="1" customHeight="1">
      <c r="A910" s="13"/>
      <c r="B910" s="1"/>
      <c r="C910" s="36"/>
      <c r="D910" s="140"/>
      <c r="E910" s="141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22">
        <f t="shared" si="23"/>
        <v>0</v>
      </c>
      <c r="I910" s="14"/>
    </row>
    <row r="911" spans="1:9" ht="12.4" hidden="1" customHeight="1">
      <c r="A911" s="13"/>
      <c r="B911" s="1"/>
      <c r="C911" s="36"/>
      <c r="D911" s="140"/>
      <c r="E911" s="141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22">
        <f t="shared" si="23"/>
        <v>0</v>
      </c>
      <c r="I911" s="14"/>
    </row>
    <row r="912" spans="1:9" ht="12.4" hidden="1" customHeight="1">
      <c r="A912" s="13"/>
      <c r="B912" s="1"/>
      <c r="C912" s="36"/>
      <c r="D912" s="140"/>
      <c r="E912" s="141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22">
        <f t="shared" si="23"/>
        <v>0</v>
      </c>
      <c r="I912" s="14"/>
    </row>
    <row r="913" spans="1:9" ht="12.4" hidden="1" customHeight="1">
      <c r="A913" s="13"/>
      <c r="B913" s="1"/>
      <c r="C913" s="36"/>
      <c r="D913" s="140"/>
      <c r="E913" s="141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22">
        <f t="shared" si="23"/>
        <v>0</v>
      </c>
      <c r="I913" s="14"/>
    </row>
    <row r="914" spans="1:9" ht="12.4" hidden="1" customHeight="1">
      <c r="A914" s="13"/>
      <c r="B914" s="1"/>
      <c r="C914" s="36"/>
      <c r="D914" s="140"/>
      <c r="E914" s="141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22">
        <f t="shared" si="23"/>
        <v>0</v>
      </c>
      <c r="I914" s="14"/>
    </row>
    <row r="915" spans="1:9" ht="12.4" hidden="1" customHeight="1">
      <c r="A915" s="13"/>
      <c r="B915" s="1"/>
      <c r="C915" s="36"/>
      <c r="D915" s="140"/>
      <c r="E915" s="141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22">
        <f t="shared" si="23"/>
        <v>0</v>
      </c>
      <c r="I915" s="14"/>
    </row>
    <row r="916" spans="1:9" ht="12.4" hidden="1" customHeight="1">
      <c r="A916" s="13"/>
      <c r="B916" s="1"/>
      <c r="C916" s="36"/>
      <c r="D916" s="140"/>
      <c r="E916" s="141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22">
        <f t="shared" si="23"/>
        <v>0</v>
      </c>
      <c r="I916" s="14"/>
    </row>
    <row r="917" spans="1:9" ht="12.4" hidden="1" customHeight="1">
      <c r="A917" s="13"/>
      <c r="B917" s="1"/>
      <c r="C917" s="36"/>
      <c r="D917" s="140"/>
      <c r="E917" s="141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22">
        <f t="shared" si="23"/>
        <v>0</v>
      </c>
      <c r="I917" s="14"/>
    </row>
    <row r="918" spans="1:9" ht="12.4" hidden="1" customHeight="1">
      <c r="A918" s="13"/>
      <c r="B918" s="1"/>
      <c r="C918" s="36"/>
      <c r="D918" s="140"/>
      <c r="E918" s="141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22">
        <f t="shared" si="23"/>
        <v>0</v>
      </c>
      <c r="I918" s="14"/>
    </row>
    <row r="919" spans="1:9" ht="12.4" hidden="1" customHeight="1">
      <c r="A919" s="13"/>
      <c r="B919" s="1"/>
      <c r="C919" s="36"/>
      <c r="D919" s="140"/>
      <c r="E919" s="141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22">
        <f t="shared" si="23"/>
        <v>0</v>
      </c>
      <c r="I919" s="14"/>
    </row>
    <row r="920" spans="1:9" ht="12.4" hidden="1" customHeight="1">
      <c r="A920" s="13"/>
      <c r="B920" s="1"/>
      <c r="C920" s="36"/>
      <c r="D920" s="140"/>
      <c r="E920" s="141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22">
        <f t="shared" si="23"/>
        <v>0</v>
      </c>
      <c r="I920" s="14"/>
    </row>
    <row r="921" spans="1:9" ht="12.4" hidden="1" customHeight="1">
      <c r="A921" s="13"/>
      <c r="B921" s="1"/>
      <c r="C921" s="36"/>
      <c r="D921" s="140"/>
      <c r="E921" s="141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22">
        <f t="shared" si="23"/>
        <v>0</v>
      </c>
      <c r="I921" s="14"/>
    </row>
    <row r="922" spans="1:9" ht="12.4" hidden="1" customHeight="1">
      <c r="A922" s="13"/>
      <c r="B922" s="1"/>
      <c r="C922" s="36"/>
      <c r="D922" s="140"/>
      <c r="E922" s="141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22">
        <f t="shared" si="23"/>
        <v>0</v>
      </c>
      <c r="I922" s="14"/>
    </row>
    <row r="923" spans="1:9" ht="12.4" hidden="1" customHeight="1">
      <c r="A923" s="13"/>
      <c r="B923" s="1"/>
      <c r="C923" s="36"/>
      <c r="D923" s="140"/>
      <c r="E923" s="141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22">
        <f t="shared" si="23"/>
        <v>0</v>
      </c>
      <c r="I923" s="14"/>
    </row>
    <row r="924" spans="1:9" ht="12.4" hidden="1" customHeight="1">
      <c r="A924" s="13"/>
      <c r="B924" s="1"/>
      <c r="C924" s="36"/>
      <c r="D924" s="140"/>
      <c r="E924" s="141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22">
        <f t="shared" si="23"/>
        <v>0</v>
      </c>
      <c r="I924" s="14"/>
    </row>
    <row r="925" spans="1:9" ht="12.4" hidden="1" customHeight="1">
      <c r="A925" s="13"/>
      <c r="B925" s="1"/>
      <c r="C925" s="36"/>
      <c r="D925" s="140"/>
      <c r="E925" s="141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22">
        <f t="shared" si="23"/>
        <v>0</v>
      </c>
      <c r="I925" s="14"/>
    </row>
    <row r="926" spans="1:9" ht="12.4" hidden="1" customHeight="1">
      <c r="A926" s="13"/>
      <c r="B926" s="1"/>
      <c r="C926" s="36"/>
      <c r="D926" s="140"/>
      <c r="E926" s="141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22">
        <f t="shared" si="23"/>
        <v>0</v>
      </c>
      <c r="I926" s="14"/>
    </row>
    <row r="927" spans="1:9" ht="12.4" hidden="1" customHeight="1">
      <c r="A927" s="13"/>
      <c r="B927" s="1"/>
      <c r="C927" s="36"/>
      <c r="D927" s="140"/>
      <c r="E927" s="141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22">
        <f t="shared" si="23"/>
        <v>0</v>
      </c>
      <c r="I927" s="14"/>
    </row>
    <row r="928" spans="1:9" ht="12.4" hidden="1" customHeight="1">
      <c r="A928" s="13"/>
      <c r="B928" s="1"/>
      <c r="C928" s="36"/>
      <c r="D928" s="140"/>
      <c r="E928" s="141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22">
        <f t="shared" si="23"/>
        <v>0</v>
      </c>
      <c r="I928" s="14"/>
    </row>
    <row r="929" spans="1:9" ht="12.4" hidden="1" customHeight="1">
      <c r="A929" s="13"/>
      <c r="B929" s="1"/>
      <c r="C929" s="36"/>
      <c r="D929" s="140"/>
      <c r="E929" s="141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22">
        <f t="shared" si="23"/>
        <v>0</v>
      </c>
      <c r="I929" s="14"/>
    </row>
    <row r="930" spans="1:9" ht="12.4" hidden="1" customHeight="1">
      <c r="A930" s="13"/>
      <c r="B930" s="1"/>
      <c r="C930" s="36"/>
      <c r="D930" s="140"/>
      <c r="E930" s="141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22">
        <f t="shared" si="23"/>
        <v>0</v>
      </c>
      <c r="I930" s="14"/>
    </row>
    <row r="931" spans="1:9" ht="12.4" hidden="1" customHeight="1">
      <c r="A931" s="13"/>
      <c r="B931" s="1"/>
      <c r="C931" s="36"/>
      <c r="D931" s="140"/>
      <c r="E931" s="141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22">
        <f t="shared" si="23"/>
        <v>0</v>
      </c>
      <c r="I931" s="14"/>
    </row>
    <row r="932" spans="1:9" ht="12.4" hidden="1" customHeight="1">
      <c r="A932" s="13"/>
      <c r="B932" s="1"/>
      <c r="C932" s="36"/>
      <c r="D932" s="140"/>
      <c r="E932" s="141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22">
        <f t="shared" si="23"/>
        <v>0</v>
      </c>
      <c r="I932" s="14"/>
    </row>
    <row r="933" spans="1:9" ht="12.4" hidden="1" customHeight="1">
      <c r="A933" s="13"/>
      <c r="B933" s="1"/>
      <c r="C933" s="36"/>
      <c r="D933" s="140"/>
      <c r="E933" s="141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22">
        <f t="shared" si="23"/>
        <v>0</v>
      </c>
      <c r="I933" s="14"/>
    </row>
    <row r="934" spans="1:9" ht="12.4" hidden="1" customHeight="1">
      <c r="A934" s="13"/>
      <c r="B934" s="1"/>
      <c r="C934" s="36"/>
      <c r="D934" s="140"/>
      <c r="E934" s="141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22">
        <f t="shared" si="23"/>
        <v>0</v>
      </c>
      <c r="I934" s="14"/>
    </row>
    <row r="935" spans="1:9" ht="12.4" hidden="1" customHeight="1">
      <c r="A935" s="13"/>
      <c r="B935" s="1"/>
      <c r="C935" s="36"/>
      <c r="D935" s="140"/>
      <c r="E935" s="141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22">
        <f t="shared" si="23"/>
        <v>0</v>
      </c>
      <c r="I935" s="14"/>
    </row>
    <row r="936" spans="1:9" ht="12.4" hidden="1" customHeight="1">
      <c r="A936" s="13"/>
      <c r="B936" s="1"/>
      <c r="C936" s="36"/>
      <c r="D936" s="140"/>
      <c r="E936" s="141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22">
        <f t="shared" si="23"/>
        <v>0</v>
      </c>
      <c r="I936" s="14"/>
    </row>
    <row r="937" spans="1:9" ht="12.4" hidden="1" customHeight="1">
      <c r="A937" s="13"/>
      <c r="B937" s="1"/>
      <c r="C937" s="37"/>
      <c r="D937" s="140"/>
      <c r="E937" s="141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22">
        <f>ROUND(IF(ISNUMBER(B937), G937*B937, 0),5)</f>
        <v>0</v>
      </c>
      <c r="I937" s="14"/>
    </row>
    <row r="938" spans="1:9" ht="12" hidden="1" customHeight="1">
      <c r="A938" s="13"/>
      <c r="B938" s="1"/>
      <c r="C938" s="36"/>
      <c r="D938" s="140"/>
      <c r="E938" s="141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22">
        <f t="shared" ref="H938:H1001" si="24">ROUND(IF(ISNUMBER(B938), G938*B938, 0),5)</f>
        <v>0</v>
      </c>
      <c r="I938" s="14"/>
    </row>
    <row r="939" spans="1:9" ht="12.4" hidden="1" customHeight="1">
      <c r="A939" s="13"/>
      <c r="B939" s="1"/>
      <c r="C939" s="36"/>
      <c r="D939" s="140"/>
      <c r="E939" s="141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22">
        <f t="shared" si="24"/>
        <v>0</v>
      </c>
      <c r="I939" s="14"/>
    </row>
    <row r="940" spans="1:9" ht="12.4" hidden="1" customHeight="1">
      <c r="A940" s="13"/>
      <c r="B940" s="1"/>
      <c r="C940" s="36"/>
      <c r="D940" s="140"/>
      <c r="E940" s="141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22">
        <f t="shared" si="24"/>
        <v>0</v>
      </c>
      <c r="I940" s="14"/>
    </row>
    <row r="941" spans="1:9" ht="12.4" hidden="1" customHeight="1">
      <c r="A941" s="13"/>
      <c r="B941" s="1"/>
      <c r="C941" s="36"/>
      <c r="D941" s="140"/>
      <c r="E941" s="141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22">
        <f t="shared" si="24"/>
        <v>0</v>
      </c>
      <c r="I941" s="14"/>
    </row>
    <row r="942" spans="1:9" ht="12.4" hidden="1" customHeight="1">
      <c r="A942" s="13"/>
      <c r="B942" s="1"/>
      <c r="C942" s="36"/>
      <c r="D942" s="140"/>
      <c r="E942" s="141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22">
        <f t="shared" si="24"/>
        <v>0</v>
      </c>
      <c r="I942" s="14"/>
    </row>
    <row r="943" spans="1:9" ht="12.4" hidden="1" customHeight="1">
      <c r="A943" s="13"/>
      <c r="B943" s="1"/>
      <c r="C943" s="36"/>
      <c r="D943" s="140"/>
      <c r="E943" s="141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22">
        <f t="shared" si="24"/>
        <v>0</v>
      </c>
      <c r="I943" s="14"/>
    </row>
    <row r="944" spans="1:9" ht="12.4" hidden="1" customHeight="1">
      <c r="A944" s="13"/>
      <c r="B944" s="1"/>
      <c r="C944" s="36"/>
      <c r="D944" s="140"/>
      <c r="E944" s="141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22">
        <f t="shared" si="24"/>
        <v>0</v>
      </c>
      <c r="I944" s="14"/>
    </row>
    <row r="945" spans="1:9" ht="12.4" hidden="1" customHeight="1">
      <c r="A945" s="13"/>
      <c r="B945" s="1"/>
      <c r="C945" s="36"/>
      <c r="D945" s="140"/>
      <c r="E945" s="141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22">
        <f t="shared" si="24"/>
        <v>0</v>
      </c>
      <c r="I945" s="14"/>
    </row>
    <row r="946" spans="1:9" ht="12.4" hidden="1" customHeight="1">
      <c r="A946" s="13"/>
      <c r="B946" s="1"/>
      <c r="C946" s="36"/>
      <c r="D946" s="140"/>
      <c r="E946" s="141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22">
        <f t="shared" si="24"/>
        <v>0</v>
      </c>
      <c r="I946" s="14"/>
    </row>
    <row r="947" spans="1:9" ht="12.4" hidden="1" customHeight="1">
      <c r="A947" s="13"/>
      <c r="B947" s="1"/>
      <c r="C947" s="36"/>
      <c r="D947" s="140"/>
      <c r="E947" s="141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22">
        <f t="shared" si="24"/>
        <v>0</v>
      </c>
      <c r="I947" s="14"/>
    </row>
    <row r="948" spans="1:9" ht="12.4" hidden="1" customHeight="1">
      <c r="A948" s="13"/>
      <c r="B948" s="1"/>
      <c r="C948" s="36"/>
      <c r="D948" s="140"/>
      <c r="E948" s="141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22">
        <f t="shared" si="24"/>
        <v>0</v>
      </c>
      <c r="I948" s="14"/>
    </row>
    <row r="949" spans="1:9" ht="12.4" hidden="1" customHeight="1">
      <c r="A949" s="13"/>
      <c r="B949" s="1"/>
      <c r="C949" s="36"/>
      <c r="D949" s="140"/>
      <c r="E949" s="141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22">
        <f t="shared" si="24"/>
        <v>0</v>
      </c>
      <c r="I949" s="14"/>
    </row>
    <row r="950" spans="1:9" ht="12.4" hidden="1" customHeight="1">
      <c r="A950" s="13"/>
      <c r="B950" s="1"/>
      <c r="C950" s="36"/>
      <c r="D950" s="140"/>
      <c r="E950" s="141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22">
        <f t="shared" si="24"/>
        <v>0</v>
      </c>
      <c r="I950" s="14"/>
    </row>
    <row r="951" spans="1:9" ht="12" hidden="1" customHeight="1">
      <c r="A951" s="13"/>
      <c r="B951" s="1"/>
      <c r="C951" s="36"/>
      <c r="D951" s="140"/>
      <c r="E951" s="141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22">
        <f t="shared" si="24"/>
        <v>0</v>
      </c>
      <c r="I951" s="14"/>
    </row>
    <row r="952" spans="1:9" ht="12.4" hidden="1" customHeight="1">
      <c r="A952" s="13"/>
      <c r="B952" s="1"/>
      <c r="C952" s="36"/>
      <c r="D952" s="140"/>
      <c r="E952" s="141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22">
        <f t="shared" si="24"/>
        <v>0</v>
      </c>
      <c r="I952" s="14"/>
    </row>
    <row r="953" spans="1:9" ht="12.4" hidden="1" customHeight="1">
      <c r="A953" s="13"/>
      <c r="B953" s="1"/>
      <c r="C953" s="36"/>
      <c r="D953" s="140"/>
      <c r="E953" s="141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22">
        <f t="shared" si="24"/>
        <v>0</v>
      </c>
      <c r="I953" s="14"/>
    </row>
    <row r="954" spans="1:9" ht="12.4" hidden="1" customHeight="1">
      <c r="A954" s="13"/>
      <c r="B954" s="1"/>
      <c r="C954" s="36"/>
      <c r="D954" s="140"/>
      <c r="E954" s="141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22">
        <f t="shared" si="24"/>
        <v>0</v>
      </c>
      <c r="I954" s="14"/>
    </row>
    <row r="955" spans="1:9" ht="12.4" hidden="1" customHeight="1">
      <c r="A955" s="13"/>
      <c r="B955" s="1"/>
      <c r="C955" s="36"/>
      <c r="D955" s="140"/>
      <c r="E955" s="141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22">
        <f t="shared" si="24"/>
        <v>0</v>
      </c>
      <c r="I955" s="14"/>
    </row>
    <row r="956" spans="1:9" ht="12.4" hidden="1" customHeight="1">
      <c r="A956" s="13"/>
      <c r="B956" s="1"/>
      <c r="C956" s="36"/>
      <c r="D956" s="140"/>
      <c r="E956" s="141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22">
        <f t="shared" si="24"/>
        <v>0</v>
      </c>
      <c r="I956" s="14"/>
    </row>
    <row r="957" spans="1:9" ht="12.4" hidden="1" customHeight="1">
      <c r="A957" s="13"/>
      <c r="B957" s="1"/>
      <c r="C957" s="36"/>
      <c r="D957" s="140"/>
      <c r="E957" s="141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22">
        <f t="shared" si="24"/>
        <v>0</v>
      </c>
      <c r="I957" s="14"/>
    </row>
    <row r="958" spans="1:9" ht="12.4" hidden="1" customHeight="1">
      <c r="A958" s="13"/>
      <c r="B958" s="1"/>
      <c r="C958" s="36"/>
      <c r="D958" s="140"/>
      <c r="E958" s="141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22">
        <f t="shared" si="24"/>
        <v>0</v>
      </c>
      <c r="I958" s="14"/>
    </row>
    <row r="959" spans="1:9" ht="12.4" hidden="1" customHeight="1">
      <c r="A959" s="13"/>
      <c r="B959" s="1"/>
      <c r="C959" s="36"/>
      <c r="D959" s="140"/>
      <c r="E959" s="141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22">
        <f t="shared" si="24"/>
        <v>0</v>
      </c>
      <c r="I959" s="14"/>
    </row>
    <row r="960" spans="1:9" ht="12.4" hidden="1" customHeight="1">
      <c r="A960" s="13"/>
      <c r="B960" s="1"/>
      <c r="C960" s="36"/>
      <c r="D960" s="140"/>
      <c r="E960" s="141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22">
        <f t="shared" si="24"/>
        <v>0</v>
      </c>
      <c r="I960" s="14"/>
    </row>
    <row r="961" spans="1:9" ht="12.4" hidden="1" customHeight="1">
      <c r="A961" s="13"/>
      <c r="B961" s="1"/>
      <c r="C961" s="36"/>
      <c r="D961" s="140"/>
      <c r="E961" s="141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22">
        <f t="shared" si="24"/>
        <v>0</v>
      </c>
      <c r="I961" s="14"/>
    </row>
    <row r="962" spans="1:9" ht="12.4" hidden="1" customHeight="1">
      <c r="A962" s="13"/>
      <c r="B962" s="1"/>
      <c r="C962" s="36"/>
      <c r="D962" s="140"/>
      <c r="E962" s="141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22">
        <f t="shared" si="24"/>
        <v>0</v>
      </c>
      <c r="I962" s="14"/>
    </row>
    <row r="963" spans="1:9" ht="12.4" hidden="1" customHeight="1">
      <c r="A963" s="13"/>
      <c r="B963" s="1"/>
      <c r="C963" s="36"/>
      <c r="D963" s="140"/>
      <c r="E963" s="141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22">
        <f t="shared" si="24"/>
        <v>0</v>
      </c>
      <c r="I963" s="14"/>
    </row>
    <row r="964" spans="1:9" ht="12.4" hidden="1" customHeight="1">
      <c r="A964" s="13"/>
      <c r="B964" s="1"/>
      <c r="C964" s="36"/>
      <c r="D964" s="140"/>
      <c r="E964" s="141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22">
        <f t="shared" si="24"/>
        <v>0</v>
      </c>
      <c r="I964" s="14"/>
    </row>
    <row r="965" spans="1:9" ht="12.4" hidden="1" customHeight="1">
      <c r="A965" s="13"/>
      <c r="B965" s="1"/>
      <c r="C965" s="36"/>
      <c r="D965" s="140"/>
      <c r="E965" s="141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22">
        <f t="shared" si="24"/>
        <v>0</v>
      </c>
      <c r="I965" s="14"/>
    </row>
    <row r="966" spans="1:9" ht="12.4" hidden="1" customHeight="1">
      <c r="A966" s="13"/>
      <c r="B966" s="1"/>
      <c r="C966" s="36"/>
      <c r="D966" s="140"/>
      <c r="E966" s="141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22">
        <f t="shared" si="24"/>
        <v>0</v>
      </c>
      <c r="I966" s="14"/>
    </row>
    <row r="967" spans="1:9" ht="12.4" hidden="1" customHeight="1">
      <c r="A967" s="13"/>
      <c r="B967" s="1"/>
      <c r="C967" s="36"/>
      <c r="D967" s="140"/>
      <c r="E967" s="141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22">
        <f t="shared" si="24"/>
        <v>0</v>
      </c>
      <c r="I967" s="14"/>
    </row>
    <row r="968" spans="1:9" ht="12.4" hidden="1" customHeight="1">
      <c r="A968" s="13"/>
      <c r="B968" s="1"/>
      <c r="C968" s="36"/>
      <c r="D968" s="140"/>
      <c r="E968" s="141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22">
        <f t="shared" si="24"/>
        <v>0</v>
      </c>
      <c r="I968" s="14"/>
    </row>
    <row r="969" spans="1:9" ht="12.4" hidden="1" customHeight="1">
      <c r="A969" s="13"/>
      <c r="B969" s="1"/>
      <c r="C969" s="36"/>
      <c r="D969" s="140"/>
      <c r="E969" s="141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22">
        <f t="shared" si="24"/>
        <v>0</v>
      </c>
      <c r="I969" s="14"/>
    </row>
    <row r="970" spans="1:9" ht="12.4" hidden="1" customHeight="1">
      <c r="A970" s="13"/>
      <c r="B970" s="1"/>
      <c r="C970" s="36"/>
      <c r="D970" s="140"/>
      <c r="E970" s="141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22">
        <f t="shared" si="24"/>
        <v>0</v>
      </c>
      <c r="I970" s="14"/>
    </row>
    <row r="971" spans="1:9" ht="12.4" hidden="1" customHeight="1">
      <c r="A971" s="13"/>
      <c r="B971" s="1"/>
      <c r="C971" s="36"/>
      <c r="D971" s="140"/>
      <c r="E971" s="141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22">
        <f t="shared" si="24"/>
        <v>0</v>
      </c>
      <c r="I971" s="14"/>
    </row>
    <row r="972" spans="1:9" ht="12.4" hidden="1" customHeight="1">
      <c r="A972" s="13"/>
      <c r="B972" s="1"/>
      <c r="C972" s="36"/>
      <c r="D972" s="140"/>
      <c r="E972" s="141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22">
        <f t="shared" si="24"/>
        <v>0</v>
      </c>
      <c r="I972" s="14"/>
    </row>
    <row r="973" spans="1:9" ht="12.4" hidden="1" customHeight="1">
      <c r="A973" s="13"/>
      <c r="B973" s="1"/>
      <c r="C973" s="36"/>
      <c r="D973" s="140"/>
      <c r="E973" s="141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22">
        <f t="shared" si="24"/>
        <v>0</v>
      </c>
      <c r="I973" s="14"/>
    </row>
    <row r="974" spans="1:9" ht="12.4" hidden="1" customHeight="1">
      <c r="A974" s="13"/>
      <c r="B974" s="1"/>
      <c r="C974" s="37"/>
      <c r="D974" s="140"/>
      <c r="E974" s="141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22">
        <f t="shared" si="24"/>
        <v>0</v>
      </c>
      <c r="I974" s="14"/>
    </row>
    <row r="975" spans="1:9" ht="12" hidden="1" customHeight="1">
      <c r="A975" s="13"/>
      <c r="B975" s="1"/>
      <c r="C975" s="36"/>
      <c r="D975" s="140"/>
      <c r="E975" s="141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22">
        <f t="shared" si="24"/>
        <v>0</v>
      </c>
      <c r="I975" s="14"/>
    </row>
    <row r="976" spans="1:9" ht="12.4" hidden="1" customHeight="1">
      <c r="A976" s="13"/>
      <c r="B976" s="1"/>
      <c r="C976" s="36"/>
      <c r="D976" s="140"/>
      <c r="E976" s="141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22">
        <f t="shared" si="24"/>
        <v>0</v>
      </c>
      <c r="I976" s="14"/>
    </row>
    <row r="977" spans="1:9" ht="12.4" hidden="1" customHeight="1">
      <c r="A977" s="13"/>
      <c r="B977" s="1"/>
      <c r="C977" s="36"/>
      <c r="D977" s="140"/>
      <c r="E977" s="141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22">
        <f t="shared" si="24"/>
        <v>0</v>
      </c>
      <c r="I977" s="14"/>
    </row>
    <row r="978" spans="1:9" ht="12.4" hidden="1" customHeight="1">
      <c r="A978" s="13"/>
      <c r="B978" s="1"/>
      <c r="C978" s="36"/>
      <c r="D978" s="140"/>
      <c r="E978" s="141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22">
        <f t="shared" si="24"/>
        <v>0</v>
      </c>
      <c r="I978" s="14"/>
    </row>
    <row r="979" spans="1:9" ht="12.4" hidden="1" customHeight="1">
      <c r="A979" s="13"/>
      <c r="B979" s="1"/>
      <c r="C979" s="36"/>
      <c r="D979" s="140"/>
      <c r="E979" s="141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22">
        <f t="shared" si="24"/>
        <v>0</v>
      </c>
      <c r="I979" s="14"/>
    </row>
    <row r="980" spans="1:9" ht="12.4" hidden="1" customHeight="1">
      <c r="A980" s="13"/>
      <c r="B980" s="1"/>
      <c r="C980" s="36"/>
      <c r="D980" s="140"/>
      <c r="E980" s="141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22">
        <f t="shared" si="24"/>
        <v>0</v>
      </c>
      <c r="I980" s="14"/>
    </row>
    <row r="981" spans="1:9" ht="12.4" hidden="1" customHeight="1">
      <c r="A981" s="13"/>
      <c r="B981" s="1"/>
      <c r="C981" s="36"/>
      <c r="D981" s="140"/>
      <c r="E981" s="141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22">
        <f t="shared" si="24"/>
        <v>0</v>
      </c>
      <c r="I981" s="14"/>
    </row>
    <row r="982" spans="1:9" ht="12.4" hidden="1" customHeight="1">
      <c r="A982" s="13"/>
      <c r="B982" s="1"/>
      <c r="C982" s="36"/>
      <c r="D982" s="140"/>
      <c r="E982" s="141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22">
        <f t="shared" si="24"/>
        <v>0</v>
      </c>
      <c r="I982" s="14"/>
    </row>
    <row r="983" spans="1:9" ht="12.4" hidden="1" customHeight="1">
      <c r="A983" s="13"/>
      <c r="B983" s="1"/>
      <c r="C983" s="36"/>
      <c r="D983" s="140"/>
      <c r="E983" s="141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22">
        <f t="shared" si="24"/>
        <v>0</v>
      </c>
      <c r="I983" s="14"/>
    </row>
    <row r="984" spans="1:9" ht="12.4" hidden="1" customHeight="1">
      <c r="A984" s="13"/>
      <c r="B984" s="1"/>
      <c r="C984" s="36"/>
      <c r="D984" s="140"/>
      <c r="E984" s="141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22">
        <f t="shared" si="24"/>
        <v>0</v>
      </c>
      <c r="I984" s="14"/>
    </row>
    <row r="985" spans="1:9" ht="12.4" hidden="1" customHeight="1">
      <c r="A985" s="13"/>
      <c r="B985" s="1"/>
      <c r="C985" s="36"/>
      <c r="D985" s="140"/>
      <c r="E985" s="141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22">
        <f t="shared" si="24"/>
        <v>0</v>
      </c>
      <c r="I985" s="14"/>
    </row>
    <row r="986" spans="1:9" ht="12.4" hidden="1" customHeight="1">
      <c r="A986" s="13"/>
      <c r="B986" s="1"/>
      <c r="C986" s="36"/>
      <c r="D986" s="140"/>
      <c r="E986" s="141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22">
        <f t="shared" si="24"/>
        <v>0</v>
      </c>
      <c r="I986" s="14"/>
    </row>
    <row r="987" spans="1:9" ht="12.4" hidden="1" customHeight="1">
      <c r="A987" s="13"/>
      <c r="B987" s="1"/>
      <c r="C987" s="36"/>
      <c r="D987" s="140"/>
      <c r="E987" s="141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22">
        <f t="shared" si="24"/>
        <v>0</v>
      </c>
      <c r="I987" s="14"/>
    </row>
    <row r="988" spans="1:9" ht="12.4" hidden="1" customHeight="1">
      <c r="A988" s="13"/>
      <c r="B988" s="1"/>
      <c r="C988" s="36"/>
      <c r="D988" s="140"/>
      <c r="E988" s="141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22">
        <f t="shared" si="24"/>
        <v>0</v>
      </c>
      <c r="I988" s="14"/>
    </row>
    <row r="989" spans="1:9" ht="12.4" hidden="1" customHeight="1">
      <c r="A989" s="13"/>
      <c r="B989" s="1"/>
      <c r="C989" s="36"/>
      <c r="D989" s="140"/>
      <c r="E989" s="141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22">
        <f t="shared" si="24"/>
        <v>0</v>
      </c>
      <c r="I989" s="14"/>
    </row>
    <row r="990" spans="1:9" ht="12.4" hidden="1" customHeight="1">
      <c r="A990" s="13"/>
      <c r="B990" s="1"/>
      <c r="C990" s="36"/>
      <c r="D990" s="140"/>
      <c r="E990" s="141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22">
        <f t="shared" si="24"/>
        <v>0</v>
      </c>
      <c r="I990" s="14"/>
    </row>
    <row r="991" spans="1:9" ht="12.4" hidden="1" customHeight="1">
      <c r="A991" s="13"/>
      <c r="B991" s="1"/>
      <c r="C991" s="36"/>
      <c r="D991" s="140"/>
      <c r="E991" s="141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22">
        <f t="shared" si="24"/>
        <v>0</v>
      </c>
      <c r="I991" s="14"/>
    </row>
    <row r="992" spans="1:9" ht="12.4" hidden="1" customHeight="1">
      <c r="A992" s="13"/>
      <c r="B992" s="1"/>
      <c r="C992" s="36"/>
      <c r="D992" s="140"/>
      <c r="E992" s="141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22">
        <f t="shared" si="24"/>
        <v>0</v>
      </c>
      <c r="I992" s="14"/>
    </row>
    <row r="993" spans="1:9" ht="12.4" hidden="1" customHeight="1">
      <c r="A993" s="13"/>
      <c r="B993" s="1"/>
      <c r="C993" s="36"/>
      <c r="D993" s="140"/>
      <c r="E993" s="141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22">
        <f t="shared" si="24"/>
        <v>0</v>
      </c>
      <c r="I993" s="14"/>
    </row>
    <row r="994" spans="1:9" ht="12.4" hidden="1" customHeight="1">
      <c r="A994" s="13"/>
      <c r="B994" s="1"/>
      <c r="C994" s="36"/>
      <c r="D994" s="140"/>
      <c r="E994" s="141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22">
        <f t="shared" si="24"/>
        <v>0</v>
      </c>
      <c r="I994" s="14"/>
    </row>
    <row r="995" spans="1:9" ht="12.4" hidden="1" customHeight="1">
      <c r="A995" s="13"/>
      <c r="B995" s="1"/>
      <c r="C995" s="36"/>
      <c r="D995" s="140"/>
      <c r="E995" s="141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22">
        <f t="shared" si="24"/>
        <v>0</v>
      </c>
      <c r="I995" s="14"/>
    </row>
    <row r="996" spans="1:9" ht="12.4" hidden="1" customHeight="1">
      <c r="A996" s="13"/>
      <c r="B996" s="1"/>
      <c r="C996" s="36"/>
      <c r="D996" s="140"/>
      <c r="E996" s="141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22">
        <f t="shared" si="24"/>
        <v>0</v>
      </c>
      <c r="I996" s="14"/>
    </row>
    <row r="997" spans="1:9" ht="12.4" hidden="1" customHeight="1">
      <c r="A997" s="13"/>
      <c r="B997" s="1"/>
      <c r="C997" s="36"/>
      <c r="D997" s="140"/>
      <c r="E997" s="141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22">
        <f t="shared" si="24"/>
        <v>0</v>
      </c>
      <c r="I997" s="14"/>
    </row>
    <row r="998" spans="1:9" ht="12.4" hidden="1" customHeight="1">
      <c r="A998" s="13"/>
      <c r="B998" s="1"/>
      <c r="C998" s="36"/>
      <c r="D998" s="140"/>
      <c r="E998" s="141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22">
        <f t="shared" si="24"/>
        <v>0</v>
      </c>
      <c r="I998" s="14"/>
    </row>
    <row r="999" spans="1:9" ht="12.4" hidden="1" customHeight="1">
      <c r="A999" s="13"/>
      <c r="B999" s="1"/>
      <c r="C999" s="36"/>
      <c r="D999" s="140"/>
      <c r="E999" s="141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22">
        <f t="shared" si="24"/>
        <v>0</v>
      </c>
      <c r="I999" s="14"/>
    </row>
    <row r="1000" spans="1:9" ht="12.4" hidden="1" customHeight="1">
      <c r="A1000" s="13"/>
      <c r="B1000" s="1"/>
      <c r="C1000" s="36"/>
      <c r="D1000" s="140"/>
      <c r="E1000" s="141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22">
        <f t="shared" si="24"/>
        <v>0</v>
      </c>
      <c r="I1000" s="14"/>
    </row>
    <row r="1001" spans="1:9" ht="12.4" hidden="1" customHeight="1">
      <c r="A1001" s="13"/>
      <c r="B1001" s="1"/>
      <c r="C1001" s="102"/>
      <c r="D1001" s="140"/>
      <c r="E1001" s="141"/>
      <c r="F1001" s="43"/>
      <c r="G1001" s="21">
        <f>ROUND(IF(ISBLANK(C1001),0,VLOOKUP(C1001,'[2]Acha Air Sales Price List'!$B$1:$X$65536,12,FALSE)*$L$14),2)</f>
        <v>0</v>
      </c>
      <c r="H1001" s="22">
        <f t="shared" si="24"/>
        <v>0</v>
      </c>
      <c r="I1001" s="14"/>
    </row>
    <row r="1002" spans="1:9" ht="12.4" hidden="1" customHeight="1">
      <c r="A1002" s="13"/>
      <c r="B1002" s="1"/>
      <c r="C1002" s="37"/>
      <c r="D1002" s="153"/>
      <c r="E1002" s="154"/>
      <c r="F1002" s="43" t="s">
        <v>26</v>
      </c>
      <c r="G1002" s="21"/>
      <c r="H1002" s="22">
        <f>G1002</f>
        <v>0</v>
      </c>
      <c r="I1002" s="14"/>
    </row>
    <row r="1003" spans="1:9" ht="12.4" customHeight="1" thickBot="1">
      <c r="A1003" s="13"/>
      <c r="B1003" s="23"/>
      <c r="C1003" s="24"/>
      <c r="D1003" s="130"/>
      <c r="E1003" s="130"/>
      <c r="F1003" s="44"/>
      <c r="G1003" s="25">
        <f>ROUND(IF(ISBLANK(C1003),0,VLOOKUP(C1003,'[2]Acha Air Sales Price List'!$B$1:$X$65536,12,FALSE)*$W$14),2)</f>
        <v>0</v>
      </c>
      <c r="H1003" s="26">
        <f>ROUND(IF(ISNUMBER(B1003), G1003*B1003, 0),5)</f>
        <v>0</v>
      </c>
      <c r="I1003" s="14"/>
    </row>
    <row r="1004" spans="1:9" ht="10.5" customHeight="1" thickBot="1">
      <c r="A1004" s="13"/>
      <c r="B1004" s="2"/>
      <c r="C1004" s="2"/>
      <c r="D1004" s="2"/>
      <c r="E1004" s="2"/>
      <c r="F1004" s="2"/>
      <c r="G1004" s="31"/>
      <c r="H1004" s="32"/>
      <c r="I1004" s="14"/>
    </row>
    <row r="1005" spans="1:9" ht="16.5" thickBot="1">
      <c r="A1005" s="13"/>
      <c r="B1005" s="30" t="s">
        <v>17</v>
      </c>
      <c r="C1005" s="3"/>
      <c r="D1005" s="3"/>
      <c r="E1005" s="3"/>
      <c r="F1005" s="3"/>
      <c r="G1005" s="33" t="s">
        <v>18</v>
      </c>
      <c r="H1005" s="34">
        <f>ROUND(SUM(H20:H1003),2)</f>
        <v>3383.55</v>
      </c>
      <c r="I1005" s="14"/>
    </row>
    <row r="1006" spans="1:9" ht="16.5" hidden="1" thickBot="1">
      <c r="A1006" s="13"/>
      <c r="B1006" s="30" t="s">
        <v>17</v>
      </c>
      <c r="C1006" s="3"/>
      <c r="D1006" s="3"/>
      <c r="E1006" s="3"/>
      <c r="F1006" s="3"/>
      <c r="G1006" s="33" t="s">
        <v>23</v>
      </c>
      <c r="H1006" s="34">
        <f>H1005/41.5</f>
        <v>81.531325301204831</v>
      </c>
      <c r="I1006" s="14"/>
    </row>
    <row r="1007" spans="1:9" ht="16.5" hidden="1" thickBot="1">
      <c r="A1007" s="13"/>
      <c r="B1007" s="30"/>
      <c r="C1007" s="3"/>
      <c r="D1007" s="3"/>
      <c r="E1007" s="3"/>
      <c r="F1007" s="3"/>
      <c r="G1007" s="33" t="s">
        <v>25</v>
      </c>
      <c r="H1007" s="34">
        <v>40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24</v>
      </c>
      <c r="H1008" s="34">
        <f>(H1007-H1006)*41.5</f>
        <v>-1723.5500000000004</v>
      </c>
      <c r="I1008" s="14"/>
    </row>
    <row r="1009" spans="1:9" ht="24.95" customHeight="1">
      <c r="A1009" s="18"/>
      <c r="B1009" s="19"/>
      <c r="C1009" s="19"/>
      <c r="D1009" s="131" t="s">
        <v>59</v>
      </c>
      <c r="E1009" s="19"/>
      <c r="F1009" s="19"/>
      <c r="G1009" s="19"/>
      <c r="H1009" s="19"/>
      <c r="I1009" s="20"/>
    </row>
    <row r="1011" spans="1:9">
      <c r="F1011" t="s">
        <v>74</v>
      </c>
      <c r="G1011">
        <f>36.64</f>
        <v>36.64</v>
      </c>
    </row>
    <row r="1012" spans="1:9">
      <c r="F1012" t="s">
        <v>75</v>
      </c>
      <c r="G1012" s="45">
        <f>G1014/G1011</f>
        <v>92.345796943231448</v>
      </c>
    </row>
    <row r="1013" spans="1:9">
      <c r="F1013" t="s">
        <v>76</v>
      </c>
      <c r="G1013" s="45">
        <f>G1015/G1011</f>
        <v>92.345796943231448</v>
      </c>
      <c r="H1013" s="45"/>
    </row>
    <row r="1014" spans="1:9">
      <c r="F1014" t="s">
        <v>77</v>
      </c>
      <c r="G1014" s="45">
        <f>H1005</f>
        <v>3383.55</v>
      </c>
    </row>
    <row r="1015" spans="1:9">
      <c r="F1015" t="s">
        <v>78</v>
      </c>
      <c r="G1015" s="45">
        <f>H1005</f>
        <v>3383.55</v>
      </c>
    </row>
  </sheetData>
  <mergeCells count="986">
    <mergeCell ref="D981:E981"/>
    <mergeCell ref="D982:E982"/>
    <mergeCell ref="D983:E983"/>
    <mergeCell ref="D1000:E1000"/>
    <mergeCell ref="D994:E994"/>
    <mergeCell ref="D995:E995"/>
    <mergeCell ref="D996:E996"/>
    <mergeCell ref="D997:E997"/>
    <mergeCell ref="D998:E998"/>
    <mergeCell ref="D984:E984"/>
    <mergeCell ref="D985:E985"/>
    <mergeCell ref="D986:E986"/>
    <mergeCell ref="D987:E987"/>
    <mergeCell ref="D988:E988"/>
    <mergeCell ref="D989:E989"/>
    <mergeCell ref="D999:E999"/>
    <mergeCell ref="D990:E990"/>
    <mergeCell ref="D991:E991"/>
    <mergeCell ref="D992:E992"/>
    <mergeCell ref="D993:E993"/>
    <mergeCell ref="D508:E508"/>
    <mergeCell ref="D509:E509"/>
    <mergeCell ref="D489:E489"/>
    <mergeCell ref="D975:E975"/>
    <mergeCell ref="D976:E976"/>
    <mergeCell ref="D977:E977"/>
    <mergeCell ref="D978:E978"/>
    <mergeCell ref="D979:E979"/>
    <mergeCell ref="D980:E980"/>
    <mergeCell ref="D494:E494"/>
    <mergeCell ref="D495:E495"/>
    <mergeCell ref="D496:E496"/>
    <mergeCell ref="D497:E497"/>
    <mergeCell ref="D711:E711"/>
    <mergeCell ref="D712:E712"/>
    <mergeCell ref="D713:E713"/>
    <mergeCell ref="D714:E714"/>
    <mergeCell ref="D715:E715"/>
    <mergeCell ref="D716:E716"/>
    <mergeCell ref="D717:E717"/>
    <mergeCell ref="D718:E718"/>
    <mergeCell ref="D719:E719"/>
    <mergeCell ref="D733:E733"/>
    <mergeCell ref="D734:E734"/>
    <mergeCell ref="D93:E93"/>
    <mergeCell ref="D94:E94"/>
    <mergeCell ref="D95:E95"/>
    <mergeCell ref="D96:E96"/>
    <mergeCell ref="D97:E97"/>
    <mergeCell ref="D951:E951"/>
    <mergeCell ref="D952:E952"/>
    <mergeCell ref="D953:E953"/>
    <mergeCell ref="D516:E516"/>
    <mergeCell ref="D517:E517"/>
    <mergeCell ref="D518:E518"/>
    <mergeCell ref="D519:E519"/>
    <mergeCell ref="D520:E520"/>
    <mergeCell ref="D499:E499"/>
    <mergeCell ref="D500:E500"/>
    <mergeCell ref="D501:E501"/>
    <mergeCell ref="D502:E502"/>
    <mergeCell ref="D503:E503"/>
    <mergeCell ref="D514:E514"/>
    <mergeCell ref="D515:E515"/>
    <mergeCell ref="D504:E504"/>
    <mergeCell ref="D505:E505"/>
    <mergeCell ref="D506:E506"/>
    <mergeCell ref="D507:E507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32:E32"/>
    <mergeCell ref="D33:E33"/>
    <mergeCell ref="D34:E34"/>
    <mergeCell ref="D35:E35"/>
    <mergeCell ref="D36:E36"/>
    <mergeCell ref="D510:E510"/>
    <mergeCell ref="D511:E511"/>
    <mergeCell ref="D512:E512"/>
    <mergeCell ref="D513:E513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498:E498"/>
    <mergeCell ref="D475:E475"/>
    <mergeCell ref="D476:E476"/>
    <mergeCell ref="D477:E477"/>
    <mergeCell ref="D478:E478"/>
    <mergeCell ref="D479:E479"/>
    <mergeCell ref="D490:E490"/>
    <mergeCell ref="D491:E491"/>
    <mergeCell ref="D492:E492"/>
    <mergeCell ref="D493:E493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88:E488"/>
    <mergeCell ref="D466:E466"/>
    <mergeCell ref="D467:E467"/>
    <mergeCell ref="D468:E468"/>
    <mergeCell ref="D469:E469"/>
    <mergeCell ref="D470:E470"/>
    <mergeCell ref="D471:E471"/>
    <mergeCell ref="D472:E472"/>
    <mergeCell ref="D473:E473"/>
    <mergeCell ref="D474:E474"/>
    <mergeCell ref="D457:E457"/>
    <mergeCell ref="D458:E458"/>
    <mergeCell ref="D459:E459"/>
    <mergeCell ref="D460:E460"/>
    <mergeCell ref="D461:E461"/>
    <mergeCell ref="D462:E462"/>
    <mergeCell ref="D463:E463"/>
    <mergeCell ref="D464:E464"/>
    <mergeCell ref="D465:E465"/>
    <mergeCell ref="D448:E448"/>
    <mergeCell ref="D449:E449"/>
    <mergeCell ref="D450:E450"/>
    <mergeCell ref="D451:E451"/>
    <mergeCell ref="D452:E452"/>
    <mergeCell ref="D453:E453"/>
    <mergeCell ref="D454:E454"/>
    <mergeCell ref="D455:E455"/>
    <mergeCell ref="D456:E456"/>
    <mergeCell ref="D439:E439"/>
    <mergeCell ref="D440:E440"/>
    <mergeCell ref="D441:E441"/>
    <mergeCell ref="D442:E442"/>
    <mergeCell ref="D443:E443"/>
    <mergeCell ref="D444:E444"/>
    <mergeCell ref="D445:E445"/>
    <mergeCell ref="D446:E446"/>
    <mergeCell ref="D447:E447"/>
    <mergeCell ref="D430:E430"/>
    <mergeCell ref="D431:E431"/>
    <mergeCell ref="D432:E432"/>
    <mergeCell ref="D433:E433"/>
    <mergeCell ref="D434:E434"/>
    <mergeCell ref="D435:E435"/>
    <mergeCell ref="D436:E436"/>
    <mergeCell ref="D437:E437"/>
    <mergeCell ref="D438:E438"/>
    <mergeCell ref="D421:E421"/>
    <mergeCell ref="D422:E422"/>
    <mergeCell ref="D423:E423"/>
    <mergeCell ref="D424:E424"/>
    <mergeCell ref="D425:E425"/>
    <mergeCell ref="D426:E426"/>
    <mergeCell ref="D427:E427"/>
    <mergeCell ref="D428:E428"/>
    <mergeCell ref="D429:E429"/>
    <mergeCell ref="D412:E412"/>
    <mergeCell ref="D413:E413"/>
    <mergeCell ref="D414:E414"/>
    <mergeCell ref="D415:E415"/>
    <mergeCell ref="D416:E416"/>
    <mergeCell ref="D417:E417"/>
    <mergeCell ref="D418:E418"/>
    <mergeCell ref="D419:E419"/>
    <mergeCell ref="D420:E420"/>
    <mergeCell ref="D403:E403"/>
    <mergeCell ref="D404:E404"/>
    <mergeCell ref="D405:E405"/>
    <mergeCell ref="D406:E406"/>
    <mergeCell ref="D407:E407"/>
    <mergeCell ref="D408:E408"/>
    <mergeCell ref="D409:E409"/>
    <mergeCell ref="D410:E410"/>
    <mergeCell ref="D411:E411"/>
    <mergeCell ref="D394:E394"/>
    <mergeCell ref="D395:E395"/>
    <mergeCell ref="D396:E396"/>
    <mergeCell ref="D397:E397"/>
    <mergeCell ref="D398:E398"/>
    <mergeCell ref="D399:E399"/>
    <mergeCell ref="D400:E400"/>
    <mergeCell ref="D401:E401"/>
    <mergeCell ref="D402:E402"/>
    <mergeCell ref="D385:E385"/>
    <mergeCell ref="D386:E386"/>
    <mergeCell ref="D387:E387"/>
    <mergeCell ref="D388:E388"/>
    <mergeCell ref="D389:E389"/>
    <mergeCell ref="D390:E390"/>
    <mergeCell ref="D391:E391"/>
    <mergeCell ref="D392:E392"/>
    <mergeCell ref="D393:E393"/>
    <mergeCell ref="D376:E376"/>
    <mergeCell ref="D377:E377"/>
    <mergeCell ref="D378:E378"/>
    <mergeCell ref="D379:E379"/>
    <mergeCell ref="D380:E380"/>
    <mergeCell ref="D381:E381"/>
    <mergeCell ref="D382:E382"/>
    <mergeCell ref="D383:E383"/>
    <mergeCell ref="D384:E384"/>
    <mergeCell ref="D367:E367"/>
    <mergeCell ref="D368:E368"/>
    <mergeCell ref="D369:E369"/>
    <mergeCell ref="D370:E370"/>
    <mergeCell ref="D371:E371"/>
    <mergeCell ref="D372:E372"/>
    <mergeCell ref="D373:E373"/>
    <mergeCell ref="D374:E374"/>
    <mergeCell ref="D375:E375"/>
    <mergeCell ref="D358:E358"/>
    <mergeCell ref="D359:E359"/>
    <mergeCell ref="D360:E360"/>
    <mergeCell ref="D361:E361"/>
    <mergeCell ref="D362:E362"/>
    <mergeCell ref="D363:E363"/>
    <mergeCell ref="D364:E364"/>
    <mergeCell ref="D365:E365"/>
    <mergeCell ref="D366:E366"/>
    <mergeCell ref="D349:E349"/>
    <mergeCell ref="D350:E350"/>
    <mergeCell ref="D351:E351"/>
    <mergeCell ref="D352:E352"/>
    <mergeCell ref="D353:E353"/>
    <mergeCell ref="D354:E354"/>
    <mergeCell ref="D355:E355"/>
    <mergeCell ref="D356:E356"/>
    <mergeCell ref="D357:E357"/>
    <mergeCell ref="D340:E340"/>
    <mergeCell ref="D341:E341"/>
    <mergeCell ref="D342:E342"/>
    <mergeCell ref="D343:E343"/>
    <mergeCell ref="D344:E344"/>
    <mergeCell ref="D345:E345"/>
    <mergeCell ref="D346:E346"/>
    <mergeCell ref="D347:E347"/>
    <mergeCell ref="D348:E348"/>
    <mergeCell ref="D331:E331"/>
    <mergeCell ref="D332:E332"/>
    <mergeCell ref="D333:E333"/>
    <mergeCell ref="D334:E334"/>
    <mergeCell ref="D335:E335"/>
    <mergeCell ref="D336:E336"/>
    <mergeCell ref="D337:E337"/>
    <mergeCell ref="D338:E338"/>
    <mergeCell ref="D339:E339"/>
    <mergeCell ref="D322:E322"/>
    <mergeCell ref="D323:E323"/>
    <mergeCell ref="D324:E324"/>
    <mergeCell ref="D325:E325"/>
    <mergeCell ref="D326:E326"/>
    <mergeCell ref="D327:E327"/>
    <mergeCell ref="D328:E328"/>
    <mergeCell ref="D329:E329"/>
    <mergeCell ref="D330:E330"/>
    <mergeCell ref="D313:E313"/>
    <mergeCell ref="D314:E314"/>
    <mergeCell ref="D315:E315"/>
    <mergeCell ref="D316:E316"/>
    <mergeCell ref="D317:E317"/>
    <mergeCell ref="D318:E318"/>
    <mergeCell ref="D319:E319"/>
    <mergeCell ref="D320:E320"/>
    <mergeCell ref="D321:E321"/>
    <mergeCell ref="D304:E304"/>
    <mergeCell ref="D305:E305"/>
    <mergeCell ref="D306:E306"/>
    <mergeCell ref="D307:E307"/>
    <mergeCell ref="D308:E308"/>
    <mergeCell ref="D309:E309"/>
    <mergeCell ref="D310:E310"/>
    <mergeCell ref="D311:E311"/>
    <mergeCell ref="D312:E312"/>
    <mergeCell ref="D295:E295"/>
    <mergeCell ref="D296:E296"/>
    <mergeCell ref="D297:E297"/>
    <mergeCell ref="D298:E298"/>
    <mergeCell ref="D299:E299"/>
    <mergeCell ref="D300:E300"/>
    <mergeCell ref="D301:E301"/>
    <mergeCell ref="D302:E302"/>
    <mergeCell ref="D303:E303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50:E250"/>
    <mergeCell ref="D251:E251"/>
    <mergeCell ref="D252:E252"/>
    <mergeCell ref="D253:E253"/>
    <mergeCell ref="D254:E254"/>
    <mergeCell ref="D255:E255"/>
    <mergeCell ref="D256:E256"/>
    <mergeCell ref="D257:E257"/>
    <mergeCell ref="D258:E258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64:E64"/>
    <mergeCell ref="D65:E65"/>
    <mergeCell ref="D66:E66"/>
    <mergeCell ref="D67:E67"/>
    <mergeCell ref="D68:E68"/>
    <mergeCell ref="D102:E102"/>
    <mergeCell ref="D103:E103"/>
    <mergeCell ref="D104:E104"/>
    <mergeCell ref="D105:E105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735:E735"/>
    <mergeCell ref="D736:E736"/>
    <mergeCell ref="D737:E737"/>
    <mergeCell ref="D720:E720"/>
    <mergeCell ref="D721:E721"/>
    <mergeCell ref="D722:E722"/>
    <mergeCell ref="D723:E723"/>
    <mergeCell ref="D724:E724"/>
    <mergeCell ref="D725:E725"/>
    <mergeCell ref="D726:E726"/>
    <mergeCell ref="D727:E727"/>
    <mergeCell ref="D728:E728"/>
    <mergeCell ref="D729:E729"/>
    <mergeCell ref="D730:E730"/>
    <mergeCell ref="D731:E731"/>
    <mergeCell ref="D732:E732"/>
    <mergeCell ref="D687:E687"/>
    <mergeCell ref="D688:E688"/>
    <mergeCell ref="D689:E689"/>
    <mergeCell ref="D690:E690"/>
    <mergeCell ref="D691:E691"/>
    <mergeCell ref="D692:E692"/>
    <mergeCell ref="D708:E708"/>
    <mergeCell ref="D709:E709"/>
    <mergeCell ref="D710:E710"/>
    <mergeCell ref="D693:E693"/>
    <mergeCell ref="D694:E694"/>
    <mergeCell ref="D695:E695"/>
    <mergeCell ref="D696:E696"/>
    <mergeCell ref="D697:E697"/>
    <mergeCell ref="D698:E698"/>
    <mergeCell ref="D699:E699"/>
    <mergeCell ref="D700:E700"/>
    <mergeCell ref="D701:E701"/>
    <mergeCell ref="D702:E702"/>
    <mergeCell ref="D703:E703"/>
    <mergeCell ref="D704:E704"/>
    <mergeCell ref="D705:E705"/>
    <mergeCell ref="D706:E706"/>
    <mergeCell ref="D707:E707"/>
    <mergeCell ref="D678:E678"/>
    <mergeCell ref="D679:E679"/>
    <mergeCell ref="D680:E680"/>
    <mergeCell ref="D681:E681"/>
    <mergeCell ref="D682:E682"/>
    <mergeCell ref="D683:E683"/>
    <mergeCell ref="D684:E684"/>
    <mergeCell ref="D685:E685"/>
    <mergeCell ref="D686:E686"/>
    <mergeCell ref="D669:E669"/>
    <mergeCell ref="D670:E670"/>
    <mergeCell ref="D671:E671"/>
    <mergeCell ref="D672:E672"/>
    <mergeCell ref="D673:E673"/>
    <mergeCell ref="D674:E674"/>
    <mergeCell ref="D675:E675"/>
    <mergeCell ref="D676:E676"/>
    <mergeCell ref="D677:E677"/>
    <mergeCell ref="D660:E660"/>
    <mergeCell ref="D661:E661"/>
    <mergeCell ref="D662:E662"/>
    <mergeCell ref="D663:E663"/>
    <mergeCell ref="D664:E664"/>
    <mergeCell ref="D665:E665"/>
    <mergeCell ref="D666:E666"/>
    <mergeCell ref="D667:E667"/>
    <mergeCell ref="D668:E668"/>
    <mergeCell ref="D651:E651"/>
    <mergeCell ref="D652:E652"/>
    <mergeCell ref="D653:E653"/>
    <mergeCell ref="D654:E654"/>
    <mergeCell ref="D655:E655"/>
    <mergeCell ref="D656:E656"/>
    <mergeCell ref="D657:E657"/>
    <mergeCell ref="D658:E658"/>
    <mergeCell ref="D659:E659"/>
    <mergeCell ref="D642:E642"/>
    <mergeCell ref="D643:E643"/>
    <mergeCell ref="D644:E644"/>
    <mergeCell ref="D645:E645"/>
    <mergeCell ref="D646:E646"/>
    <mergeCell ref="D647:E647"/>
    <mergeCell ref="D648:E648"/>
    <mergeCell ref="D649:E649"/>
    <mergeCell ref="D650:E650"/>
    <mergeCell ref="D633:E633"/>
    <mergeCell ref="D634:E634"/>
    <mergeCell ref="D635:E635"/>
    <mergeCell ref="D636:E636"/>
    <mergeCell ref="D637:E637"/>
    <mergeCell ref="D638:E638"/>
    <mergeCell ref="D639:E639"/>
    <mergeCell ref="D640:E640"/>
    <mergeCell ref="D641:E641"/>
    <mergeCell ref="D624:E624"/>
    <mergeCell ref="D625:E625"/>
    <mergeCell ref="D626:E626"/>
    <mergeCell ref="D627:E627"/>
    <mergeCell ref="D628:E628"/>
    <mergeCell ref="D629:E629"/>
    <mergeCell ref="D630:E630"/>
    <mergeCell ref="D631:E631"/>
    <mergeCell ref="D632:E632"/>
    <mergeCell ref="D615:E615"/>
    <mergeCell ref="D616:E616"/>
    <mergeCell ref="D617:E617"/>
    <mergeCell ref="D618:E618"/>
    <mergeCell ref="D619:E619"/>
    <mergeCell ref="D620:E620"/>
    <mergeCell ref="D621:E621"/>
    <mergeCell ref="D622:E622"/>
    <mergeCell ref="D623:E623"/>
    <mergeCell ref="D606:E606"/>
    <mergeCell ref="D607:E607"/>
    <mergeCell ref="D608:E608"/>
    <mergeCell ref="D609:E609"/>
    <mergeCell ref="D610:E610"/>
    <mergeCell ref="D611:E611"/>
    <mergeCell ref="D612:E612"/>
    <mergeCell ref="D613:E613"/>
    <mergeCell ref="D614:E614"/>
    <mergeCell ref="D597:E597"/>
    <mergeCell ref="D598:E598"/>
    <mergeCell ref="D599:E599"/>
    <mergeCell ref="D600:E600"/>
    <mergeCell ref="D601:E601"/>
    <mergeCell ref="D602:E602"/>
    <mergeCell ref="D603:E603"/>
    <mergeCell ref="D604:E604"/>
    <mergeCell ref="D605:E605"/>
    <mergeCell ref="D588:E588"/>
    <mergeCell ref="D589:E589"/>
    <mergeCell ref="D590:E590"/>
    <mergeCell ref="D591:E591"/>
    <mergeCell ref="D592:E592"/>
    <mergeCell ref="D593:E593"/>
    <mergeCell ref="D594:E594"/>
    <mergeCell ref="D595:E595"/>
    <mergeCell ref="D596:E596"/>
    <mergeCell ref="D579:E579"/>
    <mergeCell ref="D580:E580"/>
    <mergeCell ref="D581:E581"/>
    <mergeCell ref="D582:E582"/>
    <mergeCell ref="D583:E583"/>
    <mergeCell ref="D584:E584"/>
    <mergeCell ref="D585:E585"/>
    <mergeCell ref="D586:E586"/>
    <mergeCell ref="D587:E587"/>
    <mergeCell ref="D570:E570"/>
    <mergeCell ref="D571:E571"/>
    <mergeCell ref="D572:E572"/>
    <mergeCell ref="D573:E573"/>
    <mergeCell ref="D574:E574"/>
    <mergeCell ref="D575:E575"/>
    <mergeCell ref="D576:E576"/>
    <mergeCell ref="D577:E577"/>
    <mergeCell ref="D578:E578"/>
    <mergeCell ref="D950:E950"/>
    <mergeCell ref="D1001:E1001"/>
    <mergeCell ref="D1002:E1002"/>
    <mergeCell ref="D954:E954"/>
    <mergeCell ref="D955:E955"/>
    <mergeCell ref="D956:E956"/>
    <mergeCell ref="D957:E957"/>
    <mergeCell ref="D958:E958"/>
    <mergeCell ref="D959:E959"/>
    <mergeCell ref="D960:E960"/>
    <mergeCell ref="D961:E961"/>
    <mergeCell ref="D962:E962"/>
    <mergeCell ref="D963:E963"/>
    <mergeCell ref="D964:E964"/>
    <mergeCell ref="D965:E965"/>
    <mergeCell ref="D966:E966"/>
    <mergeCell ref="D967:E967"/>
    <mergeCell ref="D968:E968"/>
    <mergeCell ref="D969:E969"/>
    <mergeCell ref="D970:E970"/>
    <mergeCell ref="D971:E971"/>
    <mergeCell ref="D972:E972"/>
    <mergeCell ref="D973:E973"/>
    <mergeCell ref="D974:E974"/>
    <mergeCell ref="D941:E941"/>
    <mergeCell ref="D942:E942"/>
    <mergeCell ref="D943:E943"/>
    <mergeCell ref="D944:E944"/>
    <mergeCell ref="D945:E945"/>
    <mergeCell ref="D946:E946"/>
    <mergeCell ref="D947:E947"/>
    <mergeCell ref="D948:E948"/>
    <mergeCell ref="D949:E949"/>
    <mergeCell ref="D932:E932"/>
    <mergeCell ref="D933:E933"/>
    <mergeCell ref="D934:E934"/>
    <mergeCell ref="D935:E935"/>
    <mergeCell ref="D936:E936"/>
    <mergeCell ref="D937:E937"/>
    <mergeCell ref="D938:E938"/>
    <mergeCell ref="D939:E939"/>
    <mergeCell ref="D940:E940"/>
    <mergeCell ref="D923:E923"/>
    <mergeCell ref="D924:E924"/>
    <mergeCell ref="D925:E925"/>
    <mergeCell ref="D926:E926"/>
    <mergeCell ref="D927:E927"/>
    <mergeCell ref="D928:E928"/>
    <mergeCell ref="D929:E929"/>
    <mergeCell ref="D930:E930"/>
    <mergeCell ref="D931:E931"/>
    <mergeCell ref="D914:E914"/>
    <mergeCell ref="D915:E915"/>
    <mergeCell ref="D916:E916"/>
    <mergeCell ref="D917:E917"/>
    <mergeCell ref="D918:E918"/>
    <mergeCell ref="D919:E919"/>
    <mergeCell ref="D920:E920"/>
    <mergeCell ref="D921:E921"/>
    <mergeCell ref="D922:E922"/>
    <mergeCell ref="D905:E905"/>
    <mergeCell ref="D906:E906"/>
    <mergeCell ref="D907:E907"/>
    <mergeCell ref="D908:E908"/>
    <mergeCell ref="D909:E909"/>
    <mergeCell ref="D910:E910"/>
    <mergeCell ref="D911:E911"/>
    <mergeCell ref="D912:E912"/>
    <mergeCell ref="D913:E913"/>
    <mergeCell ref="D896:E896"/>
    <mergeCell ref="D897:E897"/>
    <mergeCell ref="D898:E898"/>
    <mergeCell ref="D899:E899"/>
    <mergeCell ref="D900:E900"/>
    <mergeCell ref="D901:E901"/>
    <mergeCell ref="D902:E902"/>
    <mergeCell ref="D903:E903"/>
    <mergeCell ref="D904:E904"/>
    <mergeCell ref="D887:E887"/>
    <mergeCell ref="D888:E888"/>
    <mergeCell ref="D889:E889"/>
    <mergeCell ref="D890:E890"/>
    <mergeCell ref="D891:E891"/>
    <mergeCell ref="D892:E892"/>
    <mergeCell ref="D893:E893"/>
    <mergeCell ref="D894:E894"/>
    <mergeCell ref="D895:E895"/>
    <mergeCell ref="D878:E878"/>
    <mergeCell ref="D879:E879"/>
    <mergeCell ref="D880:E880"/>
    <mergeCell ref="D881:E881"/>
    <mergeCell ref="D882:E882"/>
    <mergeCell ref="D883:E883"/>
    <mergeCell ref="D884:E884"/>
    <mergeCell ref="D885:E885"/>
    <mergeCell ref="D886:E886"/>
    <mergeCell ref="D869:E869"/>
    <mergeCell ref="D870:E870"/>
    <mergeCell ref="D871:E871"/>
    <mergeCell ref="D872:E872"/>
    <mergeCell ref="D873:E873"/>
    <mergeCell ref="D874:E874"/>
    <mergeCell ref="D875:E875"/>
    <mergeCell ref="D876:E876"/>
    <mergeCell ref="D877:E877"/>
    <mergeCell ref="D860:E860"/>
    <mergeCell ref="D861:E861"/>
    <mergeCell ref="D862:E862"/>
    <mergeCell ref="D863:E863"/>
    <mergeCell ref="D864:E864"/>
    <mergeCell ref="D865:E865"/>
    <mergeCell ref="D866:E866"/>
    <mergeCell ref="D867:E867"/>
    <mergeCell ref="D868:E868"/>
    <mergeCell ref="D851:E851"/>
    <mergeCell ref="D852:E852"/>
    <mergeCell ref="D853:E853"/>
    <mergeCell ref="D854:E854"/>
    <mergeCell ref="D855:E855"/>
    <mergeCell ref="D856:E856"/>
    <mergeCell ref="D857:E857"/>
    <mergeCell ref="D858:E858"/>
    <mergeCell ref="D859:E859"/>
    <mergeCell ref="B8:D8"/>
    <mergeCell ref="D782:E782"/>
    <mergeCell ref="D783:E783"/>
    <mergeCell ref="D19:E19"/>
    <mergeCell ref="D777:E777"/>
    <mergeCell ref="D740:E740"/>
    <mergeCell ref="D741:E741"/>
    <mergeCell ref="D742:E742"/>
    <mergeCell ref="D535:E535"/>
    <mergeCell ref="D536:E536"/>
    <mergeCell ref="D537:E537"/>
    <mergeCell ref="D538:E538"/>
    <mergeCell ref="D539:E539"/>
    <mergeCell ref="D540:E540"/>
    <mergeCell ref="D541:E541"/>
    <mergeCell ref="D542:E542"/>
    <mergeCell ref="D543:E543"/>
    <mergeCell ref="D544:E544"/>
    <mergeCell ref="D549:E549"/>
    <mergeCell ref="D550:E550"/>
    <mergeCell ref="D551:E551"/>
    <mergeCell ref="D552:E552"/>
    <mergeCell ref="D553:E553"/>
    <mergeCell ref="D554:E554"/>
    <mergeCell ref="D843:E843"/>
    <mergeCell ref="D844:E844"/>
    <mergeCell ref="D845:E845"/>
    <mergeCell ref="D846:E846"/>
    <mergeCell ref="D790:E790"/>
    <mergeCell ref="D842:E842"/>
    <mergeCell ref="D786:E786"/>
    <mergeCell ref="D787:E787"/>
    <mergeCell ref="D847:E847"/>
    <mergeCell ref="D791:E791"/>
    <mergeCell ref="D792:E792"/>
    <mergeCell ref="D793:E793"/>
    <mergeCell ref="D794:E794"/>
    <mergeCell ref="D795:E795"/>
    <mergeCell ref="D796:E796"/>
    <mergeCell ref="D803:E803"/>
    <mergeCell ref="D804:E804"/>
    <mergeCell ref="D805:E805"/>
    <mergeCell ref="D806:E806"/>
    <mergeCell ref="D807:E807"/>
    <mergeCell ref="D808:E808"/>
    <mergeCell ref="D797:E797"/>
    <mergeCell ref="D798:E798"/>
    <mergeCell ref="D799:E799"/>
    <mergeCell ref="D848:E848"/>
    <mergeCell ref="D849:E849"/>
    <mergeCell ref="D850:E850"/>
    <mergeCell ref="D780:E780"/>
    <mergeCell ref="D781:E781"/>
    <mergeCell ref="D784:E784"/>
    <mergeCell ref="D785:E785"/>
    <mergeCell ref="G9:G10"/>
    <mergeCell ref="G11:G12"/>
    <mergeCell ref="G13:G14"/>
    <mergeCell ref="D527:E527"/>
    <mergeCell ref="D528:E528"/>
    <mergeCell ref="D529:E529"/>
    <mergeCell ref="D530:E530"/>
    <mergeCell ref="D531:E531"/>
    <mergeCell ref="D532:E532"/>
    <mergeCell ref="D533:E533"/>
    <mergeCell ref="D534:E534"/>
    <mergeCell ref="D738:E738"/>
    <mergeCell ref="D765:E765"/>
    <mergeCell ref="D766:E766"/>
    <mergeCell ref="D767:E767"/>
    <mergeCell ref="D768:E768"/>
    <mergeCell ref="D739:E739"/>
    <mergeCell ref="H9:H10"/>
    <mergeCell ref="H11:H12"/>
    <mergeCell ref="H13:H14"/>
    <mergeCell ref="D521:E521"/>
    <mergeCell ref="D522:E522"/>
    <mergeCell ref="D523:E523"/>
    <mergeCell ref="D524:E524"/>
    <mergeCell ref="D525:E525"/>
    <mergeCell ref="D526:E526"/>
    <mergeCell ref="D25:E25"/>
    <mergeCell ref="D26:E26"/>
    <mergeCell ref="D27:E27"/>
    <mergeCell ref="D28:E28"/>
    <mergeCell ref="D29:E29"/>
    <mergeCell ref="D30:E30"/>
    <mergeCell ref="D31:E31"/>
    <mergeCell ref="D98:E98"/>
    <mergeCell ref="D99:E99"/>
    <mergeCell ref="D100:E100"/>
    <mergeCell ref="D101:E101"/>
    <mergeCell ref="D37:E37"/>
    <mergeCell ref="D38:E38"/>
    <mergeCell ref="D39:E39"/>
    <mergeCell ref="D40:E40"/>
    <mergeCell ref="D545:E545"/>
    <mergeCell ref="D546:E546"/>
    <mergeCell ref="D547:E547"/>
    <mergeCell ref="D548:E548"/>
    <mergeCell ref="D752:E752"/>
    <mergeCell ref="D753:E753"/>
    <mergeCell ref="D760:E760"/>
    <mergeCell ref="D761:E761"/>
    <mergeCell ref="D762:E762"/>
    <mergeCell ref="D555:E555"/>
    <mergeCell ref="D556:E556"/>
    <mergeCell ref="D557:E557"/>
    <mergeCell ref="D558:E558"/>
    <mergeCell ref="D559:E559"/>
    <mergeCell ref="D560:E560"/>
    <mergeCell ref="D561:E561"/>
    <mergeCell ref="D562:E562"/>
    <mergeCell ref="D563:E563"/>
    <mergeCell ref="D564:E564"/>
    <mergeCell ref="D565:E565"/>
    <mergeCell ref="D566:E566"/>
    <mergeCell ref="D567:E567"/>
    <mergeCell ref="D568:E568"/>
    <mergeCell ref="D569:E569"/>
    <mergeCell ref="D743:E743"/>
    <mergeCell ref="D744:E744"/>
    <mergeCell ref="D745:E745"/>
    <mergeCell ref="D746:E746"/>
    <mergeCell ref="D747:E747"/>
    <mergeCell ref="D759:E759"/>
    <mergeCell ref="D748:E748"/>
    <mergeCell ref="D749:E749"/>
    <mergeCell ref="D750:E750"/>
    <mergeCell ref="D751:E751"/>
    <mergeCell ref="D764:E764"/>
    <mergeCell ref="D754:E754"/>
    <mergeCell ref="D755:E755"/>
    <mergeCell ref="D756:E756"/>
    <mergeCell ref="D757:E757"/>
    <mergeCell ref="D758:E758"/>
    <mergeCell ref="D769:E769"/>
    <mergeCell ref="D770:E770"/>
    <mergeCell ref="D771:E771"/>
    <mergeCell ref="D763:E763"/>
    <mergeCell ref="D772:E772"/>
    <mergeCell ref="D773:E773"/>
    <mergeCell ref="D776:E776"/>
    <mergeCell ref="D774:E774"/>
    <mergeCell ref="D775:E775"/>
    <mergeCell ref="D788:E788"/>
    <mergeCell ref="D789:E789"/>
    <mergeCell ref="D778:E778"/>
    <mergeCell ref="D779:E779"/>
    <mergeCell ref="D800:E800"/>
    <mergeCell ref="D801:E801"/>
    <mergeCell ref="D802:E802"/>
    <mergeCell ref="D815:E815"/>
    <mergeCell ref="D816:E816"/>
    <mergeCell ref="D817:E817"/>
    <mergeCell ref="D818:E818"/>
    <mergeCell ref="D819:E819"/>
    <mergeCell ref="D820:E820"/>
    <mergeCell ref="D809:E809"/>
    <mergeCell ref="D810:E810"/>
    <mergeCell ref="D811:E811"/>
    <mergeCell ref="D812:E812"/>
    <mergeCell ref="D813:E813"/>
    <mergeCell ref="D814:E814"/>
    <mergeCell ref="D827:E827"/>
    <mergeCell ref="D828:E828"/>
    <mergeCell ref="D829:E829"/>
    <mergeCell ref="D830:E830"/>
    <mergeCell ref="D831:E831"/>
    <mergeCell ref="D832:E832"/>
    <mergeCell ref="D821:E821"/>
    <mergeCell ref="D822:E822"/>
    <mergeCell ref="D823:E823"/>
    <mergeCell ref="D824:E824"/>
    <mergeCell ref="D825:E825"/>
    <mergeCell ref="D826:E826"/>
    <mergeCell ref="D839:E839"/>
    <mergeCell ref="D840:E840"/>
    <mergeCell ref="D841:E841"/>
    <mergeCell ref="D833:E833"/>
    <mergeCell ref="D834:E834"/>
    <mergeCell ref="D835:E835"/>
    <mergeCell ref="D836:E836"/>
    <mergeCell ref="D837:E837"/>
    <mergeCell ref="D838:E838"/>
  </mergeCells>
  <phoneticPr fontId="0" type="noConversion"/>
  <conditionalFormatting sqref="B20:B1003">
    <cfRule type="cellIs" dxfId="18" priority="10" stopIfTrue="1" operator="equal">
      <formula>"ALERT"</formula>
    </cfRule>
  </conditionalFormatting>
  <conditionalFormatting sqref="F9:F14">
    <cfRule type="cellIs" dxfId="17" priority="6" stopIfTrue="1" operator="equal">
      <formula>0</formula>
    </cfRule>
  </conditionalFormatting>
  <conditionalFormatting sqref="F10:F14">
    <cfRule type="containsBlanks" dxfId="16" priority="7" stopIfTrue="1">
      <formula>LEN(TRIM(F10))=0</formula>
    </cfRule>
  </conditionalFormatting>
  <conditionalFormatting sqref="F20:F1000">
    <cfRule type="containsText" dxfId="15" priority="1" stopIfTrue="1" operator="containsText" text="Exchange rate :">
      <formula>NOT(ISERROR(SEARCH("Exchange rate :",F20)))</formula>
    </cfRule>
  </conditionalFormatting>
  <conditionalFormatting sqref="F20:H1003 H1005:H1008">
    <cfRule type="containsErrors" dxfId="14" priority="3" stopIfTrue="1">
      <formula>ISERROR(F20)</formula>
    </cfRule>
    <cfRule type="cellIs" dxfId="13" priority="4" stopIfTrue="1" operator="equal">
      <formula>"NA"</formula>
    </cfRule>
    <cfRule type="cellIs" dxfId="12" priority="5" stopIfTrue="1" operator="equal">
      <formula>0</formula>
    </cfRule>
  </conditionalFormatting>
  <hyperlinks>
    <hyperlink ref="B6" r:id="rId1" display="http://www.achadirect.com/" xr:uid="{00000000-0004-0000-0000-000000000000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drawing r:id="rId3"/>
  <legacyDrawing r:id="rId4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5" name="Button 1">
              <controlPr defaultSize="0" print="0" autoFill="0" autoPict="0" macro="[0]!ButtonPasteValues">
                <anchor moveWithCells="1" sizeWithCells="1">
                  <from>
                    <xdr:col>5</xdr:col>
                    <xdr:colOff>342900</xdr:colOff>
                    <xdr:row>0</xdr:row>
                    <xdr:rowOff>209550</xdr:rowOff>
                  </from>
                  <to>
                    <xdr:col>5</xdr:col>
                    <xdr:colOff>1885950</xdr:colOff>
                    <xdr:row>5</xdr:row>
                    <xdr:rowOff>95250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32ED5-CACB-40CE-B20A-E0E99098D8F3}">
  <sheetPr>
    <tabColor rgb="FFFFFF00"/>
  </sheetPr>
  <dimension ref="A1:W1014"/>
  <sheetViews>
    <sheetView topLeftCell="A21" zoomScaleNormal="100" workbookViewId="0"/>
  </sheetViews>
  <sheetFormatPr defaultRowHeight="12.75"/>
  <cols>
    <col min="1" max="1" width="2.140625" customWidth="1"/>
    <col min="2" max="2" width="7.42578125" customWidth="1"/>
    <col min="3" max="3" width="12" customWidth="1"/>
    <col min="4" max="4" width="23.5703125" customWidth="1"/>
    <col min="5" max="5" width="8.7109375" customWidth="1"/>
    <col min="6" max="6" width="41.85546875" customWidth="1"/>
    <col min="7" max="7" width="15.42578125" customWidth="1"/>
    <col min="8" max="8" width="13.5703125" customWidth="1"/>
    <col min="9" max="9" width="2.85546875" customWidth="1"/>
  </cols>
  <sheetData>
    <row r="1" spans="1:23" ht="23.25">
      <c r="A1" s="13"/>
      <c r="B1" s="6" t="s">
        <v>1</v>
      </c>
      <c r="C1" s="5"/>
      <c r="D1" s="5"/>
      <c r="E1" s="5"/>
      <c r="F1" s="5"/>
      <c r="G1" s="3"/>
      <c r="H1" s="6" t="s">
        <v>4</v>
      </c>
      <c r="I1" s="14"/>
    </row>
    <row r="2" spans="1:23" ht="15">
      <c r="A2" s="13"/>
      <c r="B2" s="15" t="s">
        <v>45</v>
      </c>
      <c r="C2" s="4"/>
      <c r="D2" s="4"/>
      <c r="E2" s="4"/>
      <c r="F2" s="4"/>
      <c r="G2" s="7"/>
      <c r="H2" s="7"/>
      <c r="I2" s="14"/>
      <c r="W2" s="46">
        <v>32</v>
      </c>
    </row>
    <row r="3" spans="1:23" ht="15.75" thickBot="1">
      <c r="A3" s="13"/>
      <c r="B3" s="15" t="s">
        <v>8</v>
      </c>
      <c r="C3" s="7"/>
      <c r="D3" s="7"/>
      <c r="E3" s="7"/>
      <c r="F3" s="7"/>
      <c r="G3" s="7"/>
      <c r="H3" s="3"/>
      <c r="I3" s="14"/>
      <c r="W3" t="s">
        <v>44</v>
      </c>
    </row>
    <row r="4" spans="1:23" ht="15">
      <c r="A4" s="13"/>
      <c r="B4" s="15" t="s">
        <v>49</v>
      </c>
      <c r="C4" s="7"/>
      <c r="D4" s="7"/>
      <c r="E4" s="7"/>
      <c r="F4" s="3"/>
      <c r="G4" s="116" t="s">
        <v>5</v>
      </c>
      <c r="H4" s="117" t="s">
        <v>6</v>
      </c>
      <c r="I4" s="14"/>
    </row>
    <row r="5" spans="1:23" ht="15.75" thickBot="1">
      <c r="A5" s="13"/>
      <c r="B5" s="15" t="s">
        <v>50</v>
      </c>
      <c r="C5" s="7"/>
      <c r="D5" s="7"/>
      <c r="E5" s="7"/>
      <c r="F5" s="3"/>
      <c r="G5" s="42">
        <f ca="1">TODAY()</f>
        <v>45391</v>
      </c>
      <c r="H5" s="41">
        <v>53909</v>
      </c>
      <c r="I5" s="14"/>
    </row>
    <row r="6" spans="1:23" ht="14.25">
      <c r="A6" s="13"/>
      <c r="B6" s="16" t="s">
        <v>2</v>
      </c>
      <c r="C6" s="7"/>
      <c r="D6" s="7"/>
      <c r="E6" s="7"/>
      <c r="F6" s="8"/>
      <c r="G6" s="3"/>
      <c r="H6" s="3"/>
      <c r="I6" s="14"/>
    </row>
    <row r="7" spans="1:23" ht="5.25" customHeight="1" thickBot="1">
      <c r="A7" s="13"/>
      <c r="B7" s="17"/>
      <c r="C7" s="7"/>
      <c r="D7" s="7"/>
      <c r="E7" s="7"/>
      <c r="F7" s="8"/>
      <c r="G7" s="3"/>
      <c r="H7" s="3"/>
      <c r="I7" s="14"/>
    </row>
    <row r="8" spans="1:23" ht="16.5" customHeight="1" thickBot="1">
      <c r="A8" s="13"/>
      <c r="B8" s="148" t="s">
        <v>3</v>
      </c>
      <c r="C8" s="149"/>
      <c r="D8" s="150"/>
      <c r="E8" s="4"/>
      <c r="F8" s="115" t="s">
        <v>12</v>
      </c>
      <c r="G8" s="27"/>
      <c r="H8" s="27"/>
      <c r="I8" s="14"/>
      <c r="K8" s="108"/>
    </row>
    <row r="9" spans="1:23">
      <c r="A9" s="13"/>
      <c r="B9" s="118" t="s">
        <v>60</v>
      </c>
      <c r="C9" s="119"/>
      <c r="D9" s="120"/>
      <c r="E9" s="9"/>
      <c r="F9" s="39" t="s">
        <v>60</v>
      </c>
      <c r="G9" s="146" t="s">
        <v>14</v>
      </c>
      <c r="H9" s="142"/>
      <c r="I9" s="14"/>
    </row>
    <row r="10" spans="1:23">
      <c r="A10" s="13"/>
      <c r="B10" s="121" t="s">
        <v>61</v>
      </c>
      <c r="C10" s="122"/>
      <c r="D10" s="123"/>
      <c r="E10" s="10"/>
      <c r="F10" s="39" t="s">
        <v>61</v>
      </c>
      <c r="G10" s="146"/>
      <c r="H10" s="143"/>
      <c r="I10" s="14"/>
    </row>
    <row r="11" spans="1:23">
      <c r="A11" s="13"/>
      <c r="B11" s="124" t="s">
        <v>62</v>
      </c>
      <c r="C11" s="122"/>
      <c r="D11" s="123"/>
      <c r="E11" s="10"/>
      <c r="F11" s="39" t="s">
        <v>62</v>
      </c>
      <c r="G11" s="146" t="s">
        <v>15</v>
      </c>
      <c r="H11" s="144" t="s">
        <v>22</v>
      </c>
      <c r="I11" s="14"/>
    </row>
    <row r="12" spans="1:23">
      <c r="A12" s="13"/>
      <c r="B12" s="124" t="s">
        <v>63</v>
      </c>
      <c r="C12" s="122"/>
      <c r="D12" s="123"/>
      <c r="E12" s="10"/>
      <c r="F12" s="39" t="s">
        <v>63</v>
      </c>
      <c r="G12" s="146"/>
      <c r="H12" s="143"/>
      <c r="I12" s="14"/>
    </row>
    <row r="13" spans="1:23">
      <c r="A13" s="13"/>
      <c r="B13" s="121" t="s">
        <v>64</v>
      </c>
      <c r="C13" s="125"/>
      <c r="D13" s="126"/>
      <c r="E13" s="11"/>
      <c r="F13" s="39" t="s">
        <v>64</v>
      </c>
      <c r="G13" s="147" t="s">
        <v>16</v>
      </c>
      <c r="H13" s="144" t="s">
        <v>58</v>
      </c>
      <c r="I13" s="14"/>
      <c r="L13" s="28" t="s">
        <v>20</v>
      </c>
    </row>
    <row r="14" spans="1:23" ht="13.5" thickBot="1">
      <c r="A14" s="13"/>
      <c r="B14" s="127" t="s">
        <v>65</v>
      </c>
      <c r="C14" s="128"/>
      <c r="D14" s="129"/>
      <c r="E14" s="11"/>
      <c r="F14" s="40" t="s">
        <v>65</v>
      </c>
      <c r="G14" s="147"/>
      <c r="H14" s="145"/>
      <c r="I14" s="14"/>
      <c r="L14" s="109">
        <f ca="1">VLOOKUP(G5,[1]Sheet1!$A$9:$I$7290,2,FALSE)</f>
        <v>36.54</v>
      </c>
    </row>
    <row r="15" spans="1:23" ht="5.25" customHeight="1">
      <c r="A15" s="13"/>
      <c r="B15" s="11"/>
      <c r="C15" s="11"/>
      <c r="D15" s="11"/>
      <c r="E15" s="11"/>
      <c r="F15" s="11"/>
      <c r="G15" s="28"/>
      <c r="H15" s="29"/>
      <c r="I15" s="14"/>
    </row>
    <row r="16" spans="1:23">
      <c r="A16" s="13"/>
      <c r="B16" s="11"/>
      <c r="C16" s="11"/>
      <c r="D16" s="11"/>
      <c r="E16" s="11"/>
      <c r="F16" s="11"/>
      <c r="G16" s="28" t="s">
        <v>19</v>
      </c>
      <c r="H16" s="35" t="s">
        <v>21</v>
      </c>
      <c r="I16" s="14"/>
    </row>
    <row r="17" spans="1:9" hidden="1">
      <c r="A17" s="13"/>
      <c r="B17" s="11"/>
      <c r="C17" s="11"/>
      <c r="D17" s="11"/>
      <c r="E17" s="11"/>
      <c r="F17" s="11"/>
      <c r="I17" s="14"/>
    </row>
    <row r="18" spans="1:9" ht="5.25" customHeight="1" thickBot="1">
      <c r="A18" s="13"/>
      <c r="B18" s="12"/>
      <c r="C18" s="12"/>
      <c r="D18" s="12"/>
      <c r="E18" s="12"/>
      <c r="F18" s="3"/>
      <c r="G18" s="12"/>
      <c r="H18" s="12"/>
      <c r="I18" s="14"/>
    </row>
    <row r="19" spans="1:9" ht="17.25" customHeight="1" thickBot="1">
      <c r="A19" s="13"/>
      <c r="B19" s="110" t="s">
        <v>11</v>
      </c>
      <c r="C19" s="111" t="s">
        <v>7</v>
      </c>
      <c r="D19" s="151" t="s">
        <v>13</v>
      </c>
      <c r="E19" s="152"/>
      <c r="F19" s="112" t="s">
        <v>0</v>
      </c>
      <c r="G19" s="113" t="s">
        <v>9</v>
      </c>
      <c r="H19" s="114" t="s">
        <v>10</v>
      </c>
      <c r="I19" s="14"/>
    </row>
    <row r="20" spans="1:9" ht="15.75" thickBot="1">
      <c r="A20" s="13"/>
      <c r="B20" s="110"/>
      <c r="C20" s="111"/>
      <c r="D20" s="151"/>
      <c r="E20" s="152"/>
      <c r="F20" s="139" t="s">
        <v>71</v>
      </c>
      <c r="G20" s="113"/>
      <c r="H20" s="114"/>
      <c r="I20" s="14"/>
    </row>
    <row r="21" spans="1:9" ht="51.95" customHeight="1">
      <c r="A21" s="13"/>
      <c r="B21" s="133">
        <v>20</v>
      </c>
      <c r="C21" s="38" t="s">
        <v>51</v>
      </c>
      <c r="D21" s="157" t="s">
        <v>56</v>
      </c>
      <c r="E21" s="158"/>
      <c r="F21" s="134" t="s">
        <v>66</v>
      </c>
      <c r="G21" s="135" t="s">
        <v>57</v>
      </c>
      <c r="H21" s="136">
        <v>844.8</v>
      </c>
      <c r="I21" s="14"/>
    </row>
    <row r="22" spans="1:9" ht="51.95" customHeight="1">
      <c r="A22" s="13"/>
      <c r="B22" s="133">
        <v>20</v>
      </c>
      <c r="C22" s="38" t="s">
        <v>52</v>
      </c>
      <c r="D22" s="157" t="s">
        <v>56</v>
      </c>
      <c r="E22" s="158"/>
      <c r="F22" s="134" t="s">
        <v>67</v>
      </c>
      <c r="G22" s="135">
        <v>42.24</v>
      </c>
      <c r="H22" s="136">
        <v>844.8</v>
      </c>
      <c r="I22" s="14"/>
    </row>
    <row r="23" spans="1:9" ht="51.95" customHeight="1">
      <c r="A23" s="13"/>
      <c r="B23" s="133">
        <v>5</v>
      </c>
      <c r="C23" s="38" t="s">
        <v>53</v>
      </c>
      <c r="D23" s="157" t="s">
        <v>56</v>
      </c>
      <c r="E23" s="158"/>
      <c r="F23" s="134" t="s">
        <v>68</v>
      </c>
      <c r="G23" s="135">
        <v>84.77</v>
      </c>
      <c r="H23" s="136">
        <v>423.85</v>
      </c>
      <c r="I23" s="14"/>
    </row>
    <row r="24" spans="1:9" ht="51.95" customHeight="1">
      <c r="A24" s="13"/>
      <c r="B24" s="133">
        <v>10</v>
      </c>
      <c r="C24" s="38" t="s">
        <v>54</v>
      </c>
      <c r="D24" s="157" t="s">
        <v>56</v>
      </c>
      <c r="E24" s="158"/>
      <c r="F24" s="134" t="s">
        <v>69</v>
      </c>
      <c r="G24" s="135">
        <v>42.24</v>
      </c>
      <c r="H24" s="136">
        <v>422.4</v>
      </c>
      <c r="I24" s="14"/>
    </row>
    <row r="25" spans="1:9" ht="51.95" customHeight="1">
      <c r="A25" s="13"/>
      <c r="B25" s="133">
        <v>10</v>
      </c>
      <c r="C25" s="38" t="s">
        <v>55</v>
      </c>
      <c r="D25" s="157" t="s">
        <v>56</v>
      </c>
      <c r="E25" s="158"/>
      <c r="F25" s="134" t="s">
        <v>70</v>
      </c>
      <c r="G25" s="135">
        <v>84.77</v>
      </c>
      <c r="H25" s="136">
        <v>847.7</v>
      </c>
      <c r="I25" s="14"/>
    </row>
    <row r="26" spans="1:9" ht="12.4" hidden="1" customHeight="1">
      <c r="A26" s="13"/>
      <c r="B26" s="1"/>
      <c r="C26" s="38"/>
      <c r="D26" s="140"/>
      <c r="E26" s="141"/>
      <c r="F26" s="43" t="str">
        <f>VLOOKUP(C26,'[2]Acha Air Sales Price List'!$B$1:$D$65536,3,FALSE)</f>
        <v>Exchange rate :</v>
      </c>
      <c r="G26" s="21">
        <f>ROUND(IF(ISBLANK(C26),0,VLOOKUP(C26,'[2]Acha Air Sales Price List'!$B$1:$X$65536,12,FALSE)*$L$14),2)</f>
        <v>0</v>
      </c>
      <c r="H26" s="137">
        <f t="shared" ref="H26:H84" si="0">ROUND(IF(ISNUMBER(B26), G26*B26, 0),5)</f>
        <v>0</v>
      </c>
      <c r="I26" s="14"/>
    </row>
    <row r="27" spans="1:9" ht="12.4" hidden="1" customHeight="1">
      <c r="A27" s="13"/>
      <c r="B27" s="1"/>
      <c r="C27" s="36"/>
      <c r="D27" s="140"/>
      <c r="E27" s="141"/>
      <c r="F27" s="43" t="str">
        <f>VLOOKUP(C27,'[2]Acha Air Sales Price List'!$B$1:$D$65536,3,FALSE)</f>
        <v>Exchange rate :</v>
      </c>
      <c r="G27" s="21">
        <f>ROUND(IF(ISBLANK(C27),0,VLOOKUP(C27,'[2]Acha Air Sales Price List'!$B$1:$X$65536,12,FALSE)*$L$14),2)</f>
        <v>0</v>
      </c>
      <c r="H27" s="137">
        <f t="shared" si="0"/>
        <v>0</v>
      </c>
      <c r="I27" s="14"/>
    </row>
    <row r="28" spans="1:9" ht="12.4" hidden="1" customHeight="1">
      <c r="A28" s="13"/>
      <c r="B28" s="1"/>
      <c r="C28" s="36"/>
      <c r="D28" s="140"/>
      <c r="E28" s="141"/>
      <c r="F28" s="43" t="str">
        <f>VLOOKUP(C28,'[2]Acha Air Sales Price List'!$B$1:$D$65536,3,FALSE)</f>
        <v>Exchange rate :</v>
      </c>
      <c r="G28" s="21">
        <f>ROUND(IF(ISBLANK(C28),0,VLOOKUP(C28,'[2]Acha Air Sales Price List'!$B$1:$X$65536,12,FALSE)*$L$14),2)</f>
        <v>0</v>
      </c>
      <c r="H28" s="137">
        <f t="shared" si="0"/>
        <v>0</v>
      </c>
      <c r="I28" s="14"/>
    </row>
    <row r="29" spans="1:9" ht="12.4" hidden="1" customHeight="1">
      <c r="A29" s="13"/>
      <c r="B29" s="1"/>
      <c r="C29" s="36"/>
      <c r="D29" s="140"/>
      <c r="E29" s="141"/>
      <c r="F29" s="43" t="str">
        <f>VLOOKUP(C29,'[2]Acha Air Sales Price List'!$B$1:$D$65536,3,FALSE)</f>
        <v>Exchange rate :</v>
      </c>
      <c r="G29" s="21">
        <f>ROUND(IF(ISBLANK(C29),0,VLOOKUP(C29,'[2]Acha Air Sales Price List'!$B$1:$X$65536,12,FALSE)*$L$14),2)</f>
        <v>0</v>
      </c>
      <c r="H29" s="137">
        <f t="shared" si="0"/>
        <v>0</v>
      </c>
      <c r="I29" s="14"/>
    </row>
    <row r="30" spans="1:9" ht="12.4" hidden="1" customHeight="1">
      <c r="A30" s="13"/>
      <c r="B30" s="1"/>
      <c r="C30" s="36"/>
      <c r="D30" s="140"/>
      <c r="E30" s="141"/>
      <c r="F30" s="43" t="str">
        <f>VLOOKUP(C30,'[2]Acha Air Sales Price List'!$B$1:$D$65536,3,FALSE)</f>
        <v>Exchange rate :</v>
      </c>
      <c r="G30" s="21">
        <f>ROUND(IF(ISBLANK(C30),0,VLOOKUP(C30,'[2]Acha Air Sales Price List'!$B$1:$X$65536,12,FALSE)*$L$14),2)</f>
        <v>0</v>
      </c>
      <c r="H30" s="137">
        <f t="shared" si="0"/>
        <v>0</v>
      </c>
      <c r="I30" s="14"/>
    </row>
    <row r="31" spans="1:9" ht="12.4" hidden="1" customHeight="1">
      <c r="A31" s="13"/>
      <c r="B31" s="1"/>
      <c r="C31" s="36"/>
      <c r="D31" s="140"/>
      <c r="E31" s="141"/>
      <c r="F31" s="43" t="str">
        <f>VLOOKUP(C31,'[2]Acha Air Sales Price List'!$B$1:$D$65536,3,FALSE)</f>
        <v>Exchange rate :</v>
      </c>
      <c r="G31" s="21">
        <f>ROUND(IF(ISBLANK(C31),0,VLOOKUP(C31,'[2]Acha Air Sales Price List'!$B$1:$X$65536,12,FALSE)*$L$14),2)</f>
        <v>0</v>
      </c>
      <c r="H31" s="137">
        <f t="shared" si="0"/>
        <v>0</v>
      </c>
      <c r="I31" s="14"/>
    </row>
    <row r="32" spans="1:9" ht="12.4" hidden="1" customHeight="1">
      <c r="A32" s="13"/>
      <c r="B32" s="1"/>
      <c r="C32" s="36"/>
      <c r="D32" s="140"/>
      <c r="E32" s="141"/>
      <c r="F32" s="43" t="str">
        <f>VLOOKUP(C32,'[2]Acha Air Sales Price List'!$B$1:$D$65536,3,FALSE)</f>
        <v>Exchange rate :</v>
      </c>
      <c r="G32" s="21">
        <f>ROUND(IF(ISBLANK(C32),0,VLOOKUP(C32,'[2]Acha Air Sales Price List'!$B$1:$X$65536,12,FALSE)*$L$14),2)</f>
        <v>0</v>
      </c>
      <c r="H32" s="137">
        <f t="shared" si="0"/>
        <v>0</v>
      </c>
      <c r="I32" s="14"/>
    </row>
    <row r="33" spans="1:9" ht="12.4" hidden="1" customHeight="1">
      <c r="A33" s="13"/>
      <c r="B33" s="1"/>
      <c r="C33" s="37"/>
      <c r="D33" s="140"/>
      <c r="E33" s="141"/>
      <c r="F33" s="43" t="str">
        <f>VLOOKUP(C33,'[2]Acha Air Sales Price List'!$B$1:$D$65536,3,FALSE)</f>
        <v>Exchange rate :</v>
      </c>
      <c r="G33" s="21">
        <f>ROUND(IF(ISBLANK(C33),0,VLOOKUP(C33,'[2]Acha Air Sales Price List'!$B$1:$X$65536,12,FALSE)*$L$14),2)</f>
        <v>0</v>
      </c>
      <c r="H33" s="137">
        <f t="shared" si="0"/>
        <v>0</v>
      </c>
      <c r="I33" s="14"/>
    </row>
    <row r="34" spans="1:9" ht="12" hidden="1" customHeight="1">
      <c r="A34" s="13"/>
      <c r="B34" s="1"/>
      <c r="C34" s="36"/>
      <c r="D34" s="140"/>
      <c r="E34" s="141"/>
      <c r="F34" s="43" t="str">
        <f>VLOOKUP(C34,'[2]Acha Air Sales Price List'!$B$1:$D$65536,3,FALSE)</f>
        <v>Exchange rate :</v>
      </c>
      <c r="G34" s="21">
        <f>ROUND(IF(ISBLANK(C34),0,VLOOKUP(C34,'[2]Acha Air Sales Price List'!$B$1:$X$65536,12,FALSE)*$L$14),2)</f>
        <v>0</v>
      </c>
      <c r="H34" s="137">
        <f t="shared" si="0"/>
        <v>0</v>
      </c>
      <c r="I34" s="14"/>
    </row>
    <row r="35" spans="1:9" ht="12.4" hidden="1" customHeight="1">
      <c r="A35" s="13"/>
      <c r="B35" s="1"/>
      <c r="C35" s="36"/>
      <c r="D35" s="140"/>
      <c r="E35" s="141"/>
      <c r="F35" s="43" t="str">
        <f>VLOOKUP(C35,'[2]Acha Air Sales Price List'!$B$1:$D$65536,3,FALSE)</f>
        <v>Exchange rate :</v>
      </c>
      <c r="G35" s="21">
        <f>ROUND(IF(ISBLANK(C35),0,VLOOKUP(C35,'[2]Acha Air Sales Price List'!$B$1:$X$65536,12,FALSE)*$L$14),2)</f>
        <v>0</v>
      </c>
      <c r="H35" s="137">
        <f t="shared" si="0"/>
        <v>0</v>
      </c>
      <c r="I35" s="14"/>
    </row>
    <row r="36" spans="1:9" ht="12.4" hidden="1" customHeight="1">
      <c r="A36" s="13"/>
      <c r="B36" s="1"/>
      <c r="C36" s="36"/>
      <c r="D36" s="140"/>
      <c r="E36" s="141"/>
      <c r="F36" s="43" t="str">
        <f>VLOOKUP(C36,'[2]Acha Air Sales Price List'!$B$1:$D$65536,3,FALSE)</f>
        <v>Exchange rate :</v>
      </c>
      <c r="G36" s="21">
        <f>ROUND(IF(ISBLANK(C36),0,VLOOKUP(C36,'[2]Acha Air Sales Price List'!$B$1:$X$65536,12,FALSE)*$L$14),2)</f>
        <v>0</v>
      </c>
      <c r="H36" s="137">
        <f t="shared" si="0"/>
        <v>0</v>
      </c>
      <c r="I36" s="14"/>
    </row>
    <row r="37" spans="1:9" ht="12.4" hidden="1" customHeight="1">
      <c r="A37" s="13"/>
      <c r="B37" s="1"/>
      <c r="C37" s="36"/>
      <c r="D37" s="140"/>
      <c r="E37" s="141"/>
      <c r="F37" s="43" t="str">
        <f>VLOOKUP(C37,'[2]Acha Air Sales Price List'!$B$1:$D$65536,3,FALSE)</f>
        <v>Exchange rate :</v>
      </c>
      <c r="G37" s="21">
        <f>ROUND(IF(ISBLANK(C37),0,VLOOKUP(C37,'[2]Acha Air Sales Price List'!$B$1:$X$65536,12,FALSE)*$L$14),2)</f>
        <v>0</v>
      </c>
      <c r="H37" s="137">
        <f t="shared" si="0"/>
        <v>0</v>
      </c>
      <c r="I37" s="14"/>
    </row>
    <row r="38" spans="1:9" ht="12.4" hidden="1" customHeight="1">
      <c r="A38" s="13"/>
      <c r="B38" s="1"/>
      <c r="C38" s="36"/>
      <c r="D38" s="140"/>
      <c r="E38" s="141"/>
      <c r="F38" s="43" t="str">
        <f>VLOOKUP(C38,'[2]Acha Air Sales Price List'!$B$1:$D$65536,3,FALSE)</f>
        <v>Exchange rate :</v>
      </c>
      <c r="G38" s="21">
        <f>ROUND(IF(ISBLANK(C38),0,VLOOKUP(C38,'[2]Acha Air Sales Price List'!$B$1:$X$65536,12,FALSE)*$L$14),2)</f>
        <v>0</v>
      </c>
      <c r="H38" s="137">
        <f t="shared" si="0"/>
        <v>0</v>
      </c>
      <c r="I38" s="14"/>
    </row>
    <row r="39" spans="1:9" ht="12.4" hidden="1" customHeight="1">
      <c r="A39" s="13"/>
      <c r="B39" s="1"/>
      <c r="C39" s="36"/>
      <c r="D39" s="140"/>
      <c r="E39" s="141"/>
      <c r="F39" s="43" t="str">
        <f>VLOOKUP(C39,'[2]Acha Air Sales Price List'!$B$1:$D$65536,3,FALSE)</f>
        <v>Exchange rate :</v>
      </c>
      <c r="G39" s="21">
        <f>ROUND(IF(ISBLANK(C39),0,VLOOKUP(C39,'[2]Acha Air Sales Price List'!$B$1:$X$65536,12,FALSE)*$L$14),2)</f>
        <v>0</v>
      </c>
      <c r="H39" s="137">
        <f t="shared" si="0"/>
        <v>0</v>
      </c>
      <c r="I39" s="14"/>
    </row>
    <row r="40" spans="1:9" ht="12.4" hidden="1" customHeight="1">
      <c r="A40" s="13"/>
      <c r="B40" s="1"/>
      <c r="C40" s="36"/>
      <c r="D40" s="140"/>
      <c r="E40" s="141"/>
      <c r="F40" s="43" t="str">
        <f>VLOOKUP(C40,'[2]Acha Air Sales Price List'!$B$1:$D$65536,3,FALSE)</f>
        <v>Exchange rate :</v>
      </c>
      <c r="G40" s="21">
        <f>ROUND(IF(ISBLANK(C40),0,VLOOKUP(C40,'[2]Acha Air Sales Price List'!$B$1:$X$65536,12,FALSE)*$L$14),2)</f>
        <v>0</v>
      </c>
      <c r="H40" s="137">
        <f t="shared" si="0"/>
        <v>0</v>
      </c>
      <c r="I40" s="14"/>
    </row>
    <row r="41" spans="1:9" ht="12.4" hidden="1" customHeight="1">
      <c r="A41" s="13"/>
      <c r="B41" s="1"/>
      <c r="C41" s="36"/>
      <c r="D41" s="140"/>
      <c r="E41" s="141"/>
      <c r="F41" s="43" t="str">
        <f>VLOOKUP(C41,'[2]Acha Air Sales Price List'!$B$1:$D$65536,3,FALSE)</f>
        <v>Exchange rate :</v>
      </c>
      <c r="G41" s="21">
        <f>ROUND(IF(ISBLANK(C41),0,VLOOKUP(C41,'[2]Acha Air Sales Price List'!$B$1:$X$65536,12,FALSE)*$L$14),2)</f>
        <v>0</v>
      </c>
      <c r="H41" s="137">
        <f t="shared" si="0"/>
        <v>0</v>
      </c>
      <c r="I41" s="14"/>
    </row>
    <row r="42" spans="1:9" ht="12.4" hidden="1" customHeight="1">
      <c r="A42" s="13"/>
      <c r="B42" s="1"/>
      <c r="C42" s="36"/>
      <c r="D42" s="140"/>
      <c r="E42" s="141"/>
      <c r="F42" s="43" t="str">
        <f>VLOOKUP(C42,'[2]Acha Air Sales Price List'!$B$1:$D$65536,3,FALSE)</f>
        <v>Exchange rate :</v>
      </c>
      <c r="G42" s="21">
        <f>ROUND(IF(ISBLANK(C42),0,VLOOKUP(C42,'[2]Acha Air Sales Price List'!$B$1:$X$65536,12,FALSE)*$L$14),2)</f>
        <v>0</v>
      </c>
      <c r="H42" s="137">
        <f t="shared" si="0"/>
        <v>0</v>
      </c>
      <c r="I42" s="14"/>
    </row>
    <row r="43" spans="1:9" ht="12.4" hidden="1" customHeight="1">
      <c r="A43" s="13"/>
      <c r="B43" s="1"/>
      <c r="C43" s="36"/>
      <c r="D43" s="140"/>
      <c r="E43" s="141"/>
      <c r="F43" s="43" t="str">
        <f>VLOOKUP(C43,'[2]Acha Air Sales Price List'!$B$1:$D$65536,3,FALSE)</f>
        <v>Exchange rate :</v>
      </c>
      <c r="G43" s="21">
        <f>ROUND(IF(ISBLANK(C43),0,VLOOKUP(C43,'[2]Acha Air Sales Price List'!$B$1:$X$65536,12,FALSE)*$L$14),2)</f>
        <v>0</v>
      </c>
      <c r="H43" s="137">
        <f t="shared" si="0"/>
        <v>0</v>
      </c>
      <c r="I43" s="14"/>
    </row>
    <row r="44" spans="1:9" ht="12.4" hidden="1" customHeight="1">
      <c r="A44" s="13"/>
      <c r="B44" s="1"/>
      <c r="C44" s="36"/>
      <c r="D44" s="140"/>
      <c r="E44" s="141"/>
      <c r="F44" s="43" t="str">
        <f>VLOOKUP(C44,'[2]Acha Air Sales Price List'!$B$1:$D$65536,3,FALSE)</f>
        <v>Exchange rate :</v>
      </c>
      <c r="G44" s="21">
        <f>ROUND(IF(ISBLANK(C44),0,VLOOKUP(C44,'[2]Acha Air Sales Price List'!$B$1:$X$65536,12,FALSE)*$L$14),2)</f>
        <v>0</v>
      </c>
      <c r="H44" s="137">
        <f t="shared" si="0"/>
        <v>0</v>
      </c>
      <c r="I44" s="14"/>
    </row>
    <row r="45" spans="1:9" ht="12.4" hidden="1" customHeight="1">
      <c r="A45" s="13"/>
      <c r="B45" s="1"/>
      <c r="C45" s="36"/>
      <c r="D45" s="140"/>
      <c r="E45" s="141"/>
      <c r="F45" s="43" t="str">
        <f>VLOOKUP(C45,'[2]Acha Air Sales Price List'!$B$1:$D$65536,3,FALSE)</f>
        <v>Exchange rate :</v>
      </c>
      <c r="G45" s="21">
        <f>ROUND(IF(ISBLANK(C45),0,VLOOKUP(C45,'[2]Acha Air Sales Price List'!$B$1:$X$65536,12,FALSE)*$L$14),2)</f>
        <v>0</v>
      </c>
      <c r="H45" s="137">
        <f t="shared" si="0"/>
        <v>0</v>
      </c>
      <c r="I45" s="14"/>
    </row>
    <row r="46" spans="1:9" ht="12.4" hidden="1" customHeight="1">
      <c r="A46" s="13"/>
      <c r="B46" s="1"/>
      <c r="C46" s="36"/>
      <c r="D46" s="140"/>
      <c r="E46" s="141"/>
      <c r="F46" s="43" t="str">
        <f>VLOOKUP(C46,'[2]Acha Air Sales Price List'!$B$1:$D$65536,3,FALSE)</f>
        <v>Exchange rate :</v>
      </c>
      <c r="G46" s="21">
        <f>ROUND(IF(ISBLANK(C46),0,VLOOKUP(C46,'[2]Acha Air Sales Price List'!$B$1:$X$65536,12,FALSE)*$L$14),2)</f>
        <v>0</v>
      </c>
      <c r="H46" s="137">
        <f t="shared" si="0"/>
        <v>0</v>
      </c>
      <c r="I46" s="14"/>
    </row>
    <row r="47" spans="1:9" ht="12.4" hidden="1" customHeight="1">
      <c r="A47" s="13"/>
      <c r="B47" s="1"/>
      <c r="C47" s="36"/>
      <c r="D47" s="140"/>
      <c r="E47" s="141"/>
      <c r="F47" s="43" t="str">
        <f>VLOOKUP(C47,'[2]Acha Air Sales Price List'!$B$1:$D$65536,3,FALSE)</f>
        <v>Exchange rate :</v>
      </c>
      <c r="G47" s="21">
        <f>ROUND(IF(ISBLANK(C47),0,VLOOKUP(C47,'[2]Acha Air Sales Price List'!$B$1:$X$65536,12,FALSE)*$L$14),2)</f>
        <v>0</v>
      </c>
      <c r="H47" s="137">
        <f t="shared" si="0"/>
        <v>0</v>
      </c>
      <c r="I47" s="14"/>
    </row>
    <row r="48" spans="1:9" ht="12.4" hidden="1" customHeight="1">
      <c r="A48" s="13"/>
      <c r="B48" s="1"/>
      <c r="C48" s="36"/>
      <c r="D48" s="140"/>
      <c r="E48" s="141"/>
      <c r="F48" s="43" t="str">
        <f>VLOOKUP(C48,'[2]Acha Air Sales Price List'!$B$1:$D$65536,3,FALSE)</f>
        <v>Exchange rate :</v>
      </c>
      <c r="G48" s="21">
        <f>ROUND(IF(ISBLANK(C48),0,VLOOKUP(C48,'[2]Acha Air Sales Price List'!$B$1:$X$65536,12,FALSE)*$L$14),2)</f>
        <v>0</v>
      </c>
      <c r="H48" s="137">
        <f t="shared" si="0"/>
        <v>0</v>
      </c>
      <c r="I48" s="14"/>
    </row>
    <row r="49" spans="1:9" ht="12.4" hidden="1" customHeight="1">
      <c r="A49" s="13"/>
      <c r="B49" s="1"/>
      <c r="C49" s="36"/>
      <c r="D49" s="140"/>
      <c r="E49" s="141"/>
      <c r="F49" s="43" t="str">
        <f>VLOOKUP(C49,'[2]Acha Air Sales Price List'!$B$1:$D$65536,3,FALSE)</f>
        <v>Exchange rate :</v>
      </c>
      <c r="G49" s="21">
        <f>ROUND(IF(ISBLANK(C49),0,VLOOKUP(C49,'[2]Acha Air Sales Price List'!$B$1:$X$65536,12,FALSE)*$L$14),2)</f>
        <v>0</v>
      </c>
      <c r="H49" s="137">
        <f t="shared" si="0"/>
        <v>0</v>
      </c>
      <c r="I49" s="14"/>
    </row>
    <row r="50" spans="1:9" ht="12.4" hidden="1" customHeight="1">
      <c r="A50" s="13"/>
      <c r="B50" s="1"/>
      <c r="C50" s="36"/>
      <c r="D50" s="140"/>
      <c r="E50" s="141"/>
      <c r="F50" s="43" t="str">
        <f>VLOOKUP(C50,'[2]Acha Air Sales Price List'!$B$1:$D$65536,3,FALSE)</f>
        <v>Exchange rate :</v>
      </c>
      <c r="G50" s="21">
        <f>ROUND(IF(ISBLANK(C50),0,VLOOKUP(C50,'[2]Acha Air Sales Price List'!$B$1:$X$65536,12,FALSE)*$L$14),2)</f>
        <v>0</v>
      </c>
      <c r="H50" s="137">
        <f t="shared" si="0"/>
        <v>0</v>
      </c>
      <c r="I50" s="14"/>
    </row>
    <row r="51" spans="1:9" ht="12.4" hidden="1" customHeight="1">
      <c r="A51" s="13"/>
      <c r="B51" s="1"/>
      <c r="C51" s="36"/>
      <c r="D51" s="140"/>
      <c r="E51" s="141"/>
      <c r="F51" s="43" t="str">
        <f>VLOOKUP(C51,'[2]Acha Air Sales Price List'!$B$1:$D$65536,3,FALSE)</f>
        <v>Exchange rate :</v>
      </c>
      <c r="G51" s="21">
        <f>ROUND(IF(ISBLANK(C51),0,VLOOKUP(C51,'[2]Acha Air Sales Price List'!$B$1:$X$65536,12,FALSE)*$L$14),2)</f>
        <v>0</v>
      </c>
      <c r="H51" s="137">
        <f t="shared" si="0"/>
        <v>0</v>
      </c>
      <c r="I51" s="14"/>
    </row>
    <row r="52" spans="1:9" ht="12.4" hidden="1" customHeight="1">
      <c r="A52" s="13"/>
      <c r="B52" s="1"/>
      <c r="C52" s="36"/>
      <c r="D52" s="140"/>
      <c r="E52" s="141"/>
      <c r="F52" s="43" t="str">
        <f>VLOOKUP(C52,'[2]Acha Air Sales Price List'!$B$1:$D$65536,3,FALSE)</f>
        <v>Exchange rate :</v>
      </c>
      <c r="G52" s="21">
        <f>ROUND(IF(ISBLANK(C52),0,VLOOKUP(C52,'[2]Acha Air Sales Price List'!$B$1:$X$65536,12,FALSE)*$L$14),2)</f>
        <v>0</v>
      </c>
      <c r="H52" s="137">
        <f t="shared" si="0"/>
        <v>0</v>
      </c>
      <c r="I52" s="14"/>
    </row>
    <row r="53" spans="1:9" ht="12.4" hidden="1" customHeight="1">
      <c r="A53" s="13"/>
      <c r="B53" s="1"/>
      <c r="C53" s="36"/>
      <c r="D53" s="140"/>
      <c r="E53" s="141"/>
      <c r="F53" s="43" t="str">
        <f>VLOOKUP(C53,'[2]Acha Air Sales Price List'!$B$1:$D$65536,3,FALSE)</f>
        <v>Exchange rate :</v>
      </c>
      <c r="G53" s="21">
        <f>ROUND(IF(ISBLANK(C53),0,VLOOKUP(C53,'[2]Acha Air Sales Price List'!$B$1:$X$65536,12,FALSE)*$L$14),2)</f>
        <v>0</v>
      </c>
      <c r="H53" s="137">
        <f t="shared" si="0"/>
        <v>0</v>
      </c>
      <c r="I53" s="14"/>
    </row>
    <row r="54" spans="1:9" ht="12.4" hidden="1" customHeight="1">
      <c r="A54" s="13"/>
      <c r="B54" s="1"/>
      <c r="C54" s="36"/>
      <c r="D54" s="140"/>
      <c r="E54" s="141"/>
      <c r="F54" s="43" t="str">
        <f>VLOOKUP(C54,'[2]Acha Air Sales Price List'!$B$1:$D$65536,3,FALSE)</f>
        <v>Exchange rate :</v>
      </c>
      <c r="G54" s="21">
        <f>ROUND(IF(ISBLANK(C54),0,VLOOKUP(C54,'[2]Acha Air Sales Price List'!$B$1:$X$65536,12,FALSE)*$L$14),2)</f>
        <v>0</v>
      </c>
      <c r="H54" s="137">
        <f t="shared" si="0"/>
        <v>0</v>
      </c>
      <c r="I54" s="14"/>
    </row>
    <row r="55" spans="1:9" ht="12.4" hidden="1" customHeight="1">
      <c r="A55" s="13"/>
      <c r="B55" s="1"/>
      <c r="C55" s="36"/>
      <c r="D55" s="140"/>
      <c r="E55" s="141"/>
      <c r="F55" s="43" t="str">
        <f>VLOOKUP(C55,'[2]Acha Air Sales Price List'!$B$1:$D$65536,3,FALSE)</f>
        <v>Exchange rate :</v>
      </c>
      <c r="G55" s="21">
        <f>ROUND(IF(ISBLANK(C55),0,VLOOKUP(C55,'[2]Acha Air Sales Price List'!$B$1:$X$65536,12,FALSE)*$L$14),2)</f>
        <v>0</v>
      </c>
      <c r="H55" s="137">
        <f t="shared" si="0"/>
        <v>0</v>
      </c>
      <c r="I55" s="14"/>
    </row>
    <row r="56" spans="1:9" ht="12.4" hidden="1" customHeight="1">
      <c r="A56" s="13"/>
      <c r="B56" s="1"/>
      <c r="C56" s="36"/>
      <c r="D56" s="140"/>
      <c r="E56" s="141"/>
      <c r="F56" s="43" t="str">
        <f>VLOOKUP(C56,'[2]Acha Air Sales Price List'!$B$1:$D$65536,3,FALSE)</f>
        <v>Exchange rate :</v>
      </c>
      <c r="G56" s="21">
        <f>ROUND(IF(ISBLANK(C56),0,VLOOKUP(C56,'[2]Acha Air Sales Price List'!$B$1:$X$65536,12,FALSE)*$L$14),2)</f>
        <v>0</v>
      </c>
      <c r="H56" s="137">
        <f t="shared" si="0"/>
        <v>0</v>
      </c>
      <c r="I56" s="14"/>
    </row>
    <row r="57" spans="1:9" ht="12.4" hidden="1" customHeight="1">
      <c r="A57" s="13"/>
      <c r="B57" s="1"/>
      <c r="C57" s="36"/>
      <c r="D57" s="140"/>
      <c r="E57" s="141"/>
      <c r="F57" s="43" t="str">
        <f>VLOOKUP(C57,'[2]Acha Air Sales Price List'!$B$1:$D$65536,3,FALSE)</f>
        <v>Exchange rate :</v>
      </c>
      <c r="G57" s="21">
        <f>ROUND(IF(ISBLANK(C57),0,VLOOKUP(C57,'[2]Acha Air Sales Price List'!$B$1:$X$65536,12,FALSE)*$L$14),2)</f>
        <v>0</v>
      </c>
      <c r="H57" s="137">
        <f t="shared" si="0"/>
        <v>0</v>
      </c>
      <c r="I57" s="14"/>
    </row>
    <row r="58" spans="1:9" ht="12.4" hidden="1" customHeight="1">
      <c r="A58" s="13"/>
      <c r="B58" s="1"/>
      <c r="C58" s="36"/>
      <c r="D58" s="140"/>
      <c r="E58" s="141"/>
      <c r="F58" s="43" t="str">
        <f>VLOOKUP(C58,'[2]Acha Air Sales Price List'!$B$1:$D$65536,3,FALSE)</f>
        <v>Exchange rate :</v>
      </c>
      <c r="G58" s="21">
        <f>ROUND(IF(ISBLANK(C58),0,VLOOKUP(C58,'[2]Acha Air Sales Price List'!$B$1:$X$65536,12,FALSE)*$L$14),2)</f>
        <v>0</v>
      </c>
      <c r="H58" s="137">
        <f t="shared" si="0"/>
        <v>0</v>
      </c>
      <c r="I58" s="14"/>
    </row>
    <row r="59" spans="1:9" ht="12.4" hidden="1" customHeight="1">
      <c r="A59" s="13"/>
      <c r="B59" s="1"/>
      <c r="C59" s="36"/>
      <c r="D59" s="140"/>
      <c r="E59" s="141"/>
      <c r="F59" s="43" t="str">
        <f>VLOOKUP(C59,'[2]Acha Air Sales Price List'!$B$1:$D$65536,3,FALSE)</f>
        <v>Exchange rate :</v>
      </c>
      <c r="G59" s="21">
        <f>ROUND(IF(ISBLANK(C59),0,VLOOKUP(C59,'[2]Acha Air Sales Price List'!$B$1:$X$65536,12,FALSE)*$L$14),2)</f>
        <v>0</v>
      </c>
      <c r="H59" s="137">
        <f t="shared" si="0"/>
        <v>0</v>
      </c>
      <c r="I59" s="14"/>
    </row>
    <row r="60" spans="1:9" ht="12.4" hidden="1" customHeight="1">
      <c r="A60" s="13"/>
      <c r="B60" s="1"/>
      <c r="C60" s="36"/>
      <c r="D60" s="140"/>
      <c r="E60" s="141"/>
      <c r="F60" s="43" t="str">
        <f>VLOOKUP(C60,'[2]Acha Air Sales Price List'!$B$1:$D$65536,3,FALSE)</f>
        <v>Exchange rate :</v>
      </c>
      <c r="G60" s="21">
        <f>ROUND(IF(ISBLANK(C60),0,VLOOKUP(C60,'[2]Acha Air Sales Price List'!$B$1:$X$65536,12,FALSE)*$L$14),2)</f>
        <v>0</v>
      </c>
      <c r="H60" s="137">
        <f t="shared" si="0"/>
        <v>0</v>
      </c>
      <c r="I60" s="14"/>
    </row>
    <row r="61" spans="1:9" ht="12.4" hidden="1" customHeight="1">
      <c r="A61" s="13"/>
      <c r="B61" s="1"/>
      <c r="C61" s="37"/>
      <c r="D61" s="140"/>
      <c r="E61" s="141"/>
      <c r="F61" s="43" t="str">
        <f>VLOOKUP(C61,'[2]Acha Air Sales Price List'!$B$1:$D$65536,3,FALSE)</f>
        <v>Exchange rate :</v>
      </c>
      <c r="G61" s="21">
        <f>ROUND(IF(ISBLANK(C61),0,VLOOKUP(C61,'[2]Acha Air Sales Price List'!$B$1:$X$65536,12,FALSE)*$L$14),2)</f>
        <v>0</v>
      </c>
      <c r="H61" s="137">
        <f t="shared" si="0"/>
        <v>0</v>
      </c>
      <c r="I61" s="14"/>
    </row>
    <row r="62" spans="1:9" ht="12" hidden="1" customHeight="1">
      <c r="A62" s="13"/>
      <c r="B62" s="1"/>
      <c r="C62" s="36"/>
      <c r="D62" s="140"/>
      <c r="E62" s="141"/>
      <c r="F62" s="43" t="str">
        <f>VLOOKUP(C62,'[2]Acha Air Sales Price List'!$B$1:$D$65536,3,FALSE)</f>
        <v>Exchange rate :</v>
      </c>
      <c r="G62" s="21">
        <f>ROUND(IF(ISBLANK(C62),0,VLOOKUP(C62,'[2]Acha Air Sales Price List'!$B$1:$X$65536,12,FALSE)*$L$14),2)</f>
        <v>0</v>
      </c>
      <c r="H62" s="137">
        <f t="shared" si="0"/>
        <v>0</v>
      </c>
      <c r="I62" s="14"/>
    </row>
    <row r="63" spans="1:9" ht="12.4" hidden="1" customHeight="1">
      <c r="A63" s="13"/>
      <c r="B63" s="1"/>
      <c r="C63" s="36"/>
      <c r="D63" s="140"/>
      <c r="E63" s="141"/>
      <c r="F63" s="43" t="str">
        <f>VLOOKUP(C63,'[2]Acha Air Sales Price List'!$B$1:$D$65536,3,FALSE)</f>
        <v>Exchange rate :</v>
      </c>
      <c r="G63" s="21">
        <f>ROUND(IF(ISBLANK(C63),0,VLOOKUP(C63,'[2]Acha Air Sales Price List'!$B$1:$X$65536,12,FALSE)*$L$14),2)</f>
        <v>0</v>
      </c>
      <c r="H63" s="137">
        <f t="shared" si="0"/>
        <v>0</v>
      </c>
      <c r="I63" s="14"/>
    </row>
    <row r="64" spans="1:9" ht="12.4" hidden="1" customHeight="1">
      <c r="A64" s="13"/>
      <c r="B64" s="1"/>
      <c r="C64" s="36"/>
      <c r="D64" s="140"/>
      <c r="E64" s="141"/>
      <c r="F64" s="43" t="str">
        <f>VLOOKUP(C64,'[2]Acha Air Sales Price List'!$B$1:$D$65536,3,FALSE)</f>
        <v>Exchange rate :</v>
      </c>
      <c r="G64" s="21">
        <f>ROUND(IF(ISBLANK(C64),0,VLOOKUP(C64,'[2]Acha Air Sales Price List'!$B$1:$X$65536,12,FALSE)*$L$14),2)</f>
        <v>0</v>
      </c>
      <c r="H64" s="137">
        <f t="shared" si="0"/>
        <v>0</v>
      </c>
      <c r="I64" s="14"/>
    </row>
    <row r="65" spans="1:9" ht="12.4" hidden="1" customHeight="1">
      <c r="A65" s="13"/>
      <c r="B65" s="1"/>
      <c r="C65" s="36"/>
      <c r="D65" s="140"/>
      <c r="E65" s="141"/>
      <c r="F65" s="43" t="str">
        <f>VLOOKUP(C65,'[2]Acha Air Sales Price List'!$B$1:$D$65536,3,FALSE)</f>
        <v>Exchange rate :</v>
      </c>
      <c r="G65" s="21">
        <f>ROUND(IF(ISBLANK(C65),0,VLOOKUP(C65,'[2]Acha Air Sales Price List'!$B$1:$X$65536,12,FALSE)*$L$14),2)</f>
        <v>0</v>
      </c>
      <c r="H65" s="137">
        <f t="shared" si="0"/>
        <v>0</v>
      </c>
      <c r="I65" s="14"/>
    </row>
    <row r="66" spans="1:9" ht="12.4" hidden="1" customHeight="1">
      <c r="A66" s="13"/>
      <c r="B66" s="1"/>
      <c r="C66" s="36"/>
      <c r="D66" s="140"/>
      <c r="E66" s="141"/>
      <c r="F66" s="43" t="str">
        <f>VLOOKUP(C66,'[2]Acha Air Sales Price List'!$B$1:$D$65536,3,FALSE)</f>
        <v>Exchange rate :</v>
      </c>
      <c r="G66" s="21">
        <f>ROUND(IF(ISBLANK(C66),0,VLOOKUP(C66,'[2]Acha Air Sales Price List'!$B$1:$X$65536,12,FALSE)*$L$14),2)</f>
        <v>0</v>
      </c>
      <c r="H66" s="137">
        <f t="shared" si="0"/>
        <v>0</v>
      </c>
      <c r="I66" s="14"/>
    </row>
    <row r="67" spans="1:9" ht="12.4" hidden="1" customHeight="1">
      <c r="A67" s="13"/>
      <c r="B67" s="1"/>
      <c r="C67" s="36"/>
      <c r="D67" s="140"/>
      <c r="E67" s="141"/>
      <c r="F67" s="43" t="str">
        <f>VLOOKUP(C67,'[2]Acha Air Sales Price List'!$B$1:$D$65536,3,FALSE)</f>
        <v>Exchange rate :</v>
      </c>
      <c r="G67" s="21">
        <f>ROUND(IF(ISBLANK(C67),0,VLOOKUP(C67,'[2]Acha Air Sales Price List'!$B$1:$X$65536,12,FALSE)*$L$14),2)</f>
        <v>0</v>
      </c>
      <c r="H67" s="137">
        <f t="shared" si="0"/>
        <v>0</v>
      </c>
      <c r="I67" s="14"/>
    </row>
    <row r="68" spans="1:9" ht="12.4" hidden="1" customHeight="1">
      <c r="A68" s="13"/>
      <c r="B68" s="1"/>
      <c r="C68" s="36"/>
      <c r="D68" s="140"/>
      <c r="E68" s="141"/>
      <c r="F68" s="43" t="str">
        <f>VLOOKUP(C68,'[2]Acha Air Sales Price List'!$B$1:$D$65536,3,FALSE)</f>
        <v>Exchange rate :</v>
      </c>
      <c r="G68" s="21">
        <f>ROUND(IF(ISBLANK(C68),0,VLOOKUP(C68,'[2]Acha Air Sales Price List'!$B$1:$X$65536,12,FALSE)*$L$14),2)</f>
        <v>0</v>
      </c>
      <c r="H68" s="137">
        <f t="shared" si="0"/>
        <v>0</v>
      </c>
      <c r="I68" s="14"/>
    </row>
    <row r="69" spans="1:9" ht="12.4" hidden="1" customHeight="1">
      <c r="A69" s="13"/>
      <c r="B69" s="1"/>
      <c r="C69" s="36"/>
      <c r="D69" s="140"/>
      <c r="E69" s="141"/>
      <c r="F69" s="43" t="str">
        <f>VLOOKUP(C69,'[2]Acha Air Sales Price List'!$B$1:$D$65536,3,FALSE)</f>
        <v>Exchange rate :</v>
      </c>
      <c r="G69" s="21">
        <f>ROUND(IF(ISBLANK(C69),0,VLOOKUP(C69,'[2]Acha Air Sales Price List'!$B$1:$X$65536,12,FALSE)*$L$14),2)</f>
        <v>0</v>
      </c>
      <c r="H69" s="137">
        <f t="shared" si="0"/>
        <v>0</v>
      </c>
      <c r="I69" s="14"/>
    </row>
    <row r="70" spans="1:9" ht="12.4" hidden="1" customHeight="1">
      <c r="A70" s="13"/>
      <c r="B70" s="1"/>
      <c r="C70" s="36"/>
      <c r="D70" s="140"/>
      <c r="E70" s="141"/>
      <c r="F70" s="43" t="str">
        <f>VLOOKUP(C70,'[2]Acha Air Sales Price List'!$B$1:$D$65536,3,FALSE)</f>
        <v>Exchange rate :</v>
      </c>
      <c r="G70" s="21">
        <f>ROUND(IF(ISBLANK(C70),0,VLOOKUP(C70,'[2]Acha Air Sales Price List'!$B$1:$X$65536,12,FALSE)*$L$14),2)</f>
        <v>0</v>
      </c>
      <c r="H70" s="137">
        <f t="shared" si="0"/>
        <v>0</v>
      </c>
      <c r="I70" s="14"/>
    </row>
    <row r="71" spans="1:9" ht="12.4" hidden="1" customHeight="1">
      <c r="A71" s="13"/>
      <c r="B71" s="1"/>
      <c r="C71" s="36"/>
      <c r="D71" s="140"/>
      <c r="E71" s="141"/>
      <c r="F71" s="43" t="str">
        <f>VLOOKUP(C71,'[2]Acha Air Sales Price List'!$B$1:$D$65536,3,FALSE)</f>
        <v>Exchange rate :</v>
      </c>
      <c r="G71" s="21">
        <f>ROUND(IF(ISBLANK(C71),0,VLOOKUP(C71,'[2]Acha Air Sales Price List'!$B$1:$X$65536,12,FALSE)*$L$14),2)</f>
        <v>0</v>
      </c>
      <c r="H71" s="137">
        <f t="shared" si="0"/>
        <v>0</v>
      </c>
      <c r="I71" s="14"/>
    </row>
    <row r="72" spans="1:9" ht="12.4" hidden="1" customHeight="1">
      <c r="A72" s="13"/>
      <c r="B72" s="1"/>
      <c r="C72" s="36"/>
      <c r="D72" s="140"/>
      <c r="E72" s="141"/>
      <c r="F72" s="43" t="str">
        <f>VLOOKUP(C72,'[2]Acha Air Sales Price List'!$B$1:$D$65536,3,FALSE)</f>
        <v>Exchange rate :</v>
      </c>
      <c r="G72" s="21">
        <f>ROUND(IF(ISBLANK(C72),0,VLOOKUP(C72,'[2]Acha Air Sales Price List'!$B$1:$X$65536,12,FALSE)*$L$14),2)</f>
        <v>0</v>
      </c>
      <c r="H72" s="137">
        <f t="shared" si="0"/>
        <v>0</v>
      </c>
      <c r="I72" s="14"/>
    </row>
    <row r="73" spans="1:9" ht="12.4" hidden="1" customHeight="1">
      <c r="A73" s="13"/>
      <c r="B73" s="1"/>
      <c r="C73" s="36"/>
      <c r="D73" s="140"/>
      <c r="E73" s="141"/>
      <c r="F73" s="43" t="str">
        <f>VLOOKUP(C73,'[2]Acha Air Sales Price List'!$B$1:$D$65536,3,FALSE)</f>
        <v>Exchange rate :</v>
      </c>
      <c r="G73" s="21">
        <f>ROUND(IF(ISBLANK(C73),0,VLOOKUP(C73,'[2]Acha Air Sales Price List'!$B$1:$X$65536,12,FALSE)*$L$14),2)</f>
        <v>0</v>
      </c>
      <c r="H73" s="137">
        <f t="shared" si="0"/>
        <v>0</v>
      </c>
      <c r="I73" s="14"/>
    </row>
    <row r="74" spans="1:9" ht="12.4" hidden="1" customHeight="1">
      <c r="A74" s="13"/>
      <c r="B74" s="1"/>
      <c r="C74" s="36"/>
      <c r="D74" s="140"/>
      <c r="E74" s="141"/>
      <c r="F74" s="43" t="str">
        <f>VLOOKUP(C74,'[2]Acha Air Sales Price List'!$B$1:$D$65536,3,FALSE)</f>
        <v>Exchange rate :</v>
      </c>
      <c r="G74" s="21">
        <f>ROUND(IF(ISBLANK(C74),0,VLOOKUP(C74,'[2]Acha Air Sales Price List'!$B$1:$X$65536,12,FALSE)*$L$14),2)</f>
        <v>0</v>
      </c>
      <c r="H74" s="137">
        <f t="shared" si="0"/>
        <v>0</v>
      </c>
      <c r="I74" s="14"/>
    </row>
    <row r="75" spans="1:9" ht="12.4" hidden="1" customHeight="1">
      <c r="A75" s="13"/>
      <c r="B75" s="1"/>
      <c r="C75" s="36"/>
      <c r="D75" s="140"/>
      <c r="E75" s="141"/>
      <c r="F75" s="43" t="str">
        <f>VLOOKUP(C75,'[2]Acha Air Sales Price List'!$B$1:$D$65536,3,FALSE)</f>
        <v>Exchange rate :</v>
      </c>
      <c r="G75" s="21">
        <f>ROUND(IF(ISBLANK(C75),0,VLOOKUP(C75,'[2]Acha Air Sales Price List'!$B$1:$X$65536,12,FALSE)*$L$14),2)</f>
        <v>0</v>
      </c>
      <c r="H75" s="137">
        <f t="shared" si="0"/>
        <v>0</v>
      </c>
      <c r="I75" s="14"/>
    </row>
    <row r="76" spans="1:9" ht="12.4" hidden="1" customHeight="1">
      <c r="A76" s="13"/>
      <c r="B76" s="1"/>
      <c r="C76" s="36"/>
      <c r="D76" s="140"/>
      <c r="E76" s="141"/>
      <c r="F76" s="43" t="str">
        <f>VLOOKUP(C76,'[2]Acha Air Sales Price List'!$B$1:$D$65536,3,FALSE)</f>
        <v>Exchange rate :</v>
      </c>
      <c r="G76" s="21">
        <f>ROUND(IF(ISBLANK(C76),0,VLOOKUP(C76,'[2]Acha Air Sales Price List'!$B$1:$X$65536,12,FALSE)*$L$14),2)</f>
        <v>0</v>
      </c>
      <c r="H76" s="137">
        <f t="shared" si="0"/>
        <v>0</v>
      </c>
      <c r="I76" s="14"/>
    </row>
    <row r="77" spans="1:9" ht="12.4" hidden="1" customHeight="1">
      <c r="A77" s="13"/>
      <c r="B77" s="1"/>
      <c r="C77" s="36"/>
      <c r="D77" s="140"/>
      <c r="E77" s="141"/>
      <c r="F77" s="43" t="str">
        <f>VLOOKUP(C77,'[2]Acha Air Sales Price List'!$B$1:$D$65536,3,FALSE)</f>
        <v>Exchange rate :</v>
      </c>
      <c r="G77" s="21">
        <f>ROUND(IF(ISBLANK(C77),0,VLOOKUP(C77,'[2]Acha Air Sales Price List'!$B$1:$X$65536,12,FALSE)*$L$14),2)</f>
        <v>0</v>
      </c>
      <c r="H77" s="137">
        <f t="shared" si="0"/>
        <v>0</v>
      </c>
      <c r="I77" s="14"/>
    </row>
    <row r="78" spans="1:9" ht="12.4" hidden="1" customHeight="1">
      <c r="A78" s="13"/>
      <c r="B78" s="1"/>
      <c r="C78" s="36"/>
      <c r="D78" s="140"/>
      <c r="E78" s="141"/>
      <c r="F78" s="43" t="str">
        <f>VLOOKUP(C78,'[2]Acha Air Sales Price List'!$B$1:$D$65536,3,FALSE)</f>
        <v>Exchange rate :</v>
      </c>
      <c r="G78" s="21">
        <f>ROUND(IF(ISBLANK(C78),0,VLOOKUP(C78,'[2]Acha Air Sales Price List'!$B$1:$X$65536,12,FALSE)*$L$14),2)</f>
        <v>0</v>
      </c>
      <c r="H78" s="137">
        <f t="shared" si="0"/>
        <v>0</v>
      </c>
      <c r="I78" s="14"/>
    </row>
    <row r="79" spans="1:9" ht="12.4" hidden="1" customHeight="1">
      <c r="A79" s="13"/>
      <c r="B79" s="1"/>
      <c r="C79" s="36"/>
      <c r="D79" s="140"/>
      <c r="E79" s="141"/>
      <c r="F79" s="43" t="str">
        <f>VLOOKUP(C79,'[2]Acha Air Sales Price List'!$B$1:$D$65536,3,FALSE)</f>
        <v>Exchange rate :</v>
      </c>
      <c r="G79" s="21">
        <f>ROUND(IF(ISBLANK(C79),0,VLOOKUP(C79,'[2]Acha Air Sales Price List'!$B$1:$X$65536,12,FALSE)*$L$14),2)</f>
        <v>0</v>
      </c>
      <c r="H79" s="137">
        <f t="shared" si="0"/>
        <v>0</v>
      </c>
      <c r="I79" s="14"/>
    </row>
    <row r="80" spans="1:9" ht="12.4" hidden="1" customHeight="1">
      <c r="A80" s="13"/>
      <c r="B80" s="1"/>
      <c r="C80" s="36"/>
      <c r="D80" s="140"/>
      <c r="E80" s="141"/>
      <c r="F80" s="43" t="str">
        <f>VLOOKUP(C80,'[2]Acha Air Sales Price List'!$B$1:$D$65536,3,FALSE)</f>
        <v>Exchange rate :</v>
      </c>
      <c r="G80" s="21">
        <f>ROUND(IF(ISBLANK(C80),0,VLOOKUP(C80,'[2]Acha Air Sales Price List'!$B$1:$X$65536,12,FALSE)*$L$14),2)</f>
        <v>0</v>
      </c>
      <c r="H80" s="137">
        <f t="shared" si="0"/>
        <v>0</v>
      </c>
      <c r="I80" s="14"/>
    </row>
    <row r="81" spans="1:9" ht="12.4" hidden="1" customHeight="1">
      <c r="A81" s="13"/>
      <c r="B81" s="1"/>
      <c r="C81" s="36"/>
      <c r="D81" s="140"/>
      <c r="E81" s="141"/>
      <c r="F81" s="43" t="str">
        <f>VLOOKUP(C81,'[2]Acha Air Sales Price List'!$B$1:$D$65536,3,FALSE)</f>
        <v>Exchange rate :</v>
      </c>
      <c r="G81" s="21">
        <f>ROUND(IF(ISBLANK(C81),0,VLOOKUP(C81,'[2]Acha Air Sales Price List'!$B$1:$X$65536,12,FALSE)*$L$14),2)</f>
        <v>0</v>
      </c>
      <c r="H81" s="137">
        <f t="shared" si="0"/>
        <v>0</v>
      </c>
      <c r="I81" s="14"/>
    </row>
    <row r="82" spans="1:9" ht="12.4" hidden="1" customHeight="1">
      <c r="A82" s="13"/>
      <c r="B82" s="1"/>
      <c r="C82" s="36"/>
      <c r="D82" s="140"/>
      <c r="E82" s="141"/>
      <c r="F82" s="43" t="str">
        <f>VLOOKUP(C82,'[2]Acha Air Sales Price List'!$B$1:$D$65536,3,FALSE)</f>
        <v>Exchange rate :</v>
      </c>
      <c r="G82" s="21">
        <f>ROUND(IF(ISBLANK(C82),0,VLOOKUP(C82,'[2]Acha Air Sales Price List'!$B$1:$X$65536,12,FALSE)*$L$14),2)</f>
        <v>0</v>
      </c>
      <c r="H82" s="137">
        <f t="shared" si="0"/>
        <v>0</v>
      </c>
      <c r="I82" s="14"/>
    </row>
    <row r="83" spans="1:9" ht="12.4" hidden="1" customHeight="1">
      <c r="A83" s="13"/>
      <c r="B83" s="1"/>
      <c r="C83" s="36"/>
      <c r="D83" s="140"/>
      <c r="E83" s="141"/>
      <c r="F83" s="43" t="str">
        <f>VLOOKUP(C83,'[2]Acha Air Sales Price List'!$B$1:$D$65536,3,FALSE)</f>
        <v>Exchange rate :</v>
      </c>
      <c r="G83" s="21">
        <f>ROUND(IF(ISBLANK(C83),0,VLOOKUP(C83,'[2]Acha Air Sales Price List'!$B$1:$X$65536,12,FALSE)*$L$14),2)</f>
        <v>0</v>
      </c>
      <c r="H83" s="137">
        <f t="shared" si="0"/>
        <v>0</v>
      </c>
      <c r="I83" s="14"/>
    </row>
    <row r="84" spans="1:9" ht="12.4" hidden="1" customHeight="1">
      <c r="A84" s="13"/>
      <c r="B84" s="1"/>
      <c r="C84" s="36"/>
      <c r="D84" s="140"/>
      <c r="E84" s="141"/>
      <c r="F84" s="43" t="str">
        <f>VLOOKUP(C84,'[2]Acha Air Sales Price List'!$B$1:$D$65536,3,FALSE)</f>
        <v>Exchange rate :</v>
      </c>
      <c r="G84" s="21">
        <f>ROUND(IF(ISBLANK(C84),0,VLOOKUP(C84,'[2]Acha Air Sales Price List'!$B$1:$X$65536,12,FALSE)*$L$14),2)</f>
        <v>0</v>
      </c>
      <c r="H84" s="137">
        <f t="shared" si="0"/>
        <v>0</v>
      </c>
      <c r="I84" s="14"/>
    </row>
    <row r="85" spans="1:9" ht="12.4" hidden="1" customHeight="1">
      <c r="A85" s="13"/>
      <c r="B85" s="1"/>
      <c r="C85" s="37"/>
      <c r="D85" s="140"/>
      <c r="E85" s="141"/>
      <c r="F85" s="43" t="str">
        <f>VLOOKUP(C85,'[2]Acha Air Sales Price List'!$B$1:$D$65536,3,FALSE)</f>
        <v>Exchange rate :</v>
      </c>
      <c r="G85" s="21">
        <f>ROUND(IF(ISBLANK(C85),0,VLOOKUP(C85,'[2]Acha Air Sales Price List'!$B$1:$X$65536,12,FALSE)*$L$14),2)</f>
        <v>0</v>
      </c>
      <c r="H85" s="137">
        <f t="shared" ref="H85:H148" si="1">ROUND(IF(ISNUMBER(B85), G85*B85, 0),5)</f>
        <v>0</v>
      </c>
      <c r="I85" s="14"/>
    </row>
    <row r="86" spans="1:9" ht="12" hidden="1" customHeight="1">
      <c r="A86" s="13"/>
      <c r="B86" s="1"/>
      <c r="C86" s="36"/>
      <c r="D86" s="140"/>
      <c r="E86" s="141"/>
      <c r="F86" s="43" t="str">
        <f>VLOOKUP(C86,'[2]Acha Air Sales Price List'!$B$1:$D$65536,3,FALSE)</f>
        <v>Exchange rate :</v>
      </c>
      <c r="G86" s="21">
        <f>ROUND(IF(ISBLANK(C86),0,VLOOKUP(C86,'[2]Acha Air Sales Price List'!$B$1:$X$65536,12,FALSE)*$L$14),2)</f>
        <v>0</v>
      </c>
      <c r="H86" s="137">
        <f t="shared" si="1"/>
        <v>0</v>
      </c>
      <c r="I86" s="14"/>
    </row>
    <row r="87" spans="1:9" ht="12.4" hidden="1" customHeight="1">
      <c r="A87" s="13"/>
      <c r="B87" s="1"/>
      <c r="C87" s="36"/>
      <c r="D87" s="140"/>
      <c r="E87" s="141"/>
      <c r="F87" s="43" t="str">
        <f>VLOOKUP(C87,'[2]Acha Air Sales Price List'!$B$1:$D$65536,3,FALSE)</f>
        <v>Exchange rate :</v>
      </c>
      <c r="G87" s="21">
        <f>ROUND(IF(ISBLANK(C87),0,VLOOKUP(C87,'[2]Acha Air Sales Price List'!$B$1:$X$65536,12,FALSE)*$L$14),2)</f>
        <v>0</v>
      </c>
      <c r="H87" s="137">
        <f t="shared" si="1"/>
        <v>0</v>
      </c>
      <c r="I87" s="14"/>
    </row>
    <row r="88" spans="1:9" ht="12.4" hidden="1" customHeight="1">
      <c r="A88" s="13"/>
      <c r="B88" s="1"/>
      <c r="C88" s="36"/>
      <c r="D88" s="140"/>
      <c r="E88" s="141"/>
      <c r="F88" s="43" t="str">
        <f>VLOOKUP(C88,'[2]Acha Air Sales Price List'!$B$1:$D$65536,3,FALSE)</f>
        <v>Exchange rate :</v>
      </c>
      <c r="G88" s="21">
        <f>ROUND(IF(ISBLANK(C88),0,VLOOKUP(C88,'[2]Acha Air Sales Price List'!$B$1:$X$65536,12,FALSE)*$L$14),2)</f>
        <v>0</v>
      </c>
      <c r="H88" s="137">
        <f t="shared" si="1"/>
        <v>0</v>
      </c>
      <c r="I88" s="14"/>
    </row>
    <row r="89" spans="1:9" ht="12.4" hidden="1" customHeight="1">
      <c r="A89" s="13"/>
      <c r="B89" s="1"/>
      <c r="C89" s="36"/>
      <c r="D89" s="140"/>
      <c r="E89" s="141"/>
      <c r="F89" s="43" t="str">
        <f>VLOOKUP(C89,'[2]Acha Air Sales Price List'!$B$1:$D$65536,3,FALSE)</f>
        <v>Exchange rate :</v>
      </c>
      <c r="G89" s="21">
        <f>ROUND(IF(ISBLANK(C89),0,VLOOKUP(C89,'[2]Acha Air Sales Price List'!$B$1:$X$65536,12,FALSE)*$L$14),2)</f>
        <v>0</v>
      </c>
      <c r="H89" s="137">
        <f t="shared" si="1"/>
        <v>0</v>
      </c>
      <c r="I89" s="14"/>
    </row>
    <row r="90" spans="1:9" ht="12.4" hidden="1" customHeight="1">
      <c r="A90" s="13"/>
      <c r="B90" s="1"/>
      <c r="C90" s="36"/>
      <c r="D90" s="140"/>
      <c r="E90" s="141"/>
      <c r="F90" s="43" t="str">
        <f>VLOOKUP(C90,'[2]Acha Air Sales Price List'!$B$1:$D$65536,3,FALSE)</f>
        <v>Exchange rate :</v>
      </c>
      <c r="G90" s="21">
        <f>ROUND(IF(ISBLANK(C90),0,VLOOKUP(C90,'[2]Acha Air Sales Price List'!$B$1:$X$65536,12,FALSE)*$L$14),2)</f>
        <v>0</v>
      </c>
      <c r="H90" s="137">
        <f t="shared" si="1"/>
        <v>0</v>
      </c>
      <c r="I90" s="14"/>
    </row>
    <row r="91" spans="1:9" ht="12.4" hidden="1" customHeight="1">
      <c r="A91" s="13"/>
      <c r="B91" s="1"/>
      <c r="C91" s="36"/>
      <c r="D91" s="140"/>
      <c r="E91" s="141"/>
      <c r="F91" s="43" t="str">
        <f>VLOOKUP(C91,'[2]Acha Air Sales Price List'!$B$1:$D$65536,3,FALSE)</f>
        <v>Exchange rate :</v>
      </c>
      <c r="G91" s="21">
        <f>ROUND(IF(ISBLANK(C91),0,VLOOKUP(C91,'[2]Acha Air Sales Price List'!$B$1:$X$65536,12,FALSE)*$L$14),2)</f>
        <v>0</v>
      </c>
      <c r="H91" s="137">
        <f t="shared" si="1"/>
        <v>0</v>
      </c>
      <c r="I91" s="14"/>
    </row>
    <row r="92" spans="1:9" ht="12.4" hidden="1" customHeight="1">
      <c r="A92" s="13"/>
      <c r="B92" s="1"/>
      <c r="C92" s="36"/>
      <c r="D92" s="140"/>
      <c r="E92" s="141"/>
      <c r="F92" s="43" t="str">
        <f>VLOOKUP(C92,'[2]Acha Air Sales Price List'!$B$1:$D$65536,3,FALSE)</f>
        <v>Exchange rate :</v>
      </c>
      <c r="G92" s="21">
        <f>ROUND(IF(ISBLANK(C92),0,VLOOKUP(C92,'[2]Acha Air Sales Price List'!$B$1:$X$65536,12,FALSE)*$L$14),2)</f>
        <v>0</v>
      </c>
      <c r="H92" s="137">
        <f t="shared" si="1"/>
        <v>0</v>
      </c>
      <c r="I92" s="14"/>
    </row>
    <row r="93" spans="1:9" ht="12.4" hidden="1" customHeight="1">
      <c r="A93" s="13"/>
      <c r="B93" s="1"/>
      <c r="C93" s="36"/>
      <c r="D93" s="140"/>
      <c r="E93" s="141"/>
      <c r="F93" s="43" t="str">
        <f>VLOOKUP(C93,'[2]Acha Air Sales Price List'!$B$1:$D$65536,3,FALSE)</f>
        <v>Exchange rate :</v>
      </c>
      <c r="G93" s="21">
        <f>ROUND(IF(ISBLANK(C93),0,VLOOKUP(C93,'[2]Acha Air Sales Price List'!$B$1:$X$65536,12,FALSE)*$L$14),2)</f>
        <v>0</v>
      </c>
      <c r="H93" s="137">
        <f t="shared" si="1"/>
        <v>0</v>
      </c>
      <c r="I93" s="14"/>
    </row>
    <row r="94" spans="1:9" ht="12.4" hidden="1" customHeight="1">
      <c r="A94" s="13"/>
      <c r="B94" s="1"/>
      <c r="C94" s="36"/>
      <c r="D94" s="140"/>
      <c r="E94" s="141"/>
      <c r="F94" s="43" t="str">
        <f>VLOOKUP(C94,'[2]Acha Air Sales Price List'!$B$1:$D$65536,3,FALSE)</f>
        <v>Exchange rate :</v>
      </c>
      <c r="G94" s="21">
        <f>ROUND(IF(ISBLANK(C94),0,VLOOKUP(C94,'[2]Acha Air Sales Price List'!$B$1:$X$65536,12,FALSE)*$L$14),2)</f>
        <v>0</v>
      </c>
      <c r="H94" s="137">
        <f t="shared" si="1"/>
        <v>0</v>
      </c>
      <c r="I94" s="14"/>
    </row>
    <row r="95" spans="1:9" ht="12.4" hidden="1" customHeight="1">
      <c r="A95" s="13"/>
      <c r="B95" s="1"/>
      <c r="C95" s="36"/>
      <c r="D95" s="140"/>
      <c r="E95" s="141"/>
      <c r="F95" s="43" t="str">
        <f>VLOOKUP(C95,'[2]Acha Air Sales Price List'!$B$1:$D$65536,3,FALSE)</f>
        <v>Exchange rate :</v>
      </c>
      <c r="G95" s="21">
        <f>ROUND(IF(ISBLANK(C95),0,VLOOKUP(C95,'[2]Acha Air Sales Price List'!$B$1:$X$65536,12,FALSE)*$L$14),2)</f>
        <v>0</v>
      </c>
      <c r="H95" s="137">
        <f t="shared" si="1"/>
        <v>0</v>
      </c>
      <c r="I95" s="14"/>
    </row>
    <row r="96" spans="1:9" ht="12.4" hidden="1" customHeight="1">
      <c r="A96" s="13"/>
      <c r="B96" s="1"/>
      <c r="C96" s="36"/>
      <c r="D96" s="140"/>
      <c r="E96" s="141"/>
      <c r="F96" s="43" t="str">
        <f>VLOOKUP(C96,'[2]Acha Air Sales Price List'!$B$1:$D$65536,3,FALSE)</f>
        <v>Exchange rate :</v>
      </c>
      <c r="G96" s="21">
        <f>ROUND(IF(ISBLANK(C96),0,VLOOKUP(C96,'[2]Acha Air Sales Price List'!$B$1:$X$65536,12,FALSE)*$L$14),2)</f>
        <v>0</v>
      </c>
      <c r="H96" s="137">
        <f t="shared" si="1"/>
        <v>0</v>
      </c>
      <c r="I96" s="14"/>
    </row>
    <row r="97" spans="1:9" ht="12.4" hidden="1" customHeight="1">
      <c r="A97" s="13"/>
      <c r="B97" s="1"/>
      <c r="C97" s="36"/>
      <c r="D97" s="140"/>
      <c r="E97" s="141"/>
      <c r="F97" s="43" t="str">
        <f>VLOOKUP(C97,'[2]Acha Air Sales Price List'!$B$1:$D$65536,3,FALSE)</f>
        <v>Exchange rate :</v>
      </c>
      <c r="G97" s="21">
        <f>ROUND(IF(ISBLANK(C97),0,VLOOKUP(C97,'[2]Acha Air Sales Price List'!$B$1:$X$65536,12,FALSE)*$L$14),2)</f>
        <v>0</v>
      </c>
      <c r="H97" s="137">
        <f t="shared" si="1"/>
        <v>0</v>
      </c>
      <c r="I97" s="14"/>
    </row>
    <row r="98" spans="1:9" ht="12.4" hidden="1" customHeight="1">
      <c r="A98" s="13"/>
      <c r="B98" s="1"/>
      <c r="C98" s="36"/>
      <c r="D98" s="140"/>
      <c r="E98" s="141"/>
      <c r="F98" s="43" t="str">
        <f>VLOOKUP(C98,'[2]Acha Air Sales Price List'!$B$1:$D$65536,3,FALSE)</f>
        <v>Exchange rate :</v>
      </c>
      <c r="G98" s="21">
        <f>ROUND(IF(ISBLANK(C98),0,VLOOKUP(C98,'[2]Acha Air Sales Price List'!$B$1:$X$65536,12,FALSE)*$L$14),2)</f>
        <v>0</v>
      </c>
      <c r="H98" s="137">
        <f t="shared" si="1"/>
        <v>0</v>
      </c>
      <c r="I98" s="14"/>
    </row>
    <row r="99" spans="1:9" ht="12.4" hidden="1" customHeight="1">
      <c r="A99" s="13"/>
      <c r="B99" s="1"/>
      <c r="C99" s="37"/>
      <c r="D99" s="140"/>
      <c r="E99" s="141"/>
      <c r="F99" s="43" t="str">
        <f>VLOOKUP(C99,'[2]Acha Air Sales Price List'!$B$1:$D$65536,3,FALSE)</f>
        <v>Exchange rate :</v>
      </c>
      <c r="G99" s="21">
        <f>ROUND(IF(ISBLANK(C99),0,VLOOKUP(C99,'[2]Acha Air Sales Price List'!$B$1:$X$65536,12,FALSE)*$L$14),2)</f>
        <v>0</v>
      </c>
      <c r="H99" s="137">
        <f t="shared" si="1"/>
        <v>0</v>
      </c>
      <c r="I99" s="14"/>
    </row>
    <row r="100" spans="1:9" ht="12" hidden="1" customHeight="1">
      <c r="A100" s="13"/>
      <c r="B100" s="1"/>
      <c r="C100" s="36"/>
      <c r="D100" s="140"/>
      <c r="E100" s="141"/>
      <c r="F100" s="43" t="str">
        <f>VLOOKUP(C100,'[2]Acha Air Sales Price List'!$B$1:$D$65536,3,FALSE)</f>
        <v>Exchange rate :</v>
      </c>
      <c r="G100" s="21">
        <f>ROUND(IF(ISBLANK(C100),0,VLOOKUP(C100,'[2]Acha Air Sales Price List'!$B$1:$X$65536,12,FALSE)*$L$14),2)</f>
        <v>0</v>
      </c>
      <c r="H100" s="137">
        <f t="shared" si="1"/>
        <v>0</v>
      </c>
      <c r="I100" s="14"/>
    </row>
    <row r="101" spans="1:9" ht="12.4" hidden="1" customHeight="1">
      <c r="A101" s="13"/>
      <c r="B101" s="1"/>
      <c r="C101" s="36"/>
      <c r="D101" s="140"/>
      <c r="E101" s="141"/>
      <c r="F101" s="43" t="str">
        <f>VLOOKUP(C101,'[2]Acha Air Sales Price List'!$B$1:$D$65536,3,FALSE)</f>
        <v>Exchange rate :</v>
      </c>
      <c r="G101" s="21">
        <f>ROUND(IF(ISBLANK(C101),0,VLOOKUP(C101,'[2]Acha Air Sales Price List'!$B$1:$X$65536,12,FALSE)*$L$14),2)</f>
        <v>0</v>
      </c>
      <c r="H101" s="137">
        <f t="shared" si="1"/>
        <v>0</v>
      </c>
      <c r="I101" s="14"/>
    </row>
    <row r="102" spans="1:9" ht="12.4" hidden="1" customHeight="1">
      <c r="A102" s="13"/>
      <c r="B102" s="1"/>
      <c r="C102" s="36"/>
      <c r="D102" s="140"/>
      <c r="E102" s="141"/>
      <c r="F102" s="43" t="str">
        <f>VLOOKUP(C102,'[2]Acha Air Sales Price List'!$B$1:$D$65536,3,FALSE)</f>
        <v>Exchange rate :</v>
      </c>
      <c r="G102" s="21">
        <f>ROUND(IF(ISBLANK(C102),0,VLOOKUP(C102,'[2]Acha Air Sales Price List'!$B$1:$X$65536,12,FALSE)*$L$14),2)</f>
        <v>0</v>
      </c>
      <c r="H102" s="137">
        <f t="shared" si="1"/>
        <v>0</v>
      </c>
      <c r="I102" s="14"/>
    </row>
    <row r="103" spans="1:9" ht="12.4" hidden="1" customHeight="1">
      <c r="A103" s="13"/>
      <c r="B103" s="1"/>
      <c r="C103" s="36"/>
      <c r="D103" s="140"/>
      <c r="E103" s="141"/>
      <c r="F103" s="43" t="str">
        <f>VLOOKUP(C103,'[2]Acha Air Sales Price List'!$B$1:$D$65536,3,FALSE)</f>
        <v>Exchange rate :</v>
      </c>
      <c r="G103" s="21">
        <f>ROUND(IF(ISBLANK(C103),0,VLOOKUP(C103,'[2]Acha Air Sales Price List'!$B$1:$X$65536,12,FALSE)*$L$14),2)</f>
        <v>0</v>
      </c>
      <c r="H103" s="137">
        <f t="shared" si="1"/>
        <v>0</v>
      </c>
      <c r="I103" s="14"/>
    </row>
    <row r="104" spans="1:9" ht="12.4" hidden="1" customHeight="1">
      <c r="A104" s="13"/>
      <c r="B104" s="1"/>
      <c r="C104" s="36"/>
      <c r="D104" s="140"/>
      <c r="E104" s="141"/>
      <c r="F104" s="43" t="str">
        <f>VLOOKUP(C104,'[2]Acha Air Sales Price List'!$B$1:$D$65536,3,FALSE)</f>
        <v>Exchange rate :</v>
      </c>
      <c r="G104" s="21">
        <f>ROUND(IF(ISBLANK(C104),0,VLOOKUP(C104,'[2]Acha Air Sales Price List'!$B$1:$X$65536,12,FALSE)*$L$14),2)</f>
        <v>0</v>
      </c>
      <c r="H104" s="137">
        <f t="shared" si="1"/>
        <v>0</v>
      </c>
      <c r="I104" s="14"/>
    </row>
    <row r="105" spans="1:9" ht="12.4" hidden="1" customHeight="1">
      <c r="A105" s="13"/>
      <c r="B105" s="1"/>
      <c r="C105" s="36"/>
      <c r="D105" s="140"/>
      <c r="E105" s="141"/>
      <c r="F105" s="43" t="str">
        <f>VLOOKUP(C105,'[2]Acha Air Sales Price List'!$B$1:$D$65536,3,FALSE)</f>
        <v>Exchange rate :</v>
      </c>
      <c r="G105" s="21">
        <f>ROUND(IF(ISBLANK(C105),0,VLOOKUP(C105,'[2]Acha Air Sales Price List'!$B$1:$X$65536,12,FALSE)*$L$14),2)</f>
        <v>0</v>
      </c>
      <c r="H105" s="137">
        <f t="shared" si="1"/>
        <v>0</v>
      </c>
      <c r="I105" s="14"/>
    </row>
    <row r="106" spans="1:9" ht="12.4" hidden="1" customHeight="1">
      <c r="A106" s="13"/>
      <c r="B106" s="1"/>
      <c r="C106" s="36"/>
      <c r="D106" s="140"/>
      <c r="E106" s="141"/>
      <c r="F106" s="43" t="str">
        <f>VLOOKUP(C106,'[2]Acha Air Sales Price List'!$B$1:$D$65536,3,FALSE)</f>
        <v>Exchange rate :</v>
      </c>
      <c r="G106" s="21">
        <f>ROUND(IF(ISBLANK(C106),0,VLOOKUP(C106,'[2]Acha Air Sales Price List'!$B$1:$X$65536,12,FALSE)*$L$14),2)</f>
        <v>0</v>
      </c>
      <c r="H106" s="137">
        <f t="shared" si="1"/>
        <v>0</v>
      </c>
      <c r="I106" s="14"/>
    </row>
    <row r="107" spans="1:9" ht="12.4" hidden="1" customHeight="1">
      <c r="A107" s="13"/>
      <c r="B107" s="1"/>
      <c r="C107" s="36"/>
      <c r="D107" s="140"/>
      <c r="E107" s="141"/>
      <c r="F107" s="43" t="str">
        <f>VLOOKUP(C107,'[2]Acha Air Sales Price List'!$B$1:$D$65536,3,FALSE)</f>
        <v>Exchange rate :</v>
      </c>
      <c r="G107" s="21">
        <f>ROUND(IF(ISBLANK(C107),0,VLOOKUP(C107,'[2]Acha Air Sales Price List'!$B$1:$X$65536,12,FALSE)*$L$14),2)</f>
        <v>0</v>
      </c>
      <c r="H107" s="137">
        <f t="shared" si="1"/>
        <v>0</v>
      </c>
      <c r="I107" s="14"/>
    </row>
    <row r="108" spans="1:9" ht="12.4" hidden="1" customHeight="1">
      <c r="A108" s="13"/>
      <c r="B108" s="1"/>
      <c r="C108" s="36"/>
      <c r="D108" s="140"/>
      <c r="E108" s="141"/>
      <c r="F108" s="43" t="str">
        <f>VLOOKUP(C108,'[2]Acha Air Sales Price List'!$B$1:$D$65536,3,FALSE)</f>
        <v>Exchange rate :</v>
      </c>
      <c r="G108" s="21">
        <f>ROUND(IF(ISBLANK(C108),0,VLOOKUP(C108,'[2]Acha Air Sales Price List'!$B$1:$X$65536,12,FALSE)*$L$14),2)</f>
        <v>0</v>
      </c>
      <c r="H108" s="137">
        <f t="shared" si="1"/>
        <v>0</v>
      </c>
      <c r="I108" s="14"/>
    </row>
    <row r="109" spans="1:9" ht="12.4" hidden="1" customHeight="1">
      <c r="A109" s="13"/>
      <c r="B109" s="1"/>
      <c r="C109" s="36"/>
      <c r="D109" s="140"/>
      <c r="E109" s="141"/>
      <c r="F109" s="43" t="str">
        <f>VLOOKUP(C109,'[2]Acha Air Sales Price List'!$B$1:$D$65536,3,FALSE)</f>
        <v>Exchange rate :</v>
      </c>
      <c r="G109" s="21">
        <f>ROUND(IF(ISBLANK(C109),0,VLOOKUP(C109,'[2]Acha Air Sales Price List'!$B$1:$X$65536,12,FALSE)*$L$14),2)</f>
        <v>0</v>
      </c>
      <c r="H109" s="137">
        <f t="shared" si="1"/>
        <v>0</v>
      </c>
      <c r="I109" s="14"/>
    </row>
    <row r="110" spans="1:9" ht="12.4" hidden="1" customHeight="1">
      <c r="A110" s="13"/>
      <c r="B110" s="1"/>
      <c r="C110" s="36"/>
      <c r="D110" s="140"/>
      <c r="E110" s="141"/>
      <c r="F110" s="43" t="str">
        <f>VLOOKUP(C110,'[2]Acha Air Sales Price List'!$B$1:$D$65536,3,FALSE)</f>
        <v>Exchange rate :</v>
      </c>
      <c r="G110" s="21">
        <f>ROUND(IF(ISBLANK(C110),0,VLOOKUP(C110,'[2]Acha Air Sales Price List'!$B$1:$X$65536,12,FALSE)*$L$14),2)</f>
        <v>0</v>
      </c>
      <c r="H110" s="137">
        <f t="shared" si="1"/>
        <v>0</v>
      </c>
      <c r="I110" s="14"/>
    </row>
    <row r="111" spans="1:9" ht="12.4" hidden="1" customHeight="1">
      <c r="A111" s="13"/>
      <c r="B111" s="1"/>
      <c r="C111" s="36"/>
      <c r="D111" s="140"/>
      <c r="E111" s="141"/>
      <c r="F111" s="43" t="str">
        <f>VLOOKUP(C111,'[2]Acha Air Sales Price List'!$B$1:$D$65536,3,FALSE)</f>
        <v>Exchange rate :</v>
      </c>
      <c r="G111" s="21">
        <f>ROUND(IF(ISBLANK(C111),0,VLOOKUP(C111,'[2]Acha Air Sales Price List'!$B$1:$X$65536,12,FALSE)*$L$14),2)</f>
        <v>0</v>
      </c>
      <c r="H111" s="137">
        <f t="shared" si="1"/>
        <v>0</v>
      </c>
      <c r="I111" s="14"/>
    </row>
    <row r="112" spans="1:9" ht="12.4" hidden="1" customHeight="1">
      <c r="A112" s="13"/>
      <c r="B112" s="1"/>
      <c r="C112" s="36"/>
      <c r="D112" s="140"/>
      <c r="E112" s="141"/>
      <c r="F112" s="43" t="str">
        <f>VLOOKUP(C112,'[2]Acha Air Sales Price List'!$B$1:$D$65536,3,FALSE)</f>
        <v>Exchange rate :</v>
      </c>
      <c r="G112" s="21">
        <f>ROUND(IF(ISBLANK(C112),0,VLOOKUP(C112,'[2]Acha Air Sales Price List'!$B$1:$X$65536,12,FALSE)*$L$14),2)</f>
        <v>0</v>
      </c>
      <c r="H112" s="137">
        <f t="shared" si="1"/>
        <v>0</v>
      </c>
      <c r="I112" s="14"/>
    </row>
    <row r="113" spans="1:9" ht="12.4" hidden="1" customHeight="1">
      <c r="A113" s="13"/>
      <c r="B113" s="1"/>
      <c r="C113" s="36"/>
      <c r="D113" s="140"/>
      <c r="E113" s="141"/>
      <c r="F113" s="43" t="str">
        <f>VLOOKUP(C113,'[2]Acha Air Sales Price List'!$B$1:$D$65536,3,FALSE)</f>
        <v>Exchange rate :</v>
      </c>
      <c r="G113" s="21">
        <f>ROUND(IF(ISBLANK(C113),0,VLOOKUP(C113,'[2]Acha Air Sales Price List'!$B$1:$X$65536,12,FALSE)*$L$14),2)</f>
        <v>0</v>
      </c>
      <c r="H113" s="137">
        <f t="shared" si="1"/>
        <v>0</v>
      </c>
      <c r="I113" s="14"/>
    </row>
    <row r="114" spans="1:9" ht="12.4" hidden="1" customHeight="1">
      <c r="A114" s="13"/>
      <c r="B114" s="1"/>
      <c r="C114" s="36"/>
      <c r="D114" s="140"/>
      <c r="E114" s="141"/>
      <c r="F114" s="43" t="str">
        <f>VLOOKUP(C114,'[2]Acha Air Sales Price List'!$B$1:$D$65536,3,FALSE)</f>
        <v>Exchange rate :</v>
      </c>
      <c r="G114" s="21">
        <f>ROUND(IF(ISBLANK(C114),0,VLOOKUP(C114,'[2]Acha Air Sales Price List'!$B$1:$X$65536,12,FALSE)*$L$14),2)</f>
        <v>0</v>
      </c>
      <c r="H114" s="137">
        <f t="shared" si="1"/>
        <v>0</v>
      </c>
      <c r="I114" s="14"/>
    </row>
    <row r="115" spans="1:9" ht="12.4" hidden="1" customHeight="1">
      <c r="A115" s="13"/>
      <c r="B115" s="1"/>
      <c r="C115" s="36"/>
      <c r="D115" s="140"/>
      <c r="E115" s="141"/>
      <c r="F115" s="43" t="str">
        <f>VLOOKUP(C115,'[2]Acha Air Sales Price List'!$B$1:$D$65536,3,FALSE)</f>
        <v>Exchange rate :</v>
      </c>
      <c r="G115" s="21">
        <f>ROUND(IF(ISBLANK(C115),0,VLOOKUP(C115,'[2]Acha Air Sales Price List'!$B$1:$X$65536,12,FALSE)*$L$14),2)</f>
        <v>0</v>
      </c>
      <c r="H115" s="137">
        <f t="shared" si="1"/>
        <v>0</v>
      </c>
      <c r="I115" s="14"/>
    </row>
    <row r="116" spans="1:9" ht="12.4" hidden="1" customHeight="1">
      <c r="A116" s="13"/>
      <c r="B116" s="1"/>
      <c r="C116" s="36"/>
      <c r="D116" s="140"/>
      <c r="E116" s="141"/>
      <c r="F116" s="43" t="str">
        <f>VLOOKUP(C116,'[2]Acha Air Sales Price List'!$B$1:$D$65536,3,FALSE)</f>
        <v>Exchange rate :</v>
      </c>
      <c r="G116" s="21">
        <f>ROUND(IF(ISBLANK(C116),0,VLOOKUP(C116,'[2]Acha Air Sales Price List'!$B$1:$X$65536,12,FALSE)*$L$14),2)</f>
        <v>0</v>
      </c>
      <c r="H116" s="137">
        <f t="shared" si="1"/>
        <v>0</v>
      </c>
      <c r="I116" s="14"/>
    </row>
    <row r="117" spans="1:9" ht="12.4" hidden="1" customHeight="1">
      <c r="A117" s="13"/>
      <c r="B117" s="1"/>
      <c r="C117" s="36"/>
      <c r="D117" s="140"/>
      <c r="E117" s="141"/>
      <c r="F117" s="43" t="str">
        <f>VLOOKUP(C117,'[2]Acha Air Sales Price List'!$B$1:$D$65536,3,FALSE)</f>
        <v>Exchange rate :</v>
      </c>
      <c r="G117" s="21">
        <f>ROUND(IF(ISBLANK(C117),0,VLOOKUP(C117,'[2]Acha Air Sales Price List'!$B$1:$X$65536,12,FALSE)*$L$14),2)</f>
        <v>0</v>
      </c>
      <c r="H117" s="137">
        <f t="shared" si="1"/>
        <v>0</v>
      </c>
      <c r="I117" s="14"/>
    </row>
    <row r="118" spans="1:9" ht="12.4" hidden="1" customHeight="1">
      <c r="A118" s="13"/>
      <c r="B118" s="1"/>
      <c r="C118" s="36"/>
      <c r="D118" s="140"/>
      <c r="E118" s="141"/>
      <c r="F118" s="43" t="str">
        <f>VLOOKUP(C118,'[2]Acha Air Sales Price List'!$B$1:$D$65536,3,FALSE)</f>
        <v>Exchange rate :</v>
      </c>
      <c r="G118" s="21">
        <f>ROUND(IF(ISBLANK(C118),0,VLOOKUP(C118,'[2]Acha Air Sales Price List'!$B$1:$X$65536,12,FALSE)*$L$14),2)</f>
        <v>0</v>
      </c>
      <c r="H118" s="137">
        <f t="shared" si="1"/>
        <v>0</v>
      </c>
      <c r="I118" s="14"/>
    </row>
    <row r="119" spans="1:9" ht="12.4" hidden="1" customHeight="1">
      <c r="A119" s="13"/>
      <c r="B119" s="1"/>
      <c r="C119" s="36"/>
      <c r="D119" s="140"/>
      <c r="E119" s="141"/>
      <c r="F119" s="43" t="str">
        <f>VLOOKUP(C119,'[2]Acha Air Sales Price List'!$B$1:$D$65536,3,FALSE)</f>
        <v>Exchange rate :</v>
      </c>
      <c r="G119" s="21">
        <f>ROUND(IF(ISBLANK(C119),0,VLOOKUP(C119,'[2]Acha Air Sales Price List'!$B$1:$X$65536,12,FALSE)*$L$14),2)</f>
        <v>0</v>
      </c>
      <c r="H119" s="137">
        <f t="shared" si="1"/>
        <v>0</v>
      </c>
      <c r="I119" s="14"/>
    </row>
    <row r="120" spans="1:9" ht="12.4" hidden="1" customHeight="1">
      <c r="A120" s="13"/>
      <c r="B120" s="1"/>
      <c r="C120" s="36"/>
      <c r="D120" s="140"/>
      <c r="E120" s="141"/>
      <c r="F120" s="43" t="str">
        <f>VLOOKUP(C120,'[2]Acha Air Sales Price List'!$B$1:$D$65536,3,FALSE)</f>
        <v>Exchange rate :</v>
      </c>
      <c r="G120" s="21">
        <f>ROUND(IF(ISBLANK(C120),0,VLOOKUP(C120,'[2]Acha Air Sales Price List'!$B$1:$X$65536,12,FALSE)*$L$14),2)</f>
        <v>0</v>
      </c>
      <c r="H120" s="137">
        <f t="shared" si="1"/>
        <v>0</v>
      </c>
      <c r="I120" s="14"/>
    </row>
    <row r="121" spans="1:9" ht="12.4" hidden="1" customHeight="1">
      <c r="A121" s="13"/>
      <c r="B121" s="1"/>
      <c r="C121" s="36"/>
      <c r="D121" s="140"/>
      <c r="E121" s="141"/>
      <c r="F121" s="43" t="str">
        <f>VLOOKUP(C121,'[2]Acha Air Sales Price List'!$B$1:$D$65536,3,FALSE)</f>
        <v>Exchange rate :</v>
      </c>
      <c r="G121" s="21">
        <f>ROUND(IF(ISBLANK(C121),0,VLOOKUP(C121,'[2]Acha Air Sales Price List'!$B$1:$X$65536,12,FALSE)*$L$14),2)</f>
        <v>0</v>
      </c>
      <c r="H121" s="137">
        <f t="shared" si="1"/>
        <v>0</v>
      </c>
      <c r="I121" s="14"/>
    </row>
    <row r="122" spans="1:9" ht="12.4" hidden="1" customHeight="1">
      <c r="A122" s="13"/>
      <c r="B122" s="1"/>
      <c r="C122" s="36"/>
      <c r="D122" s="140"/>
      <c r="E122" s="141"/>
      <c r="F122" s="43" t="str">
        <f>VLOOKUP(C122,'[2]Acha Air Sales Price List'!$B$1:$D$65536,3,FALSE)</f>
        <v>Exchange rate :</v>
      </c>
      <c r="G122" s="21">
        <f>ROUND(IF(ISBLANK(C122),0,VLOOKUP(C122,'[2]Acha Air Sales Price List'!$B$1:$X$65536,12,FALSE)*$L$14),2)</f>
        <v>0</v>
      </c>
      <c r="H122" s="137">
        <f t="shared" si="1"/>
        <v>0</v>
      </c>
      <c r="I122" s="14"/>
    </row>
    <row r="123" spans="1:9" ht="12.4" hidden="1" customHeight="1">
      <c r="A123" s="13"/>
      <c r="B123" s="1"/>
      <c r="C123" s="36"/>
      <c r="D123" s="140"/>
      <c r="E123" s="141"/>
      <c r="F123" s="43" t="str">
        <f>VLOOKUP(C123,'[2]Acha Air Sales Price List'!$B$1:$D$65536,3,FALSE)</f>
        <v>Exchange rate :</v>
      </c>
      <c r="G123" s="21">
        <f>ROUND(IF(ISBLANK(C123),0,VLOOKUP(C123,'[2]Acha Air Sales Price List'!$B$1:$X$65536,12,FALSE)*$L$14),2)</f>
        <v>0</v>
      </c>
      <c r="H123" s="137">
        <f t="shared" si="1"/>
        <v>0</v>
      </c>
      <c r="I123" s="14"/>
    </row>
    <row r="124" spans="1:9" ht="12.4" hidden="1" customHeight="1">
      <c r="A124" s="13"/>
      <c r="B124" s="1"/>
      <c r="C124" s="36"/>
      <c r="D124" s="140"/>
      <c r="E124" s="141"/>
      <c r="F124" s="43" t="str">
        <f>VLOOKUP(C124,'[2]Acha Air Sales Price List'!$B$1:$D$65536,3,FALSE)</f>
        <v>Exchange rate :</v>
      </c>
      <c r="G124" s="21">
        <f>ROUND(IF(ISBLANK(C124),0,VLOOKUP(C124,'[2]Acha Air Sales Price List'!$B$1:$X$65536,12,FALSE)*$L$14),2)</f>
        <v>0</v>
      </c>
      <c r="H124" s="137">
        <f t="shared" si="1"/>
        <v>0</v>
      </c>
      <c r="I124" s="14"/>
    </row>
    <row r="125" spans="1:9" ht="12.4" hidden="1" customHeight="1">
      <c r="A125" s="13"/>
      <c r="B125" s="1"/>
      <c r="C125" s="36"/>
      <c r="D125" s="140"/>
      <c r="E125" s="141"/>
      <c r="F125" s="43" t="str">
        <f>VLOOKUP(C125,'[2]Acha Air Sales Price List'!$B$1:$D$65536,3,FALSE)</f>
        <v>Exchange rate :</v>
      </c>
      <c r="G125" s="21">
        <f>ROUND(IF(ISBLANK(C125),0,VLOOKUP(C125,'[2]Acha Air Sales Price List'!$B$1:$X$65536,12,FALSE)*$L$14),2)</f>
        <v>0</v>
      </c>
      <c r="H125" s="137">
        <f t="shared" si="1"/>
        <v>0</v>
      </c>
      <c r="I125" s="14"/>
    </row>
    <row r="126" spans="1:9" ht="12.4" hidden="1" customHeight="1">
      <c r="A126" s="13"/>
      <c r="B126" s="1"/>
      <c r="C126" s="36"/>
      <c r="D126" s="140"/>
      <c r="E126" s="141"/>
      <c r="F126" s="43" t="str">
        <f>VLOOKUP(C126,'[2]Acha Air Sales Price List'!$B$1:$D$65536,3,FALSE)</f>
        <v>Exchange rate :</v>
      </c>
      <c r="G126" s="21">
        <f>ROUND(IF(ISBLANK(C126),0,VLOOKUP(C126,'[2]Acha Air Sales Price List'!$B$1:$X$65536,12,FALSE)*$L$14),2)</f>
        <v>0</v>
      </c>
      <c r="H126" s="137">
        <f t="shared" si="1"/>
        <v>0</v>
      </c>
      <c r="I126" s="14"/>
    </row>
    <row r="127" spans="1:9" ht="12.4" hidden="1" customHeight="1">
      <c r="A127" s="13"/>
      <c r="B127" s="1"/>
      <c r="C127" s="37"/>
      <c r="D127" s="140"/>
      <c r="E127" s="141"/>
      <c r="F127" s="43" t="str">
        <f>VLOOKUP(C127,'[2]Acha Air Sales Price List'!$B$1:$D$65536,3,FALSE)</f>
        <v>Exchange rate :</v>
      </c>
      <c r="G127" s="21">
        <f>ROUND(IF(ISBLANK(C127),0,VLOOKUP(C127,'[2]Acha Air Sales Price List'!$B$1:$X$65536,12,FALSE)*$L$14),2)</f>
        <v>0</v>
      </c>
      <c r="H127" s="137">
        <f t="shared" si="1"/>
        <v>0</v>
      </c>
      <c r="I127" s="14"/>
    </row>
    <row r="128" spans="1:9" ht="12" hidden="1" customHeight="1">
      <c r="A128" s="13"/>
      <c r="B128" s="1"/>
      <c r="C128" s="36"/>
      <c r="D128" s="140"/>
      <c r="E128" s="141"/>
      <c r="F128" s="43" t="str">
        <f>VLOOKUP(C128,'[2]Acha Air Sales Price List'!$B$1:$D$65536,3,FALSE)</f>
        <v>Exchange rate :</v>
      </c>
      <c r="G128" s="21">
        <f>ROUND(IF(ISBLANK(C128),0,VLOOKUP(C128,'[2]Acha Air Sales Price List'!$B$1:$X$65536,12,FALSE)*$L$14),2)</f>
        <v>0</v>
      </c>
      <c r="H128" s="137">
        <f t="shared" si="1"/>
        <v>0</v>
      </c>
      <c r="I128" s="14"/>
    </row>
    <row r="129" spans="1:9" ht="12.4" hidden="1" customHeight="1">
      <c r="A129" s="13"/>
      <c r="B129" s="1"/>
      <c r="C129" s="36"/>
      <c r="D129" s="140"/>
      <c r="E129" s="141"/>
      <c r="F129" s="43" t="str">
        <f>VLOOKUP(C129,'[2]Acha Air Sales Price List'!$B$1:$D$65536,3,FALSE)</f>
        <v>Exchange rate :</v>
      </c>
      <c r="G129" s="21">
        <f>ROUND(IF(ISBLANK(C129),0,VLOOKUP(C129,'[2]Acha Air Sales Price List'!$B$1:$X$65536,12,FALSE)*$L$14),2)</f>
        <v>0</v>
      </c>
      <c r="H129" s="137">
        <f t="shared" si="1"/>
        <v>0</v>
      </c>
      <c r="I129" s="14"/>
    </row>
    <row r="130" spans="1:9" ht="12.4" hidden="1" customHeight="1">
      <c r="A130" s="13"/>
      <c r="B130" s="1"/>
      <c r="C130" s="36"/>
      <c r="D130" s="140"/>
      <c r="E130" s="141"/>
      <c r="F130" s="43" t="str">
        <f>VLOOKUP(C130,'[2]Acha Air Sales Price List'!$B$1:$D$65536,3,FALSE)</f>
        <v>Exchange rate :</v>
      </c>
      <c r="G130" s="21">
        <f>ROUND(IF(ISBLANK(C130),0,VLOOKUP(C130,'[2]Acha Air Sales Price List'!$B$1:$X$65536,12,FALSE)*$L$14),2)</f>
        <v>0</v>
      </c>
      <c r="H130" s="137">
        <f t="shared" si="1"/>
        <v>0</v>
      </c>
      <c r="I130" s="14"/>
    </row>
    <row r="131" spans="1:9" ht="12.4" hidden="1" customHeight="1">
      <c r="A131" s="13"/>
      <c r="B131" s="1"/>
      <c r="C131" s="36"/>
      <c r="D131" s="140"/>
      <c r="E131" s="141"/>
      <c r="F131" s="43" t="str">
        <f>VLOOKUP(C131,'[2]Acha Air Sales Price List'!$B$1:$D$65536,3,FALSE)</f>
        <v>Exchange rate :</v>
      </c>
      <c r="G131" s="21">
        <f>ROUND(IF(ISBLANK(C131),0,VLOOKUP(C131,'[2]Acha Air Sales Price List'!$B$1:$X$65536,12,FALSE)*$L$14),2)</f>
        <v>0</v>
      </c>
      <c r="H131" s="137">
        <f t="shared" si="1"/>
        <v>0</v>
      </c>
      <c r="I131" s="14"/>
    </row>
    <row r="132" spans="1:9" ht="12.4" hidden="1" customHeight="1">
      <c r="A132" s="13"/>
      <c r="B132" s="1"/>
      <c r="C132" s="36"/>
      <c r="D132" s="140"/>
      <c r="E132" s="141"/>
      <c r="F132" s="43" t="str">
        <f>VLOOKUP(C132,'[2]Acha Air Sales Price List'!$B$1:$D$65536,3,FALSE)</f>
        <v>Exchange rate :</v>
      </c>
      <c r="G132" s="21">
        <f>ROUND(IF(ISBLANK(C132),0,VLOOKUP(C132,'[2]Acha Air Sales Price List'!$B$1:$X$65536,12,FALSE)*$L$14),2)</f>
        <v>0</v>
      </c>
      <c r="H132" s="137">
        <f t="shared" si="1"/>
        <v>0</v>
      </c>
      <c r="I132" s="14"/>
    </row>
    <row r="133" spans="1:9" ht="12.4" hidden="1" customHeight="1">
      <c r="A133" s="13"/>
      <c r="B133" s="1"/>
      <c r="C133" s="36"/>
      <c r="D133" s="140"/>
      <c r="E133" s="141"/>
      <c r="F133" s="43" t="str">
        <f>VLOOKUP(C133,'[2]Acha Air Sales Price List'!$B$1:$D$65536,3,FALSE)</f>
        <v>Exchange rate :</v>
      </c>
      <c r="G133" s="21">
        <f>ROUND(IF(ISBLANK(C133),0,VLOOKUP(C133,'[2]Acha Air Sales Price List'!$B$1:$X$65536,12,FALSE)*$L$14),2)</f>
        <v>0</v>
      </c>
      <c r="H133" s="137">
        <f t="shared" si="1"/>
        <v>0</v>
      </c>
      <c r="I133" s="14"/>
    </row>
    <row r="134" spans="1:9" ht="12.4" hidden="1" customHeight="1">
      <c r="A134" s="13"/>
      <c r="B134" s="1"/>
      <c r="C134" s="36"/>
      <c r="D134" s="140"/>
      <c r="E134" s="141"/>
      <c r="F134" s="43" t="str">
        <f>VLOOKUP(C134,'[2]Acha Air Sales Price List'!$B$1:$D$65536,3,FALSE)</f>
        <v>Exchange rate :</v>
      </c>
      <c r="G134" s="21">
        <f>ROUND(IF(ISBLANK(C134),0,VLOOKUP(C134,'[2]Acha Air Sales Price List'!$B$1:$X$65536,12,FALSE)*$L$14),2)</f>
        <v>0</v>
      </c>
      <c r="H134" s="137">
        <f t="shared" si="1"/>
        <v>0</v>
      </c>
      <c r="I134" s="14"/>
    </row>
    <row r="135" spans="1:9" ht="12.4" hidden="1" customHeight="1">
      <c r="A135" s="13"/>
      <c r="B135" s="1"/>
      <c r="C135" s="36"/>
      <c r="D135" s="140"/>
      <c r="E135" s="141"/>
      <c r="F135" s="43" t="str">
        <f>VLOOKUP(C135,'[2]Acha Air Sales Price List'!$B$1:$D$65536,3,FALSE)</f>
        <v>Exchange rate :</v>
      </c>
      <c r="G135" s="21">
        <f>ROUND(IF(ISBLANK(C135),0,VLOOKUP(C135,'[2]Acha Air Sales Price List'!$B$1:$X$65536,12,FALSE)*$L$14),2)</f>
        <v>0</v>
      </c>
      <c r="H135" s="137">
        <f t="shared" si="1"/>
        <v>0</v>
      </c>
      <c r="I135" s="14"/>
    </row>
    <row r="136" spans="1:9" ht="12.4" hidden="1" customHeight="1">
      <c r="A136" s="13"/>
      <c r="B136" s="1"/>
      <c r="C136" s="36"/>
      <c r="D136" s="140"/>
      <c r="E136" s="141"/>
      <c r="F136" s="43" t="str">
        <f>VLOOKUP(C136,'[2]Acha Air Sales Price List'!$B$1:$D$65536,3,FALSE)</f>
        <v>Exchange rate :</v>
      </c>
      <c r="G136" s="21">
        <f>ROUND(IF(ISBLANK(C136),0,VLOOKUP(C136,'[2]Acha Air Sales Price List'!$B$1:$X$65536,12,FALSE)*$L$14),2)</f>
        <v>0</v>
      </c>
      <c r="H136" s="137">
        <f t="shared" si="1"/>
        <v>0</v>
      </c>
      <c r="I136" s="14"/>
    </row>
    <row r="137" spans="1:9" ht="12.4" hidden="1" customHeight="1">
      <c r="A137" s="13"/>
      <c r="B137" s="1"/>
      <c r="C137" s="36"/>
      <c r="D137" s="140"/>
      <c r="E137" s="141"/>
      <c r="F137" s="43" t="str">
        <f>VLOOKUP(C137,'[2]Acha Air Sales Price List'!$B$1:$D$65536,3,FALSE)</f>
        <v>Exchange rate :</v>
      </c>
      <c r="G137" s="21">
        <f>ROUND(IF(ISBLANK(C137),0,VLOOKUP(C137,'[2]Acha Air Sales Price List'!$B$1:$X$65536,12,FALSE)*$L$14),2)</f>
        <v>0</v>
      </c>
      <c r="H137" s="137">
        <f t="shared" si="1"/>
        <v>0</v>
      </c>
      <c r="I137" s="14"/>
    </row>
    <row r="138" spans="1:9" ht="12.4" hidden="1" customHeight="1">
      <c r="A138" s="13"/>
      <c r="B138" s="1"/>
      <c r="C138" s="36"/>
      <c r="D138" s="140"/>
      <c r="E138" s="141"/>
      <c r="F138" s="43" t="str">
        <f>VLOOKUP(C138,'[2]Acha Air Sales Price List'!$B$1:$D$65536,3,FALSE)</f>
        <v>Exchange rate :</v>
      </c>
      <c r="G138" s="21">
        <f>ROUND(IF(ISBLANK(C138),0,VLOOKUP(C138,'[2]Acha Air Sales Price List'!$B$1:$X$65536,12,FALSE)*$L$14),2)</f>
        <v>0</v>
      </c>
      <c r="H138" s="137">
        <f t="shared" si="1"/>
        <v>0</v>
      </c>
      <c r="I138" s="14"/>
    </row>
    <row r="139" spans="1:9" ht="12.4" hidden="1" customHeight="1">
      <c r="A139" s="13"/>
      <c r="B139" s="1"/>
      <c r="C139" s="36"/>
      <c r="D139" s="140"/>
      <c r="E139" s="141"/>
      <c r="F139" s="43" t="str">
        <f>VLOOKUP(C139,'[2]Acha Air Sales Price List'!$B$1:$D$65536,3,FALSE)</f>
        <v>Exchange rate :</v>
      </c>
      <c r="G139" s="21">
        <f>ROUND(IF(ISBLANK(C139),0,VLOOKUP(C139,'[2]Acha Air Sales Price List'!$B$1:$X$65536,12,FALSE)*$L$14),2)</f>
        <v>0</v>
      </c>
      <c r="H139" s="137">
        <f t="shared" si="1"/>
        <v>0</v>
      </c>
      <c r="I139" s="14"/>
    </row>
    <row r="140" spans="1:9" ht="12.4" hidden="1" customHeight="1">
      <c r="A140" s="13"/>
      <c r="B140" s="1"/>
      <c r="C140" s="36"/>
      <c r="D140" s="140"/>
      <c r="E140" s="141"/>
      <c r="F140" s="43" t="str">
        <f>VLOOKUP(C140,'[2]Acha Air Sales Price List'!$B$1:$D$65536,3,FALSE)</f>
        <v>Exchange rate :</v>
      </c>
      <c r="G140" s="21">
        <f>ROUND(IF(ISBLANK(C140),0,VLOOKUP(C140,'[2]Acha Air Sales Price List'!$B$1:$X$65536,12,FALSE)*$L$14),2)</f>
        <v>0</v>
      </c>
      <c r="H140" s="137">
        <f t="shared" si="1"/>
        <v>0</v>
      </c>
      <c r="I140" s="14"/>
    </row>
    <row r="141" spans="1:9" ht="12.4" hidden="1" customHeight="1">
      <c r="A141" s="13"/>
      <c r="B141" s="1"/>
      <c r="C141" s="36"/>
      <c r="D141" s="140"/>
      <c r="E141" s="141"/>
      <c r="F141" s="43" t="str">
        <f>VLOOKUP(C141,'[2]Acha Air Sales Price List'!$B$1:$D$65536,3,FALSE)</f>
        <v>Exchange rate :</v>
      </c>
      <c r="G141" s="21">
        <f>ROUND(IF(ISBLANK(C141),0,VLOOKUP(C141,'[2]Acha Air Sales Price List'!$B$1:$X$65536,12,FALSE)*$L$14),2)</f>
        <v>0</v>
      </c>
      <c r="H141" s="137">
        <f t="shared" si="1"/>
        <v>0</v>
      </c>
      <c r="I141" s="14"/>
    </row>
    <row r="142" spans="1:9" ht="12.4" hidden="1" customHeight="1">
      <c r="A142" s="13"/>
      <c r="B142" s="1"/>
      <c r="C142" s="36"/>
      <c r="D142" s="140"/>
      <c r="E142" s="141"/>
      <c r="F142" s="43" t="str">
        <f>VLOOKUP(C142,'[2]Acha Air Sales Price List'!$B$1:$D$65536,3,FALSE)</f>
        <v>Exchange rate :</v>
      </c>
      <c r="G142" s="21">
        <f>ROUND(IF(ISBLANK(C142),0,VLOOKUP(C142,'[2]Acha Air Sales Price List'!$B$1:$X$65536,12,FALSE)*$L$14),2)</f>
        <v>0</v>
      </c>
      <c r="H142" s="137">
        <f t="shared" si="1"/>
        <v>0</v>
      </c>
      <c r="I142" s="14"/>
    </row>
    <row r="143" spans="1:9" ht="12.4" hidden="1" customHeight="1">
      <c r="A143" s="13"/>
      <c r="B143" s="1"/>
      <c r="C143" s="36"/>
      <c r="D143" s="140"/>
      <c r="E143" s="141"/>
      <c r="F143" s="43" t="str">
        <f>VLOOKUP(C143,'[2]Acha Air Sales Price List'!$B$1:$D$65536,3,FALSE)</f>
        <v>Exchange rate :</v>
      </c>
      <c r="G143" s="21">
        <f>ROUND(IF(ISBLANK(C143),0,VLOOKUP(C143,'[2]Acha Air Sales Price List'!$B$1:$X$65536,12,FALSE)*$L$14),2)</f>
        <v>0</v>
      </c>
      <c r="H143" s="137">
        <f t="shared" si="1"/>
        <v>0</v>
      </c>
      <c r="I143" s="14"/>
    </row>
    <row r="144" spans="1:9" ht="12.4" hidden="1" customHeight="1">
      <c r="A144" s="13"/>
      <c r="B144" s="1"/>
      <c r="C144" s="36"/>
      <c r="D144" s="140"/>
      <c r="E144" s="141"/>
      <c r="F144" s="43" t="str">
        <f>VLOOKUP(C144,'[2]Acha Air Sales Price List'!$B$1:$D$65536,3,FALSE)</f>
        <v>Exchange rate :</v>
      </c>
      <c r="G144" s="21">
        <f>ROUND(IF(ISBLANK(C144),0,VLOOKUP(C144,'[2]Acha Air Sales Price List'!$B$1:$X$65536,12,FALSE)*$L$14),2)</f>
        <v>0</v>
      </c>
      <c r="H144" s="137">
        <f t="shared" si="1"/>
        <v>0</v>
      </c>
      <c r="I144" s="14"/>
    </row>
    <row r="145" spans="1:9" ht="12.4" hidden="1" customHeight="1">
      <c r="A145" s="13"/>
      <c r="B145" s="1"/>
      <c r="C145" s="36"/>
      <c r="D145" s="140"/>
      <c r="E145" s="141"/>
      <c r="F145" s="43" t="str">
        <f>VLOOKUP(C145,'[2]Acha Air Sales Price List'!$B$1:$D$65536,3,FALSE)</f>
        <v>Exchange rate :</v>
      </c>
      <c r="G145" s="21">
        <f>ROUND(IF(ISBLANK(C145),0,VLOOKUP(C145,'[2]Acha Air Sales Price List'!$B$1:$X$65536,12,FALSE)*$L$14),2)</f>
        <v>0</v>
      </c>
      <c r="H145" s="137">
        <f t="shared" si="1"/>
        <v>0</v>
      </c>
      <c r="I145" s="14"/>
    </row>
    <row r="146" spans="1:9" ht="12.4" hidden="1" customHeight="1">
      <c r="A146" s="13"/>
      <c r="B146" s="1"/>
      <c r="C146" s="36"/>
      <c r="D146" s="140"/>
      <c r="E146" s="141"/>
      <c r="F146" s="43" t="str">
        <f>VLOOKUP(C146,'[2]Acha Air Sales Price List'!$B$1:$D$65536,3,FALSE)</f>
        <v>Exchange rate :</v>
      </c>
      <c r="G146" s="21">
        <f>ROUND(IF(ISBLANK(C146),0,VLOOKUP(C146,'[2]Acha Air Sales Price List'!$B$1:$X$65536,12,FALSE)*$L$14),2)</f>
        <v>0</v>
      </c>
      <c r="H146" s="137">
        <f t="shared" si="1"/>
        <v>0</v>
      </c>
      <c r="I146" s="14"/>
    </row>
    <row r="147" spans="1:9" ht="12.4" hidden="1" customHeight="1">
      <c r="A147" s="13"/>
      <c r="B147" s="1"/>
      <c r="C147" s="36"/>
      <c r="D147" s="140"/>
      <c r="E147" s="141"/>
      <c r="F147" s="43" t="str">
        <f>VLOOKUP(C147,'[2]Acha Air Sales Price List'!$B$1:$D$65536,3,FALSE)</f>
        <v>Exchange rate :</v>
      </c>
      <c r="G147" s="21">
        <f>ROUND(IF(ISBLANK(C147),0,VLOOKUP(C147,'[2]Acha Air Sales Price List'!$B$1:$X$65536,12,FALSE)*$L$14),2)</f>
        <v>0</v>
      </c>
      <c r="H147" s="137">
        <f t="shared" si="1"/>
        <v>0</v>
      </c>
      <c r="I147" s="14"/>
    </row>
    <row r="148" spans="1:9" ht="12.4" hidden="1" customHeight="1">
      <c r="A148" s="13"/>
      <c r="B148" s="1"/>
      <c r="C148" s="36"/>
      <c r="D148" s="140"/>
      <c r="E148" s="141"/>
      <c r="F148" s="43" t="str">
        <f>VLOOKUP(C148,'[2]Acha Air Sales Price List'!$B$1:$D$65536,3,FALSE)</f>
        <v>Exchange rate :</v>
      </c>
      <c r="G148" s="21">
        <f>ROUND(IF(ISBLANK(C148),0,VLOOKUP(C148,'[2]Acha Air Sales Price List'!$B$1:$X$65536,12,FALSE)*$L$14),2)</f>
        <v>0</v>
      </c>
      <c r="H148" s="137">
        <f t="shared" si="1"/>
        <v>0</v>
      </c>
      <c r="I148" s="14"/>
    </row>
    <row r="149" spans="1:9" ht="12.4" hidden="1" customHeight="1">
      <c r="A149" s="13"/>
      <c r="B149" s="1"/>
      <c r="C149" s="36"/>
      <c r="D149" s="140"/>
      <c r="E149" s="141"/>
      <c r="F149" s="43" t="str">
        <f>VLOOKUP(C149,'[2]Acha Air Sales Price List'!$B$1:$D$65536,3,FALSE)</f>
        <v>Exchange rate :</v>
      </c>
      <c r="G149" s="21">
        <f>ROUND(IF(ISBLANK(C149),0,VLOOKUP(C149,'[2]Acha Air Sales Price List'!$B$1:$X$65536,12,FALSE)*$L$14),2)</f>
        <v>0</v>
      </c>
      <c r="H149" s="137">
        <f t="shared" ref="H149:H178" si="2">ROUND(IF(ISNUMBER(B149), G149*B149, 0),5)</f>
        <v>0</v>
      </c>
      <c r="I149" s="14"/>
    </row>
    <row r="150" spans="1:9" ht="12.4" hidden="1" customHeight="1">
      <c r="A150" s="13"/>
      <c r="B150" s="1"/>
      <c r="C150" s="36"/>
      <c r="D150" s="140"/>
      <c r="E150" s="141"/>
      <c r="F150" s="43" t="str">
        <f>VLOOKUP(C150,'[2]Acha Air Sales Price List'!$B$1:$D$65536,3,FALSE)</f>
        <v>Exchange rate :</v>
      </c>
      <c r="G150" s="21">
        <f>ROUND(IF(ISBLANK(C150),0,VLOOKUP(C150,'[2]Acha Air Sales Price List'!$B$1:$X$65536,12,FALSE)*$L$14),2)</f>
        <v>0</v>
      </c>
      <c r="H150" s="137">
        <f t="shared" si="2"/>
        <v>0</v>
      </c>
      <c r="I150" s="14"/>
    </row>
    <row r="151" spans="1:9" ht="12.4" hidden="1" customHeight="1">
      <c r="A151" s="13"/>
      <c r="B151" s="1"/>
      <c r="C151" s="37"/>
      <c r="D151" s="140"/>
      <c r="E151" s="141"/>
      <c r="F151" s="43" t="str">
        <f>VLOOKUP(C151,'[2]Acha Air Sales Price List'!$B$1:$D$65536,3,FALSE)</f>
        <v>Exchange rate :</v>
      </c>
      <c r="G151" s="21">
        <f>ROUND(IF(ISBLANK(C151),0,VLOOKUP(C151,'[2]Acha Air Sales Price List'!$B$1:$X$65536,12,FALSE)*$L$14),2)</f>
        <v>0</v>
      </c>
      <c r="H151" s="137">
        <f t="shared" si="2"/>
        <v>0</v>
      </c>
      <c r="I151" s="14"/>
    </row>
    <row r="152" spans="1:9" ht="12" hidden="1" customHeight="1">
      <c r="A152" s="13"/>
      <c r="B152" s="1"/>
      <c r="C152" s="36"/>
      <c r="D152" s="140"/>
      <c r="E152" s="141"/>
      <c r="F152" s="43" t="str">
        <f>VLOOKUP(C152,'[2]Acha Air Sales Price List'!$B$1:$D$65536,3,FALSE)</f>
        <v>Exchange rate :</v>
      </c>
      <c r="G152" s="21">
        <f>ROUND(IF(ISBLANK(C152),0,VLOOKUP(C152,'[2]Acha Air Sales Price List'!$B$1:$X$65536,12,FALSE)*$L$14),2)</f>
        <v>0</v>
      </c>
      <c r="H152" s="137">
        <f t="shared" si="2"/>
        <v>0</v>
      </c>
      <c r="I152" s="14"/>
    </row>
    <row r="153" spans="1:9" ht="12.4" hidden="1" customHeight="1">
      <c r="A153" s="13"/>
      <c r="B153" s="1"/>
      <c r="C153" s="36"/>
      <c r="D153" s="140"/>
      <c r="E153" s="141"/>
      <c r="F153" s="43" t="str">
        <f>VLOOKUP(C153,'[2]Acha Air Sales Price List'!$B$1:$D$65536,3,FALSE)</f>
        <v>Exchange rate :</v>
      </c>
      <c r="G153" s="21">
        <f>ROUND(IF(ISBLANK(C153),0,VLOOKUP(C153,'[2]Acha Air Sales Price List'!$B$1:$X$65536,12,FALSE)*$L$14),2)</f>
        <v>0</v>
      </c>
      <c r="H153" s="137">
        <f t="shared" si="2"/>
        <v>0</v>
      </c>
      <c r="I153" s="14"/>
    </row>
    <row r="154" spans="1:9" ht="12.4" hidden="1" customHeight="1">
      <c r="A154" s="13"/>
      <c r="B154" s="1"/>
      <c r="C154" s="36"/>
      <c r="D154" s="140"/>
      <c r="E154" s="141"/>
      <c r="F154" s="43" t="str">
        <f>VLOOKUP(C154,'[2]Acha Air Sales Price List'!$B$1:$D$65536,3,FALSE)</f>
        <v>Exchange rate :</v>
      </c>
      <c r="G154" s="21">
        <f>ROUND(IF(ISBLANK(C154),0,VLOOKUP(C154,'[2]Acha Air Sales Price List'!$B$1:$X$65536,12,FALSE)*$L$14),2)</f>
        <v>0</v>
      </c>
      <c r="H154" s="137">
        <f t="shared" si="2"/>
        <v>0</v>
      </c>
      <c r="I154" s="14"/>
    </row>
    <row r="155" spans="1:9" ht="12.4" hidden="1" customHeight="1">
      <c r="A155" s="13"/>
      <c r="B155" s="1"/>
      <c r="C155" s="36"/>
      <c r="D155" s="140"/>
      <c r="E155" s="141"/>
      <c r="F155" s="43" t="str">
        <f>VLOOKUP(C155,'[2]Acha Air Sales Price List'!$B$1:$D$65536,3,FALSE)</f>
        <v>Exchange rate :</v>
      </c>
      <c r="G155" s="21">
        <f>ROUND(IF(ISBLANK(C155),0,VLOOKUP(C155,'[2]Acha Air Sales Price List'!$B$1:$X$65536,12,FALSE)*$L$14),2)</f>
        <v>0</v>
      </c>
      <c r="H155" s="137">
        <f t="shared" si="2"/>
        <v>0</v>
      </c>
      <c r="I155" s="14"/>
    </row>
    <row r="156" spans="1:9" ht="12.4" hidden="1" customHeight="1">
      <c r="A156" s="13"/>
      <c r="B156" s="1"/>
      <c r="C156" s="36"/>
      <c r="D156" s="140"/>
      <c r="E156" s="141"/>
      <c r="F156" s="43" t="str">
        <f>VLOOKUP(C156,'[2]Acha Air Sales Price List'!$B$1:$D$65536,3,FALSE)</f>
        <v>Exchange rate :</v>
      </c>
      <c r="G156" s="21">
        <f>ROUND(IF(ISBLANK(C156),0,VLOOKUP(C156,'[2]Acha Air Sales Price List'!$B$1:$X$65536,12,FALSE)*$L$14),2)</f>
        <v>0</v>
      </c>
      <c r="H156" s="137">
        <f t="shared" si="2"/>
        <v>0</v>
      </c>
      <c r="I156" s="14"/>
    </row>
    <row r="157" spans="1:9" ht="12.4" hidden="1" customHeight="1">
      <c r="A157" s="13"/>
      <c r="B157" s="1"/>
      <c r="C157" s="36"/>
      <c r="D157" s="140"/>
      <c r="E157" s="141"/>
      <c r="F157" s="43" t="str">
        <f>VLOOKUP(C157,'[2]Acha Air Sales Price List'!$B$1:$D$65536,3,FALSE)</f>
        <v>Exchange rate :</v>
      </c>
      <c r="G157" s="21">
        <f>ROUND(IF(ISBLANK(C157),0,VLOOKUP(C157,'[2]Acha Air Sales Price List'!$B$1:$X$65536,12,FALSE)*$L$14),2)</f>
        <v>0</v>
      </c>
      <c r="H157" s="137">
        <f t="shared" si="2"/>
        <v>0</v>
      </c>
      <c r="I157" s="14"/>
    </row>
    <row r="158" spans="1:9" ht="12.4" hidden="1" customHeight="1">
      <c r="A158" s="13"/>
      <c r="B158" s="1"/>
      <c r="C158" s="36"/>
      <c r="D158" s="140"/>
      <c r="E158" s="141"/>
      <c r="F158" s="43" t="str">
        <f>VLOOKUP(C158,'[2]Acha Air Sales Price List'!$B$1:$D$65536,3,FALSE)</f>
        <v>Exchange rate :</v>
      </c>
      <c r="G158" s="21">
        <f>ROUND(IF(ISBLANK(C158),0,VLOOKUP(C158,'[2]Acha Air Sales Price List'!$B$1:$X$65536,12,FALSE)*$L$14),2)</f>
        <v>0</v>
      </c>
      <c r="H158" s="137">
        <f t="shared" si="2"/>
        <v>0</v>
      </c>
      <c r="I158" s="14"/>
    </row>
    <row r="159" spans="1:9" ht="12.4" hidden="1" customHeight="1">
      <c r="A159" s="13"/>
      <c r="B159" s="1"/>
      <c r="C159" s="36"/>
      <c r="D159" s="140"/>
      <c r="E159" s="141"/>
      <c r="F159" s="43" t="str">
        <f>VLOOKUP(C159,'[2]Acha Air Sales Price List'!$B$1:$D$65536,3,FALSE)</f>
        <v>Exchange rate :</v>
      </c>
      <c r="G159" s="21">
        <f>ROUND(IF(ISBLANK(C159),0,VLOOKUP(C159,'[2]Acha Air Sales Price List'!$B$1:$X$65536,12,FALSE)*$L$14),2)</f>
        <v>0</v>
      </c>
      <c r="H159" s="137">
        <f t="shared" si="2"/>
        <v>0</v>
      </c>
      <c r="I159" s="14"/>
    </row>
    <row r="160" spans="1:9" ht="12.4" hidden="1" customHeight="1">
      <c r="A160" s="13"/>
      <c r="B160" s="1"/>
      <c r="C160" s="36"/>
      <c r="D160" s="140"/>
      <c r="E160" s="141"/>
      <c r="F160" s="43" t="str">
        <f>VLOOKUP(C160,'[2]Acha Air Sales Price List'!$B$1:$D$65536,3,FALSE)</f>
        <v>Exchange rate :</v>
      </c>
      <c r="G160" s="21">
        <f>ROUND(IF(ISBLANK(C160),0,VLOOKUP(C160,'[2]Acha Air Sales Price List'!$B$1:$X$65536,12,FALSE)*$L$14),2)</f>
        <v>0</v>
      </c>
      <c r="H160" s="137">
        <f t="shared" si="2"/>
        <v>0</v>
      </c>
      <c r="I160" s="14"/>
    </row>
    <row r="161" spans="1:9" ht="12.4" hidden="1" customHeight="1">
      <c r="A161" s="13"/>
      <c r="B161" s="1"/>
      <c r="C161" s="36"/>
      <c r="D161" s="140"/>
      <c r="E161" s="141"/>
      <c r="F161" s="43" t="str">
        <f>VLOOKUP(C161,'[2]Acha Air Sales Price List'!$B$1:$D$65536,3,FALSE)</f>
        <v>Exchange rate :</v>
      </c>
      <c r="G161" s="21">
        <f>ROUND(IF(ISBLANK(C161),0,VLOOKUP(C161,'[2]Acha Air Sales Price List'!$B$1:$X$65536,12,FALSE)*$L$14),2)</f>
        <v>0</v>
      </c>
      <c r="H161" s="137">
        <f t="shared" si="2"/>
        <v>0</v>
      </c>
      <c r="I161" s="14"/>
    </row>
    <row r="162" spans="1:9" ht="12.4" hidden="1" customHeight="1">
      <c r="A162" s="13"/>
      <c r="B162" s="1"/>
      <c r="C162" s="36"/>
      <c r="D162" s="140"/>
      <c r="E162" s="141"/>
      <c r="F162" s="43" t="str">
        <f>VLOOKUP(C162,'[2]Acha Air Sales Price List'!$B$1:$D$65536,3,FALSE)</f>
        <v>Exchange rate :</v>
      </c>
      <c r="G162" s="21">
        <f>ROUND(IF(ISBLANK(C162),0,VLOOKUP(C162,'[2]Acha Air Sales Price List'!$B$1:$X$65536,12,FALSE)*$L$14),2)</f>
        <v>0</v>
      </c>
      <c r="H162" s="137">
        <f t="shared" si="2"/>
        <v>0</v>
      </c>
      <c r="I162" s="14"/>
    </row>
    <row r="163" spans="1:9" ht="12.4" hidden="1" customHeight="1">
      <c r="A163" s="13"/>
      <c r="B163" s="1"/>
      <c r="C163" s="36"/>
      <c r="D163" s="140"/>
      <c r="E163" s="141"/>
      <c r="F163" s="43" t="str">
        <f>VLOOKUP(C163,'[2]Acha Air Sales Price List'!$B$1:$D$65536,3,FALSE)</f>
        <v>Exchange rate :</v>
      </c>
      <c r="G163" s="21">
        <f>ROUND(IF(ISBLANK(C163),0,VLOOKUP(C163,'[2]Acha Air Sales Price List'!$B$1:$X$65536,12,FALSE)*$L$14),2)</f>
        <v>0</v>
      </c>
      <c r="H163" s="137">
        <f t="shared" si="2"/>
        <v>0</v>
      </c>
      <c r="I163" s="14"/>
    </row>
    <row r="164" spans="1:9" ht="12.4" hidden="1" customHeight="1">
      <c r="A164" s="13"/>
      <c r="B164" s="1"/>
      <c r="C164" s="36"/>
      <c r="D164" s="140"/>
      <c r="E164" s="141"/>
      <c r="F164" s="43" t="str">
        <f>VLOOKUP(C164,'[2]Acha Air Sales Price List'!$B$1:$D$65536,3,FALSE)</f>
        <v>Exchange rate :</v>
      </c>
      <c r="G164" s="21">
        <f>ROUND(IF(ISBLANK(C164),0,VLOOKUP(C164,'[2]Acha Air Sales Price List'!$B$1:$X$65536,12,FALSE)*$L$14),2)</f>
        <v>0</v>
      </c>
      <c r="H164" s="137">
        <f t="shared" si="2"/>
        <v>0</v>
      </c>
      <c r="I164" s="14"/>
    </row>
    <row r="165" spans="1:9" ht="12.4" hidden="1" customHeight="1">
      <c r="A165" s="13"/>
      <c r="B165" s="1"/>
      <c r="C165" s="36"/>
      <c r="D165" s="140"/>
      <c r="E165" s="141"/>
      <c r="F165" s="43" t="str">
        <f>VLOOKUP(C165,'[2]Acha Air Sales Price List'!$B$1:$D$65536,3,FALSE)</f>
        <v>Exchange rate :</v>
      </c>
      <c r="G165" s="21">
        <f>ROUND(IF(ISBLANK(C165),0,VLOOKUP(C165,'[2]Acha Air Sales Price List'!$B$1:$X$65536,12,FALSE)*$L$14),2)</f>
        <v>0</v>
      </c>
      <c r="H165" s="137">
        <f t="shared" si="2"/>
        <v>0</v>
      </c>
      <c r="I165" s="14"/>
    </row>
    <row r="166" spans="1:9" ht="12.4" hidden="1" customHeight="1">
      <c r="A166" s="13"/>
      <c r="B166" s="1"/>
      <c r="C166" s="36"/>
      <c r="D166" s="140"/>
      <c r="E166" s="141"/>
      <c r="F166" s="43" t="str">
        <f>VLOOKUP(C166,'[2]Acha Air Sales Price List'!$B$1:$D$65536,3,FALSE)</f>
        <v>Exchange rate :</v>
      </c>
      <c r="G166" s="21">
        <f>ROUND(IF(ISBLANK(C166),0,VLOOKUP(C166,'[2]Acha Air Sales Price List'!$B$1:$X$65536,12,FALSE)*$L$14),2)</f>
        <v>0</v>
      </c>
      <c r="H166" s="137">
        <f t="shared" si="2"/>
        <v>0</v>
      </c>
      <c r="I166" s="14"/>
    </row>
    <row r="167" spans="1:9" ht="12.4" hidden="1" customHeight="1">
      <c r="A167" s="13"/>
      <c r="B167" s="1"/>
      <c r="C167" s="36"/>
      <c r="D167" s="140"/>
      <c r="E167" s="141"/>
      <c r="F167" s="43" t="str">
        <f>VLOOKUP(C167,'[2]Acha Air Sales Price List'!$B$1:$D$65536,3,FALSE)</f>
        <v>Exchange rate :</v>
      </c>
      <c r="G167" s="21">
        <f>ROUND(IF(ISBLANK(C167),0,VLOOKUP(C167,'[2]Acha Air Sales Price List'!$B$1:$X$65536,12,FALSE)*$L$14),2)</f>
        <v>0</v>
      </c>
      <c r="H167" s="137">
        <f t="shared" si="2"/>
        <v>0</v>
      </c>
      <c r="I167" s="14"/>
    </row>
    <row r="168" spans="1:9" ht="12.4" hidden="1" customHeight="1">
      <c r="A168" s="13"/>
      <c r="B168" s="1"/>
      <c r="C168" s="36"/>
      <c r="D168" s="140"/>
      <c r="E168" s="141"/>
      <c r="F168" s="43" t="str">
        <f>VLOOKUP(C168,'[2]Acha Air Sales Price List'!$B$1:$D$65536,3,FALSE)</f>
        <v>Exchange rate :</v>
      </c>
      <c r="G168" s="21">
        <f>ROUND(IF(ISBLANK(C168),0,VLOOKUP(C168,'[2]Acha Air Sales Price List'!$B$1:$X$65536,12,FALSE)*$L$14),2)</f>
        <v>0</v>
      </c>
      <c r="H168" s="137">
        <f t="shared" si="2"/>
        <v>0</v>
      </c>
      <c r="I168" s="14"/>
    </row>
    <row r="169" spans="1:9" ht="12.4" hidden="1" customHeight="1">
      <c r="A169" s="13"/>
      <c r="B169" s="1"/>
      <c r="C169" s="36"/>
      <c r="D169" s="140"/>
      <c r="E169" s="141"/>
      <c r="F169" s="43" t="str">
        <f>VLOOKUP(C169,'[2]Acha Air Sales Price List'!$B$1:$D$65536,3,FALSE)</f>
        <v>Exchange rate :</v>
      </c>
      <c r="G169" s="21">
        <f>ROUND(IF(ISBLANK(C169),0,VLOOKUP(C169,'[2]Acha Air Sales Price List'!$B$1:$X$65536,12,FALSE)*$L$14),2)</f>
        <v>0</v>
      </c>
      <c r="H169" s="137">
        <f t="shared" si="2"/>
        <v>0</v>
      </c>
      <c r="I169" s="14"/>
    </row>
    <row r="170" spans="1:9" ht="12.4" hidden="1" customHeight="1">
      <c r="A170" s="13"/>
      <c r="B170" s="1"/>
      <c r="C170" s="36"/>
      <c r="D170" s="140"/>
      <c r="E170" s="141"/>
      <c r="F170" s="43" t="str">
        <f>VLOOKUP(C170,'[2]Acha Air Sales Price List'!$B$1:$D$65536,3,FALSE)</f>
        <v>Exchange rate :</v>
      </c>
      <c r="G170" s="21">
        <f>ROUND(IF(ISBLANK(C170),0,VLOOKUP(C170,'[2]Acha Air Sales Price List'!$B$1:$X$65536,12,FALSE)*$L$14),2)</f>
        <v>0</v>
      </c>
      <c r="H170" s="137">
        <f t="shared" si="2"/>
        <v>0</v>
      </c>
      <c r="I170" s="14"/>
    </row>
    <row r="171" spans="1:9" ht="12.4" hidden="1" customHeight="1">
      <c r="A171" s="13"/>
      <c r="B171" s="1"/>
      <c r="C171" s="36"/>
      <c r="D171" s="140"/>
      <c r="E171" s="141"/>
      <c r="F171" s="43" t="str">
        <f>VLOOKUP(C171,'[2]Acha Air Sales Price List'!$B$1:$D$65536,3,FALSE)</f>
        <v>Exchange rate :</v>
      </c>
      <c r="G171" s="21">
        <f>ROUND(IF(ISBLANK(C171),0,VLOOKUP(C171,'[2]Acha Air Sales Price List'!$B$1:$X$65536,12,FALSE)*$L$14),2)</f>
        <v>0</v>
      </c>
      <c r="H171" s="137">
        <f t="shared" si="2"/>
        <v>0</v>
      </c>
      <c r="I171" s="14"/>
    </row>
    <row r="172" spans="1:9" ht="12.4" hidden="1" customHeight="1">
      <c r="A172" s="13"/>
      <c r="B172" s="1"/>
      <c r="C172" s="36"/>
      <c r="D172" s="140"/>
      <c r="E172" s="141"/>
      <c r="F172" s="43" t="str">
        <f>VLOOKUP(C172,'[2]Acha Air Sales Price List'!$B$1:$D$65536,3,FALSE)</f>
        <v>Exchange rate :</v>
      </c>
      <c r="G172" s="21">
        <f>ROUND(IF(ISBLANK(C172),0,VLOOKUP(C172,'[2]Acha Air Sales Price List'!$B$1:$X$65536,12,FALSE)*$L$14),2)</f>
        <v>0</v>
      </c>
      <c r="H172" s="137">
        <f t="shared" si="2"/>
        <v>0</v>
      </c>
      <c r="I172" s="14"/>
    </row>
    <row r="173" spans="1:9" ht="12.4" hidden="1" customHeight="1">
      <c r="A173" s="13"/>
      <c r="B173" s="1"/>
      <c r="C173" s="36"/>
      <c r="D173" s="140"/>
      <c r="E173" s="141"/>
      <c r="F173" s="43" t="str">
        <f>VLOOKUP(C173,'[2]Acha Air Sales Price List'!$B$1:$D$65536,3,FALSE)</f>
        <v>Exchange rate :</v>
      </c>
      <c r="G173" s="21">
        <f>ROUND(IF(ISBLANK(C173),0,VLOOKUP(C173,'[2]Acha Air Sales Price List'!$B$1:$X$65536,12,FALSE)*$L$14),2)</f>
        <v>0</v>
      </c>
      <c r="H173" s="137">
        <f t="shared" si="2"/>
        <v>0</v>
      </c>
      <c r="I173" s="14"/>
    </row>
    <row r="174" spans="1:9" ht="12.4" hidden="1" customHeight="1">
      <c r="A174" s="13"/>
      <c r="B174" s="1"/>
      <c r="C174" s="36"/>
      <c r="D174" s="140"/>
      <c r="E174" s="141"/>
      <c r="F174" s="43" t="str">
        <f>VLOOKUP(C174,'[2]Acha Air Sales Price List'!$B$1:$D$65536,3,FALSE)</f>
        <v>Exchange rate :</v>
      </c>
      <c r="G174" s="21">
        <f>ROUND(IF(ISBLANK(C174),0,VLOOKUP(C174,'[2]Acha Air Sales Price List'!$B$1:$X$65536,12,FALSE)*$L$14),2)</f>
        <v>0</v>
      </c>
      <c r="H174" s="137">
        <f t="shared" si="2"/>
        <v>0</v>
      </c>
      <c r="I174" s="14"/>
    </row>
    <row r="175" spans="1:9" ht="12.4" hidden="1" customHeight="1">
      <c r="A175" s="13"/>
      <c r="B175" s="1"/>
      <c r="C175" s="36"/>
      <c r="D175" s="140"/>
      <c r="E175" s="141"/>
      <c r="F175" s="43" t="str">
        <f>VLOOKUP(C175,'[2]Acha Air Sales Price List'!$B$1:$D$65536,3,FALSE)</f>
        <v>Exchange rate :</v>
      </c>
      <c r="G175" s="21">
        <f>ROUND(IF(ISBLANK(C175),0,VLOOKUP(C175,'[2]Acha Air Sales Price List'!$B$1:$X$65536,12,FALSE)*$L$14),2)</f>
        <v>0</v>
      </c>
      <c r="H175" s="137">
        <f t="shared" si="2"/>
        <v>0</v>
      </c>
      <c r="I175" s="14"/>
    </row>
    <row r="176" spans="1:9" ht="12.4" hidden="1" customHeight="1">
      <c r="A176" s="13"/>
      <c r="B176" s="1"/>
      <c r="C176" s="36"/>
      <c r="D176" s="140"/>
      <c r="E176" s="141"/>
      <c r="F176" s="43" t="str">
        <f>VLOOKUP(C176,'[2]Acha Air Sales Price List'!$B$1:$D$65536,3,FALSE)</f>
        <v>Exchange rate :</v>
      </c>
      <c r="G176" s="21">
        <f>ROUND(IF(ISBLANK(C176),0,VLOOKUP(C176,'[2]Acha Air Sales Price List'!$B$1:$X$65536,12,FALSE)*$L$14),2)</f>
        <v>0</v>
      </c>
      <c r="H176" s="137">
        <f t="shared" si="2"/>
        <v>0</v>
      </c>
      <c r="I176" s="14"/>
    </row>
    <row r="177" spans="1:9" ht="12.4" hidden="1" customHeight="1">
      <c r="A177" s="13"/>
      <c r="B177" s="1"/>
      <c r="C177" s="36"/>
      <c r="D177" s="140"/>
      <c r="E177" s="141"/>
      <c r="F177" s="43" t="str">
        <f>VLOOKUP(C177,'[2]Acha Air Sales Price List'!$B$1:$D$65536,3,FALSE)</f>
        <v>Exchange rate :</v>
      </c>
      <c r="G177" s="21">
        <f>ROUND(IF(ISBLANK(C177),0,VLOOKUP(C177,'[2]Acha Air Sales Price List'!$B$1:$X$65536,12,FALSE)*$L$14),2)</f>
        <v>0</v>
      </c>
      <c r="H177" s="137">
        <f t="shared" si="2"/>
        <v>0</v>
      </c>
      <c r="I177" s="14"/>
    </row>
    <row r="178" spans="1:9" ht="12.4" hidden="1" customHeight="1">
      <c r="A178" s="13"/>
      <c r="B178" s="1"/>
      <c r="C178" s="36"/>
      <c r="D178" s="140"/>
      <c r="E178" s="141"/>
      <c r="F178" s="43" t="str">
        <f>VLOOKUP(C178,'[2]Acha Air Sales Price List'!$B$1:$D$65536,3,FALSE)</f>
        <v>Exchange rate :</v>
      </c>
      <c r="G178" s="21">
        <f>ROUND(IF(ISBLANK(C178),0,VLOOKUP(C178,'[2]Acha Air Sales Price List'!$B$1:$X$65536,12,FALSE)*$L$14),2)</f>
        <v>0</v>
      </c>
      <c r="H178" s="137">
        <f t="shared" si="2"/>
        <v>0</v>
      </c>
      <c r="I178" s="14"/>
    </row>
    <row r="179" spans="1:9" ht="12.4" hidden="1" customHeight="1">
      <c r="A179" s="13"/>
      <c r="B179" s="1"/>
      <c r="C179" s="37"/>
      <c r="D179" s="140"/>
      <c r="E179" s="141"/>
      <c r="F179" s="43" t="str">
        <f>VLOOKUP(C179,'[2]Acha Air Sales Price List'!$B$1:$D$65536,3,FALSE)</f>
        <v>Exchange rate :</v>
      </c>
      <c r="G179" s="21">
        <f>ROUND(IF(ISBLANK(C179),0,VLOOKUP(C179,'[2]Acha Air Sales Price List'!$B$1:$X$65536,12,FALSE)*$L$14),2)</f>
        <v>0</v>
      </c>
      <c r="H179" s="137">
        <f>ROUND(IF(ISNUMBER(B179), G179*B179, 0),5)</f>
        <v>0</v>
      </c>
      <c r="I179" s="14"/>
    </row>
    <row r="180" spans="1:9" ht="12" hidden="1" customHeight="1">
      <c r="A180" s="13"/>
      <c r="B180" s="1"/>
      <c r="C180" s="36"/>
      <c r="D180" s="140"/>
      <c r="E180" s="141"/>
      <c r="F180" s="43" t="str">
        <f>VLOOKUP(C180,'[2]Acha Air Sales Price List'!$B$1:$D$65536,3,FALSE)</f>
        <v>Exchange rate :</v>
      </c>
      <c r="G180" s="21">
        <f>ROUND(IF(ISBLANK(C180),0,VLOOKUP(C180,'[2]Acha Air Sales Price List'!$B$1:$X$65536,12,FALSE)*$L$14),2)</f>
        <v>0</v>
      </c>
      <c r="H180" s="137">
        <f t="shared" ref="H180:H234" si="3">ROUND(IF(ISNUMBER(B180), G180*B180, 0),5)</f>
        <v>0</v>
      </c>
      <c r="I180" s="14"/>
    </row>
    <row r="181" spans="1:9" ht="12.4" hidden="1" customHeight="1">
      <c r="A181" s="13"/>
      <c r="B181" s="1"/>
      <c r="C181" s="36"/>
      <c r="D181" s="140"/>
      <c r="E181" s="141"/>
      <c r="F181" s="43" t="str">
        <f>VLOOKUP(C181,'[2]Acha Air Sales Price List'!$B$1:$D$65536,3,FALSE)</f>
        <v>Exchange rate :</v>
      </c>
      <c r="G181" s="21">
        <f>ROUND(IF(ISBLANK(C181),0,VLOOKUP(C181,'[2]Acha Air Sales Price List'!$B$1:$X$65536,12,FALSE)*$L$14),2)</f>
        <v>0</v>
      </c>
      <c r="H181" s="137">
        <f t="shared" si="3"/>
        <v>0</v>
      </c>
      <c r="I181" s="14"/>
    </row>
    <row r="182" spans="1:9" ht="12.4" hidden="1" customHeight="1">
      <c r="A182" s="13"/>
      <c r="B182" s="1"/>
      <c r="C182" s="36"/>
      <c r="D182" s="140"/>
      <c r="E182" s="141"/>
      <c r="F182" s="43" t="str">
        <f>VLOOKUP(C182,'[2]Acha Air Sales Price List'!$B$1:$D$65536,3,FALSE)</f>
        <v>Exchange rate :</v>
      </c>
      <c r="G182" s="21">
        <f>ROUND(IF(ISBLANK(C182),0,VLOOKUP(C182,'[2]Acha Air Sales Price List'!$B$1:$X$65536,12,FALSE)*$L$14),2)</f>
        <v>0</v>
      </c>
      <c r="H182" s="137">
        <f t="shared" si="3"/>
        <v>0</v>
      </c>
      <c r="I182" s="14"/>
    </row>
    <row r="183" spans="1:9" ht="12.4" hidden="1" customHeight="1">
      <c r="A183" s="13"/>
      <c r="B183" s="1"/>
      <c r="C183" s="36"/>
      <c r="D183" s="140"/>
      <c r="E183" s="141"/>
      <c r="F183" s="43" t="str">
        <f>VLOOKUP(C183,'[2]Acha Air Sales Price List'!$B$1:$D$65536,3,FALSE)</f>
        <v>Exchange rate :</v>
      </c>
      <c r="G183" s="21">
        <f>ROUND(IF(ISBLANK(C183),0,VLOOKUP(C183,'[2]Acha Air Sales Price List'!$B$1:$X$65536,12,FALSE)*$L$14),2)</f>
        <v>0</v>
      </c>
      <c r="H183" s="137">
        <f t="shared" si="3"/>
        <v>0</v>
      </c>
      <c r="I183" s="14"/>
    </row>
    <row r="184" spans="1:9" ht="12.4" hidden="1" customHeight="1">
      <c r="A184" s="13"/>
      <c r="B184" s="1"/>
      <c r="C184" s="36"/>
      <c r="D184" s="140"/>
      <c r="E184" s="141"/>
      <c r="F184" s="43" t="str">
        <f>VLOOKUP(C184,'[2]Acha Air Sales Price List'!$B$1:$D$65536,3,FALSE)</f>
        <v>Exchange rate :</v>
      </c>
      <c r="G184" s="21">
        <f>ROUND(IF(ISBLANK(C184),0,VLOOKUP(C184,'[2]Acha Air Sales Price List'!$B$1:$X$65536,12,FALSE)*$L$14),2)</f>
        <v>0</v>
      </c>
      <c r="H184" s="137">
        <f t="shared" si="3"/>
        <v>0</v>
      </c>
      <c r="I184" s="14"/>
    </row>
    <row r="185" spans="1:9" ht="12.4" hidden="1" customHeight="1">
      <c r="A185" s="13"/>
      <c r="B185" s="1"/>
      <c r="C185" s="36"/>
      <c r="D185" s="140"/>
      <c r="E185" s="141"/>
      <c r="F185" s="43" t="str">
        <f>VLOOKUP(C185,'[2]Acha Air Sales Price List'!$B$1:$D$65536,3,FALSE)</f>
        <v>Exchange rate :</v>
      </c>
      <c r="G185" s="21">
        <f>ROUND(IF(ISBLANK(C185),0,VLOOKUP(C185,'[2]Acha Air Sales Price List'!$B$1:$X$65536,12,FALSE)*$L$14),2)</f>
        <v>0</v>
      </c>
      <c r="H185" s="137">
        <f t="shared" si="3"/>
        <v>0</v>
      </c>
      <c r="I185" s="14"/>
    </row>
    <row r="186" spans="1:9" ht="12.4" hidden="1" customHeight="1">
      <c r="A186" s="13"/>
      <c r="B186" s="1"/>
      <c r="C186" s="36"/>
      <c r="D186" s="140"/>
      <c r="E186" s="141"/>
      <c r="F186" s="43" t="str">
        <f>VLOOKUP(C186,'[2]Acha Air Sales Price List'!$B$1:$D$65536,3,FALSE)</f>
        <v>Exchange rate :</v>
      </c>
      <c r="G186" s="21">
        <f>ROUND(IF(ISBLANK(C186),0,VLOOKUP(C186,'[2]Acha Air Sales Price List'!$B$1:$X$65536,12,FALSE)*$L$14),2)</f>
        <v>0</v>
      </c>
      <c r="H186" s="137">
        <f t="shared" si="3"/>
        <v>0</v>
      </c>
      <c r="I186" s="14"/>
    </row>
    <row r="187" spans="1:9" ht="12.4" hidden="1" customHeight="1">
      <c r="A187" s="13"/>
      <c r="B187" s="1"/>
      <c r="C187" s="36"/>
      <c r="D187" s="140"/>
      <c r="E187" s="141"/>
      <c r="F187" s="43" t="str">
        <f>VLOOKUP(C187,'[2]Acha Air Sales Price List'!$B$1:$D$65536,3,FALSE)</f>
        <v>Exchange rate :</v>
      </c>
      <c r="G187" s="21">
        <f>ROUND(IF(ISBLANK(C187),0,VLOOKUP(C187,'[2]Acha Air Sales Price List'!$B$1:$X$65536,12,FALSE)*$L$14),2)</f>
        <v>0</v>
      </c>
      <c r="H187" s="137">
        <f t="shared" si="3"/>
        <v>0</v>
      </c>
      <c r="I187" s="14"/>
    </row>
    <row r="188" spans="1:9" ht="12.4" hidden="1" customHeight="1">
      <c r="A188" s="13"/>
      <c r="B188" s="1"/>
      <c r="C188" s="36"/>
      <c r="D188" s="140"/>
      <c r="E188" s="141"/>
      <c r="F188" s="43" t="str">
        <f>VLOOKUP(C188,'[2]Acha Air Sales Price List'!$B$1:$D$65536,3,FALSE)</f>
        <v>Exchange rate :</v>
      </c>
      <c r="G188" s="21">
        <f>ROUND(IF(ISBLANK(C188),0,VLOOKUP(C188,'[2]Acha Air Sales Price List'!$B$1:$X$65536,12,FALSE)*$L$14),2)</f>
        <v>0</v>
      </c>
      <c r="H188" s="137">
        <f t="shared" si="3"/>
        <v>0</v>
      </c>
      <c r="I188" s="14"/>
    </row>
    <row r="189" spans="1:9" ht="12.4" hidden="1" customHeight="1">
      <c r="A189" s="13"/>
      <c r="B189" s="1"/>
      <c r="C189" s="36"/>
      <c r="D189" s="140"/>
      <c r="E189" s="141"/>
      <c r="F189" s="43" t="str">
        <f>VLOOKUP(C189,'[2]Acha Air Sales Price List'!$B$1:$D$65536,3,FALSE)</f>
        <v>Exchange rate :</v>
      </c>
      <c r="G189" s="21">
        <f>ROUND(IF(ISBLANK(C189),0,VLOOKUP(C189,'[2]Acha Air Sales Price List'!$B$1:$X$65536,12,FALSE)*$L$14),2)</f>
        <v>0</v>
      </c>
      <c r="H189" s="137">
        <f t="shared" si="3"/>
        <v>0</v>
      </c>
      <c r="I189" s="14"/>
    </row>
    <row r="190" spans="1:9" ht="12.4" hidden="1" customHeight="1">
      <c r="A190" s="13"/>
      <c r="B190" s="1"/>
      <c r="C190" s="36"/>
      <c r="D190" s="140"/>
      <c r="E190" s="141"/>
      <c r="F190" s="43" t="str">
        <f>VLOOKUP(C190,'[2]Acha Air Sales Price List'!$B$1:$D$65536,3,FALSE)</f>
        <v>Exchange rate :</v>
      </c>
      <c r="G190" s="21">
        <f>ROUND(IF(ISBLANK(C190),0,VLOOKUP(C190,'[2]Acha Air Sales Price List'!$B$1:$X$65536,12,FALSE)*$L$14),2)</f>
        <v>0</v>
      </c>
      <c r="H190" s="137">
        <f t="shared" si="3"/>
        <v>0</v>
      </c>
      <c r="I190" s="14"/>
    </row>
    <row r="191" spans="1:9" ht="12.4" hidden="1" customHeight="1">
      <c r="A191" s="13"/>
      <c r="B191" s="1"/>
      <c r="C191" s="36"/>
      <c r="D191" s="140"/>
      <c r="E191" s="141"/>
      <c r="F191" s="43" t="str">
        <f>VLOOKUP(C191,'[2]Acha Air Sales Price List'!$B$1:$D$65536,3,FALSE)</f>
        <v>Exchange rate :</v>
      </c>
      <c r="G191" s="21">
        <f>ROUND(IF(ISBLANK(C191),0,VLOOKUP(C191,'[2]Acha Air Sales Price List'!$B$1:$X$65536,12,FALSE)*$L$14),2)</f>
        <v>0</v>
      </c>
      <c r="H191" s="137">
        <f t="shared" si="3"/>
        <v>0</v>
      </c>
      <c r="I191" s="14"/>
    </row>
    <row r="192" spans="1:9" ht="12.4" hidden="1" customHeight="1">
      <c r="A192" s="13"/>
      <c r="B192" s="1"/>
      <c r="C192" s="36"/>
      <c r="D192" s="140"/>
      <c r="E192" s="141"/>
      <c r="F192" s="43" t="str">
        <f>VLOOKUP(C192,'[2]Acha Air Sales Price List'!$B$1:$D$65536,3,FALSE)</f>
        <v>Exchange rate :</v>
      </c>
      <c r="G192" s="21">
        <f>ROUND(IF(ISBLANK(C192),0,VLOOKUP(C192,'[2]Acha Air Sales Price List'!$B$1:$X$65536,12,FALSE)*$L$14),2)</f>
        <v>0</v>
      </c>
      <c r="H192" s="137">
        <f t="shared" si="3"/>
        <v>0</v>
      </c>
      <c r="I192" s="14"/>
    </row>
    <row r="193" spans="1:9" ht="12.4" hidden="1" customHeight="1">
      <c r="A193" s="13"/>
      <c r="B193" s="1"/>
      <c r="C193" s="36"/>
      <c r="D193" s="140"/>
      <c r="E193" s="141"/>
      <c r="F193" s="43" t="str">
        <f>VLOOKUP(C193,'[2]Acha Air Sales Price List'!$B$1:$D$65536,3,FALSE)</f>
        <v>Exchange rate :</v>
      </c>
      <c r="G193" s="21">
        <f>ROUND(IF(ISBLANK(C193),0,VLOOKUP(C193,'[2]Acha Air Sales Price List'!$B$1:$X$65536,12,FALSE)*$L$14),2)</f>
        <v>0</v>
      </c>
      <c r="H193" s="137">
        <f t="shared" si="3"/>
        <v>0</v>
      </c>
      <c r="I193" s="14"/>
    </row>
    <row r="194" spans="1:9" ht="12.4" hidden="1" customHeight="1">
      <c r="A194" s="13"/>
      <c r="B194" s="1"/>
      <c r="C194" s="36"/>
      <c r="D194" s="140"/>
      <c r="E194" s="141"/>
      <c r="F194" s="43" t="str">
        <f>VLOOKUP(C194,'[2]Acha Air Sales Price List'!$B$1:$D$65536,3,FALSE)</f>
        <v>Exchange rate :</v>
      </c>
      <c r="G194" s="21">
        <f>ROUND(IF(ISBLANK(C194),0,VLOOKUP(C194,'[2]Acha Air Sales Price List'!$B$1:$X$65536,12,FALSE)*$L$14),2)</f>
        <v>0</v>
      </c>
      <c r="H194" s="137">
        <f t="shared" si="3"/>
        <v>0</v>
      </c>
      <c r="I194" s="14"/>
    </row>
    <row r="195" spans="1:9" ht="12.4" hidden="1" customHeight="1">
      <c r="A195" s="13"/>
      <c r="B195" s="1"/>
      <c r="C195" s="37"/>
      <c r="D195" s="140"/>
      <c r="E195" s="141"/>
      <c r="F195" s="43" t="str">
        <f>VLOOKUP(C195,'[2]Acha Air Sales Price List'!$B$1:$D$65536,3,FALSE)</f>
        <v>Exchange rate :</v>
      </c>
      <c r="G195" s="21">
        <f>ROUND(IF(ISBLANK(C195),0,VLOOKUP(C195,'[2]Acha Air Sales Price List'!$B$1:$X$65536,12,FALSE)*$L$14),2)</f>
        <v>0</v>
      </c>
      <c r="H195" s="137">
        <f t="shared" si="3"/>
        <v>0</v>
      </c>
      <c r="I195" s="14"/>
    </row>
    <row r="196" spans="1:9" ht="12.4" hidden="1" customHeight="1">
      <c r="A196" s="13"/>
      <c r="B196" s="1"/>
      <c r="C196" s="37"/>
      <c r="D196" s="140"/>
      <c r="E196" s="141"/>
      <c r="F196" s="43" t="str">
        <f>VLOOKUP(C196,'[2]Acha Air Sales Price List'!$B$1:$D$65536,3,FALSE)</f>
        <v>Exchange rate :</v>
      </c>
      <c r="G196" s="21">
        <f>ROUND(IF(ISBLANK(C196),0,VLOOKUP(C196,'[2]Acha Air Sales Price List'!$B$1:$X$65536,12,FALSE)*$L$14),2)</f>
        <v>0</v>
      </c>
      <c r="H196" s="137">
        <f t="shared" si="3"/>
        <v>0</v>
      </c>
      <c r="I196" s="14"/>
    </row>
    <row r="197" spans="1:9" ht="12.4" hidden="1" customHeight="1">
      <c r="A197" s="13"/>
      <c r="B197" s="1"/>
      <c r="C197" s="36"/>
      <c r="D197" s="140"/>
      <c r="E197" s="141"/>
      <c r="F197" s="43" t="str">
        <f>VLOOKUP(C197,'[2]Acha Air Sales Price List'!$B$1:$D$65536,3,FALSE)</f>
        <v>Exchange rate :</v>
      </c>
      <c r="G197" s="21">
        <f>ROUND(IF(ISBLANK(C197),0,VLOOKUP(C197,'[2]Acha Air Sales Price List'!$B$1:$X$65536,12,FALSE)*$L$14),2)</f>
        <v>0</v>
      </c>
      <c r="H197" s="137">
        <f t="shared" si="3"/>
        <v>0</v>
      </c>
      <c r="I197" s="14"/>
    </row>
    <row r="198" spans="1:9" ht="12.4" hidden="1" customHeight="1">
      <c r="A198" s="13"/>
      <c r="B198" s="1"/>
      <c r="C198" s="36"/>
      <c r="D198" s="140"/>
      <c r="E198" s="141"/>
      <c r="F198" s="43" t="str">
        <f>VLOOKUP(C198,'[2]Acha Air Sales Price List'!$B$1:$D$65536,3,FALSE)</f>
        <v>Exchange rate :</v>
      </c>
      <c r="G198" s="21">
        <f>ROUND(IF(ISBLANK(C198),0,VLOOKUP(C198,'[2]Acha Air Sales Price List'!$B$1:$X$65536,12,FALSE)*$L$14),2)</f>
        <v>0</v>
      </c>
      <c r="H198" s="137">
        <f t="shared" si="3"/>
        <v>0</v>
      </c>
      <c r="I198" s="14"/>
    </row>
    <row r="199" spans="1:9" ht="12.4" hidden="1" customHeight="1">
      <c r="A199" s="13"/>
      <c r="B199" s="1"/>
      <c r="C199" s="36"/>
      <c r="D199" s="140"/>
      <c r="E199" s="141"/>
      <c r="F199" s="43" t="str">
        <f>VLOOKUP(C199,'[2]Acha Air Sales Price List'!$B$1:$D$65536,3,FALSE)</f>
        <v>Exchange rate :</v>
      </c>
      <c r="G199" s="21">
        <f>ROUND(IF(ISBLANK(C199),0,VLOOKUP(C199,'[2]Acha Air Sales Price List'!$B$1:$X$65536,12,FALSE)*$L$14),2)</f>
        <v>0</v>
      </c>
      <c r="H199" s="137">
        <f t="shared" si="3"/>
        <v>0</v>
      </c>
      <c r="I199" s="14"/>
    </row>
    <row r="200" spans="1:9" ht="12.4" hidden="1" customHeight="1">
      <c r="A200" s="13"/>
      <c r="B200" s="1"/>
      <c r="C200" s="36"/>
      <c r="D200" s="140"/>
      <c r="E200" s="141"/>
      <c r="F200" s="43" t="str">
        <f>VLOOKUP(C200,'[2]Acha Air Sales Price List'!$B$1:$D$65536,3,FALSE)</f>
        <v>Exchange rate :</v>
      </c>
      <c r="G200" s="21">
        <f>ROUND(IF(ISBLANK(C200),0,VLOOKUP(C200,'[2]Acha Air Sales Price List'!$B$1:$X$65536,12,FALSE)*$L$14),2)</f>
        <v>0</v>
      </c>
      <c r="H200" s="137">
        <f t="shared" si="3"/>
        <v>0</v>
      </c>
      <c r="I200" s="14"/>
    </row>
    <row r="201" spans="1:9" ht="12.4" hidden="1" customHeight="1">
      <c r="A201" s="13"/>
      <c r="B201" s="1"/>
      <c r="C201" s="36"/>
      <c r="D201" s="140"/>
      <c r="E201" s="141"/>
      <c r="F201" s="43" t="str">
        <f>VLOOKUP(C201,'[2]Acha Air Sales Price List'!$B$1:$D$65536,3,FALSE)</f>
        <v>Exchange rate :</v>
      </c>
      <c r="G201" s="21">
        <f>ROUND(IF(ISBLANK(C201),0,VLOOKUP(C201,'[2]Acha Air Sales Price List'!$B$1:$X$65536,12,FALSE)*$L$14),2)</f>
        <v>0</v>
      </c>
      <c r="H201" s="137">
        <f t="shared" si="3"/>
        <v>0</v>
      </c>
      <c r="I201" s="14"/>
    </row>
    <row r="202" spans="1:9" ht="12.4" hidden="1" customHeight="1">
      <c r="A202" s="13"/>
      <c r="B202" s="1"/>
      <c r="C202" s="36"/>
      <c r="D202" s="140"/>
      <c r="E202" s="141"/>
      <c r="F202" s="43" t="str">
        <f>VLOOKUP(C202,'[2]Acha Air Sales Price List'!$B$1:$D$65536,3,FALSE)</f>
        <v>Exchange rate :</v>
      </c>
      <c r="G202" s="21">
        <f>ROUND(IF(ISBLANK(C202),0,VLOOKUP(C202,'[2]Acha Air Sales Price List'!$B$1:$X$65536,12,FALSE)*$L$14),2)</f>
        <v>0</v>
      </c>
      <c r="H202" s="137">
        <f t="shared" si="3"/>
        <v>0</v>
      </c>
      <c r="I202" s="14"/>
    </row>
    <row r="203" spans="1:9" ht="12.4" hidden="1" customHeight="1">
      <c r="A203" s="13"/>
      <c r="B203" s="1"/>
      <c r="C203" s="36"/>
      <c r="D203" s="140"/>
      <c r="E203" s="141"/>
      <c r="F203" s="43" t="str">
        <f>VLOOKUP(C203,'[2]Acha Air Sales Price List'!$B$1:$D$65536,3,FALSE)</f>
        <v>Exchange rate :</v>
      </c>
      <c r="G203" s="21">
        <f>ROUND(IF(ISBLANK(C203),0,VLOOKUP(C203,'[2]Acha Air Sales Price List'!$B$1:$X$65536,12,FALSE)*$L$14),2)</f>
        <v>0</v>
      </c>
      <c r="H203" s="137">
        <f t="shared" si="3"/>
        <v>0</v>
      </c>
      <c r="I203" s="14"/>
    </row>
    <row r="204" spans="1:9" ht="12.4" hidden="1" customHeight="1">
      <c r="A204" s="13"/>
      <c r="B204" s="1"/>
      <c r="C204" s="36"/>
      <c r="D204" s="140"/>
      <c r="E204" s="141"/>
      <c r="F204" s="43" t="str">
        <f>VLOOKUP(C204,'[2]Acha Air Sales Price List'!$B$1:$D$65536,3,FALSE)</f>
        <v>Exchange rate :</v>
      </c>
      <c r="G204" s="21">
        <f>ROUND(IF(ISBLANK(C204),0,VLOOKUP(C204,'[2]Acha Air Sales Price List'!$B$1:$X$65536,12,FALSE)*$L$14),2)</f>
        <v>0</v>
      </c>
      <c r="H204" s="137">
        <f t="shared" si="3"/>
        <v>0</v>
      </c>
      <c r="I204" s="14"/>
    </row>
    <row r="205" spans="1:9" ht="12.4" hidden="1" customHeight="1">
      <c r="A205" s="13"/>
      <c r="B205" s="1"/>
      <c r="C205" s="36"/>
      <c r="D205" s="140"/>
      <c r="E205" s="141"/>
      <c r="F205" s="43" t="str">
        <f>VLOOKUP(C205,'[2]Acha Air Sales Price List'!$B$1:$D$65536,3,FALSE)</f>
        <v>Exchange rate :</v>
      </c>
      <c r="G205" s="21">
        <f>ROUND(IF(ISBLANK(C205),0,VLOOKUP(C205,'[2]Acha Air Sales Price List'!$B$1:$X$65536,12,FALSE)*$L$14),2)</f>
        <v>0</v>
      </c>
      <c r="H205" s="137">
        <f t="shared" si="3"/>
        <v>0</v>
      </c>
      <c r="I205" s="14"/>
    </row>
    <row r="206" spans="1:9" ht="12.4" hidden="1" customHeight="1">
      <c r="A206" s="13"/>
      <c r="B206" s="1"/>
      <c r="C206" s="36"/>
      <c r="D206" s="140"/>
      <c r="E206" s="141"/>
      <c r="F206" s="43" t="str">
        <f>VLOOKUP(C206,'[2]Acha Air Sales Price List'!$B$1:$D$65536,3,FALSE)</f>
        <v>Exchange rate :</v>
      </c>
      <c r="G206" s="21">
        <f>ROUND(IF(ISBLANK(C206),0,VLOOKUP(C206,'[2]Acha Air Sales Price List'!$B$1:$X$65536,12,FALSE)*$L$14),2)</f>
        <v>0</v>
      </c>
      <c r="H206" s="137">
        <f t="shared" si="3"/>
        <v>0</v>
      </c>
      <c r="I206" s="14"/>
    </row>
    <row r="207" spans="1:9" ht="12.4" hidden="1" customHeight="1">
      <c r="A207" s="13"/>
      <c r="B207" s="1"/>
      <c r="C207" s="37"/>
      <c r="D207" s="140"/>
      <c r="E207" s="141"/>
      <c r="F207" s="43" t="str">
        <f>VLOOKUP(C207,'[2]Acha Air Sales Price List'!$B$1:$D$65536,3,FALSE)</f>
        <v>Exchange rate :</v>
      </c>
      <c r="G207" s="21">
        <f>ROUND(IF(ISBLANK(C207),0,VLOOKUP(C207,'[2]Acha Air Sales Price List'!$B$1:$X$65536,12,FALSE)*$L$14),2)</f>
        <v>0</v>
      </c>
      <c r="H207" s="137">
        <f t="shared" si="3"/>
        <v>0</v>
      </c>
      <c r="I207" s="14"/>
    </row>
    <row r="208" spans="1:9" ht="12" hidden="1" customHeight="1">
      <c r="A208" s="13"/>
      <c r="B208" s="1"/>
      <c r="C208" s="36"/>
      <c r="D208" s="140"/>
      <c r="E208" s="141"/>
      <c r="F208" s="43" t="str">
        <f>VLOOKUP(C208,'[2]Acha Air Sales Price List'!$B$1:$D$65536,3,FALSE)</f>
        <v>Exchange rate :</v>
      </c>
      <c r="G208" s="21">
        <f>ROUND(IF(ISBLANK(C208),0,VLOOKUP(C208,'[2]Acha Air Sales Price List'!$B$1:$X$65536,12,FALSE)*$L$14),2)</f>
        <v>0</v>
      </c>
      <c r="H208" s="137">
        <f t="shared" si="3"/>
        <v>0</v>
      </c>
      <c r="I208" s="14"/>
    </row>
    <row r="209" spans="1:9" ht="12.4" hidden="1" customHeight="1">
      <c r="A209" s="13"/>
      <c r="B209" s="1"/>
      <c r="C209" s="36"/>
      <c r="D209" s="140"/>
      <c r="E209" s="141"/>
      <c r="F209" s="43" t="str">
        <f>VLOOKUP(C209,'[2]Acha Air Sales Price List'!$B$1:$D$65536,3,FALSE)</f>
        <v>Exchange rate :</v>
      </c>
      <c r="G209" s="21">
        <f>ROUND(IF(ISBLANK(C209),0,VLOOKUP(C209,'[2]Acha Air Sales Price List'!$B$1:$X$65536,12,FALSE)*$L$14),2)</f>
        <v>0</v>
      </c>
      <c r="H209" s="137">
        <f t="shared" si="3"/>
        <v>0</v>
      </c>
      <c r="I209" s="14"/>
    </row>
    <row r="210" spans="1:9" ht="12.4" hidden="1" customHeight="1">
      <c r="A210" s="13"/>
      <c r="B210" s="1"/>
      <c r="C210" s="36"/>
      <c r="D210" s="140"/>
      <c r="E210" s="141"/>
      <c r="F210" s="43" t="str">
        <f>VLOOKUP(C210,'[2]Acha Air Sales Price List'!$B$1:$D$65536,3,FALSE)</f>
        <v>Exchange rate :</v>
      </c>
      <c r="G210" s="21">
        <f>ROUND(IF(ISBLANK(C210),0,VLOOKUP(C210,'[2]Acha Air Sales Price List'!$B$1:$X$65536,12,FALSE)*$L$14),2)</f>
        <v>0</v>
      </c>
      <c r="H210" s="137">
        <f t="shared" si="3"/>
        <v>0</v>
      </c>
      <c r="I210" s="14"/>
    </row>
    <row r="211" spans="1:9" ht="12.4" hidden="1" customHeight="1">
      <c r="A211" s="13"/>
      <c r="B211" s="1"/>
      <c r="C211" s="36"/>
      <c r="D211" s="140"/>
      <c r="E211" s="141"/>
      <c r="F211" s="43" t="str">
        <f>VLOOKUP(C211,'[2]Acha Air Sales Price List'!$B$1:$D$65536,3,FALSE)</f>
        <v>Exchange rate :</v>
      </c>
      <c r="G211" s="21">
        <f>ROUND(IF(ISBLANK(C211),0,VLOOKUP(C211,'[2]Acha Air Sales Price List'!$B$1:$X$65536,12,FALSE)*$L$14),2)</f>
        <v>0</v>
      </c>
      <c r="H211" s="137">
        <f t="shared" si="3"/>
        <v>0</v>
      </c>
      <c r="I211" s="14"/>
    </row>
    <row r="212" spans="1:9" ht="12.4" hidden="1" customHeight="1">
      <c r="A212" s="13"/>
      <c r="B212" s="1"/>
      <c r="C212" s="36"/>
      <c r="D212" s="140"/>
      <c r="E212" s="141"/>
      <c r="F212" s="43" t="str">
        <f>VLOOKUP(C212,'[2]Acha Air Sales Price List'!$B$1:$D$65536,3,FALSE)</f>
        <v>Exchange rate :</v>
      </c>
      <c r="G212" s="21">
        <f>ROUND(IF(ISBLANK(C212),0,VLOOKUP(C212,'[2]Acha Air Sales Price List'!$B$1:$X$65536,12,FALSE)*$L$14),2)</f>
        <v>0</v>
      </c>
      <c r="H212" s="137">
        <f t="shared" si="3"/>
        <v>0</v>
      </c>
      <c r="I212" s="14"/>
    </row>
    <row r="213" spans="1:9" ht="12.4" hidden="1" customHeight="1">
      <c r="A213" s="13"/>
      <c r="B213" s="1"/>
      <c r="C213" s="36"/>
      <c r="D213" s="140"/>
      <c r="E213" s="141"/>
      <c r="F213" s="43" t="str">
        <f>VLOOKUP(C213,'[2]Acha Air Sales Price List'!$B$1:$D$65536,3,FALSE)</f>
        <v>Exchange rate :</v>
      </c>
      <c r="G213" s="21">
        <f>ROUND(IF(ISBLANK(C213),0,VLOOKUP(C213,'[2]Acha Air Sales Price List'!$B$1:$X$65536,12,FALSE)*$L$14),2)</f>
        <v>0</v>
      </c>
      <c r="H213" s="137">
        <f t="shared" si="3"/>
        <v>0</v>
      </c>
      <c r="I213" s="14"/>
    </row>
    <row r="214" spans="1:9" ht="12.4" hidden="1" customHeight="1">
      <c r="A214" s="13"/>
      <c r="B214" s="1"/>
      <c r="C214" s="36"/>
      <c r="D214" s="140"/>
      <c r="E214" s="141"/>
      <c r="F214" s="43" t="str">
        <f>VLOOKUP(C214,'[2]Acha Air Sales Price List'!$B$1:$D$65536,3,FALSE)</f>
        <v>Exchange rate :</v>
      </c>
      <c r="G214" s="21">
        <f>ROUND(IF(ISBLANK(C214),0,VLOOKUP(C214,'[2]Acha Air Sales Price List'!$B$1:$X$65536,12,FALSE)*$L$14),2)</f>
        <v>0</v>
      </c>
      <c r="H214" s="137">
        <f t="shared" si="3"/>
        <v>0</v>
      </c>
      <c r="I214" s="14"/>
    </row>
    <row r="215" spans="1:9" ht="12.4" hidden="1" customHeight="1">
      <c r="A215" s="13"/>
      <c r="B215" s="1"/>
      <c r="C215" s="36"/>
      <c r="D215" s="140"/>
      <c r="E215" s="141"/>
      <c r="F215" s="43" t="str">
        <f>VLOOKUP(C215,'[2]Acha Air Sales Price List'!$B$1:$D$65536,3,FALSE)</f>
        <v>Exchange rate :</v>
      </c>
      <c r="G215" s="21">
        <f>ROUND(IF(ISBLANK(C215),0,VLOOKUP(C215,'[2]Acha Air Sales Price List'!$B$1:$X$65536,12,FALSE)*$L$14),2)</f>
        <v>0</v>
      </c>
      <c r="H215" s="137">
        <f t="shared" si="3"/>
        <v>0</v>
      </c>
      <c r="I215" s="14"/>
    </row>
    <row r="216" spans="1:9" ht="12.4" hidden="1" customHeight="1">
      <c r="A216" s="13"/>
      <c r="B216" s="1"/>
      <c r="C216" s="36"/>
      <c r="D216" s="140"/>
      <c r="E216" s="141"/>
      <c r="F216" s="43" t="str">
        <f>VLOOKUP(C216,'[2]Acha Air Sales Price List'!$B$1:$D$65536,3,FALSE)</f>
        <v>Exchange rate :</v>
      </c>
      <c r="G216" s="21">
        <f>ROUND(IF(ISBLANK(C216),0,VLOOKUP(C216,'[2]Acha Air Sales Price List'!$B$1:$X$65536,12,FALSE)*$L$14),2)</f>
        <v>0</v>
      </c>
      <c r="H216" s="137">
        <f t="shared" si="3"/>
        <v>0</v>
      </c>
      <c r="I216" s="14"/>
    </row>
    <row r="217" spans="1:9" ht="12.4" hidden="1" customHeight="1">
      <c r="A217" s="13"/>
      <c r="B217" s="1"/>
      <c r="C217" s="36"/>
      <c r="D217" s="140"/>
      <c r="E217" s="141"/>
      <c r="F217" s="43" t="str">
        <f>VLOOKUP(C217,'[2]Acha Air Sales Price List'!$B$1:$D$65536,3,FALSE)</f>
        <v>Exchange rate :</v>
      </c>
      <c r="G217" s="21">
        <f>ROUND(IF(ISBLANK(C217),0,VLOOKUP(C217,'[2]Acha Air Sales Price List'!$B$1:$X$65536,12,FALSE)*$L$14),2)</f>
        <v>0</v>
      </c>
      <c r="H217" s="137">
        <f t="shared" si="3"/>
        <v>0</v>
      </c>
      <c r="I217" s="14"/>
    </row>
    <row r="218" spans="1:9" ht="12.4" hidden="1" customHeight="1">
      <c r="A218" s="13"/>
      <c r="B218" s="1"/>
      <c r="C218" s="36"/>
      <c r="D218" s="140"/>
      <c r="E218" s="141"/>
      <c r="F218" s="43" t="str">
        <f>VLOOKUP(C218,'[2]Acha Air Sales Price List'!$B$1:$D$65536,3,FALSE)</f>
        <v>Exchange rate :</v>
      </c>
      <c r="G218" s="21">
        <f>ROUND(IF(ISBLANK(C218),0,VLOOKUP(C218,'[2]Acha Air Sales Price List'!$B$1:$X$65536,12,FALSE)*$L$14),2)</f>
        <v>0</v>
      </c>
      <c r="H218" s="137">
        <f t="shared" si="3"/>
        <v>0</v>
      </c>
      <c r="I218" s="14"/>
    </row>
    <row r="219" spans="1:9" ht="12.4" hidden="1" customHeight="1">
      <c r="A219" s="13"/>
      <c r="B219" s="1"/>
      <c r="C219" s="36"/>
      <c r="D219" s="140"/>
      <c r="E219" s="141"/>
      <c r="F219" s="43" t="str">
        <f>VLOOKUP(C219,'[2]Acha Air Sales Price List'!$B$1:$D$65536,3,FALSE)</f>
        <v>Exchange rate :</v>
      </c>
      <c r="G219" s="21">
        <f>ROUND(IF(ISBLANK(C219),0,VLOOKUP(C219,'[2]Acha Air Sales Price List'!$B$1:$X$65536,12,FALSE)*$L$14),2)</f>
        <v>0</v>
      </c>
      <c r="H219" s="137">
        <f t="shared" si="3"/>
        <v>0</v>
      </c>
      <c r="I219" s="14"/>
    </row>
    <row r="220" spans="1:9" ht="12.4" hidden="1" customHeight="1">
      <c r="A220" s="13"/>
      <c r="B220" s="1"/>
      <c r="C220" s="36"/>
      <c r="D220" s="140"/>
      <c r="E220" s="141"/>
      <c r="F220" s="43" t="str">
        <f>VLOOKUP(C220,'[2]Acha Air Sales Price List'!$B$1:$D$65536,3,FALSE)</f>
        <v>Exchange rate :</v>
      </c>
      <c r="G220" s="21">
        <f>ROUND(IF(ISBLANK(C220),0,VLOOKUP(C220,'[2]Acha Air Sales Price List'!$B$1:$X$65536,12,FALSE)*$L$14),2)</f>
        <v>0</v>
      </c>
      <c r="H220" s="137">
        <f t="shared" si="3"/>
        <v>0</v>
      </c>
      <c r="I220" s="14"/>
    </row>
    <row r="221" spans="1:9" ht="12.4" hidden="1" customHeight="1">
      <c r="A221" s="13"/>
      <c r="B221" s="1"/>
      <c r="C221" s="36"/>
      <c r="D221" s="140"/>
      <c r="E221" s="141"/>
      <c r="F221" s="43" t="str">
        <f>VLOOKUP(C221,'[2]Acha Air Sales Price List'!$B$1:$D$65536,3,FALSE)</f>
        <v>Exchange rate :</v>
      </c>
      <c r="G221" s="21">
        <f>ROUND(IF(ISBLANK(C221),0,VLOOKUP(C221,'[2]Acha Air Sales Price List'!$B$1:$X$65536,12,FALSE)*$L$14),2)</f>
        <v>0</v>
      </c>
      <c r="H221" s="137">
        <f t="shared" si="3"/>
        <v>0</v>
      </c>
      <c r="I221" s="14"/>
    </row>
    <row r="222" spans="1:9" ht="12.4" hidden="1" customHeight="1">
      <c r="A222" s="13"/>
      <c r="B222" s="1"/>
      <c r="C222" s="36"/>
      <c r="D222" s="140"/>
      <c r="E222" s="141"/>
      <c r="F222" s="43" t="str">
        <f>VLOOKUP(C222,'[2]Acha Air Sales Price List'!$B$1:$D$65536,3,FALSE)</f>
        <v>Exchange rate :</v>
      </c>
      <c r="G222" s="21">
        <f>ROUND(IF(ISBLANK(C222),0,VLOOKUP(C222,'[2]Acha Air Sales Price List'!$B$1:$X$65536,12,FALSE)*$L$14),2)</f>
        <v>0</v>
      </c>
      <c r="H222" s="137">
        <f t="shared" si="3"/>
        <v>0</v>
      </c>
      <c r="I222" s="14"/>
    </row>
    <row r="223" spans="1:9" ht="12.4" hidden="1" customHeight="1">
      <c r="A223" s="13"/>
      <c r="B223" s="1"/>
      <c r="C223" s="36"/>
      <c r="D223" s="140"/>
      <c r="E223" s="141"/>
      <c r="F223" s="43" t="str">
        <f>VLOOKUP(C223,'[2]Acha Air Sales Price List'!$B$1:$D$65536,3,FALSE)</f>
        <v>Exchange rate :</v>
      </c>
      <c r="G223" s="21">
        <f>ROUND(IF(ISBLANK(C223),0,VLOOKUP(C223,'[2]Acha Air Sales Price List'!$B$1:$X$65536,12,FALSE)*$L$14),2)</f>
        <v>0</v>
      </c>
      <c r="H223" s="137">
        <f t="shared" si="3"/>
        <v>0</v>
      </c>
      <c r="I223" s="14"/>
    </row>
    <row r="224" spans="1:9" ht="12.4" hidden="1" customHeight="1">
      <c r="A224" s="13"/>
      <c r="B224" s="1"/>
      <c r="C224" s="36"/>
      <c r="D224" s="140"/>
      <c r="E224" s="141"/>
      <c r="F224" s="43" t="str">
        <f>VLOOKUP(C224,'[2]Acha Air Sales Price List'!$B$1:$D$65536,3,FALSE)</f>
        <v>Exchange rate :</v>
      </c>
      <c r="G224" s="21">
        <f>ROUND(IF(ISBLANK(C224),0,VLOOKUP(C224,'[2]Acha Air Sales Price List'!$B$1:$X$65536,12,FALSE)*$L$14),2)</f>
        <v>0</v>
      </c>
      <c r="H224" s="137">
        <f t="shared" si="3"/>
        <v>0</v>
      </c>
      <c r="I224" s="14"/>
    </row>
    <row r="225" spans="1:9" ht="12.4" hidden="1" customHeight="1">
      <c r="A225" s="13"/>
      <c r="B225" s="1"/>
      <c r="C225" s="36"/>
      <c r="D225" s="140"/>
      <c r="E225" s="141"/>
      <c r="F225" s="43" t="str">
        <f>VLOOKUP(C225,'[2]Acha Air Sales Price List'!$B$1:$D$65536,3,FALSE)</f>
        <v>Exchange rate :</v>
      </c>
      <c r="G225" s="21">
        <f>ROUND(IF(ISBLANK(C225),0,VLOOKUP(C225,'[2]Acha Air Sales Price List'!$B$1:$X$65536,12,FALSE)*$L$14),2)</f>
        <v>0</v>
      </c>
      <c r="H225" s="137">
        <f t="shared" si="3"/>
        <v>0</v>
      </c>
      <c r="I225" s="14"/>
    </row>
    <row r="226" spans="1:9" ht="12.4" hidden="1" customHeight="1">
      <c r="A226" s="13"/>
      <c r="B226" s="1"/>
      <c r="C226" s="36"/>
      <c r="D226" s="140"/>
      <c r="E226" s="141"/>
      <c r="F226" s="43" t="str">
        <f>VLOOKUP(C226,'[2]Acha Air Sales Price List'!$B$1:$D$65536,3,FALSE)</f>
        <v>Exchange rate :</v>
      </c>
      <c r="G226" s="21">
        <f>ROUND(IF(ISBLANK(C226),0,VLOOKUP(C226,'[2]Acha Air Sales Price List'!$B$1:$X$65536,12,FALSE)*$L$14),2)</f>
        <v>0</v>
      </c>
      <c r="H226" s="137">
        <f t="shared" si="3"/>
        <v>0</v>
      </c>
      <c r="I226" s="14"/>
    </row>
    <row r="227" spans="1:9" ht="12.4" hidden="1" customHeight="1">
      <c r="A227" s="13"/>
      <c r="B227" s="1"/>
      <c r="C227" s="36"/>
      <c r="D227" s="140"/>
      <c r="E227" s="141"/>
      <c r="F227" s="43" t="str">
        <f>VLOOKUP(C227,'[2]Acha Air Sales Price List'!$B$1:$D$65536,3,FALSE)</f>
        <v>Exchange rate :</v>
      </c>
      <c r="G227" s="21">
        <f>ROUND(IF(ISBLANK(C227),0,VLOOKUP(C227,'[2]Acha Air Sales Price List'!$B$1:$X$65536,12,FALSE)*$L$14),2)</f>
        <v>0</v>
      </c>
      <c r="H227" s="137">
        <f t="shared" si="3"/>
        <v>0</v>
      </c>
      <c r="I227" s="14"/>
    </row>
    <row r="228" spans="1:9" ht="12.4" hidden="1" customHeight="1">
      <c r="A228" s="13"/>
      <c r="B228" s="1"/>
      <c r="C228" s="36"/>
      <c r="D228" s="140"/>
      <c r="E228" s="141"/>
      <c r="F228" s="43" t="str">
        <f>VLOOKUP(C228,'[2]Acha Air Sales Price List'!$B$1:$D$65536,3,FALSE)</f>
        <v>Exchange rate :</v>
      </c>
      <c r="G228" s="21">
        <f>ROUND(IF(ISBLANK(C228),0,VLOOKUP(C228,'[2]Acha Air Sales Price List'!$B$1:$X$65536,12,FALSE)*$L$14),2)</f>
        <v>0</v>
      </c>
      <c r="H228" s="137">
        <f t="shared" si="3"/>
        <v>0</v>
      </c>
      <c r="I228" s="14"/>
    </row>
    <row r="229" spans="1:9" ht="12.4" hidden="1" customHeight="1">
      <c r="A229" s="13"/>
      <c r="B229" s="1"/>
      <c r="C229" s="36"/>
      <c r="D229" s="140"/>
      <c r="E229" s="141"/>
      <c r="F229" s="43" t="str">
        <f>VLOOKUP(C229,'[2]Acha Air Sales Price List'!$B$1:$D$65536,3,FALSE)</f>
        <v>Exchange rate :</v>
      </c>
      <c r="G229" s="21">
        <f>ROUND(IF(ISBLANK(C229),0,VLOOKUP(C229,'[2]Acha Air Sales Price List'!$B$1:$X$65536,12,FALSE)*$L$14),2)</f>
        <v>0</v>
      </c>
      <c r="H229" s="137">
        <f t="shared" si="3"/>
        <v>0</v>
      </c>
      <c r="I229" s="14"/>
    </row>
    <row r="230" spans="1:9" ht="12.4" hidden="1" customHeight="1">
      <c r="A230" s="13"/>
      <c r="B230" s="1"/>
      <c r="C230" s="36"/>
      <c r="D230" s="140"/>
      <c r="E230" s="141"/>
      <c r="F230" s="43" t="str">
        <f>VLOOKUP(C230,'[2]Acha Air Sales Price List'!$B$1:$D$65536,3,FALSE)</f>
        <v>Exchange rate :</v>
      </c>
      <c r="G230" s="21">
        <f>ROUND(IF(ISBLANK(C230),0,VLOOKUP(C230,'[2]Acha Air Sales Price List'!$B$1:$X$65536,12,FALSE)*$L$14),2)</f>
        <v>0</v>
      </c>
      <c r="H230" s="137">
        <f t="shared" si="3"/>
        <v>0</v>
      </c>
      <c r="I230" s="14"/>
    </row>
    <row r="231" spans="1:9" ht="12.4" hidden="1" customHeight="1">
      <c r="A231" s="13"/>
      <c r="B231" s="1"/>
      <c r="C231" s="36"/>
      <c r="D231" s="140"/>
      <c r="E231" s="141"/>
      <c r="F231" s="43" t="str">
        <f>VLOOKUP(C231,'[2]Acha Air Sales Price List'!$B$1:$D$65536,3,FALSE)</f>
        <v>Exchange rate :</v>
      </c>
      <c r="G231" s="21">
        <f>ROUND(IF(ISBLANK(C231),0,VLOOKUP(C231,'[2]Acha Air Sales Price List'!$B$1:$X$65536,12,FALSE)*$L$14),2)</f>
        <v>0</v>
      </c>
      <c r="H231" s="137">
        <f t="shared" si="3"/>
        <v>0</v>
      </c>
      <c r="I231" s="14"/>
    </row>
    <row r="232" spans="1:9" ht="12.4" hidden="1" customHeight="1">
      <c r="A232" s="13"/>
      <c r="B232" s="1"/>
      <c r="C232" s="36"/>
      <c r="D232" s="140"/>
      <c r="E232" s="141"/>
      <c r="F232" s="43" t="str">
        <f>VLOOKUP(C232,'[2]Acha Air Sales Price List'!$B$1:$D$65536,3,FALSE)</f>
        <v>Exchange rate :</v>
      </c>
      <c r="G232" s="21">
        <f>ROUND(IF(ISBLANK(C232),0,VLOOKUP(C232,'[2]Acha Air Sales Price List'!$B$1:$X$65536,12,FALSE)*$L$14),2)</f>
        <v>0</v>
      </c>
      <c r="H232" s="137">
        <f t="shared" si="3"/>
        <v>0</v>
      </c>
      <c r="I232" s="14"/>
    </row>
    <row r="233" spans="1:9" ht="12.4" hidden="1" customHeight="1">
      <c r="A233" s="13"/>
      <c r="B233" s="1"/>
      <c r="C233" s="36"/>
      <c r="D233" s="140"/>
      <c r="E233" s="141"/>
      <c r="F233" s="43" t="str">
        <f>VLOOKUP(C233,'[2]Acha Air Sales Price List'!$B$1:$D$65536,3,FALSE)</f>
        <v>Exchange rate :</v>
      </c>
      <c r="G233" s="21">
        <f>ROUND(IF(ISBLANK(C233),0,VLOOKUP(C233,'[2]Acha Air Sales Price List'!$B$1:$X$65536,12,FALSE)*$L$14),2)</f>
        <v>0</v>
      </c>
      <c r="H233" s="137">
        <f t="shared" si="3"/>
        <v>0</v>
      </c>
      <c r="I233" s="14"/>
    </row>
    <row r="234" spans="1:9" ht="12.4" hidden="1" customHeight="1">
      <c r="A234" s="13"/>
      <c r="B234" s="1"/>
      <c r="C234" s="36"/>
      <c r="D234" s="140"/>
      <c r="E234" s="141"/>
      <c r="F234" s="43" t="str">
        <f>VLOOKUP(C234,'[2]Acha Air Sales Price List'!$B$1:$D$65536,3,FALSE)</f>
        <v>Exchange rate :</v>
      </c>
      <c r="G234" s="21">
        <f>ROUND(IF(ISBLANK(C234),0,VLOOKUP(C234,'[2]Acha Air Sales Price List'!$B$1:$X$65536,12,FALSE)*$L$14),2)</f>
        <v>0</v>
      </c>
      <c r="H234" s="137">
        <f t="shared" si="3"/>
        <v>0</v>
      </c>
      <c r="I234" s="14"/>
    </row>
    <row r="235" spans="1:9" ht="12.4" hidden="1" customHeight="1">
      <c r="A235" s="13"/>
      <c r="B235" s="1"/>
      <c r="C235" s="37"/>
      <c r="D235" s="140"/>
      <c r="E235" s="141"/>
      <c r="F235" s="43" t="str">
        <f>VLOOKUP(C235,'[2]Acha Air Sales Price List'!$B$1:$D$65536,3,FALSE)</f>
        <v>Exchange rate :</v>
      </c>
      <c r="G235" s="21">
        <f>ROUND(IF(ISBLANK(C235),0,VLOOKUP(C235,'[2]Acha Air Sales Price List'!$B$1:$X$65536,12,FALSE)*$L$14),2)</f>
        <v>0</v>
      </c>
      <c r="H235" s="137">
        <f>ROUND(IF(ISNUMBER(B235), G235*B235, 0),5)</f>
        <v>0</v>
      </c>
      <c r="I235" s="14"/>
    </row>
    <row r="236" spans="1:9" ht="12" hidden="1" customHeight="1">
      <c r="A236" s="13"/>
      <c r="B236" s="1"/>
      <c r="C236" s="36"/>
      <c r="D236" s="140"/>
      <c r="E236" s="141"/>
      <c r="F236" s="43" t="str">
        <f>VLOOKUP(C236,'[2]Acha Air Sales Price List'!$B$1:$D$65536,3,FALSE)</f>
        <v>Exchange rate :</v>
      </c>
      <c r="G236" s="21">
        <f>ROUND(IF(ISBLANK(C236),0,VLOOKUP(C236,'[2]Acha Air Sales Price List'!$B$1:$X$65536,12,FALSE)*$L$14),2)</f>
        <v>0</v>
      </c>
      <c r="H236" s="137">
        <f t="shared" ref="H236:H286" si="4">ROUND(IF(ISNUMBER(B236), G236*B236, 0),5)</f>
        <v>0</v>
      </c>
      <c r="I236" s="14"/>
    </row>
    <row r="237" spans="1:9" ht="12.4" hidden="1" customHeight="1">
      <c r="A237" s="13"/>
      <c r="B237" s="1"/>
      <c r="C237" s="36"/>
      <c r="D237" s="140"/>
      <c r="E237" s="141"/>
      <c r="F237" s="43" t="str">
        <f>VLOOKUP(C237,'[2]Acha Air Sales Price List'!$B$1:$D$65536,3,FALSE)</f>
        <v>Exchange rate :</v>
      </c>
      <c r="G237" s="21">
        <f>ROUND(IF(ISBLANK(C237),0,VLOOKUP(C237,'[2]Acha Air Sales Price List'!$B$1:$X$65536,12,FALSE)*$L$14),2)</f>
        <v>0</v>
      </c>
      <c r="H237" s="137">
        <f t="shared" si="4"/>
        <v>0</v>
      </c>
      <c r="I237" s="14"/>
    </row>
    <row r="238" spans="1:9" ht="12.4" hidden="1" customHeight="1">
      <c r="A238" s="13"/>
      <c r="B238" s="1"/>
      <c r="C238" s="36"/>
      <c r="D238" s="140"/>
      <c r="E238" s="141"/>
      <c r="F238" s="43" t="str">
        <f>VLOOKUP(C238,'[2]Acha Air Sales Price List'!$B$1:$D$65536,3,FALSE)</f>
        <v>Exchange rate :</v>
      </c>
      <c r="G238" s="21">
        <f>ROUND(IF(ISBLANK(C238),0,VLOOKUP(C238,'[2]Acha Air Sales Price List'!$B$1:$X$65536,12,FALSE)*$L$14),2)</f>
        <v>0</v>
      </c>
      <c r="H238" s="137">
        <f t="shared" si="4"/>
        <v>0</v>
      </c>
      <c r="I238" s="14"/>
    </row>
    <row r="239" spans="1:9" ht="12.4" hidden="1" customHeight="1">
      <c r="A239" s="13"/>
      <c r="B239" s="1"/>
      <c r="C239" s="36"/>
      <c r="D239" s="140"/>
      <c r="E239" s="141"/>
      <c r="F239" s="43" t="str">
        <f>VLOOKUP(C239,'[2]Acha Air Sales Price List'!$B$1:$D$65536,3,FALSE)</f>
        <v>Exchange rate :</v>
      </c>
      <c r="G239" s="21">
        <f>ROUND(IF(ISBLANK(C239),0,VLOOKUP(C239,'[2]Acha Air Sales Price List'!$B$1:$X$65536,12,FALSE)*$L$14),2)</f>
        <v>0</v>
      </c>
      <c r="H239" s="137">
        <f t="shared" si="4"/>
        <v>0</v>
      </c>
      <c r="I239" s="14"/>
    </row>
    <row r="240" spans="1:9" ht="12.4" hidden="1" customHeight="1">
      <c r="A240" s="13"/>
      <c r="B240" s="1"/>
      <c r="C240" s="36"/>
      <c r="D240" s="140"/>
      <c r="E240" s="141"/>
      <c r="F240" s="43" t="str">
        <f>VLOOKUP(C240,'[2]Acha Air Sales Price List'!$B$1:$D$65536,3,FALSE)</f>
        <v>Exchange rate :</v>
      </c>
      <c r="G240" s="21">
        <f>ROUND(IF(ISBLANK(C240),0,VLOOKUP(C240,'[2]Acha Air Sales Price List'!$B$1:$X$65536,12,FALSE)*$L$14),2)</f>
        <v>0</v>
      </c>
      <c r="H240" s="137">
        <f t="shared" si="4"/>
        <v>0</v>
      </c>
      <c r="I240" s="14"/>
    </row>
    <row r="241" spans="1:9" ht="12.4" hidden="1" customHeight="1">
      <c r="A241" s="13"/>
      <c r="B241" s="1"/>
      <c r="C241" s="36"/>
      <c r="D241" s="140"/>
      <c r="E241" s="141"/>
      <c r="F241" s="43" t="str">
        <f>VLOOKUP(C241,'[2]Acha Air Sales Price List'!$B$1:$D$65536,3,FALSE)</f>
        <v>Exchange rate :</v>
      </c>
      <c r="G241" s="21">
        <f>ROUND(IF(ISBLANK(C241),0,VLOOKUP(C241,'[2]Acha Air Sales Price List'!$B$1:$X$65536,12,FALSE)*$L$14),2)</f>
        <v>0</v>
      </c>
      <c r="H241" s="137">
        <f t="shared" si="4"/>
        <v>0</v>
      </c>
      <c r="I241" s="14"/>
    </row>
    <row r="242" spans="1:9" ht="12.4" hidden="1" customHeight="1">
      <c r="A242" s="13"/>
      <c r="B242" s="1"/>
      <c r="C242" s="36"/>
      <c r="D242" s="140"/>
      <c r="E242" s="141"/>
      <c r="F242" s="43" t="str">
        <f>VLOOKUP(C242,'[2]Acha Air Sales Price List'!$B$1:$D$65536,3,FALSE)</f>
        <v>Exchange rate :</v>
      </c>
      <c r="G242" s="21">
        <f>ROUND(IF(ISBLANK(C242),0,VLOOKUP(C242,'[2]Acha Air Sales Price List'!$B$1:$X$65536,12,FALSE)*$L$14),2)</f>
        <v>0</v>
      </c>
      <c r="H242" s="137">
        <f t="shared" si="4"/>
        <v>0</v>
      </c>
      <c r="I242" s="14"/>
    </row>
    <row r="243" spans="1:9" ht="12.4" hidden="1" customHeight="1">
      <c r="A243" s="13"/>
      <c r="B243" s="1"/>
      <c r="C243" s="36"/>
      <c r="D243" s="140"/>
      <c r="E243" s="141"/>
      <c r="F243" s="43" t="str">
        <f>VLOOKUP(C243,'[2]Acha Air Sales Price List'!$B$1:$D$65536,3,FALSE)</f>
        <v>Exchange rate :</v>
      </c>
      <c r="G243" s="21">
        <f>ROUND(IF(ISBLANK(C243),0,VLOOKUP(C243,'[2]Acha Air Sales Price List'!$B$1:$X$65536,12,FALSE)*$L$14),2)</f>
        <v>0</v>
      </c>
      <c r="H243" s="137">
        <f t="shared" si="4"/>
        <v>0</v>
      </c>
      <c r="I243" s="14"/>
    </row>
    <row r="244" spans="1:9" ht="12.4" hidden="1" customHeight="1">
      <c r="A244" s="13"/>
      <c r="B244" s="1"/>
      <c r="C244" s="36"/>
      <c r="D244" s="140"/>
      <c r="E244" s="141"/>
      <c r="F244" s="43" t="str">
        <f>VLOOKUP(C244,'[2]Acha Air Sales Price List'!$B$1:$D$65536,3,FALSE)</f>
        <v>Exchange rate :</v>
      </c>
      <c r="G244" s="21">
        <f>ROUND(IF(ISBLANK(C244),0,VLOOKUP(C244,'[2]Acha Air Sales Price List'!$B$1:$X$65536,12,FALSE)*$L$14),2)</f>
        <v>0</v>
      </c>
      <c r="H244" s="137">
        <f t="shared" si="4"/>
        <v>0</v>
      </c>
      <c r="I244" s="14"/>
    </row>
    <row r="245" spans="1:9" ht="12.4" hidden="1" customHeight="1">
      <c r="A245" s="13"/>
      <c r="B245" s="1"/>
      <c r="C245" s="36"/>
      <c r="D245" s="140"/>
      <c r="E245" s="141"/>
      <c r="F245" s="43" t="str">
        <f>VLOOKUP(C245,'[2]Acha Air Sales Price List'!$B$1:$D$65536,3,FALSE)</f>
        <v>Exchange rate :</v>
      </c>
      <c r="G245" s="21">
        <f>ROUND(IF(ISBLANK(C245),0,VLOOKUP(C245,'[2]Acha Air Sales Price List'!$B$1:$X$65536,12,FALSE)*$L$14),2)</f>
        <v>0</v>
      </c>
      <c r="H245" s="137">
        <f t="shared" si="4"/>
        <v>0</v>
      </c>
      <c r="I245" s="14"/>
    </row>
    <row r="246" spans="1:9" ht="12.4" hidden="1" customHeight="1">
      <c r="A246" s="13"/>
      <c r="B246" s="1"/>
      <c r="C246" s="36"/>
      <c r="D246" s="140"/>
      <c r="E246" s="141"/>
      <c r="F246" s="43" t="str">
        <f>VLOOKUP(C246,'[2]Acha Air Sales Price List'!$B$1:$D$65536,3,FALSE)</f>
        <v>Exchange rate :</v>
      </c>
      <c r="G246" s="21">
        <f>ROUND(IF(ISBLANK(C246),0,VLOOKUP(C246,'[2]Acha Air Sales Price List'!$B$1:$X$65536,12,FALSE)*$L$14),2)</f>
        <v>0</v>
      </c>
      <c r="H246" s="137">
        <f t="shared" si="4"/>
        <v>0</v>
      </c>
      <c r="I246" s="14"/>
    </row>
    <row r="247" spans="1:9" ht="12.4" hidden="1" customHeight="1">
      <c r="A247" s="13"/>
      <c r="B247" s="1"/>
      <c r="C247" s="36"/>
      <c r="D247" s="140"/>
      <c r="E247" s="141"/>
      <c r="F247" s="43" t="str">
        <f>VLOOKUP(C247,'[2]Acha Air Sales Price List'!$B$1:$D$65536,3,FALSE)</f>
        <v>Exchange rate :</v>
      </c>
      <c r="G247" s="21">
        <f>ROUND(IF(ISBLANK(C247),0,VLOOKUP(C247,'[2]Acha Air Sales Price List'!$B$1:$X$65536,12,FALSE)*$L$14),2)</f>
        <v>0</v>
      </c>
      <c r="H247" s="137">
        <f t="shared" si="4"/>
        <v>0</v>
      </c>
      <c r="I247" s="14"/>
    </row>
    <row r="248" spans="1:9" ht="12.4" hidden="1" customHeight="1">
      <c r="A248" s="13"/>
      <c r="B248" s="1"/>
      <c r="C248" s="36"/>
      <c r="D248" s="140"/>
      <c r="E248" s="141"/>
      <c r="F248" s="43" t="str">
        <f>VLOOKUP(C248,'[2]Acha Air Sales Price List'!$B$1:$D$65536,3,FALSE)</f>
        <v>Exchange rate :</v>
      </c>
      <c r="G248" s="21">
        <f>ROUND(IF(ISBLANK(C248),0,VLOOKUP(C248,'[2]Acha Air Sales Price List'!$B$1:$X$65536,12,FALSE)*$L$14),2)</f>
        <v>0</v>
      </c>
      <c r="H248" s="137">
        <f t="shared" si="4"/>
        <v>0</v>
      </c>
      <c r="I248" s="14"/>
    </row>
    <row r="249" spans="1:9" ht="12.4" hidden="1" customHeight="1">
      <c r="A249" s="13"/>
      <c r="B249" s="1"/>
      <c r="C249" s="36"/>
      <c r="D249" s="140"/>
      <c r="E249" s="141"/>
      <c r="F249" s="43" t="str">
        <f>VLOOKUP(C249,'[2]Acha Air Sales Price List'!$B$1:$D$65536,3,FALSE)</f>
        <v>Exchange rate :</v>
      </c>
      <c r="G249" s="21">
        <f>ROUND(IF(ISBLANK(C249),0,VLOOKUP(C249,'[2]Acha Air Sales Price List'!$B$1:$X$65536,12,FALSE)*$L$14),2)</f>
        <v>0</v>
      </c>
      <c r="H249" s="137">
        <f t="shared" si="4"/>
        <v>0</v>
      </c>
      <c r="I249" s="14"/>
    </row>
    <row r="250" spans="1:9" ht="12.4" hidden="1" customHeight="1">
      <c r="A250" s="13"/>
      <c r="B250" s="1"/>
      <c r="C250" s="36"/>
      <c r="D250" s="140"/>
      <c r="E250" s="141"/>
      <c r="F250" s="43" t="str">
        <f>VLOOKUP(C250,'[2]Acha Air Sales Price List'!$B$1:$D$65536,3,FALSE)</f>
        <v>Exchange rate :</v>
      </c>
      <c r="G250" s="21">
        <f>ROUND(IF(ISBLANK(C250),0,VLOOKUP(C250,'[2]Acha Air Sales Price List'!$B$1:$X$65536,12,FALSE)*$L$14),2)</f>
        <v>0</v>
      </c>
      <c r="H250" s="137">
        <f t="shared" si="4"/>
        <v>0</v>
      </c>
      <c r="I250" s="14"/>
    </row>
    <row r="251" spans="1:9" ht="12.4" hidden="1" customHeight="1">
      <c r="A251" s="13"/>
      <c r="B251" s="1"/>
      <c r="C251" s="36"/>
      <c r="D251" s="140"/>
      <c r="E251" s="141"/>
      <c r="F251" s="43" t="str">
        <f>VLOOKUP(C251,'[2]Acha Air Sales Price List'!$B$1:$D$65536,3,FALSE)</f>
        <v>Exchange rate :</v>
      </c>
      <c r="G251" s="21">
        <f>ROUND(IF(ISBLANK(C251),0,VLOOKUP(C251,'[2]Acha Air Sales Price List'!$B$1:$X$65536,12,FALSE)*$L$14),2)</f>
        <v>0</v>
      </c>
      <c r="H251" s="137">
        <f t="shared" si="4"/>
        <v>0</v>
      </c>
      <c r="I251" s="14"/>
    </row>
    <row r="252" spans="1:9" ht="12.4" hidden="1" customHeight="1">
      <c r="A252" s="13"/>
      <c r="B252" s="1"/>
      <c r="C252" s="36"/>
      <c r="D252" s="140"/>
      <c r="E252" s="141"/>
      <c r="F252" s="43" t="str">
        <f>VLOOKUP(C252,'[2]Acha Air Sales Price List'!$B$1:$D$65536,3,FALSE)</f>
        <v>Exchange rate :</v>
      </c>
      <c r="G252" s="21">
        <f>ROUND(IF(ISBLANK(C252),0,VLOOKUP(C252,'[2]Acha Air Sales Price List'!$B$1:$X$65536,12,FALSE)*$L$14),2)</f>
        <v>0</v>
      </c>
      <c r="H252" s="137">
        <f t="shared" si="4"/>
        <v>0</v>
      </c>
      <c r="I252" s="14"/>
    </row>
    <row r="253" spans="1:9" ht="12.4" hidden="1" customHeight="1">
      <c r="A253" s="13"/>
      <c r="B253" s="1"/>
      <c r="C253" s="36"/>
      <c r="D253" s="140"/>
      <c r="E253" s="141"/>
      <c r="F253" s="43" t="str">
        <f>VLOOKUP(C253,'[2]Acha Air Sales Price List'!$B$1:$D$65536,3,FALSE)</f>
        <v>Exchange rate :</v>
      </c>
      <c r="G253" s="21">
        <f>ROUND(IF(ISBLANK(C253),0,VLOOKUP(C253,'[2]Acha Air Sales Price List'!$B$1:$X$65536,12,FALSE)*$L$14),2)</f>
        <v>0</v>
      </c>
      <c r="H253" s="137">
        <f t="shared" si="4"/>
        <v>0</v>
      </c>
      <c r="I253" s="14"/>
    </row>
    <row r="254" spans="1:9" ht="12.4" hidden="1" customHeight="1">
      <c r="A254" s="13"/>
      <c r="B254" s="1"/>
      <c r="C254" s="36"/>
      <c r="D254" s="140"/>
      <c r="E254" s="141"/>
      <c r="F254" s="43" t="str">
        <f>VLOOKUP(C254,'[2]Acha Air Sales Price List'!$B$1:$D$65536,3,FALSE)</f>
        <v>Exchange rate :</v>
      </c>
      <c r="G254" s="21">
        <f>ROUND(IF(ISBLANK(C254),0,VLOOKUP(C254,'[2]Acha Air Sales Price List'!$B$1:$X$65536,12,FALSE)*$L$14),2)</f>
        <v>0</v>
      </c>
      <c r="H254" s="137">
        <f t="shared" si="4"/>
        <v>0</v>
      </c>
      <c r="I254" s="14"/>
    </row>
    <row r="255" spans="1:9" ht="12.4" hidden="1" customHeight="1">
      <c r="A255" s="13"/>
      <c r="B255" s="1"/>
      <c r="C255" s="36"/>
      <c r="D255" s="140"/>
      <c r="E255" s="141"/>
      <c r="F255" s="43" t="str">
        <f>VLOOKUP(C255,'[2]Acha Air Sales Price List'!$B$1:$D$65536,3,FALSE)</f>
        <v>Exchange rate :</v>
      </c>
      <c r="G255" s="21">
        <f>ROUND(IF(ISBLANK(C255),0,VLOOKUP(C255,'[2]Acha Air Sales Price List'!$B$1:$X$65536,12,FALSE)*$L$14),2)</f>
        <v>0</v>
      </c>
      <c r="H255" s="137">
        <f t="shared" si="4"/>
        <v>0</v>
      </c>
      <c r="I255" s="14"/>
    </row>
    <row r="256" spans="1:9" ht="12.4" hidden="1" customHeight="1">
      <c r="A256" s="13"/>
      <c r="B256" s="1"/>
      <c r="C256" s="36"/>
      <c r="D256" s="140"/>
      <c r="E256" s="141"/>
      <c r="F256" s="43" t="str">
        <f>VLOOKUP(C256,'[2]Acha Air Sales Price List'!$B$1:$D$65536,3,FALSE)</f>
        <v>Exchange rate :</v>
      </c>
      <c r="G256" s="21">
        <f>ROUND(IF(ISBLANK(C256),0,VLOOKUP(C256,'[2]Acha Air Sales Price List'!$B$1:$X$65536,12,FALSE)*$L$14),2)</f>
        <v>0</v>
      </c>
      <c r="H256" s="137">
        <f t="shared" si="4"/>
        <v>0</v>
      </c>
      <c r="I256" s="14"/>
    </row>
    <row r="257" spans="1:9" ht="12.4" hidden="1" customHeight="1">
      <c r="A257" s="13"/>
      <c r="B257" s="1"/>
      <c r="C257" s="36"/>
      <c r="D257" s="140"/>
      <c r="E257" s="141"/>
      <c r="F257" s="43" t="str">
        <f>VLOOKUP(C257,'[2]Acha Air Sales Price List'!$B$1:$D$65536,3,FALSE)</f>
        <v>Exchange rate :</v>
      </c>
      <c r="G257" s="21">
        <f>ROUND(IF(ISBLANK(C257),0,VLOOKUP(C257,'[2]Acha Air Sales Price List'!$B$1:$X$65536,12,FALSE)*$L$14),2)</f>
        <v>0</v>
      </c>
      <c r="H257" s="137">
        <f t="shared" si="4"/>
        <v>0</v>
      </c>
      <c r="I257" s="14"/>
    </row>
    <row r="258" spans="1:9" ht="12.4" hidden="1" customHeight="1">
      <c r="A258" s="13"/>
      <c r="B258" s="1"/>
      <c r="C258" s="36"/>
      <c r="D258" s="140"/>
      <c r="E258" s="141"/>
      <c r="F258" s="43" t="str">
        <f>VLOOKUP(C258,'[2]Acha Air Sales Price List'!$B$1:$D$65536,3,FALSE)</f>
        <v>Exchange rate :</v>
      </c>
      <c r="G258" s="21">
        <f>ROUND(IF(ISBLANK(C258),0,VLOOKUP(C258,'[2]Acha Air Sales Price List'!$B$1:$X$65536,12,FALSE)*$L$14),2)</f>
        <v>0</v>
      </c>
      <c r="H258" s="137">
        <f t="shared" si="4"/>
        <v>0</v>
      </c>
      <c r="I258" s="14"/>
    </row>
    <row r="259" spans="1:9" ht="12.4" hidden="1" customHeight="1">
      <c r="A259" s="13"/>
      <c r="B259" s="1"/>
      <c r="C259" s="37"/>
      <c r="D259" s="140"/>
      <c r="E259" s="141"/>
      <c r="F259" s="43" t="str">
        <f>VLOOKUP(C259,'[2]Acha Air Sales Price List'!$B$1:$D$65536,3,FALSE)</f>
        <v>Exchange rate :</v>
      </c>
      <c r="G259" s="21">
        <f>ROUND(IF(ISBLANK(C259),0,VLOOKUP(C259,'[2]Acha Air Sales Price List'!$B$1:$X$65536,12,FALSE)*$L$14),2)</f>
        <v>0</v>
      </c>
      <c r="H259" s="137">
        <f t="shared" si="4"/>
        <v>0</v>
      </c>
      <c r="I259" s="14"/>
    </row>
    <row r="260" spans="1:9" ht="12" hidden="1" customHeight="1">
      <c r="A260" s="13"/>
      <c r="B260" s="1"/>
      <c r="C260" s="36"/>
      <c r="D260" s="140"/>
      <c r="E260" s="141"/>
      <c r="F260" s="43" t="str">
        <f>VLOOKUP(C260,'[2]Acha Air Sales Price List'!$B$1:$D$65536,3,FALSE)</f>
        <v>Exchange rate :</v>
      </c>
      <c r="G260" s="21">
        <f>ROUND(IF(ISBLANK(C260),0,VLOOKUP(C260,'[2]Acha Air Sales Price List'!$B$1:$X$65536,12,FALSE)*$L$14),2)</f>
        <v>0</v>
      </c>
      <c r="H260" s="137">
        <f t="shared" si="4"/>
        <v>0</v>
      </c>
      <c r="I260" s="14"/>
    </row>
    <row r="261" spans="1:9" ht="12.4" hidden="1" customHeight="1">
      <c r="A261" s="13"/>
      <c r="B261" s="1"/>
      <c r="C261" s="36"/>
      <c r="D261" s="140"/>
      <c r="E261" s="141"/>
      <c r="F261" s="43" t="str">
        <f>VLOOKUP(C261,'[2]Acha Air Sales Price List'!$B$1:$D$65536,3,FALSE)</f>
        <v>Exchange rate :</v>
      </c>
      <c r="G261" s="21">
        <f>ROUND(IF(ISBLANK(C261),0,VLOOKUP(C261,'[2]Acha Air Sales Price List'!$B$1:$X$65536,12,FALSE)*$L$14),2)</f>
        <v>0</v>
      </c>
      <c r="H261" s="137">
        <f t="shared" si="4"/>
        <v>0</v>
      </c>
      <c r="I261" s="14"/>
    </row>
    <row r="262" spans="1:9" ht="12.4" hidden="1" customHeight="1">
      <c r="A262" s="13"/>
      <c r="B262" s="1"/>
      <c r="C262" s="36"/>
      <c r="D262" s="140"/>
      <c r="E262" s="141"/>
      <c r="F262" s="43" t="str">
        <f>VLOOKUP(C262,'[2]Acha Air Sales Price List'!$B$1:$D$65536,3,FALSE)</f>
        <v>Exchange rate :</v>
      </c>
      <c r="G262" s="21">
        <f>ROUND(IF(ISBLANK(C262),0,VLOOKUP(C262,'[2]Acha Air Sales Price List'!$B$1:$X$65536,12,FALSE)*$L$14),2)</f>
        <v>0</v>
      </c>
      <c r="H262" s="137">
        <f t="shared" si="4"/>
        <v>0</v>
      </c>
      <c r="I262" s="14"/>
    </row>
    <row r="263" spans="1:9" ht="12.4" hidden="1" customHeight="1">
      <c r="A263" s="13"/>
      <c r="B263" s="1"/>
      <c r="C263" s="36"/>
      <c r="D263" s="140"/>
      <c r="E263" s="141"/>
      <c r="F263" s="43" t="str">
        <f>VLOOKUP(C263,'[2]Acha Air Sales Price List'!$B$1:$D$65536,3,FALSE)</f>
        <v>Exchange rate :</v>
      </c>
      <c r="G263" s="21">
        <f>ROUND(IF(ISBLANK(C263),0,VLOOKUP(C263,'[2]Acha Air Sales Price List'!$B$1:$X$65536,12,FALSE)*$L$14),2)</f>
        <v>0</v>
      </c>
      <c r="H263" s="137">
        <f t="shared" si="4"/>
        <v>0</v>
      </c>
      <c r="I263" s="14"/>
    </row>
    <row r="264" spans="1:9" ht="12.4" hidden="1" customHeight="1">
      <c r="A264" s="13"/>
      <c r="B264" s="1"/>
      <c r="C264" s="36"/>
      <c r="D264" s="140"/>
      <c r="E264" s="141"/>
      <c r="F264" s="43" t="str">
        <f>VLOOKUP(C264,'[2]Acha Air Sales Price List'!$B$1:$D$65536,3,FALSE)</f>
        <v>Exchange rate :</v>
      </c>
      <c r="G264" s="21">
        <f>ROUND(IF(ISBLANK(C264),0,VLOOKUP(C264,'[2]Acha Air Sales Price List'!$B$1:$X$65536,12,FALSE)*$L$14),2)</f>
        <v>0</v>
      </c>
      <c r="H264" s="137">
        <f t="shared" si="4"/>
        <v>0</v>
      </c>
      <c r="I264" s="14"/>
    </row>
    <row r="265" spans="1:9" ht="12.4" hidden="1" customHeight="1">
      <c r="A265" s="13"/>
      <c r="B265" s="1"/>
      <c r="C265" s="36"/>
      <c r="D265" s="140"/>
      <c r="E265" s="141"/>
      <c r="F265" s="43" t="str">
        <f>VLOOKUP(C265,'[2]Acha Air Sales Price List'!$B$1:$D$65536,3,FALSE)</f>
        <v>Exchange rate :</v>
      </c>
      <c r="G265" s="21">
        <f>ROUND(IF(ISBLANK(C265),0,VLOOKUP(C265,'[2]Acha Air Sales Price List'!$B$1:$X$65536,12,FALSE)*$L$14),2)</f>
        <v>0</v>
      </c>
      <c r="H265" s="137">
        <f t="shared" si="4"/>
        <v>0</v>
      </c>
      <c r="I265" s="14"/>
    </row>
    <row r="266" spans="1:9" ht="12.4" hidden="1" customHeight="1">
      <c r="A266" s="13"/>
      <c r="B266" s="1"/>
      <c r="C266" s="36"/>
      <c r="D266" s="140"/>
      <c r="E266" s="141"/>
      <c r="F266" s="43" t="str">
        <f>VLOOKUP(C266,'[2]Acha Air Sales Price List'!$B$1:$D$65536,3,FALSE)</f>
        <v>Exchange rate :</v>
      </c>
      <c r="G266" s="21">
        <f>ROUND(IF(ISBLANK(C266),0,VLOOKUP(C266,'[2]Acha Air Sales Price List'!$B$1:$X$65536,12,FALSE)*$L$14),2)</f>
        <v>0</v>
      </c>
      <c r="H266" s="137">
        <f t="shared" si="4"/>
        <v>0</v>
      </c>
      <c r="I266" s="14"/>
    </row>
    <row r="267" spans="1:9" ht="12.4" hidden="1" customHeight="1">
      <c r="A267" s="13"/>
      <c r="B267" s="1"/>
      <c r="C267" s="36"/>
      <c r="D267" s="140"/>
      <c r="E267" s="141"/>
      <c r="F267" s="43" t="str">
        <f>VLOOKUP(C267,'[2]Acha Air Sales Price List'!$B$1:$D$65536,3,FALSE)</f>
        <v>Exchange rate :</v>
      </c>
      <c r="G267" s="21">
        <f>ROUND(IF(ISBLANK(C267),0,VLOOKUP(C267,'[2]Acha Air Sales Price List'!$B$1:$X$65536,12,FALSE)*$L$14),2)</f>
        <v>0</v>
      </c>
      <c r="H267" s="137">
        <f t="shared" si="4"/>
        <v>0</v>
      </c>
      <c r="I267" s="14"/>
    </row>
    <row r="268" spans="1:9" ht="12.4" hidden="1" customHeight="1">
      <c r="A268" s="13"/>
      <c r="B268" s="1"/>
      <c r="C268" s="36"/>
      <c r="D268" s="140"/>
      <c r="E268" s="141"/>
      <c r="F268" s="43" t="str">
        <f>VLOOKUP(C268,'[2]Acha Air Sales Price List'!$B$1:$D$65536,3,FALSE)</f>
        <v>Exchange rate :</v>
      </c>
      <c r="G268" s="21">
        <f>ROUND(IF(ISBLANK(C268),0,VLOOKUP(C268,'[2]Acha Air Sales Price List'!$B$1:$X$65536,12,FALSE)*$L$14),2)</f>
        <v>0</v>
      </c>
      <c r="H268" s="137">
        <f t="shared" si="4"/>
        <v>0</v>
      </c>
      <c r="I268" s="14"/>
    </row>
    <row r="269" spans="1:9" ht="12.4" hidden="1" customHeight="1">
      <c r="A269" s="13"/>
      <c r="B269" s="1"/>
      <c r="C269" s="36"/>
      <c r="D269" s="140"/>
      <c r="E269" s="141"/>
      <c r="F269" s="43" t="str">
        <f>VLOOKUP(C269,'[2]Acha Air Sales Price List'!$B$1:$D$65536,3,FALSE)</f>
        <v>Exchange rate :</v>
      </c>
      <c r="G269" s="21">
        <f>ROUND(IF(ISBLANK(C269),0,VLOOKUP(C269,'[2]Acha Air Sales Price List'!$B$1:$X$65536,12,FALSE)*$L$14),2)</f>
        <v>0</v>
      </c>
      <c r="H269" s="137">
        <f t="shared" si="4"/>
        <v>0</v>
      </c>
      <c r="I269" s="14"/>
    </row>
    <row r="270" spans="1:9" ht="12.4" hidden="1" customHeight="1">
      <c r="A270" s="13"/>
      <c r="B270" s="1"/>
      <c r="C270" s="36"/>
      <c r="D270" s="140"/>
      <c r="E270" s="141"/>
      <c r="F270" s="43" t="str">
        <f>VLOOKUP(C270,'[2]Acha Air Sales Price List'!$B$1:$D$65536,3,FALSE)</f>
        <v>Exchange rate :</v>
      </c>
      <c r="G270" s="21">
        <f>ROUND(IF(ISBLANK(C270),0,VLOOKUP(C270,'[2]Acha Air Sales Price List'!$B$1:$X$65536,12,FALSE)*$L$14),2)</f>
        <v>0</v>
      </c>
      <c r="H270" s="137">
        <f t="shared" si="4"/>
        <v>0</v>
      </c>
      <c r="I270" s="14"/>
    </row>
    <row r="271" spans="1:9" ht="12.4" hidden="1" customHeight="1">
      <c r="A271" s="13"/>
      <c r="B271" s="1"/>
      <c r="C271" s="36"/>
      <c r="D271" s="140"/>
      <c r="E271" s="141"/>
      <c r="F271" s="43" t="str">
        <f>VLOOKUP(C271,'[2]Acha Air Sales Price List'!$B$1:$D$65536,3,FALSE)</f>
        <v>Exchange rate :</v>
      </c>
      <c r="G271" s="21">
        <f>ROUND(IF(ISBLANK(C271),0,VLOOKUP(C271,'[2]Acha Air Sales Price List'!$B$1:$X$65536,12,FALSE)*$L$14),2)</f>
        <v>0</v>
      </c>
      <c r="H271" s="137">
        <f t="shared" si="4"/>
        <v>0</v>
      </c>
      <c r="I271" s="14"/>
    </row>
    <row r="272" spans="1:9" ht="12.4" hidden="1" customHeight="1">
      <c r="A272" s="13"/>
      <c r="B272" s="1"/>
      <c r="C272" s="36"/>
      <c r="D272" s="140"/>
      <c r="E272" s="141"/>
      <c r="F272" s="43" t="str">
        <f>VLOOKUP(C272,'[2]Acha Air Sales Price List'!$B$1:$D$65536,3,FALSE)</f>
        <v>Exchange rate :</v>
      </c>
      <c r="G272" s="21">
        <f>ROUND(IF(ISBLANK(C272),0,VLOOKUP(C272,'[2]Acha Air Sales Price List'!$B$1:$X$65536,12,FALSE)*$L$14),2)</f>
        <v>0</v>
      </c>
      <c r="H272" s="137">
        <f t="shared" si="4"/>
        <v>0</v>
      </c>
      <c r="I272" s="14"/>
    </row>
    <row r="273" spans="1:9" ht="12.4" hidden="1" customHeight="1">
      <c r="A273" s="13"/>
      <c r="B273" s="1"/>
      <c r="C273" s="36"/>
      <c r="D273" s="140"/>
      <c r="E273" s="141"/>
      <c r="F273" s="43" t="str">
        <f>VLOOKUP(C273,'[2]Acha Air Sales Price List'!$B$1:$D$65536,3,FALSE)</f>
        <v>Exchange rate :</v>
      </c>
      <c r="G273" s="21">
        <f>ROUND(IF(ISBLANK(C273),0,VLOOKUP(C273,'[2]Acha Air Sales Price List'!$B$1:$X$65536,12,FALSE)*$L$14),2)</f>
        <v>0</v>
      </c>
      <c r="H273" s="137">
        <f t="shared" si="4"/>
        <v>0</v>
      </c>
      <c r="I273" s="14"/>
    </row>
    <row r="274" spans="1:9" ht="12.4" hidden="1" customHeight="1">
      <c r="A274" s="13"/>
      <c r="B274" s="1"/>
      <c r="C274" s="36"/>
      <c r="D274" s="140"/>
      <c r="E274" s="141"/>
      <c r="F274" s="43" t="str">
        <f>VLOOKUP(C274,'[2]Acha Air Sales Price List'!$B$1:$D$65536,3,FALSE)</f>
        <v>Exchange rate :</v>
      </c>
      <c r="G274" s="21">
        <f>ROUND(IF(ISBLANK(C274),0,VLOOKUP(C274,'[2]Acha Air Sales Price List'!$B$1:$X$65536,12,FALSE)*$L$14),2)</f>
        <v>0</v>
      </c>
      <c r="H274" s="137">
        <f t="shared" si="4"/>
        <v>0</v>
      </c>
      <c r="I274" s="14"/>
    </row>
    <row r="275" spans="1:9" ht="12.4" hidden="1" customHeight="1">
      <c r="A275" s="13"/>
      <c r="B275" s="1"/>
      <c r="C275" s="36"/>
      <c r="D275" s="140"/>
      <c r="E275" s="141"/>
      <c r="F275" s="43" t="str">
        <f>VLOOKUP(C275,'[2]Acha Air Sales Price List'!$B$1:$D$65536,3,FALSE)</f>
        <v>Exchange rate :</v>
      </c>
      <c r="G275" s="21">
        <f>ROUND(IF(ISBLANK(C275),0,VLOOKUP(C275,'[2]Acha Air Sales Price List'!$B$1:$X$65536,12,FALSE)*$L$14),2)</f>
        <v>0</v>
      </c>
      <c r="H275" s="137">
        <f t="shared" si="4"/>
        <v>0</v>
      </c>
      <c r="I275" s="14"/>
    </row>
    <row r="276" spans="1:9" ht="12.4" hidden="1" customHeight="1">
      <c r="A276" s="13"/>
      <c r="B276" s="1"/>
      <c r="C276" s="36"/>
      <c r="D276" s="140"/>
      <c r="E276" s="141"/>
      <c r="F276" s="43" t="str">
        <f>VLOOKUP(C276,'[2]Acha Air Sales Price List'!$B$1:$D$65536,3,FALSE)</f>
        <v>Exchange rate :</v>
      </c>
      <c r="G276" s="21">
        <f>ROUND(IF(ISBLANK(C276),0,VLOOKUP(C276,'[2]Acha Air Sales Price List'!$B$1:$X$65536,12,FALSE)*$L$14),2)</f>
        <v>0</v>
      </c>
      <c r="H276" s="137">
        <f t="shared" si="4"/>
        <v>0</v>
      </c>
      <c r="I276" s="14"/>
    </row>
    <row r="277" spans="1:9" ht="12.4" hidden="1" customHeight="1">
      <c r="A277" s="13"/>
      <c r="B277" s="1"/>
      <c r="C277" s="36"/>
      <c r="D277" s="140"/>
      <c r="E277" s="141"/>
      <c r="F277" s="43" t="str">
        <f>VLOOKUP(C277,'[2]Acha Air Sales Price List'!$B$1:$D$65536,3,FALSE)</f>
        <v>Exchange rate :</v>
      </c>
      <c r="G277" s="21">
        <f>ROUND(IF(ISBLANK(C277),0,VLOOKUP(C277,'[2]Acha Air Sales Price List'!$B$1:$X$65536,12,FALSE)*$L$14),2)</f>
        <v>0</v>
      </c>
      <c r="H277" s="137">
        <f t="shared" si="4"/>
        <v>0</v>
      </c>
      <c r="I277" s="14"/>
    </row>
    <row r="278" spans="1:9" ht="12.4" hidden="1" customHeight="1">
      <c r="A278" s="13"/>
      <c r="B278" s="1"/>
      <c r="C278" s="36"/>
      <c r="D278" s="140"/>
      <c r="E278" s="141"/>
      <c r="F278" s="43" t="str">
        <f>VLOOKUP(C278,'[2]Acha Air Sales Price List'!$B$1:$D$65536,3,FALSE)</f>
        <v>Exchange rate :</v>
      </c>
      <c r="G278" s="21">
        <f>ROUND(IF(ISBLANK(C278),0,VLOOKUP(C278,'[2]Acha Air Sales Price List'!$B$1:$X$65536,12,FALSE)*$L$14),2)</f>
        <v>0</v>
      </c>
      <c r="H278" s="137">
        <f t="shared" si="4"/>
        <v>0</v>
      </c>
      <c r="I278" s="14"/>
    </row>
    <row r="279" spans="1:9" ht="12.4" hidden="1" customHeight="1">
      <c r="A279" s="13"/>
      <c r="B279" s="1"/>
      <c r="C279" s="36"/>
      <c r="D279" s="140"/>
      <c r="E279" s="141"/>
      <c r="F279" s="43" t="str">
        <f>VLOOKUP(C279,'[2]Acha Air Sales Price List'!$B$1:$D$65536,3,FALSE)</f>
        <v>Exchange rate :</v>
      </c>
      <c r="G279" s="21">
        <f>ROUND(IF(ISBLANK(C279),0,VLOOKUP(C279,'[2]Acha Air Sales Price List'!$B$1:$X$65536,12,FALSE)*$L$14),2)</f>
        <v>0</v>
      </c>
      <c r="H279" s="137">
        <f t="shared" si="4"/>
        <v>0</v>
      </c>
      <c r="I279" s="14"/>
    </row>
    <row r="280" spans="1:9" ht="12.4" hidden="1" customHeight="1">
      <c r="A280" s="13"/>
      <c r="B280" s="1"/>
      <c r="C280" s="36"/>
      <c r="D280" s="140"/>
      <c r="E280" s="141"/>
      <c r="F280" s="43" t="str">
        <f>VLOOKUP(C280,'[2]Acha Air Sales Price List'!$B$1:$D$65536,3,FALSE)</f>
        <v>Exchange rate :</v>
      </c>
      <c r="G280" s="21">
        <f>ROUND(IF(ISBLANK(C280),0,VLOOKUP(C280,'[2]Acha Air Sales Price List'!$B$1:$X$65536,12,FALSE)*$L$14),2)</f>
        <v>0</v>
      </c>
      <c r="H280" s="137">
        <f t="shared" si="4"/>
        <v>0</v>
      </c>
      <c r="I280" s="14"/>
    </row>
    <row r="281" spans="1:9" ht="12.4" hidden="1" customHeight="1">
      <c r="A281" s="13"/>
      <c r="B281" s="1"/>
      <c r="C281" s="36"/>
      <c r="D281" s="140"/>
      <c r="E281" s="141"/>
      <c r="F281" s="43" t="str">
        <f>VLOOKUP(C281,'[2]Acha Air Sales Price List'!$B$1:$D$65536,3,FALSE)</f>
        <v>Exchange rate :</v>
      </c>
      <c r="G281" s="21">
        <f>ROUND(IF(ISBLANK(C281),0,VLOOKUP(C281,'[2]Acha Air Sales Price List'!$B$1:$X$65536,12,FALSE)*$L$14),2)</f>
        <v>0</v>
      </c>
      <c r="H281" s="137">
        <f t="shared" si="4"/>
        <v>0</v>
      </c>
      <c r="I281" s="14"/>
    </row>
    <row r="282" spans="1:9" ht="12.4" hidden="1" customHeight="1">
      <c r="A282" s="13"/>
      <c r="B282" s="1"/>
      <c r="C282" s="36"/>
      <c r="D282" s="140"/>
      <c r="E282" s="141"/>
      <c r="F282" s="43" t="str">
        <f>VLOOKUP(C282,'[2]Acha Air Sales Price List'!$B$1:$D$65536,3,FALSE)</f>
        <v>Exchange rate :</v>
      </c>
      <c r="G282" s="21">
        <f>ROUND(IF(ISBLANK(C282),0,VLOOKUP(C282,'[2]Acha Air Sales Price List'!$B$1:$X$65536,12,FALSE)*$L$14),2)</f>
        <v>0</v>
      </c>
      <c r="H282" s="137">
        <f t="shared" si="4"/>
        <v>0</v>
      </c>
      <c r="I282" s="14"/>
    </row>
    <row r="283" spans="1:9" ht="12.4" hidden="1" customHeight="1">
      <c r="A283" s="13"/>
      <c r="B283" s="1"/>
      <c r="C283" s="36"/>
      <c r="D283" s="140"/>
      <c r="E283" s="141"/>
      <c r="F283" s="43" t="str">
        <f>VLOOKUP(C283,'[2]Acha Air Sales Price List'!$B$1:$D$65536,3,FALSE)</f>
        <v>Exchange rate :</v>
      </c>
      <c r="G283" s="21">
        <f>ROUND(IF(ISBLANK(C283),0,VLOOKUP(C283,'[2]Acha Air Sales Price List'!$B$1:$X$65536,12,FALSE)*$L$14),2)</f>
        <v>0</v>
      </c>
      <c r="H283" s="137">
        <f t="shared" si="4"/>
        <v>0</v>
      </c>
      <c r="I283" s="14"/>
    </row>
    <row r="284" spans="1:9" ht="12.4" hidden="1" customHeight="1">
      <c r="A284" s="13"/>
      <c r="B284" s="1"/>
      <c r="C284" s="36"/>
      <c r="D284" s="140"/>
      <c r="E284" s="141"/>
      <c r="F284" s="43" t="str">
        <f>VLOOKUP(C284,'[2]Acha Air Sales Price List'!$B$1:$D$65536,3,FALSE)</f>
        <v>Exchange rate :</v>
      </c>
      <c r="G284" s="21">
        <f>ROUND(IF(ISBLANK(C284),0,VLOOKUP(C284,'[2]Acha Air Sales Price List'!$B$1:$X$65536,12,FALSE)*$L$14),2)</f>
        <v>0</v>
      </c>
      <c r="H284" s="137">
        <f t="shared" si="4"/>
        <v>0</v>
      </c>
      <c r="I284" s="14"/>
    </row>
    <row r="285" spans="1:9" ht="12.4" hidden="1" customHeight="1">
      <c r="A285" s="13"/>
      <c r="B285" s="1"/>
      <c r="C285" s="36"/>
      <c r="D285" s="140"/>
      <c r="E285" s="141"/>
      <c r="F285" s="43" t="str">
        <f>VLOOKUP(C285,'[2]Acha Air Sales Price List'!$B$1:$D$65536,3,FALSE)</f>
        <v>Exchange rate :</v>
      </c>
      <c r="G285" s="21">
        <f>ROUND(IF(ISBLANK(C285),0,VLOOKUP(C285,'[2]Acha Air Sales Price List'!$B$1:$X$65536,12,FALSE)*$L$14),2)</f>
        <v>0</v>
      </c>
      <c r="H285" s="137">
        <f t="shared" si="4"/>
        <v>0</v>
      </c>
      <c r="I285" s="14"/>
    </row>
    <row r="286" spans="1:9" ht="12.4" hidden="1" customHeight="1">
      <c r="A286" s="13"/>
      <c r="B286" s="1"/>
      <c r="C286" s="36"/>
      <c r="D286" s="140"/>
      <c r="E286" s="141"/>
      <c r="F286" s="43" t="str">
        <f>VLOOKUP(C286,'[2]Acha Air Sales Price List'!$B$1:$D$65536,3,FALSE)</f>
        <v>Exchange rate :</v>
      </c>
      <c r="G286" s="21">
        <f>ROUND(IF(ISBLANK(C286),0,VLOOKUP(C286,'[2]Acha Air Sales Price List'!$B$1:$X$65536,12,FALSE)*$L$14),2)</f>
        <v>0</v>
      </c>
      <c r="H286" s="137">
        <f t="shared" si="4"/>
        <v>0</v>
      </c>
      <c r="I286" s="14"/>
    </row>
    <row r="287" spans="1:9" ht="12.4" hidden="1" customHeight="1">
      <c r="A287" s="13"/>
      <c r="B287" s="1"/>
      <c r="C287" s="37"/>
      <c r="D287" s="140"/>
      <c r="E287" s="141"/>
      <c r="F287" s="43" t="str">
        <f>VLOOKUP(C287,'[2]Acha Air Sales Price List'!$B$1:$D$65536,3,FALSE)</f>
        <v>Exchange rate :</v>
      </c>
      <c r="G287" s="21">
        <f>ROUND(IF(ISBLANK(C287),0,VLOOKUP(C287,'[2]Acha Air Sales Price List'!$B$1:$X$65536,12,FALSE)*$L$14),2)</f>
        <v>0</v>
      </c>
      <c r="H287" s="137">
        <f>ROUND(IF(ISNUMBER(B287), G287*B287, 0),5)</f>
        <v>0</v>
      </c>
      <c r="I287" s="14"/>
    </row>
    <row r="288" spans="1:9" ht="12" hidden="1" customHeight="1">
      <c r="A288" s="13"/>
      <c r="B288" s="1"/>
      <c r="C288" s="36"/>
      <c r="D288" s="140"/>
      <c r="E288" s="141"/>
      <c r="F288" s="43" t="str">
        <f>VLOOKUP(C288,'[2]Acha Air Sales Price List'!$B$1:$D$65536,3,FALSE)</f>
        <v>Exchange rate :</v>
      </c>
      <c r="G288" s="21">
        <f>ROUND(IF(ISBLANK(C288),0,VLOOKUP(C288,'[2]Acha Air Sales Price List'!$B$1:$X$65536,12,FALSE)*$L$14),2)</f>
        <v>0</v>
      </c>
      <c r="H288" s="137">
        <f t="shared" ref="H288:H304" si="5">ROUND(IF(ISNUMBER(B288), G288*B288, 0),5)</f>
        <v>0</v>
      </c>
      <c r="I288" s="14"/>
    </row>
    <row r="289" spans="1:9" ht="12.4" hidden="1" customHeight="1">
      <c r="A289" s="13"/>
      <c r="B289" s="1"/>
      <c r="C289" s="36"/>
      <c r="D289" s="140"/>
      <c r="E289" s="141"/>
      <c r="F289" s="43" t="str">
        <f>VLOOKUP(C289,'[2]Acha Air Sales Price List'!$B$1:$D$65536,3,FALSE)</f>
        <v>Exchange rate :</v>
      </c>
      <c r="G289" s="21">
        <f>ROUND(IF(ISBLANK(C289),0,VLOOKUP(C289,'[2]Acha Air Sales Price List'!$B$1:$X$65536,12,FALSE)*$L$14),2)</f>
        <v>0</v>
      </c>
      <c r="H289" s="137">
        <f t="shared" si="5"/>
        <v>0</v>
      </c>
      <c r="I289" s="14"/>
    </row>
    <row r="290" spans="1:9" ht="12.4" hidden="1" customHeight="1">
      <c r="A290" s="13"/>
      <c r="B290" s="1"/>
      <c r="C290" s="36"/>
      <c r="D290" s="140"/>
      <c r="E290" s="141"/>
      <c r="F290" s="43" t="str">
        <f>VLOOKUP(C290,'[2]Acha Air Sales Price List'!$B$1:$D$65536,3,FALSE)</f>
        <v>Exchange rate :</v>
      </c>
      <c r="G290" s="21">
        <f>ROUND(IF(ISBLANK(C290),0,VLOOKUP(C290,'[2]Acha Air Sales Price List'!$B$1:$X$65536,12,FALSE)*$L$14),2)</f>
        <v>0</v>
      </c>
      <c r="H290" s="137">
        <f t="shared" si="5"/>
        <v>0</v>
      </c>
      <c r="I290" s="14"/>
    </row>
    <row r="291" spans="1:9" ht="12.4" hidden="1" customHeight="1">
      <c r="A291" s="13"/>
      <c r="B291" s="1"/>
      <c r="C291" s="36"/>
      <c r="D291" s="140"/>
      <c r="E291" s="141"/>
      <c r="F291" s="43" t="str">
        <f>VLOOKUP(C291,'[2]Acha Air Sales Price List'!$B$1:$D$65536,3,FALSE)</f>
        <v>Exchange rate :</v>
      </c>
      <c r="G291" s="21">
        <f>ROUND(IF(ISBLANK(C291),0,VLOOKUP(C291,'[2]Acha Air Sales Price List'!$B$1:$X$65536,12,FALSE)*$L$14),2)</f>
        <v>0</v>
      </c>
      <c r="H291" s="137">
        <f t="shared" si="5"/>
        <v>0</v>
      </c>
      <c r="I291" s="14"/>
    </row>
    <row r="292" spans="1:9" ht="12.4" hidden="1" customHeight="1">
      <c r="A292" s="13"/>
      <c r="B292" s="1"/>
      <c r="C292" s="36"/>
      <c r="D292" s="140"/>
      <c r="E292" s="141"/>
      <c r="F292" s="43" t="str">
        <f>VLOOKUP(C292,'[2]Acha Air Sales Price List'!$B$1:$D$65536,3,FALSE)</f>
        <v>Exchange rate :</v>
      </c>
      <c r="G292" s="21">
        <f>ROUND(IF(ISBLANK(C292),0,VLOOKUP(C292,'[2]Acha Air Sales Price List'!$B$1:$X$65536,12,FALSE)*$L$14),2)</f>
        <v>0</v>
      </c>
      <c r="H292" s="137">
        <f t="shared" si="5"/>
        <v>0</v>
      </c>
      <c r="I292" s="14"/>
    </row>
    <row r="293" spans="1:9" ht="12.4" hidden="1" customHeight="1">
      <c r="A293" s="13"/>
      <c r="B293" s="1"/>
      <c r="C293" s="36"/>
      <c r="D293" s="140"/>
      <c r="E293" s="141"/>
      <c r="F293" s="43" t="str">
        <f>VLOOKUP(C293,'[2]Acha Air Sales Price List'!$B$1:$D$65536,3,FALSE)</f>
        <v>Exchange rate :</v>
      </c>
      <c r="G293" s="21">
        <f>ROUND(IF(ISBLANK(C293),0,VLOOKUP(C293,'[2]Acha Air Sales Price List'!$B$1:$X$65536,12,FALSE)*$L$14),2)</f>
        <v>0</v>
      </c>
      <c r="H293" s="137">
        <f t="shared" si="5"/>
        <v>0</v>
      </c>
      <c r="I293" s="14"/>
    </row>
    <row r="294" spans="1:9" ht="12.4" hidden="1" customHeight="1">
      <c r="A294" s="13"/>
      <c r="B294" s="1"/>
      <c r="C294" s="36"/>
      <c r="D294" s="140"/>
      <c r="E294" s="141"/>
      <c r="F294" s="43" t="str">
        <f>VLOOKUP(C294,'[2]Acha Air Sales Price List'!$B$1:$D$65536,3,FALSE)</f>
        <v>Exchange rate :</v>
      </c>
      <c r="G294" s="21">
        <f>ROUND(IF(ISBLANK(C294),0,VLOOKUP(C294,'[2]Acha Air Sales Price List'!$B$1:$X$65536,12,FALSE)*$L$14),2)</f>
        <v>0</v>
      </c>
      <c r="H294" s="137">
        <f t="shared" si="5"/>
        <v>0</v>
      </c>
      <c r="I294" s="14"/>
    </row>
    <row r="295" spans="1:9" ht="12.4" hidden="1" customHeight="1">
      <c r="A295" s="13"/>
      <c r="B295" s="1"/>
      <c r="C295" s="36"/>
      <c r="D295" s="140"/>
      <c r="E295" s="141"/>
      <c r="F295" s="43" t="str">
        <f>VLOOKUP(C295,'[2]Acha Air Sales Price List'!$B$1:$D$65536,3,FALSE)</f>
        <v>Exchange rate :</v>
      </c>
      <c r="G295" s="21">
        <f>ROUND(IF(ISBLANK(C295),0,VLOOKUP(C295,'[2]Acha Air Sales Price List'!$B$1:$X$65536,12,FALSE)*$L$14),2)</f>
        <v>0</v>
      </c>
      <c r="H295" s="137">
        <f t="shared" si="5"/>
        <v>0</v>
      </c>
      <c r="I295" s="14"/>
    </row>
    <row r="296" spans="1:9" ht="12.4" hidden="1" customHeight="1">
      <c r="A296" s="13"/>
      <c r="B296" s="1"/>
      <c r="C296" s="36"/>
      <c r="D296" s="140"/>
      <c r="E296" s="141"/>
      <c r="F296" s="43" t="str">
        <f>VLOOKUP(C296,'[2]Acha Air Sales Price List'!$B$1:$D$65536,3,FALSE)</f>
        <v>Exchange rate :</v>
      </c>
      <c r="G296" s="21">
        <f>ROUND(IF(ISBLANK(C296),0,VLOOKUP(C296,'[2]Acha Air Sales Price List'!$B$1:$X$65536,12,FALSE)*$L$14),2)</f>
        <v>0</v>
      </c>
      <c r="H296" s="137">
        <f t="shared" si="5"/>
        <v>0</v>
      </c>
      <c r="I296" s="14"/>
    </row>
    <row r="297" spans="1:9" ht="12.4" hidden="1" customHeight="1">
      <c r="A297" s="13"/>
      <c r="B297" s="1"/>
      <c r="C297" s="36"/>
      <c r="D297" s="140"/>
      <c r="E297" s="141"/>
      <c r="F297" s="43" t="str">
        <f>VLOOKUP(C297,'[2]Acha Air Sales Price List'!$B$1:$D$65536,3,FALSE)</f>
        <v>Exchange rate :</v>
      </c>
      <c r="G297" s="21">
        <f>ROUND(IF(ISBLANK(C297),0,VLOOKUP(C297,'[2]Acha Air Sales Price List'!$B$1:$X$65536,12,FALSE)*$L$14),2)</f>
        <v>0</v>
      </c>
      <c r="H297" s="137">
        <f t="shared" si="5"/>
        <v>0</v>
      </c>
      <c r="I297" s="14"/>
    </row>
    <row r="298" spans="1:9" ht="12.4" hidden="1" customHeight="1">
      <c r="A298" s="13"/>
      <c r="B298" s="1"/>
      <c r="C298" s="36"/>
      <c r="D298" s="140"/>
      <c r="E298" s="141"/>
      <c r="F298" s="43" t="str">
        <f>VLOOKUP(C298,'[2]Acha Air Sales Price List'!$B$1:$D$65536,3,FALSE)</f>
        <v>Exchange rate :</v>
      </c>
      <c r="G298" s="21">
        <f>ROUND(IF(ISBLANK(C298),0,VLOOKUP(C298,'[2]Acha Air Sales Price List'!$B$1:$X$65536,12,FALSE)*$L$14),2)</f>
        <v>0</v>
      </c>
      <c r="H298" s="137">
        <f t="shared" si="5"/>
        <v>0</v>
      </c>
      <c r="I298" s="14"/>
    </row>
    <row r="299" spans="1:9" ht="12.4" hidden="1" customHeight="1">
      <c r="A299" s="13"/>
      <c r="B299" s="1"/>
      <c r="C299" s="36"/>
      <c r="D299" s="140"/>
      <c r="E299" s="141"/>
      <c r="F299" s="43" t="str">
        <f>VLOOKUP(C299,'[2]Acha Air Sales Price List'!$B$1:$D$65536,3,FALSE)</f>
        <v>Exchange rate :</v>
      </c>
      <c r="G299" s="21">
        <f>ROUND(IF(ISBLANK(C299),0,VLOOKUP(C299,'[2]Acha Air Sales Price List'!$B$1:$X$65536,12,FALSE)*$L$14),2)</f>
        <v>0</v>
      </c>
      <c r="H299" s="137">
        <f t="shared" si="5"/>
        <v>0</v>
      </c>
      <c r="I299" s="14"/>
    </row>
    <row r="300" spans="1:9" ht="12.4" hidden="1" customHeight="1">
      <c r="A300" s="13"/>
      <c r="B300" s="1"/>
      <c r="C300" s="36"/>
      <c r="D300" s="140"/>
      <c r="E300" s="141"/>
      <c r="F300" s="43" t="str">
        <f>VLOOKUP(C300,'[2]Acha Air Sales Price List'!$B$1:$D$65536,3,FALSE)</f>
        <v>Exchange rate :</v>
      </c>
      <c r="G300" s="21">
        <f>ROUND(IF(ISBLANK(C300),0,VLOOKUP(C300,'[2]Acha Air Sales Price List'!$B$1:$X$65536,12,FALSE)*$L$14),2)</f>
        <v>0</v>
      </c>
      <c r="H300" s="137">
        <f t="shared" si="5"/>
        <v>0</v>
      </c>
      <c r="I300" s="14"/>
    </row>
    <row r="301" spans="1:9" ht="12.4" hidden="1" customHeight="1">
      <c r="A301" s="13"/>
      <c r="B301" s="1"/>
      <c r="C301" s="36"/>
      <c r="D301" s="140"/>
      <c r="E301" s="141"/>
      <c r="F301" s="43" t="str">
        <f>VLOOKUP(C301,'[2]Acha Air Sales Price List'!$B$1:$D$65536,3,FALSE)</f>
        <v>Exchange rate :</v>
      </c>
      <c r="G301" s="21">
        <f>ROUND(IF(ISBLANK(C301),0,VLOOKUP(C301,'[2]Acha Air Sales Price List'!$B$1:$X$65536,12,FALSE)*$L$14),2)</f>
        <v>0</v>
      </c>
      <c r="H301" s="137">
        <f t="shared" si="5"/>
        <v>0</v>
      </c>
      <c r="I301" s="14"/>
    </row>
    <row r="302" spans="1:9" ht="12.4" hidden="1" customHeight="1">
      <c r="A302" s="13"/>
      <c r="B302" s="1"/>
      <c r="C302" s="36"/>
      <c r="D302" s="140"/>
      <c r="E302" s="141"/>
      <c r="F302" s="43" t="str">
        <f>VLOOKUP(C302,'[2]Acha Air Sales Price List'!$B$1:$D$65536,3,FALSE)</f>
        <v>Exchange rate :</v>
      </c>
      <c r="G302" s="21">
        <f>ROUND(IF(ISBLANK(C302),0,VLOOKUP(C302,'[2]Acha Air Sales Price List'!$B$1:$X$65536,12,FALSE)*$L$14),2)</f>
        <v>0</v>
      </c>
      <c r="H302" s="137">
        <f t="shared" si="5"/>
        <v>0</v>
      </c>
      <c r="I302" s="14"/>
    </row>
    <row r="303" spans="1:9" ht="12.4" hidden="1" customHeight="1">
      <c r="A303" s="13"/>
      <c r="B303" s="1"/>
      <c r="C303" s="37"/>
      <c r="D303" s="140"/>
      <c r="E303" s="141"/>
      <c r="F303" s="43" t="str">
        <f>VLOOKUP(C303,'[2]Acha Air Sales Price List'!$B$1:$D$65536,3,FALSE)</f>
        <v>Exchange rate :</v>
      </c>
      <c r="G303" s="21">
        <f>ROUND(IF(ISBLANK(C303),0,VLOOKUP(C303,'[2]Acha Air Sales Price List'!$B$1:$X$65536,12,FALSE)*$L$14),2)</f>
        <v>0</v>
      </c>
      <c r="H303" s="137">
        <f t="shared" si="5"/>
        <v>0</v>
      </c>
      <c r="I303" s="14"/>
    </row>
    <row r="304" spans="1:9" ht="12.4" hidden="1" customHeight="1">
      <c r="A304" s="13"/>
      <c r="B304" s="1"/>
      <c r="C304" s="37"/>
      <c r="D304" s="140"/>
      <c r="E304" s="141"/>
      <c r="F304" s="43" t="str">
        <f>VLOOKUP(C304,'[2]Acha Air Sales Price List'!$B$1:$D$65536,3,FALSE)</f>
        <v>Exchange rate :</v>
      </c>
      <c r="G304" s="21">
        <f>ROUND(IF(ISBLANK(C304),0,VLOOKUP(C304,'[2]Acha Air Sales Price List'!$B$1:$X$65536,12,FALSE)*$L$14),2)</f>
        <v>0</v>
      </c>
      <c r="H304" s="137">
        <f t="shared" si="5"/>
        <v>0</v>
      </c>
      <c r="I304" s="14"/>
    </row>
    <row r="305" spans="1:9" ht="12.4" hidden="1" customHeight="1">
      <c r="A305" s="13"/>
      <c r="B305" s="1"/>
      <c r="C305" s="36"/>
      <c r="D305" s="140"/>
      <c r="E305" s="141"/>
      <c r="F305" s="43" t="str">
        <f>VLOOKUP(C305,'[2]Acha Air Sales Price List'!$B$1:$D$65536,3,FALSE)</f>
        <v>Exchange rate :</v>
      </c>
      <c r="G305" s="21">
        <f>ROUND(IF(ISBLANK(C305),0,VLOOKUP(C305,'[2]Acha Air Sales Price List'!$B$1:$X$65536,12,FALSE)*$L$14),2)</f>
        <v>0</v>
      </c>
      <c r="H305" s="137">
        <f>ROUND(IF(ISNUMBER(B305), G305*B305, 0),5)</f>
        <v>0</v>
      </c>
      <c r="I305" s="14"/>
    </row>
    <row r="306" spans="1:9" ht="12.4" hidden="1" customHeight="1">
      <c r="A306" s="13"/>
      <c r="B306" s="1"/>
      <c r="C306" s="36"/>
      <c r="D306" s="140"/>
      <c r="E306" s="141"/>
      <c r="F306" s="43" t="str">
        <f>VLOOKUP(C306,'[2]Acha Air Sales Price List'!$B$1:$D$65536,3,FALSE)</f>
        <v>Exchange rate :</v>
      </c>
      <c r="G306" s="21">
        <f>ROUND(IF(ISBLANK(C306),0,VLOOKUP(C306,'[2]Acha Air Sales Price List'!$B$1:$X$65536,12,FALSE)*$L$14),2)</f>
        <v>0</v>
      </c>
      <c r="H306" s="137">
        <f t="shared" ref="H306:H343" si="6">ROUND(IF(ISNUMBER(B306), G306*B306, 0),5)</f>
        <v>0</v>
      </c>
      <c r="I306" s="14"/>
    </row>
    <row r="307" spans="1:9" ht="12.4" hidden="1" customHeight="1">
      <c r="A307" s="13"/>
      <c r="B307" s="1"/>
      <c r="C307" s="36"/>
      <c r="D307" s="140"/>
      <c r="E307" s="141"/>
      <c r="F307" s="43" t="str">
        <f>VLOOKUP(C307,'[2]Acha Air Sales Price List'!$B$1:$D$65536,3,FALSE)</f>
        <v>Exchange rate :</v>
      </c>
      <c r="G307" s="21">
        <f>ROUND(IF(ISBLANK(C307),0,VLOOKUP(C307,'[2]Acha Air Sales Price List'!$B$1:$X$65536,12,FALSE)*$L$14),2)</f>
        <v>0</v>
      </c>
      <c r="H307" s="137">
        <f t="shared" si="6"/>
        <v>0</v>
      </c>
      <c r="I307" s="14"/>
    </row>
    <row r="308" spans="1:9" ht="12.4" hidden="1" customHeight="1">
      <c r="A308" s="13"/>
      <c r="B308" s="1"/>
      <c r="C308" s="36"/>
      <c r="D308" s="140"/>
      <c r="E308" s="141"/>
      <c r="F308" s="43" t="str">
        <f>VLOOKUP(C308,'[2]Acha Air Sales Price List'!$B$1:$D$65536,3,FALSE)</f>
        <v>Exchange rate :</v>
      </c>
      <c r="G308" s="21">
        <f>ROUND(IF(ISBLANK(C308),0,VLOOKUP(C308,'[2]Acha Air Sales Price List'!$B$1:$X$65536,12,FALSE)*$L$14),2)</f>
        <v>0</v>
      </c>
      <c r="H308" s="137">
        <f t="shared" si="6"/>
        <v>0</v>
      </c>
      <c r="I308" s="14"/>
    </row>
    <row r="309" spans="1:9" ht="12.4" hidden="1" customHeight="1">
      <c r="A309" s="13"/>
      <c r="B309" s="1"/>
      <c r="C309" s="36"/>
      <c r="D309" s="140"/>
      <c r="E309" s="141"/>
      <c r="F309" s="43" t="str">
        <f>VLOOKUP(C309,'[2]Acha Air Sales Price List'!$B$1:$D$65536,3,FALSE)</f>
        <v>Exchange rate :</v>
      </c>
      <c r="G309" s="21">
        <f>ROUND(IF(ISBLANK(C309),0,VLOOKUP(C309,'[2]Acha Air Sales Price List'!$B$1:$X$65536,12,FALSE)*$L$14),2)</f>
        <v>0</v>
      </c>
      <c r="H309" s="137">
        <f t="shared" si="6"/>
        <v>0</v>
      </c>
      <c r="I309" s="14"/>
    </row>
    <row r="310" spans="1:9" ht="12.4" hidden="1" customHeight="1">
      <c r="A310" s="13"/>
      <c r="B310" s="1"/>
      <c r="C310" s="36"/>
      <c r="D310" s="140"/>
      <c r="E310" s="141"/>
      <c r="F310" s="43" t="str">
        <f>VLOOKUP(C310,'[2]Acha Air Sales Price List'!$B$1:$D$65536,3,FALSE)</f>
        <v>Exchange rate :</v>
      </c>
      <c r="G310" s="21">
        <f>ROUND(IF(ISBLANK(C310),0,VLOOKUP(C310,'[2]Acha Air Sales Price List'!$B$1:$X$65536,12,FALSE)*$L$14),2)</f>
        <v>0</v>
      </c>
      <c r="H310" s="137">
        <f t="shared" si="6"/>
        <v>0</v>
      </c>
      <c r="I310" s="14"/>
    </row>
    <row r="311" spans="1:9" ht="12.4" hidden="1" customHeight="1">
      <c r="A311" s="13"/>
      <c r="B311" s="1"/>
      <c r="C311" s="36"/>
      <c r="D311" s="140"/>
      <c r="E311" s="141"/>
      <c r="F311" s="43" t="str">
        <f>VLOOKUP(C311,'[2]Acha Air Sales Price List'!$B$1:$D$65536,3,FALSE)</f>
        <v>Exchange rate :</v>
      </c>
      <c r="G311" s="21">
        <f>ROUND(IF(ISBLANK(C311),0,VLOOKUP(C311,'[2]Acha Air Sales Price List'!$B$1:$X$65536,12,FALSE)*$L$14),2)</f>
        <v>0</v>
      </c>
      <c r="H311" s="137">
        <f t="shared" si="6"/>
        <v>0</v>
      </c>
      <c r="I311" s="14"/>
    </row>
    <row r="312" spans="1:9" ht="12.4" hidden="1" customHeight="1">
      <c r="A312" s="13"/>
      <c r="B312" s="1"/>
      <c r="C312" s="36"/>
      <c r="D312" s="140"/>
      <c r="E312" s="141"/>
      <c r="F312" s="43" t="str">
        <f>VLOOKUP(C312,'[2]Acha Air Sales Price List'!$B$1:$D$65536,3,FALSE)</f>
        <v>Exchange rate :</v>
      </c>
      <c r="G312" s="21">
        <f>ROUND(IF(ISBLANK(C312),0,VLOOKUP(C312,'[2]Acha Air Sales Price List'!$B$1:$X$65536,12,FALSE)*$L$14),2)</f>
        <v>0</v>
      </c>
      <c r="H312" s="137">
        <f t="shared" si="6"/>
        <v>0</v>
      </c>
      <c r="I312" s="14"/>
    </row>
    <row r="313" spans="1:9" ht="12.4" hidden="1" customHeight="1">
      <c r="A313" s="13"/>
      <c r="B313" s="1"/>
      <c r="C313" s="36"/>
      <c r="D313" s="140"/>
      <c r="E313" s="141"/>
      <c r="F313" s="43" t="str">
        <f>VLOOKUP(C313,'[2]Acha Air Sales Price List'!$B$1:$D$65536,3,FALSE)</f>
        <v>Exchange rate :</v>
      </c>
      <c r="G313" s="21">
        <f>ROUND(IF(ISBLANK(C313),0,VLOOKUP(C313,'[2]Acha Air Sales Price List'!$B$1:$X$65536,12,FALSE)*$L$14),2)</f>
        <v>0</v>
      </c>
      <c r="H313" s="137">
        <f t="shared" si="6"/>
        <v>0</v>
      </c>
      <c r="I313" s="14"/>
    </row>
    <row r="314" spans="1:9" ht="12.4" hidden="1" customHeight="1">
      <c r="A314" s="13"/>
      <c r="B314" s="1"/>
      <c r="C314" s="36"/>
      <c r="D314" s="140"/>
      <c r="E314" s="141"/>
      <c r="F314" s="43" t="str">
        <f>VLOOKUP(C314,'[2]Acha Air Sales Price List'!$B$1:$D$65536,3,FALSE)</f>
        <v>Exchange rate :</v>
      </c>
      <c r="G314" s="21">
        <f>ROUND(IF(ISBLANK(C314),0,VLOOKUP(C314,'[2]Acha Air Sales Price List'!$B$1:$X$65536,12,FALSE)*$L$14),2)</f>
        <v>0</v>
      </c>
      <c r="H314" s="137">
        <f t="shared" si="6"/>
        <v>0</v>
      </c>
      <c r="I314" s="14"/>
    </row>
    <row r="315" spans="1:9" ht="12.4" hidden="1" customHeight="1">
      <c r="A315" s="13"/>
      <c r="B315" s="1"/>
      <c r="C315" s="36"/>
      <c r="D315" s="140"/>
      <c r="E315" s="141"/>
      <c r="F315" s="43" t="str">
        <f>VLOOKUP(C315,'[2]Acha Air Sales Price List'!$B$1:$D$65536,3,FALSE)</f>
        <v>Exchange rate :</v>
      </c>
      <c r="G315" s="21">
        <f>ROUND(IF(ISBLANK(C315),0,VLOOKUP(C315,'[2]Acha Air Sales Price List'!$B$1:$X$65536,12,FALSE)*$L$14),2)</f>
        <v>0</v>
      </c>
      <c r="H315" s="137">
        <f t="shared" si="6"/>
        <v>0</v>
      </c>
      <c r="I315" s="14"/>
    </row>
    <row r="316" spans="1:9" ht="12.4" hidden="1" customHeight="1">
      <c r="A316" s="13"/>
      <c r="B316" s="1"/>
      <c r="C316" s="37"/>
      <c r="D316" s="140"/>
      <c r="E316" s="141"/>
      <c r="F316" s="43" t="str">
        <f>VLOOKUP(C316,'[2]Acha Air Sales Price List'!$B$1:$D$65536,3,FALSE)</f>
        <v>Exchange rate :</v>
      </c>
      <c r="G316" s="21">
        <f>ROUND(IF(ISBLANK(C316),0,VLOOKUP(C316,'[2]Acha Air Sales Price List'!$B$1:$X$65536,12,FALSE)*$L$14),2)</f>
        <v>0</v>
      </c>
      <c r="H316" s="137">
        <f t="shared" si="6"/>
        <v>0</v>
      </c>
      <c r="I316" s="14"/>
    </row>
    <row r="317" spans="1:9" ht="12" hidden="1" customHeight="1">
      <c r="A317" s="13"/>
      <c r="B317" s="1"/>
      <c r="C317" s="36"/>
      <c r="D317" s="140"/>
      <c r="E317" s="141"/>
      <c r="F317" s="43" t="str">
        <f>VLOOKUP(C317,'[2]Acha Air Sales Price List'!$B$1:$D$65536,3,FALSE)</f>
        <v>Exchange rate :</v>
      </c>
      <c r="G317" s="21">
        <f>ROUND(IF(ISBLANK(C317),0,VLOOKUP(C317,'[2]Acha Air Sales Price List'!$B$1:$X$65536,12,FALSE)*$L$14),2)</f>
        <v>0</v>
      </c>
      <c r="H317" s="137">
        <f t="shared" si="6"/>
        <v>0</v>
      </c>
      <c r="I317" s="14"/>
    </row>
    <row r="318" spans="1:9" ht="12.4" hidden="1" customHeight="1">
      <c r="A318" s="13"/>
      <c r="B318" s="1"/>
      <c r="C318" s="36"/>
      <c r="D318" s="140"/>
      <c r="E318" s="141"/>
      <c r="F318" s="43" t="str">
        <f>VLOOKUP(C318,'[2]Acha Air Sales Price List'!$B$1:$D$65536,3,FALSE)</f>
        <v>Exchange rate :</v>
      </c>
      <c r="G318" s="21">
        <f>ROUND(IF(ISBLANK(C318),0,VLOOKUP(C318,'[2]Acha Air Sales Price List'!$B$1:$X$65536,12,FALSE)*$L$14),2)</f>
        <v>0</v>
      </c>
      <c r="H318" s="137">
        <f t="shared" si="6"/>
        <v>0</v>
      </c>
      <c r="I318" s="14"/>
    </row>
    <row r="319" spans="1:9" ht="12.4" hidden="1" customHeight="1">
      <c r="A319" s="13"/>
      <c r="B319" s="1"/>
      <c r="C319" s="36"/>
      <c r="D319" s="140"/>
      <c r="E319" s="141"/>
      <c r="F319" s="43" t="str">
        <f>VLOOKUP(C319,'[2]Acha Air Sales Price List'!$B$1:$D$65536,3,FALSE)</f>
        <v>Exchange rate :</v>
      </c>
      <c r="G319" s="21">
        <f>ROUND(IF(ISBLANK(C319),0,VLOOKUP(C319,'[2]Acha Air Sales Price List'!$B$1:$X$65536,12,FALSE)*$L$14),2)</f>
        <v>0</v>
      </c>
      <c r="H319" s="137">
        <f t="shared" si="6"/>
        <v>0</v>
      </c>
      <c r="I319" s="14"/>
    </row>
    <row r="320" spans="1:9" ht="12.4" hidden="1" customHeight="1">
      <c r="A320" s="13"/>
      <c r="B320" s="1"/>
      <c r="C320" s="36"/>
      <c r="D320" s="140"/>
      <c r="E320" s="141"/>
      <c r="F320" s="43" t="str">
        <f>VLOOKUP(C320,'[2]Acha Air Sales Price List'!$B$1:$D$65536,3,FALSE)</f>
        <v>Exchange rate :</v>
      </c>
      <c r="G320" s="21">
        <f>ROUND(IF(ISBLANK(C320),0,VLOOKUP(C320,'[2]Acha Air Sales Price List'!$B$1:$X$65536,12,FALSE)*$L$14),2)</f>
        <v>0</v>
      </c>
      <c r="H320" s="137">
        <f t="shared" si="6"/>
        <v>0</v>
      </c>
      <c r="I320" s="14"/>
    </row>
    <row r="321" spans="1:9" ht="12.4" hidden="1" customHeight="1">
      <c r="A321" s="13"/>
      <c r="B321" s="1"/>
      <c r="C321" s="36"/>
      <c r="D321" s="140"/>
      <c r="E321" s="141"/>
      <c r="F321" s="43" t="str">
        <f>VLOOKUP(C321,'[2]Acha Air Sales Price List'!$B$1:$D$65536,3,FALSE)</f>
        <v>Exchange rate :</v>
      </c>
      <c r="G321" s="21">
        <f>ROUND(IF(ISBLANK(C321),0,VLOOKUP(C321,'[2]Acha Air Sales Price List'!$B$1:$X$65536,12,FALSE)*$L$14),2)</f>
        <v>0</v>
      </c>
      <c r="H321" s="137">
        <f t="shared" si="6"/>
        <v>0</v>
      </c>
      <c r="I321" s="14"/>
    </row>
    <row r="322" spans="1:9" ht="12.4" hidden="1" customHeight="1">
      <c r="A322" s="13"/>
      <c r="B322" s="1"/>
      <c r="C322" s="36"/>
      <c r="D322" s="140"/>
      <c r="E322" s="141"/>
      <c r="F322" s="43" t="str">
        <f>VLOOKUP(C322,'[2]Acha Air Sales Price List'!$B$1:$D$65536,3,FALSE)</f>
        <v>Exchange rate :</v>
      </c>
      <c r="G322" s="21">
        <f>ROUND(IF(ISBLANK(C322),0,VLOOKUP(C322,'[2]Acha Air Sales Price List'!$B$1:$X$65536,12,FALSE)*$L$14),2)</f>
        <v>0</v>
      </c>
      <c r="H322" s="137">
        <f t="shared" si="6"/>
        <v>0</v>
      </c>
      <c r="I322" s="14"/>
    </row>
    <row r="323" spans="1:9" ht="12.4" hidden="1" customHeight="1">
      <c r="A323" s="13"/>
      <c r="B323" s="1"/>
      <c r="C323" s="36"/>
      <c r="D323" s="140"/>
      <c r="E323" s="141"/>
      <c r="F323" s="43" t="str">
        <f>VLOOKUP(C323,'[2]Acha Air Sales Price List'!$B$1:$D$65536,3,FALSE)</f>
        <v>Exchange rate :</v>
      </c>
      <c r="G323" s="21">
        <f>ROUND(IF(ISBLANK(C323),0,VLOOKUP(C323,'[2]Acha Air Sales Price List'!$B$1:$X$65536,12,FALSE)*$L$14),2)</f>
        <v>0</v>
      </c>
      <c r="H323" s="137">
        <f t="shared" si="6"/>
        <v>0</v>
      </c>
      <c r="I323" s="14"/>
    </row>
    <row r="324" spans="1:9" ht="12.4" hidden="1" customHeight="1">
      <c r="A324" s="13"/>
      <c r="B324" s="1"/>
      <c r="C324" s="36"/>
      <c r="D324" s="140"/>
      <c r="E324" s="141"/>
      <c r="F324" s="43" t="str">
        <f>VLOOKUP(C324,'[2]Acha Air Sales Price List'!$B$1:$D$65536,3,FALSE)</f>
        <v>Exchange rate :</v>
      </c>
      <c r="G324" s="21">
        <f>ROUND(IF(ISBLANK(C324),0,VLOOKUP(C324,'[2]Acha Air Sales Price List'!$B$1:$X$65536,12,FALSE)*$L$14),2)</f>
        <v>0</v>
      </c>
      <c r="H324" s="137">
        <f t="shared" si="6"/>
        <v>0</v>
      </c>
      <c r="I324" s="14"/>
    </row>
    <row r="325" spans="1:9" ht="12.4" hidden="1" customHeight="1">
      <c r="A325" s="13"/>
      <c r="B325" s="1"/>
      <c r="C325" s="36"/>
      <c r="D325" s="140"/>
      <c r="E325" s="141"/>
      <c r="F325" s="43" t="str">
        <f>VLOOKUP(C325,'[2]Acha Air Sales Price List'!$B$1:$D$65536,3,FALSE)</f>
        <v>Exchange rate :</v>
      </c>
      <c r="G325" s="21">
        <f>ROUND(IF(ISBLANK(C325),0,VLOOKUP(C325,'[2]Acha Air Sales Price List'!$B$1:$X$65536,12,FALSE)*$L$14),2)</f>
        <v>0</v>
      </c>
      <c r="H325" s="137">
        <f t="shared" si="6"/>
        <v>0</v>
      </c>
      <c r="I325" s="14"/>
    </row>
    <row r="326" spans="1:9" ht="12.4" hidden="1" customHeight="1">
      <c r="A326" s="13"/>
      <c r="B326" s="1"/>
      <c r="C326" s="36"/>
      <c r="D326" s="140"/>
      <c r="E326" s="141"/>
      <c r="F326" s="43" t="str">
        <f>VLOOKUP(C326,'[2]Acha Air Sales Price List'!$B$1:$D$65536,3,FALSE)</f>
        <v>Exchange rate :</v>
      </c>
      <c r="G326" s="21">
        <f>ROUND(IF(ISBLANK(C326),0,VLOOKUP(C326,'[2]Acha Air Sales Price List'!$B$1:$X$65536,12,FALSE)*$L$14),2)</f>
        <v>0</v>
      </c>
      <c r="H326" s="137">
        <f t="shared" si="6"/>
        <v>0</v>
      </c>
      <c r="I326" s="14"/>
    </row>
    <row r="327" spans="1:9" ht="12.4" hidden="1" customHeight="1">
      <c r="A327" s="13"/>
      <c r="B327" s="1"/>
      <c r="C327" s="36"/>
      <c r="D327" s="140"/>
      <c r="E327" s="141"/>
      <c r="F327" s="43" t="str">
        <f>VLOOKUP(C327,'[2]Acha Air Sales Price List'!$B$1:$D$65536,3,FALSE)</f>
        <v>Exchange rate :</v>
      </c>
      <c r="G327" s="21">
        <f>ROUND(IF(ISBLANK(C327),0,VLOOKUP(C327,'[2]Acha Air Sales Price List'!$B$1:$X$65536,12,FALSE)*$L$14),2)</f>
        <v>0</v>
      </c>
      <c r="H327" s="137">
        <f t="shared" si="6"/>
        <v>0</v>
      </c>
      <c r="I327" s="14"/>
    </row>
    <row r="328" spans="1:9" ht="12.4" hidden="1" customHeight="1">
      <c r="A328" s="13"/>
      <c r="B328" s="1"/>
      <c r="C328" s="36"/>
      <c r="D328" s="140"/>
      <c r="E328" s="141"/>
      <c r="F328" s="43" t="str">
        <f>VLOOKUP(C328,'[2]Acha Air Sales Price List'!$B$1:$D$65536,3,FALSE)</f>
        <v>Exchange rate :</v>
      </c>
      <c r="G328" s="21">
        <f>ROUND(IF(ISBLANK(C328),0,VLOOKUP(C328,'[2]Acha Air Sales Price List'!$B$1:$X$65536,12,FALSE)*$L$14),2)</f>
        <v>0</v>
      </c>
      <c r="H328" s="137">
        <f t="shared" si="6"/>
        <v>0</v>
      </c>
      <c r="I328" s="14"/>
    </row>
    <row r="329" spans="1:9" ht="12.4" hidden="1" customHeight="1">
      <c r="A329" s="13"/>
      <c r="B329" s="1"/>
      <c r="C329" s="36"/>
      <c r="D329" s="140"/>
      <c r="E329" s="141"/>
      <c r="F329" s="43" t="str">
        <f>VLOOKUP(C329,'[2]Acha Air Sales Price List'!$B$1:$D$65536,3,FALSE)</f>
        <v>Exchange rate :</v>
      </c>
      <c r="G329" s="21">
        <f>ROUND(IF(ISBLANK(C329),0,VLOOKUP(C329,'[2]Acha Air Sales Price List'!$B$1:$X$65536,12,FALSE)*$L$14),2)</f>
        <v>0</v>
      </c>
      <c r="H329" s="137">
        <f t="shared" si="6"/>
        <v>0</v>
      </c>
      <c r="I329" s="14"/>
    </row>
    <row r="330" spans="1:9" ht="12.4" hidden="1" customHeight="1">
      <c r="A330" s="13"/>
      <c r="B330" s="1"/>
      <c r="C330" s="36"/>
      <c r="D330" s="140"/>
      <c r="E330" s="141"/>
      <c r="F330" s="43" t="str">
        <f>VLOOKUP(C330,'[2]Acha Air Sales Price List'!$B$1:$D$65536,3,FALSE)</f>
        <v>Exchange rate :</v>
      </c>
      <c r="G330" s="21">
        <f>ROUND(IF(ISBLANK(C330),0,VLOOKUP(C330,'[2]Acha Air Sales Price List'!$B$1:$X$65536,12,FALSE)*$L$14),2)</f>
        <v>0</v>
      </c>
      <c r="H330" s="137">
        <f t="shared" si="6"/>
        <v>0</v>
      </c>
      <c r="I330" s="14"/>
    </row>
    <row r="331" spans="1:9" ht="12.4" hidden="1" customHeight="1">
      <c r="A331" s="13"/>
      <c r="B331" s="1"/>
      <c r="C331" s="36"/>
      <c r="D331" s="140"/>
      <c r="E331" s="141"/>
      <c r="F331" s="43" t="str">
        <f>VLOOKUP(C331,'[2]Acha Air Sales Price List'!$B$1:$D$65536,3,FALSE)</f>
        <v>Exchange rate :</v>
      </c>
      <c r="G331" s="21">
        <f>ROUND(IF(ISBLANK(C331),0,VLOOKUP(C331,'[2]Acha Air Sales Price List'!$B$1:$X$65536,12,FALSE)*$L$14),2)</f>
        <v>0</v>
      </c>
      <c r="H331" s="137">
        <f t="shared" si="6"/>
        <v>0</v>
      </c>
      <c r="I331" s="14"/>
    </row>
    <row r="332" spans="1:9" ht="12.4" hidden="1" customHeight="1">
      <c r="A332" s="13"/>
      <c r="B332" s="1"/>
      <c r="C332" s="36"/>
      <c r="D332" s="140"/>
      <c r="E332" s="141"/>
      <c r="F332" s="43" t="str">
        <f>VLOOKUP(C332,'[2]Acha Air Sales Price List'!$B$1:$D$65536,3,FALSE)</f>
        <v>Exchange rate :</v>
      </c>
      <c r="G332" s="21">
        <f>ROUND(IF(ISBLANK(C332),0,VLOOKUP(C332,'[2]Acha Air Sales Price List'!$B$1:$X$65536,12,FALSE)*$L$14),2)</f>
        <v>0</v>
      </c>
      <c r="H332" s="137">
        <f t="shared" si="6"/>
        <v>0</v>
      </c>
      <c r="I332" s="14"/>
    </row>
    <row r="333" spans="1:9" ht="12.4" hidden="1" customHeight="1">
      <c r="A333" s="13"/>
      <c r="B333" s="1"/>
      <c r="C333" s="36"/>
      <c r="D333" s="140"/>
      <c r="E333" s="141"/>
      <c r="F333" s="43" t="str">
        <f>VLOOKUP(C333,'[2]Acha Air Sales Price List'!$B$1:$D$65536,3,FALSE)</f>
        <v>Exchange rate :</v>
      </c>
      <c r="G333" s="21">
        <f>ROUND(IF(ISBLANK(C333),0,VLOOKUP(C333,'[2]Acha Air Sales Price List'!$B$1:$X$65536,12,FALSE)*$L$14),2)</f>
        <v>0</v>
      </c>
      <c r="H333" s="137">
        <f t="shared" si="6"/>
        <v>0</v>
      </c>
      <c r="I333" s="14"/>
    </row>
    <row r="334" spans="1:9" ht="12.4" hidden="1" customHeight="1">
      <c r="A334" s="13"/>
      <c r="B334" s="1"/>
      <c r="C334" s="36"/>
      <c r="D334" s="140"/>
      <c r="E334" s="141"/>
      <c r="F334" s="43" t="str">
        <f>VLOOKUP(C334,'[2]Acha Air Sales Price List'!$B$1:$D$65536,3,FALSE)</f>
        <v>Exchange rate :</v>
      </c>
      <c r="G334" s="21">
        <f>ROUND(IF(ISBLANK(C334),0,VLOOKUP(C334,'[2]Acha Air Sales Price List'!$B$1:$X$65536,12,FALSE)*$L$14),2)</f>
        <v>0</v>
      </c>
      <c r="H334" s="137">
        <f t="shared" si="6"/>
        <v>0</v>
      </c>
      <c r="I334" s="14"/>
    </row>
    <row r="335" spans="1:9" ht="12.4" hidden="1" customHeight="1">
      <c r="A335" s="13"/>
      <c r="B335" s="1"/>
      <c r="C335" s="36"/>
      <c r="D335" s="140"/>
      <c r="E335" s="141"/>
      <c r="F335" s="43" t="str">
        <f>VLOOKUP(C335,'[2]Acha Air Sales Price List'!$B$1:$D$65536,3,FALSE)</f>
        <v>Exchange rate :</v>
      </c>
      <c r="G335" s="21">
        <f>ROUND(IF(ISBLANK(C335),0,VLOOKUP(C335,'[2]Acha Air Sales Price List'!$B$1:$X$65536,12,FALSE)*$L$14),2)</f>
        <v>0</v>
      </c>
      <c r="H335" s="137">
        <f t="shared" si="6"/>
        <v>0</v>
      </c>
      <c r="I335" s="14"/>
    </row>
    <row r="336" spans="1:9" ht="12.4" hidden="1" customHeight="1">
      <c r="A336" s="13"/>
      <c r="B336" s="1"/>
      <c r="C336" s="36"/>
      <c r="D336" s="140"/>
      <c r="E336" s="141"/>
      <c r="F336" s="43" t="str">
        <f>VLOOKUP(C336,'[2]Acha Air Sales Price List'!$B$1:$D$65536,3,FALSE)</f>
        <v>Exchange rate :</v>
      </c>
      <c r="G336" s="21">
        <f>ROUND(IF(ISBLANK(C336),0,VLOOKUP(C336,'[2]Acha Air Sales Price List'!$B$1:$X$65536,12,FALSE)*$L$14),2)</f>
        <v>0</v>
      </c>
      <c r="H336" s="137">
        <f t="shared" si="6"/>
        <v>0</v>
      </c>
      <c r="I336" s="14"/>
    </row>
    <row r="337" spans="1:9" ht="12.4" hidden="1" customHeight="1">
      <c r="A337" s="13"/>
      <c r="B337" s="1"/>
      <c r="C337" s="36"/>
      <c r="D337" s="140"/>
      <c r="E337" s="141"/>
      <c r="F337" s="43" t="str">
        <f>VLOOKUP(C337,'[2]Acha Air Sales Price List'!$B$1:$D$65536,3,FALSE)</f>
        <v>Exchange rate :</v>
      </c>
      <c r="G337" s="21">
        <f>ROUND(IF(ISBLANK(C337),0,VLOOKUP(C337,'[2]Acha Air Sales Price List'!$B$1:$X$65536,12,FALSE)*$L$14),2)</f>
        <v>0</v>
      </c>
      <c r="H337" s="137">
        <f t="shared" si="6"/>
        <v>0</v>
      </c>
      <c r="I337" s="14"/>
    </row>
    <row r="338" spans="1:9" ht="12.4" hidden="1" customHeight="1">
      <c r="A338" s="13"/>
      <c r="B338" s="1"/>
      <c r="C338" s="36"/>
      <c r="D338" s="140"/>
      <c r="E338" s="141"/>
      <c r="F338" s="43" t="str">
        <f>VLOOKUP(C338,'[2]Acha Air Sales Price List'!$B$1:$D$65536,3,FALSE)</f>
        <v>Exchange rate :</v>
      </c>
      <c r="G338" s="21">
        <f>ROUND(IF(ISBLANK(C338),0,VLOOKUP(C338,'[2]Acha Air Sales Price List'!$B$1:$X$65536,12,FALSE)*$L$14),2)</f>
        <v>0</v>
      </c>
      <c r="H338" s="137">
        <f t="shared" si="6"/>
        <v>0</v>
      </c>
      <c r="I338" s="14"/>
    </row>
    <row r="339" spans="1:9" ht="12.4" hidden="1" customHeight="1">
      <c r="A339" s="13"/>
      <c r="B339" s="1"/>
      <c r="C339" s="36"/>
      <c r="D339" s="140"/>
      <c r="E339" s="141"/>
      <c r="F339" s="43" t="str">
        <f>VLOOKUP(C339,'[2]Acha Air Sales Price List'!$B$1:$D$65536,3,FALSE)</f>
        <v>Exchange rate :</v>
      </c>
      <c r="G339" s="21">
        <f>ROUND(IF(ISBLANK(C339),0,VLOOKUP(C339,'[2]Acha Air Sales Price List'!$B$1:$X$65536,12,FALSE)*$L$14),2)</f>
        <v>0</v>
      </c>
      <c r="H339" s="137">
        <f t="shared" si="6"/>
        <v>0</v>
      </c>
      <c r="I339" s="14"/>
    </row>
    <row r="340" spans="1:9" ht="12.4" hidden="1" customHeight="1">
      <c r="A340" s="13"/>
      <c r="B340" s="1"/>
      <c r="C340" s="36"/>
      <c r="D340" s="140"/>
      <c r="E340" s="141"/>
      <c r="F340" s="43" t="str">
        <f>VLOOKUP(C340,'[2]Acha Air Sales Price List'!$B$1:$D$65536,3,FALSE)</f>
        <v>Exchange rate :</v>
      </c>
      <c r="G340" s="21">
        <f>ROUND(IF(ISBLANK(C340),0,VLOOKUP(C340,'[2]Acha Air Sales Price List'!$B$1:$X$65536,12,FALSE)*$L$14),2)</f>
        <v>0</v>
      </c>
      <c r="H340" s="137">
        <f t="shared" si="6"/>
        <v>0</v>
      </c>
      <c r="I340" s="14"/>
    </row>
    <row r="341" spans="1:9" ht="12.4" hidden="1" customHeight="1">
      <c r="A341" s="13"/>
      <c r="B341" s="1"/>
      <c r="C341" s="36"/>
      <c r="D341" s="140"/>
      <c r="E341" s="141"/>
      <c r="F341" s="43" t="str">
        <f>VLOOKUP(C341,'[2]Acha Air Sales Price List'!$B$1:$D$65536,3,FALSE)</f>
        <v>Exchange rate :</v>
      </c>
      <c r="G341" s="21">
        <f>ROUND(IF(ISBLANK(C341),0,VLOOKUP(C341,'[2]Acha Air Sales Price List'!$B$1:$X$65536,12,FALSE)*$L$14),2)</f>
        <v>0</v>
      </c>
      <c r="H341" s="137">
        <f t="shared" si="6"/>
        <v>0</v>
      </c>
      <c r="I341" s="14"/>
    </row>
    <row r="342" spans="1:9" ht="12.4" hidden="1" customHeight="1">
      <c r="A342" s="13"/>
      <c r="B342" s="1"/>
      <c r="C342" s="36"/>
      <c r="D342" s="140"/>
      <c r="E342" s="141"/>
      <c r="F342" s="43" t="str">
        <f>VLOOKUP(C342,'[2]Acha Air Sales Price List'!$B$1:$D$65536,3,FALSE)</f>
        <v>Exchange rate :</v>
      </c>
      <c r="G342" s="21">
        <f>ROUND(IF(ISBLANK(C342),0,VLOOKUP(C342,'[2]Acha Air Sales Price List'!$B$1:$X$65536,12,FALSE)*$L$14),2)</f>
        <v>0</v>
      </c>
      <c r="H342" s="137">
        <f t="shared" si="6"/>
        <v>0</v>
      </c>
      <c r="I342" s="14"/>
    </row>
    <row r="343" spans="1:9" ht="12.4" hidden="1" customHeight="1">
      <c r="A343" s="13"/>
      <c r="B343" s="1"/>
      <c r="C343" s="36"/>
      <c r="D343" s="140"/>
      <c r="E343" s="141"/>
      <c r="F343" s="43" t="str">
        <f>VLOOKUP(C343,'[2]Acha Air Sales Price List'!$B$1:$D$65536,3,FALSE)</f>
        <v>Exchange rate :</v>
      </c>
      <c r="G343" s="21">
        <f>ROUND(IF(ISBLANK(C343),0,VLOOKUP(C343,'[2]Acha Air Sales Price List'!$B$1:$X$65536,12,FALSE)*$L$14),2)</f>
        <v>0</v>
      </c>
      <c r="H343" s="137">
        <f t="shared" si="6"/>
        <v>0</v>
      </c>
      <c r="I343" s="14"/>
    </row>
    <row r="344" spans="1:9" ht="12.4" hidden="1" customHeight="1">
      <c r="A344" s="13"/>
      <c r="B344" s="1"/>
      <c r="C344" s="37"/>
      <c r="D344" s="140"/>
      <c r="E344" s="141"/>
      <c r="F344" s="43" t="str">
        <f>VLOOKUP(C344,'[2]Acha Air Sales Price List'!$B$1:$D$65536,3,FALSE)</f>
        <v>Exchange rate :</v>
      </c>
      <c r="G344" s="21">
        <f>ROUND(IF(ISBLANK(C344),0,VLOOKUP(C344,'[2]Acha Air Sales Price List'!$B$1:$X$65536,12,FALSE)*$L$14),2)</f>
        <v>0</v>
      </c>
      <c r="H344" s="137">
        <f>ROUND(IF(ISNUMBER(B344), G344*B344, 0),5)</f>
        <v>0</v>
      </c>
      <c r="I344" s="14"/>
    </row>
    <row r="345" spans="1:9" ht="12" hidden="1" customHeight="1">
      <c r="A345" s="13"/>
      <c r="B345" s="1"/>
      <c r="C345" s="36"/>
      <c r="D345" s="140"/>
      <c r="E345" s="141"/>
      <c r="F345" s="43" t="str">
        <f>VLOOKUP(C345,'[2]Acha Air Sales Price List'!$B$1:$D$65536,3,FALSE)</f>
        <v>Exchange rate :</v>
      </c>
      <c r="G345" s="21">
        <f>ROUND(IF(ISBLANK(C345),0,VLOOKUP(C345,'[2]Acha Air Sales Price List'!$B$1:$X$65536,12,FALSE)*$L$14),2)</f>
        <v>0</v>
      </c>
      <c r="H345" s="137">
        <f t="shared" ref="H345:H395" si="7">ROUND(IF(ISNUMBER(B345), G345*B345, 0),5)</f>
        <v>0</v>
      </c>
      <c r="I345" s="14"/>
    </row>
    <row r="346" spans="1:9" ht="12.4" hidden="1" customHeight="1">
      <c r="A346" s="13"/>
      <c r="B346" s="1"/>
      <c r="C346" s="36"/>
      <c r="D346" s="140"/>
      <c r="E346" s="141"/>
      <c r="F346" s="43" t="str">
        <f>VLOOKUP(C346,'[2]Acha Air Sales Price List'!$B$1:$D$65536,3,FALSE)</f>
        <v>Exchange rate :</v>
      </c>
      <c r="G346" s="21">
        <f>ROUND(IF(ISBLANK(C346),0,VLOOKUP(C346,'[2]Acha Air Sales Price List'!$B$1:$X$65536,12,FALSE)*$L$14),2)</f>
        <v>0</v>
      </c>
      <c r="H346" s="137">
        <f t="shared" si="7"/>
        <v>0</v>
      </c>
      <c r="I346" s="14"/>
    </row>
    <row r="347" spans="1:9" ht="12.4" hidden="1" customHeight="1">
      <c r="A347" s="13"/>
      <c r="B347" s="1"/>
      <c r="C347" s="36"/>
      <c r="D347" s="140"/>
      <c r="E347" s="141"/>
      <c r="F347" s="43" t="str">
        <f>VLOOKUP(C347,'[2]Acha Air Sales Price List'!$B$1:$D$65536,3,FALSE)</f>
        <v>Exchange rate :</v>
      </c>
      <c r="G347" s="21">
        <f>ROUND(IF(ISBLANK(C347),0,VLOOKUP(C347,'[2]Acha Air Sales Price List'!$B$1:$X$65536,12,FALSE)*$L$14),2)</f>
        <v>0</v>
      </c>
      <c r="H347" s="137">
        <f t="shared" si="7"/>
        <v>0</v>
      </c>
      <c r="I347" s="14"/>
    </row>
    <row r="348" spans="1:9" ht="12.4" hidden="1" customHeight="1">
      <c r="A348" s="13"/>
      <c r="B348" s="1"/>
      <c r="C348" s="36"/>
      <c r="D348" s="140"/>
      <c r="E348" s="141"/>
      <c r="F348" s="43" t="str">
        <f>VLOOKUP(C348,'[2]Acha Air Sales Price List'!$B$1:$D$65536,3,FALSE)</f>
        <v>Exchange rate :</v>
      </c>
      <c r="G348" s="21">
        <f>ROUND(IF(ISBLANK(C348),0,VLOOKUP(C348,'[2]Acha Air Sales Price List'!$B$1:$X$65536,12,FALSE)*$L$14),2)</f>
        <v>0</v>
      </c>
      <c r="H348" s="137">
        <f t="shared" si="7"/>
        <v>0</v>
      </c>
      <c r="I348" s="14"/>
    </row>
    <row r="349" spans="1:9" ht="12.4" hidden="1" customHeight="1">
      <c r="A349" s="13"/>
      <c r="B349" s="1"/>
      <c r="C349" s="36"/>
      <c r="D349" s="140"/>
      <c r="E349" s="141"/>
      <c r="F349" s="43" t="str">
        <f>VLOOKUP(C349,'[2]Acha Air Sales Price List'!$B$1:$D$65536,3,FALSE)</f>
        <v>Exchange rate :</v>
      </c>
      <c r="G349" s="21">
        <f>ROUND(IF(ISBLANK(C349),0,VLOOKUP(C349,'[2]Acha Air Sales Price List'!$B$1:$X$65536,12,FALSE)*$L$14),2)</f>
        <v>0</v>
      </c>
      <c r="H349" s="137">
        <f t="shared" si="7"/>
        <v>0</v>
      </c>
      <c r="I349" s="14"/>
    </row>
    <row r="350" spans="1:9" ht="12.4" hidden="1" customHeight="1">
      <c r="A350" s="13"/>
      <c r="B350" s="1"/>
      <c r="C350" s="36"/>
      <c r="D350" s="140"/>
      <c r="E350" s="141"/>
      <c r="F350" s="43" t="str">
        <f>VLOOKUP(C350,'[2]Acha Air Sales Price List'!$B$1:$D$65536,3,FALSE)</f>
        <v>Exchange rate :</v>
      </c>
      <c r="G350" s="21">
        <f>ROUND(IF(ISBLANK(C350),0,VLOOKUP(C350,'[2]Acha Air Sales Price List'!$B$1:$X$65536,12,FALSE)*$L$14),2)</f>
        <v>0</v>
      </c>
      <c r="H350" s="137">
        <f t="shared" si="7"/>
        <v>0</v>
      </c>
      <c r="I350" s="14"/>
    </row>
    <row r="351" spans="1:9" ht="12.4" hidden="1" customHeight="1">
      <c r="A351" s="13"/>
      <c r="B351" s="1"/>
      <c r="C351" s="36"/>
      <c r="D351" s="140"/>
      <c r="E351" s="141"/>
      <c r="F351" s="43" t="str">
        <f>VLOOKUP(C351,'[2]Acha Air Sales Price List'!$B$1:$D$65536,3,FALSE)</f>
        <v>Exchange rate :</v>
      </c>
      <c r="G351" s="21">
        <f>ROUND(IF(ISBLANK(C351),0,VLOOKUP(C351,'[2]Acha Air Sales Price List'!$B$1:$X$65536,12,FALSE)*$L$14),2)</f>
        <v>0</v>
      </c>
      <c r="H351" s="137">
        <f t="shared" si="7"/>
        <v>0</v>
      </c>
      <c r="I351" s="14"/>
    </row>
    <row r="352" spans="1:9" ht="12.4" hidden="1" customHeight="1">
      <c r="A352" s="13"/>
      <c r="B352" s="1"/>
      <c r="C352" s="36"/>
      <c r="D352" s="140"/>
      <c r="E352" s="141"/>
      <c r="F352" s="43" t="str">
        <f>VLOOKUP(C352,'[2]Acha Air Sales Price List'!$B$1:$D$65536,3,FALSE)</f>
        <v>Exchange rate :</v>
      </c>
      <c r="G352" s="21">
        <f>ROUND(IF(ISBLANK(C352),0,VLOOKUP(C352,'[2]Acha Air Sales Price List'!$B$1:$X$65536,12,FALSE)*$L$14),2)</f>
        <v>0</v>
      </c>
      <c r="H352" s="137">
        <f t="shared" si="7"/>
        <v>0</v>
      </c>
      <c r="I352" s="14"/>
    </row>
    <row r="353" spans="1:9" ht="12.4" hidden="1" customHeight="1">
      <c r="A353" s="13"/>
      <c r="B353" s="1"/>
      <c r="C353" s="36"/>
      <c r="D353" s="140"/>
      <c r="E353" s="141"/>
      <c r="F353" s="43" t="str">
        <f>VLOOKUP(C353,'[2]Acha Air Sales Price List'!$B$1:$D$65536,3,FALSE)</f>
        <v>Exchange rate :</v>
      </c>
      <c r="G353" s="21">
        <f>ROUND(IF(ISBLANK(C353),0,VLOOKUP(C353,'[2]Acha Air Sales Price List'!$B$1:$X$65536,12,FALSE)*$L$14),2)</f>
        <v>0</v>
      </c>
      <c r="H353" s="137">
        <f t="shared" si="7"/>
        <v>0</v>
      </c>
      <c r="I353" s="14"/>
    </row>
    <row r="354" spans="1:9" ht="12.4" hidden="1" customHeight="1">
      <c r="A354" s="13"/>
      <c r="B354" s="1"/>
      <c r="C354" s="36"/>
      <c r="D354" s="140"/>
      <c r="E354" s="141"/>
      <c r="F354" s="43" t="str">
        <f>VLOOKUP(C354,'[2]Acha Air Sales Price List'!$B$1:$D$65536,3,FALSE)</f>
        <v>Exchange rate :</v>
      </c>
      <c r="G354" s="21">
        <f>ROUND(IF(ISBLANK(C354),0,VLOOKUP(C354,'[2]Acha Air Sales Price List'!$B$1:$X$65536,12,FALSE)*$L$14),2)</f>
        <v>0</v>
      </c>
      <c r="H354" s="137">
        <f t="shared" si="7"/>
        <v>0</v>
      </c>
      <c r="I354" s="14"/>
    </row>
    <row r="355" spans="1:9" ht="12.4" hidden="1" customHeight="1">
      <c r="A355" s="13"/>
      <c r="B355" s="1"/>
      <c r="C355" s="36"/>
      <c r="D355" s="140"/>
      <c r="E355" s="141"/>
      <c r="F355" s="43" t="str">
        <f>VLOOKUP(C355,'[2]Acha Air Sales Price List'!$B$1:$D$65536,3,FALSE)</f>
        <v>Exchange rate :</v>
      </c>
      <c r="G355" s="21">
        <f>ROUND(IF(ISBLANK(C355),0,VLOOKUP(C355,'[2]Acha Air Sales Price List'!$B$1:$X$65536,12,FALSE)*$L$14),2)</f>
        <v>0</v>
      </c>
      <c r="H355" s="137">
        <f t="shared" si="7"/>
        <v>0</v>
      </c>
      <c r="I355" s="14"/>
    </row>
    <row r="356" spans="1:9" ht="12.4" hidden="1" customHeight="1">
      <c r="A356" s="13"/>
      <c r="B356" s="1"/>
      <c r="C356" s="36"/>
      <c r="D356" s="140"/>
      <c r="E356" s="141"/>
      <c r="F356" s="43" t="str">
        <f>VLOOKUP(C356,'[2]Acha Air Sales Price List'!$B$1:$D$65536,3,FALSE)</f>
        <v>Exchange rate :</v>
      </c>
      <c r="G356" s="21">
        <f>ROUND(IF(ISBLANK(C356),0,VLOOKUP(C356,'[2]Acha Air Sales Price List'!$B$1:$X$65536,12,FALSE)*$L$14),2)</f>
        <v>0</v>
      </c>
      <c r="H356" s="137">
        <f t="shared" si="7"/>
        <v>0</v>
      </c>
      <c r="I356" s="14"/>
    </row>
    <row r="357" spans="1:9" ht="12.4" hidden="1" customHeight="1">
      <c r="A357" s="13"/>
      <c r="B357" s="1"/>
      <c r="C357" s="36"/>
      <c r="D357" s="140"/>
      <c r="E357" s="141"/>
      <c r="F357" s="43" t="str">
        <f>VLOOKUP(C357,'[2]Acha Air Sales Price List'!$B$1:$D$65536,3,FALSE)</f>
        <v>Exchange rate :</v>
      </c>
      <c r="G357" s="21">
        <f>ROUND(IF(ISBLANK(C357),0,VLOOKUP(C357,'[2]Acha Air Sales Price List'!$B$1:$X$65536,12,FALSE)*$L$14),2)</f>
        <v>0</v>
      </c>
      <c r="H357" s="137">
        <f t="shared" si="7"/>
        <v>0</v>
      </c>
      <c r="I357" s="14"/>
    </row>
    <row r="358" spans="1:9" ht="12.4" hidden="1" customHeight="1">
      <c r="A358" s="13"/>
      <c r="B358" s="1"/>
      <c r="C358" s="36"/>
      <c r="D358" s="140"/>
      <c r="E358" s="141"/>
      <c r="F358" s="43" t="str">
        <f>VLOOKUP(C358,'[2]Acha Air Sales Price List'!$B$1:$D$65536,3,FALSE)</f>
        <v>Exchange rate :</v>
      </c>
      <c r="G358" s="21">
        <f>ROUND(IF(ISBLANK(C358),0,VLOOKUP(C358,'[2]Acha Air Sales Price List'!$B$1:$X$65536,12,FALSE)*$L$14),2)</f>
        <v>0</v>
      </c>
      <c r="H358" s="137">
        <f t="shared" si="7"/>
        <v>0</v>
      </c>
      <c r="I358" s="14"/>
    </row>
    <row r="359" spans="1:9" ht="12.4" hidden="1" customHeight="1">
      <c r="A359" s="13"/>
      <c r="B359" s="1"/>
      <c r="C359" s="36"/>
      <c r="D359" s="140"/>
      <c r="E359" s="141"/>
      <c r="F359" s="43" t="str">
        <f>VLOOKUP(C359,'[2]Acha Air Sales Price List'!$B$1:$D$65536,3,FALSE)</f>
        <v>Exchange rate :</v>
      </c>
      <c r="G359" s="21">
        <f>ROUND(IF(ISBLANK(C359),0,VLOOKUP(C359,'[2]Acha Air Sales Price List'!$B$1:$X$65536,12,FALSE)*$L$14),2)</f>
        <v>0</v>
      </c>
      <c r="H359" s="137">
        <f t="shared" si="7"/>
        <v>0</v>
      </c>
      <c r="I359" s="14"/>
    </row>
    <row r="360" spans="1:9" ht="12.4" hidden="1" customHeight="1">
      <c r="A360" s="13"/>
      <c r="B360" s="1"/>
      <c r="C360" s="36"/>
      <c r="D360" s="140"/>
      <c r="E360" s="141"/>
      <c r="F360" s="43" t="str">
        <f>VLOOKUP(C360,'[2]Acha Air Sales Price List'!$B$1:$D$65536,3,FALSE)</f>
        <v>Exchange rate :</v>
      </c>
      <c r="G360" s="21">
        <f>ROUND(IF(ISBLANK(C360),0,VLOOKUP(C360,'[2]Acha Air Sales Price List'!$B$1:$X$65536,12,FALSE)*$L$14),2)</f>
        <v>0</v>
      </c>
      <c r="H360" s="137">
        <f t="shared" si="7"/>
        <v>0</v>
      </c>
      <c r="I360" s="14"/>
    </row>
    <row r="361" spans="1:9" ht="12.4" hidden="1" customHeight="1">
      <c r="A361" s="13"/>
      <c r="B361" s="1"/>
      <c r="C361" s="36"/>
      <c r="D361" s="140"/>
      <c r="E361" s="141"/>
      <c r="F361" s="43" t="str">
        <f>VLOOKUP(C361,'[2]Acha Air Sales Price List'!$B$1:$D$65536,3,FALSE)</f>
        <v>Exchange rate :</v>
      </c>
      <c r="G361" s="21">
        <f>ROUND(IF(ISBLANK(C361),0,VLOOKUP(C361,'[2]Acha Air Sales Price List'!$B$1:$X$65536,12,FALSE)*$L$14),2)</f>
        <v>0</v>
      </c>
      <c r="H361" s="137">
        <f t="shared" si="7"/>
        <v>0</v>
      </c>
      <c r="I361" s="14"/>
    </row>
    <row r="362" spans="1:9" ht="12.4" hidden="1" customHeight="1">
      <c r="A362" s="13"/>
      <c r="B362" s="1"/>
      <c r="C362" s="36"/>
      <c r="D362" s="140"/>
      <c r="E362" s="141"/>
      <c r="F362" s="43" t="str">
        <f>VLOOKUP(C362,'[2]Acha Air Sales Price List'!$B$1:$D$65536,3,FALSE)</f>
        <v>Exchange rate :</v>
      </c>
      <c r="G362" s="21">
        <f>ROUND(IF(ISBLANK(C362),0,VLOOKUP(C362,'[2]Acha Air Sales Price List'!$B$1:$X$65536,12,FALSE)*$L$14),2)</f>
        <v>0</v>
      </c>
      <c r="H362" s="137">
        <f t="shared" si="7"/>
        <v>0</v>
      </c>
      <c r="I362" s="14"/>
    </row>
    <row r="363" spans="1:9" ht="12.4" hidden="1" customHeight="1">
      <c r="A363" s="13"/>
      <c r="B363" s="1"/>
      <c r="C363" s="36"/>
      <c r="D363" s="140"/>
      <c r="E363" s="141"/>
      <c r="F363" s="43" t="str">
        <f>VLOOKUP(C363,'[2]Acha Air Sales Price List'!$B$1:$D$65536,3,FALSE)</f>
        <v>Exchange rate :</v>
      </c>
      <c r="G363" s="21">
        <f>ROUND(IF(ISBLANK(C363),0,VLOOKUP(C363,'[2]Acha Air Sales Price List'!$B$1:$X$65536,12,FALSE)*$L$14),2)</f>
        <v>0</v>
      </c>
      <c r="H363" s="137">
        <f t="shared" si="7"/>
        <v>0</v>
      </c>
      <c r="I363" s="14"/>
    </row>
    <row r="364" spans="1:9" ht="12.4" hidden="1" customHeight="1">
      <c r="A364" s="13"/>
      <c r="B364" s="1"/>
      <c r="C364" s="36"/>
      <c r="D364" s="140"/>
      <c r="E364" s="141"/>
      <c r="F364" s="43" t="str">
        <f>VLOOKUP(C364,'[2]Acha Air Sales Price List'!$B$1:$D$65536,3,FALSE)</f>
        <v>Exchange rate :</v>
      </c>
      <c r="G364" s="21">
        <f>ROUND(IF(ISBLANK(C364),0,VLOOKUP(C364,'[2]Acha Air Sales Price List'!$B$1:$X$65536,12,FALSE)*$L$14),2)</f>
        <v>0</v>
      </c>
      <c r="H364" s="137">
        <f t="shared" si="7"/>
        <v>0</v>
      </c>
      <c r="I364" s="14"/>
    </row>
    <row r="365" spans="1:9" ht="12.4" hidden="1" customHeight="1">
      <c r="A365" s="13"/>
      <c r="B365" s="1"/>
      <c r="C365" s="36"/>
      <c r="D365" s="140"/>
      <c r="E365" s="141"/>
      <c r="F365" s="43" t="str">
        <f>VLOOKUP(C365,'[2]Acha Air Sales Price List'!$B$1:$D$65536,3,FALSE)</f>
        <v>Exchange rate :</v>
      </c>
      <c r="G365" s="21">
        <f>ROUND(IF(ISBLANK(C365),0,VLOOKUP(C365,'[2]Acha Air Sales Price List'!$B$1:$X$65536,12,FALSE)*$L$14),2)</f>
        <v>0</v>
      </c>
      <c r="H365" s="137">
        <f t="shared" si="7"/>
        <v>0</v>
      </c>
      <c r="I365" s="14"/>
    </row>
    <row r="366" spans="1:9" ht="12.4" hidden="1" customHeight="1">
      <c r="A366" s="13"/>
      <c r="B366" s="1"/>
      <c r="C366" s="36"/>
      <c r="D366" s="140"/>
      <c r="E366" s="141"/>
      <c r="F366" s="43" t="str">
        <f>VLOOKUP(C366,'[2]Acha Air Sales Price List'!$B$1:$D$65536,3,FALSE)</f>
        <v>Exchange rate :</v>
      </c>
      <c r="G366" s="21">
        <f>ROUND(IF(ISBLANK(C366),0,VLOOKUP(C366,'[2]Acha Air Sales Price List'!$B$1:$X$65536,12,FALSE)*$L$14),2)</f>
        <v>0</v>
      </c>
      <c r="H366" s="137">
        <f t="shared" si="7"/>
        <v>0</v>
      </c>
      <c r="I366" s="14"/>
    </row>
    <row r="367" spans="1:9" ht="12.4" hidden="1" customHeight="1">
      <c r="A367" s="13"/>
      <c r="B367" s="1"/>
      <c r="C367" s="36"/>
      <c r="D367" s="140"/>
      <c r="E367" s="141"/>
      <c r="F367" s="43" t="str">
        <f>VLOOKUP(C367,'[2]Acha Air Sales Price List'!$B$1:$D$65536,3,FALSE)</f>
        <v>Exchange rate :</v>
      </c>
      <c r="G367" s="21">
        <f>ROUND(IF(ISBLANK(C367),0,VLOOKUP(C367,'[2]Acha Air Sales Price List'!$B$1:$X$65536,12,FALSE)*$L$14),2)</f>
        <v>0</v>
      </c>
      <c r="H367" s="137">
        <f t="shared" si="7"/>
        <v>0</v>
      </c>
      <c r="I367" s="14"/>
    </row>
    <row r="368" spans="1:9" ht="12.4" hidden="1" customHeight="1">
      <c r="A368" s="13"/>
      <c r="B368" s="1"/>
      <c r="C368" s="37"/>
      <c r="D368" s="140"/>
      <c r="E368" s="141"/>
      <c r="F368" s="43" t="str">
        <f>VLOOKUP(C368,'[2]Acha Air Sales Price List'!$B$1:$D$65536,3,FALSE)</f>
        <v>Exchange rate :</v>
      </c>
      <c r="G368" s="21">
        <f>ROUND(IF(ISBLANK(C368),0,VLOOKUP(C368,'[2]Acha Air Sales Price List'!$B$1:$X$65536,12,FALSE)*$L$14),2)</f>
        <v>0</v>
      </c>
      <c r="H368" s="137">
        <f t="shared" si="7"/>
        <v>0</v>
      </c>
      <c r="I368" s="14"/>
    </row>
    <row r="369" spans="1:9" ht="12" hidden="1" customHeight="1">
      <c r="A369" s="13"/>
      <c r="B369" s="1"/>
      <c r="C369" s="36"/>
      <c r="D369" s="140"/>
      <c r="E369" s="141"/>
      <c r="F369" s="43" t="str">
        <f>VLOOKUP(C369,'[2]Acha Air Sales Price List'!$B$1:$D$65536,3,FALSE)</f>
        <v>Exchange rate :</v>
      </c>
      <c r="G369" s="21">
        <f>ROUND(IF(ISBLANK(C369),0,VLOOKUP(C369,'[2]Acha Air Sales Price List'!$B$1:$X$65536,12,FALSE)*$L$14),2)</f>
        <v>0</v>
      </c>
      <c r="H369" s="137">
        <f t="shared" si="7"/>
        <v>0</v>
      </c>
      <c r="I369" s="14"/>
    </row>
    <row r="370" spans="1:9" ht="12.4" hidden="1" customHeight="1">
      <c r="A370" s="13"/>
      <c r="B370" s="1"/>
      <c r="C370" s="36"/>
      <c r="D370" s="140"/>
      <c r="E370" s="141"/>
      <c r="F370" s="43" t="str">
        <f>VLOOKUP(C370,'[2]Acha Air Sales Price List'!$B$1:$D$65536,3,FALSE)</f>
        <v>Exchange rate :</v>
      </c>
      <c r="G370" s="21">
        <f>ROUND(IF(ISBLANK(C370),0,VLOOKUP(C370,'[2]Acha Air Sales Price List'!$B$1:$X$65536,12,FALSE)*$L$14),2)</f>
        <v>0</v>
      </c>
      <c r="H370" s="137">
        <f t="shared" si="7"/>
        <v>0</v>
      </c>
      <c r="I370" s="14"/>
    </row>
    <row r="371" spans="1:9" ht="12.4" hidden="1" customHeight="1">
      <c r="A371" s="13"/>
      <c r="B371" s="1"/>
      <c r="C371" s="36"/>
      <c r="D371" s="140"/>
      <c r="E371" s="141"/>
      <c r="F371" s="43" t="str">
        <f>VLOOKUP(C371,'[2]Acha Air Sales Price List'!$B$1:$D$65536,3,FALSE)</f>
        <v>Exchange rate :</v>
      </c>
      <c r="G371" s="21">
        <f>ROUND(IF(ISBLANK(C371),0,VLOOKUP(C371,'[2]Acha Air Sales Price List'!$B$1:$X$65536,12,FALSE)*$L$14),2)</f>
        <v>0</v>
      </c>
      <c r="H371" s="137">
        <f t="shared" si="7"/>
        <v>0</v>
      </c>
      <c r="I371" s="14"/>
    </row>
    <row r="372" spans="1:9" ht="12.4" hidden="1" customHeight="1">
      <c r="A372" s="13"/>
      <c r="B372" s="1"/>
      <c r="C372" s="36"/>
      <c r="D372" s="140"/>
      <c r="E372" s="141"/>
      <c r="F372" s="43" t="str">
        <f>VLOOKUP(C372,'[2]Acha Air Sales Price List'!$B$1:$D$65536,3,FALSE)</f>
        <v>Exchange rate :</v>
      </c>
      <c r="G372" s="21">
        <f>ROUND(IF(ISBLANK(C372),0,VLOOKUP(C372,'[2]Acha Air Sales Price List'!$B$1:$X$65536,12,FALSE)*$L$14),2)</f>
        <v>0</v>
      </c>
      <c r="H372" s="137">
        <f t="shared" si="7"/>
        <v>0</v>
      </c>
      <c r="I372" s="14"/>
    </row>
    <row r="373" spans="1:9" ht="12.4" hidden="1" customHeight="1">
      <c r="A373" s="13"/>
      <c r="B373" s="1"/>
      <c r="C373" s="36"/>
      <c r="D373" s="140"/>
      <c r="E373" s="141"/>
      <c r="F373" s="43" t="str">
        <f>VLOOKUP(C373,'[2]Acha Air Sales Price List'!$B$1:$D$65536,3,FALSE)</f>
        <v>Exchange rate :</v>
      </c>
      <c r="G373" s="21">
        <f>ROUND(IF(ISBLANK(C373),0,VLOOKUP(C373,'[2]Acha Air Sales Price List'!$B$1:$X$65536,12,FALSE)*$L$14),2)</f>
        <v>0</v>
      </c>
      <c r="H373" s="137">
        <f t="shared" si="7"/>
        <v>0</v>
      </c>
      <c r="I373" s="14"/>
    </row>
    <row r="374" spans="1:9" ht="12.4" hidden="1" customHeight="1">
      <c r="A374" s="13"/>
      <c r="B374" s="1"/>
      <c r="C374" s="36"/>
      <c r="D374" s="140"/>
      <c r="E374" s="141"/>
      <c r="F374" s="43" t="str">
        <f>VLOOKUP(C374,'[2]Acha Air Sales Price List'!$B$1:$D$65536,3,FALSE)</f>
        <v>Exchange rate :</v>
      </c>
      <c r="G374" s="21">
        <f>ROUND(IF(ISBLANK(C374),0,VLOOKUP(C374,'[2]Acha Air Sales Price List'!$B$1:$X$65536,12,FALSE)*$L$14),2)</f>
        <v>0</v>
      </c>
      <c r="H374" s="137">
        <f t="shared" si="7"/>
        <v>0</v>
      </c>
      <c r="I374" s="14"/>
    </row>
    <row r="375" spans="1:9" ht="12.4" hidden="1" customHeight="1">
      <c r="A375" s="13"/>
      <c r="B375" s="1"/>
      <c r="C375" s="36"/>
      <c r="D375" s="140"/>
      <c r="E375" s="141"/>
      <c r="F375" s="43" t="str">
        <f>VLOOKUP(C375,'[2]Acha Air Sales Price List'!$B$1:$D$65536,3,FALSE)</f>
        <v>Exchange rate :</v>
      </c>
      <c r="G375" s="21">
        <f>ROUND(IF(ISBLANK(C375),0,VLOOKUP(C375,'[2]Acha Air Sales Price List'!$B$1:$X$65536,12,FALSE)*$L$14),2)</f>
        <v>0</v>
      </c>
      <c r="H375" s="137">
        <f t="shared" si="7"/>
        <v>0</v>
      </c>
      <c r="I375" s="14"/>
    </row>
    <row r="376" spans="1:9" ht="12.4" hidden="1" customHeight="1">
      <c r="A376" s="13"/>
      <c r="B376" s="1"/>
      <c r="C376" s="36"/>
      <c r="D376" s="140"/>
      <c r="E376" s="141"/>
      <c r="F376" s="43" t="str">
        <f>VLOOKUP(C376,'[2]Acha Air Sales Price List'!$B$1:$D$65536,3,FALSE)</f>
        <v>Exchange rate :</v>
      </c>
      <c r="G376" s="21">
        <f>ROUND(IF(ISBLANK(C376),0,VLOOKUP(C376,'[2]Acha Air Sales Price List'!$B$1:$X$65536,12,FALSE)*$L$14),2)</f>
        <v>0</v>
      </c>
      <c r="H376" s="137">
        <f t="shared" si="7"/>
        <v>0</v>
      </c>
      <c r="I376" s="14"/>
    </row>
    <row r="377" spans="1:9" ht="12.4" hidden="1" customHeight="1">
      <c r="A377" s="13"/>
      <c r="B377" s="1"/>
      <c r="C377" s="36"/>
      <c r="D377" s="140"/>
      <c r="E377" s="141"/>
      <c r="F377" s="43" t="str">
        <f>VLOOKUP(C377,'[2]Acha Air Sales Price List'!$B$1:$D$65536,3,FALSE)</f>
        <v>Exchange rate :</v>
      </c>
      <c r="G377" s="21">
        <f>ROUND(IF(ISBLANK(C377),0,VLOOKUP(C377,'[2]Acha Air Sales Price List'!$B$1:$X$65536,12,FALSE)*$L$14),2)</f>
        <v>0</v>
      </c>
      <c r="H377" s="137">
        <f t="shared" si="7"/>
        <v>0</v>
      </c>
      <c r="I377" s="14"/>
    </row>
    <row r="378" spans="1:9" ht="12.4" hidden="1" customHeight="1">
      <c r="A378" s="13"/>
      <c r="B378" s="1"/>
      <c r="C378" s="36"/>
      <c r="D378" s="140"/>
      <c r="E378" s="141"/>
      <c r="F378" s="43" t="str">
        <f>VLOOKUP(C378,'[2]Acha Air Sales Price List'!$B$1:$D$65536,3,FALSE)</f>
        <v>Exchange rate :</v>
      </c>
      <c r="G378" s="21">
        <f>ROUND(IF(ISBLANK(C378),0,VLOOKUP(C378,'[2]Acha Air Sales Price List'!$B$1:$X$65536,12,FALSE)*$L$14),2)</f>
        <v>0</v>
      </c>
      <c r="H378" s="137">
        <f t="shared" si="7"/>
        <v>0</v>
      </c>
      <c r="I378" s="14"/>
    </row>
    <row r="379" spans="1:9" ht="12.4" hidden="1" customHeight="1">
      <c r="A379" s="13"/>
      <c r="B379" s="1"/>
      <c r="C379" s="36"/>
      <c r="D379" s="140"/>
      <c r="E379" s="141"/>
      <c r="F379" s="43" t="str">
        <f>VLOOKUP(C379,'[2]Acha Air Sales Price List'!$B$1:$D$65536,3,FALSE)</f>
        <v>Exchange rate :</v>
      </c>
      <c r="G379" s="21">
        <f>ROUND(IF(ISBLANK(C379),0,VLOOKUP(C379,'[2]Acha Air Sales Price List'!$B$1:$X$65536,12,FALSE)*$L$14),2)</f>
        <v>0</v>
      </c>
      <c r="H379" s="137">
        <f t="shared" si="7"/>
        <v>0</v>
      </c>
      <c r="I379" s="14"/>
    </row>
    <row r="380" spans="1:9" ht="12.4" hidden="1" customHeight="1">
      <c r="A380" s="13"/>
      <c r="B380" s="1"/>
      <c r="C380" s="36"/>
      <c r="D380" s="140"/>
      <c r="E380" s="141"/>
      <c r="F380" s="43" t="str">
        <f>VLOOKUP(C380,'[2]Acha Air Sales Price List'!$B$1:$D$65536,3,FALSE)</f>
        <v>Exchange rate :</v>
      </c>
      <c r="G380" s="21">
        <f>ROUND(IF(ISBLANK(C380),0,VLOOKUP(C380,'[2]Acha Air Sales Price List'!$B$1:$X$65536,12,FALSE)*$L$14),2)</f>
        <v>0</v>
      </c>
      <c r="H380" s="137">
        <f t="shared" si="7"/>
        <v>0</v>
      </c>
      <c r="I380" s="14"/>
    </row>
    <row r="381" spans="1:9" ht="12.4" hidden="1" customHeight="1">
      <c r="A381" s="13"/>
      <c r="B381" s="1"/>
      <c r="C381" s="36"/>
      <c r="D381" s="140"/>
      <c r="E381" s="141"/>
      <c r="F381" s="43" t="str">
        <f>VLOOKUP(C381,'[2]Acha Air Sales Price List'!$B$1:$D$65536,3,FALSE)</f>
        <v>Exchange rate :</v>
      </c>
      <c r="G381" s="21">
        <f>ROUND(IF(ISBLANK(C381),0,VLOOKUP(C381,'[2]Acha Air Sales Price List'!$B$1:$X$65536,12,FALSE)*$L$14),2)</f>
        <v>0</v>
      </c>
      <c r="H381" s="137">
        <f t="shared" si="7"/>
        <v>0</v>
      </c>
      <c r="I381" s="14"/>
    </row>
    <row r="382" spans="1:9" ht="12.4" hidden="1" customHeight="1">
      <c r="A382" s="13"/>
      <c r="B382" s="1"/>
      <c r="C382" s="36"/>
      <c r="D382" s="140"/>
      <c r="E382" s="141"/>
      <c r="F382" s="43" t="str">
        <f>VLOOKUP(C382,'[2]Acha Air Sales Price List'!$B$1:$D$65536,3,FALSE)</f>
        <v>Exchange rate :</v>
      </c>
      <c r="G382" s="21">
        <f>ROUND(IF(ISBLANK(C382),0,VLOOKUP(C382,'[2]Acha Air Sales Price List'!$B$1:$X$65536,12,FALSE)*$L$14),2)</f>
        <v>0</v>
      </c>
      <c r="H382" s="137">
        <f t="shared" si="7"/>
        <v>0</v>
      </c>
      <c r="I382" s="14"/>
    </row>
    <row r="383" spans="1:9" ht="12.4" hidden="1" customHeight="1">
      <c r="A383" s="13"/>
      <c r="B383" s="1"/>
      <c r="C383" s="36"/>
      <c r="D383" s="140"/>
      <c r="E383" s="141"/>
      <c r="F383" s="43" t="str">
        <f>VLOOKUP(C383,'[2]Acha Air Sales Price List'!$B$1:$D$65536,3,FALSE)</f>
        <v>Exchange rate :</v>
      </c>
      <c r="G383" s="21">
        <f>ROUND(IF(ISBLANK(C383),0,VLOOKUP(C383,'[2]Acha Air Sales Price List'!$B$1:$X$65536,12,FALSE)*$L$14),2)</f>
        <v>0</v>
      </c>
      <c r="H383" s="137">
        <f t="shared" si="7"/>
        <v>0</v>
      </c>
      <c r="I383" s="14"/>
    </row>
    <row r="384" spans="1:9" ht="12.4" hidden="1" customHeight="1">
      <c r="A384" s="13"/>
      <c r="B384" s="1"/>
      <c r="C384" s="36"/>
      <c r="D384" s="140"/>
      <c r="E384" s="141"/>
      <c r="F384" s="43" t="str">
        <f>VLOOKUP(C384,'[2]Acha Air Sales Price List'!$B$1:$D$65536,3,FALSE)</f>
        <v>Exchange rate :</v>
      </c>
      <c r="G384" s="21">
        <f>ROUND(IF(ISBLANK(C384),0,VLOOKUP(C384,'[2]Acha Air Sales Price List'!$B$1:$X$65536,12,FALSE)*$L$14),2)</f>
        <v>0</v>
      </c>
      <c r="H384" s="137">
        <f t="shared" si="7"/>
        <v>0</v>
      </c>
      <c r="I384" s="14"/>
    </row>
    <row r="385" spans="1:9" ht="12.4" hidden="1" customHeight="1">
      <c r="A385" s="13"/>
      <c r="B385" s="1"/>
      <c r="C385" s="36"/>
      <c r="D385" s="140"/>
      <c r="E385" s="141"/>
      <c r="F385" s="43" t="str">
        <f>VLOOKUP(C385,'[2]Acha Air Sales Price List'!$B$1:$D$65536,3,FALSE)</f>
        <v>Exchange rate :</v>
      </c>
      <c r="G385" s="21">
        <f>ROUND(IF(ISBLANK(C385),0,VLOOKUP(C385,'[2]Acha Air Sales Price List'!$B$1:$X$65536,12,FALSE)*$L$14),2)</f>
        <v>0</v>
      </c>
      <c r="H385" s="137">
        <f t="shared" si="7"/>
        <v>0</v>
      </c>
      <c r="I385" s="14"/>
    </row>
    <row r="386" spans="1:9" ht="12.4" hidden="1" customHeight="1">
      <c r="A386" s="13"/>
      <c r="B386" s="1"/>
      <c r="C386" s="36"/>
      <c r="D386" s="140"/>
      <c r="E386" s="141"/>
      <c r="F386" s="43" t="str">
        <f>VLOOKUP(C386,'[2]Acha Air Sales Price List'!$B$1:$D$65536,3,FALSE)</f>
        <v>Exchange rate :</v>
      </c>
      <c r="G386" s="21">
        <f>ROUND(IF(ISBLANK(C386),0,VLOOKUP(C386,'[2]Acha Air Sales Price List'!$B$1:$X$65536,12,FALSE)*$L$14),2)</f>
        <v>0</v>
      </c>
      <c r="H386" s="137">
        <f t="shared" si="7"/>
        <v>0</v>
      </c>
      <c r="I386" s="14"/>
    </row>
    <row r="387" spans="1:9" ht="12.4" hidden="1" customHeight="1">
      <c r="A387" s="13"/>
      <c r="B387" s="1"/>
      <c r="C387" s="36"/>
      <c r="D387" s="140"/>
      <c r="E387" s="141"/>
      <c r="F387" s="43" t="str">
        <f>VLOOKUP(C387,'[2]Acha Air Sales Price List'!$B$1:$D$65536,3,FALSE)</f>
        <v>Exchange rate :</v>
      </c>
      <c r="G387" s="21">
        <f>ROUND(IF(ISBLANK(C387),0,VLOOKUP(C387,'[2]Acha Air Sales Price List'!$B$1:$X$65536,12,FALSE)*$L$14),2)</f>
        <v>0</v>
      </c>
      <c r="H387" s="137">
        <f t="shared" si="7"/>
        <v>0</v>
      </c>
      <c r="I387" s="14"/>
    </row>
    <row r="388" spans="1:9" ht="12.4" hidden="1" customHeight="1">
      <c r="A388" s="13"/>
      <c r="B388" s="1"/>
      <c r="C388" s="36"/>
      <c r="D388" s="140"/>
      <c r="E388" s="141"/>
      <c r="F388" s="43" t="str">
        <f>VLOOKUP(C388,'[2]Acha Air Sales Price List'!$B$1:$D$65536,3,FALSE)</f>
        <v>Exchange rate :</v>
      </c>
      <c r="G388" s="21">
        <f>ROUND(IF(ISBLANK(C388),0,VLOOKUP(C388,'[2]Acha Air Sales Price List'!$B$1:$X$65536,12,FALSE)*$L$14),2)</f>
        <v>0</v>
      </c>
      <c r="H388" s="137">
        <f t="shared" si="7"/>
        <v>0</v>
      </c>
      <c r="I388" s="14"/>
    </row>
    <row r="389" spans="1:9" ht="12.4" hidden="1" customHeight="1">
      <c r="A389" s="13"/>
      <c r="B389" s="1"/>
      <c r="C389" s="36"/>
      <c r="D389" s="140"/>
      <c r="E389" s="141"/>
      <c r="F389" s="43" t="str">
        <f>VLOOKUP(C389,'[2]Acha Air Sales Price List'!$B$1:$D$65536,3,FALSE)</f>
        <v>Exchange rate :</v>
      </c>
      <c r="G389" s="21">
        <f>ROUND(IF(ISBLANK(C389),0,VLOOKUP(C389,'[2]Acha Air Sales Price List'!$B$1:$X$65536,12,FALSE)*$L$14),2)</f>
        <v>0</v>
      </c>
      <c r="H389" s="137">
        <f t="shared" si="7"/>
        <v>0</v>
      </c>
      <c r="I389" s="14"/>
    </row>
    <row r="390" spans="1:9" ht="12.4" hidden="1" customHeight="1">
      <c r="A390" s="13"/>
      <c r="B390" s="1"/>
      <c r="C390" s="36"/>
      <c r="D390" s="140"/>
      <c r="E390" s="141"/>
      <c r="F390" s="43" t="str">
        <f>VLOOKUP(C390,'[2]Acha Air Sales Price List'!$B$1:$D$65536,3,FALSE)</f>
        <v>Exchange rate :</v>
      </c>
      <c r="G390" s="21">
        <f>ROUND(IF(ISBLANK(C390),0,VLOOKUP(C390,'[2]Acha Air Sales Price List'!$B$1:$X$65536,12,FALSE)*$L$14),2)</f>
        <v>0</v>
      </c>
      <c r="H390" s="137">
        <f t="shared" si="7"/>
        <v>0</v>
      </c>
      <c r="I390" s="14"/>
    </row>
    <row r="391" spans="1:9" ht="12.4" hidden="1" customHeight="1">
      <c r="A391" s="13"/>
      <c r="B391" s="1"/>
      <c r="C391" s="36"/>
      <c r="D391" s="140"/>
      <c r="E391" s="141"/>
      <c r="F391" s="43" t="str">
        <f>VLOOKUP(C391,'[2]Acha Air Sales Price List'!$B$1:$D$65536,3,FALSE)</f>
        <v>Exchange rate :</v>
      </c>
      <c r="G391" s="21">
        <f>ROUND(IF(ISBLANK(C391),0,VLOOKUP(C391,'[2]Acha Air Sales Price List'!$B$1:$X$65536,12,FALSE)*$L$14),2)</f>
        <v>0</v>
      </c>
      <c r="H391" s="137">
        <f t="shared" si="7"/>
        <v>0</v>
      </c>
      <c r="I391" s="14"/>
    </row>
    <row r="392" spans="1:9" ht="12.4" hidden="1" customHeight="1">
      <c r="A392" s="13"/>
      <c r="B392" s="1"/>
      <c r="C392" s="36"/>
      <c r="D392" s="140"/>
      <c r="E392" s="141"/>
      <c r="F392" s="43" t="str">
        <f>VLOOKUP(C392,'[2]Acha Air Sales Price List'!$B$1:$D$65536,3,FALSE)</f>
        <v>Exchange rate :</v>
      </c>
      <c r="G392" s="21">
        <f>ROUND(IF(ISBLANK(C392),0,VLOOKUP(C392,'[2]Acha Air Sales Price List'!$B$1:$X$65536,12,FALSE)*$L$14),2)</f>
        <v>0</v>
      </c>
      <c r="H392" s="137">
        <f t="shared" si="7"/>
        <v>0</v>
      </c>
      <c r="I392" s="14"/>
    </row>
    <row r="393" spans="1:9" ht="12.4" hidden="1" customHeight="1">
      <c r="A393" s="13"/>
      <c r="B393" s="1"/>
      <c r="C393" s="36"/>
      <c r="D393" s="140"/>
      <c r="E393" s="141"/>
      <c r="F393" s="43" t="str">
        <f>VLOOKUP(C393,'[2]Acha Air Sales Price List'!$B$1:$D$65536,3,FALSE)</f>
        <v>Exchange rate :</v>
      </c>
      <c r="G393" s="21">
        <f>ROUND(IF(ISBLANK(C393),0,VLOOKUP(C393,'[2]Acha Air Sales Price List'!$B$1:$X$65536,12,FALSE)*$L$14),2)</f>
        <v>0</v>
      </c>
      <c r="H393" s="137">
        <f t="shared" si="7"/>
        <v>0</v>
      </c>
      <c r="I393" s="14"/>
    </row>
    <row r="394" spans="1:9" ht="12.4" hidden="1" customHeight="1">
      <c r="A394" s="13"/>
      <c r="B394" s="1"/>
      <c r="C394" s="36"/>
      <c r="D394" s="140"/>
      <c r="E394" s="141"/>
      <c r="F394" s="43" t="str">
        <f>VLOOKUP(C394,'[2]Acha Air Sales Price List'!$B$1:$D$65536,3,FALSE)</f>
        <v>Exchange rate :</v>
      </c>
      <c r="G394" s="21">
        <f>ROUND(IF(ISBLANK(C394),0,VLOOKUP(C394,'[2]Acha Air Sales Price List'!$B$1:$X$65536,12,FALSE)*$L$14),2)</f>
        <v>0</v>
      </c>
      <c r="H394" s="137">
        <f t="shared" si="7"/>
        <v>0</v>
      </c>
      <c r="I394" s="14"/>
    </row>
    <row r="395" spans="1:9" ht="12.4" hidden="1" customHeight="1">
      <c r="A395" s="13"/>
      <c r="B395" s="1"/>
      <c r="C395" s="36"/>
      <c r="D395" s="140"/>
      <c r="E395" s="141"/>
      <c r="F395" s="43" t="str">
        <f>VLOOKUP(C395,'[2]Acha Air Sales Price List'!$B$1:$D$65536,3,FALSE)</f>
        <v>Exchange rate :</v>
      </c>
      <c r="G395" s="21">
        <f>ROUND(IF(ISBLANK(C395),0,VLOOKUP(C395,'[2]Acha Air Sales Price List'!$B$1:$X$65536,12,FALSE)*$L$14),2)</f>
        <v>0</v>
      </c>
      <c r="H395" s="137">
        <f t="shared" si="7"/>
        <v>0</v>
      </c>
      <c r="I395" s="14"/>
    </row>
    <row r="396" spans="1:9" ht="12.4" hidden="1" customHeight="1">
      <c r="A396" s="13"/>
      <c r="B396" s="1"/>
      <c r="C396" s="37"/>
      <c r="D396" s="140"/>
      <c r="E396" s="141"/>
      <c r="F396" s="43" t="str">
        <f>VLOOKUP(C396,'[2]Acha Air Sales Price List'!$B$1:$D$65536,3,FALSE)</f>
        <v>Exchange rate :</v>
      </c>
      <c r="G396" s="21">
        <f>ROUND(IF(ISBLANK(C396),0,VLOOKUP(C396,'[2]Acha Air Sales Price List'!$B$1:$X$65536,12,FALSE)*$L$14),2)</f>
        <v>0</v>
      </c>
      <c r="H396" s="137">
        <f>ROUND(IF(ISNUMBER(B396), G396*B396, 0),5)</f>
        <v>0</v>
      </c>
      <c r="I396" s="14"/>
    </row>
    <row r="397" spans="1:9" ht="12" hidden="1" customHeight="1">
      <c r="A397" s="13"/>
      <c r="B397" s="1"/>
      <c r="C397" s="36"/>
      <c r="D397" s="140"/>
      <c r="E397" s="141"/>
      <c r="F397" s="43" t="str">
        <f>VLOOKUP(C397,'[2]Acha Air Sales Price List'!$B$1:$D$65536,3,FALSE)</f>
        <v>Exchange rate :</v>
      </c>
      <c r="G397" s="21">
        <f>ROUND(IF(ISBLANK(C397),0,VLOOKUP(C397,'[2]Acha Air Sales Price List'!$B$1:$X$65536,12,FALSE)*$L$14),2)</f>
        <v>0</v>
      </c>
      <c r="H397" s="137">
        <f t="shared" ref="H397:H451" si="8">ROUND(IF(ISNUMBER(B397), G397*B397, 0),5)</f>
        <v>0</v>
      </c>
      <c r="I397" s="14"/>
    </row>
    <row r="398" spans="1:9" ht="12.4" hidden="1" customHeight="1">
      <c r="A398" s="13"/>
      <c r="B398" s="1"/>
      <c r="C398" s="36"/>
      <c r="D398" s="140"/>
      <c r="E398" s="141"/>
      <c r="F398" s="43" t="str">
        <f>VLOOKUP(C398,'[2]Acha Air Sales Price List'!$B$1:$D$65536,3,FALSE)</f>
        <v>Exchange rate :</v>
      </c>
      <c r="G398" s="21">
        <f>ROUND(IF(ISBLANK(C398),0,VLOOKUP(C398,'[2]Acha Air Sales Price List'!$B$1:$X$65536,12,FALSE)*$L$14),2)</f>
        <v>0</v>
      </c>
      <c r="H398" s="137">
        <f t="shared" si="8"/>
        <v>0</v>
      </c>
      <c r="I398" s="14"/>
    </row>
    <row r="399" spans="1:9" ht="12.4" hidden="1" customHeight="1">
      <c r="A399" s="13"/>
      <c r="B399" s="1"/>
      <c r="C399" s="36"/>
      <c r="D399" s="140"/>
      <c r="E399" s="141"/>
      <c r="F399" s="43" t="str">
        <f>VLOOKUP(C399,'[2]Acha Air Sales Price List'!$B$1:$D$65536,3,FALSE)</f>
        <v>Exchange rate :</v>
      </c>
      <c r="G399" s="21">
        <f>ROUND(IF(ISBLANK(C399),0,VLOOKUP(C399,'[2]Acha Air Sales Price List'!$B$1:$X$65536,12,FALSE)*$L$14),2)</f>
        <v>0</v>
      </c>
      <c r="H399" s="137">
        <f t="shared" si="8"/>
        <v>0</v>
      </c>
      <c r="I399" s="14"/>
    </row>
    <row r="400" spans="1:9" ht="12.4" hidden="1" customHeight="1">
      <c r="A400" s="13"/>
      <c r="B400" s="1"/>
      <c r="C400" s="36"/>
      <c r="D400" s="140"/>
      <c r="E400" s="141"/>
      <c r="F400" s="43" t="str">
        <f>VLOOKUP(C400,'[2]Acha Air Sales Price List'!$B$1:$D$65536,3,FALSE)</f>
        <v>Exchange rate :</v>
      </c>
      <c r="G400" s="21">
        <f>ROUND(IF(ISBLANK(C400),0,VLOOKUP(C400,'[2]Acha Air Sales Price List'!$B$1:$X$65536,12,FALSE)*$L$14),2)</f>
        <v>0</v>
      </c>
      <c r="H400" s="137">
        <f t="shared" si="8"/>
        <v>0</v>
      </c>
      <c r="I400" s="14"/>
    </row>
    <row r="401" spans="1:9" ht="12.4" hidden="1" customHeight="1">
      <c r="A401" s="13"/>
      <c r="B401" s="1"/>
      <c r="C401" s="36"/>
      <c r="D401" s="140"/>
      <c r="E401" s="141"/>
      <c r="F401" s="43" t="str">
        <f>VLOOKUP(C401,'[2]Acha Air Sales Price List'!$B$1:$D$65536,3,FALSE)</f>
        <v>Exchange rate :</v>
      </c>
      <c r="G401" s="21">
        <f>ROUND(IF(ISBLANK(C401),0,VLOOKUP(C401,'[2]Acha Air Sales Price List'!$B$1:$X$65536,12,FALSE)*$L$14),2)</f>
        <v>0</v>
      </c>
      <c r="H401" s="137">
        <f t="shared" si="8"/>
        <v>0</v>
      </c>
      <c r="I401" s="14"/>
    </row>
    <row r="402" spans="1:9" ht="12.4" hidden="1" customHeight="1">
      <c r="A402" s="13"/>
      <c r="B402" s="1"/>
      <c r="C402" s="36"/>
      <c r="D402" s="140"/>
      <c r="E402" s="141"/>
      <c r="F402" s="43" t="str">
        <f>VLOOKUP(C402,'[2]Acha Air Sales Price List'!$B$1:$D$65536,3,FALSE)</f>
        <v>Exchange rate :</v>
      </c>
      <c r="G402" s="21">
        <f>ROUND(IF(ISBLANK(C402),0,VLOOKUP(C402,'[2]Acha Air Sales Price List'!$B$1:$X$65536,12,FALSE)*$L$14),2)</f>
        <v>0</v>
      </c>
      <c r="H402" s="137">
        <f t="shared" si="8"/>
        <v>0</v>
      </c>
      <c r="I402" s="14"/>
    </row>
    <row r="403" spans="1:9" ht="12.4" hidden="1" customHeight="1">
      <c r="A403" s="13"/>
      <c r="B403" s="1"/>
      <c r="C403" s="36"/>
      <c r="D403" s="140"/>
      <c r="E403" s="141"/>
      <c r="F403" s="43" t="str">
        <f>VLOOKUP(C403,'[2]Acha Air Sales Price List'!$B$1:$D$65536,3,FALSE)</f>
        <v>Exchange rate :</v>
      </c>
      <c r="G403" s="21">
        <f>ROUND(IF(ISBLANK(C403),0,VLOOKUP(C403,'[2]Acha Air Sales Price List'!$B$1:$X$65536,12,FALSE)*$L$14),2)</f>
        <v>0</v>
      </c>
      <c r="H403" s="137">
        <f t="shared" si="8"/>
        <v>0</v>
      </c>
      <c r="I403" s="14"/>
    </row>
    <row r="404" spans="1:9" ht="12.4" hidden="1" customHeight="1">
      <c r="A404" s="13"/>
      <c r="B404" s="1"/>
      <c r="C404" s="36"/>
      <c r="D404" s="140"/>
      <c r="E404" s="141"/>
      <c r="F404" s="43" t="str">
        <f>VLOOKUP(C404,'[2]Acha Air Sales Price List'!$B$1:$D$65536,3,FALSE)</f>
        <v>Exchange rate :</v>
      </c>
      <c r="G404" s="21">
        <f>ROUND(IF(ISBLANK(C404),0,VLOOKUP(C404,'[2]Acha Air Sales Price List'!$B$1:$X$65536,12,FALSE)*$L$14),2)</f>
        <v>0</v>
      </c>
      <c r="H404" s="137">
        <f t="shared" si="8"/>
        <v>0</v>
      </c>
      <c r="I404" s="14"/>
    </row>
    <row r="405" spans="1:9" ht="12.4" hidden="1" customHeight="1">
      <c r="A405" s="13"/>
      <c r="B405" s="1"/>
      <c r="C405" s="36"/>
      <c r="D405" s="140"/>
      <c r="E405" s="141"/>
      <c r="F405" s="43" t="str">
        <f>VLOOKUP(C405,'[2]Acha Air Sales Price List'!$B$1:$D$65536,3,FALSE)</f>
        <v>Exchange rate :</v>
      </c>
      <c r="G405" s="21">
        <f>ROUND(IF(ISBLANK(C405),0,VLOOKUP(C405,'[2]Acha Air Sales Price List'!$B$1:$X$65536,12,FALSE)*$L$14),2)</f>
        <v>0</v>
      </c>
      <c r="H405" s="137">
        <f t="shared" si="8"/>
        <v>0</v>
      </c>
      <c r="I405" s="14"/>
    </row>
    <row r="406" spans="1:9" ht="12.4" hidden="1" customHeight="1">
      <c r="A406" s="13"/>
      <c r="B406" s="1"/>
      <c r="C406" s="36"/>
      <c r="D406" s="140"/>
      <c r="E406" s="141"/>
      <c r="F406" s="43" t="str">
        <f>VLOOKUP(C406,'[2]Acha Air Sales Price List'!$B$1:$D$65536,3,FALSE)</f>
        <v>Exchange rate :</v>
      </c>
      <c r="G406" s="21">
        <f>ROUND(IF(ISBLANK(C406),0,VLOOKUP(C406,'[2]Acha Air Sales Price List'!$B$1:$X$65536,12,FALSE)*$L$14),2)</f>
        <v>0</v>
      </c>
      <c r="H406" s="137">
        <f t="shared" si="8"/>
        <v>0</v>
      </c>
      <c r="I406" s="14"/>
    </row>
    <row r="407" spans="1:9" ht="12.4" hidden="1" customHeight="1">
      <c r="A407" s="13"/>
      <c r="B407" s="1"/>
      <c r="C407" s="36"/>
      <c r="D407" s="140"/>
      <c r="E407" s="141"/>
      <c r="F407" s="43" t="str">
        <f>VLOOKUP(C407,'[2]Acha Air Sales Price List'!$B$1:$D$65536,3,FALSE)</f>
        <v>Exchange rate :</v>
      </c>
      <c r="G407" s="21">
        <f>ROUND(IF(ISBLANK(C407),0,VLOOKUP(C407,'[2]Acha Air Sales Price List'!$B$1:$X$65536,12,FALSE)*$L$14),2)</f>
        <v>0</v>
      </c>
      <c r="H407" s="137">
        <f t="shared" si="8"/>
        <v>0</v>
      </c>
      <c r="I407" s="14"/>
    </row>
    <row r="408" spans="1:9" ht="12.4" hidden="1" customHeight="1">
      <c r="A408" s="13"/>
      <c r="B408" s="1"/>
      <c r="C408" s="36"/>
      <c r="D408" s="140"/>
      <c r="E408" s="141"/>
      <c r="F408" s="43" t="str">
        <f>VLOOKUP(C408,'[2]Acha Air Sales Price List'!$B$1:$D$65536,3,FALSE)</f>
        <v>Exchange rate :</v>
      </c>
      <c r="G408" s="21">
        <f>ROUND(IF(ISBLANK(C408),0,VLOOKUP(C408,'[2]Acha Air Sales Price List'!$B$1:$X$65536,12,FALSE)*$L$14),2)</f>
        <v>0</v>
      </c>
      <c r="H408" s="137">
        <f t="shared" si="8"/>
        <v>0</v>
      </c>
      <c r="I408" s="14"/>
    </row>
    <row r="409" spans="1:9" ht="12.4" hidden="1" customHeight="1">
      <c r="A409" s="13"/>
      <c r="B409" s="1"/>
      <c r="C409" s="36"/>
      <c r="D409" s="140"/>
      <c r="E409" s="141"/>
      <c r="F409" s="43" t="str">
        <f>VLOOKUP(C409,'[2]Acha Air Sales Price List'!$B$1:$D$65536,3,FALSE)</f>
        <v>Exchange rate :</v>
      </c>
      <c r="G409" s="21">
        <f>ROUND(IF(ISBLANK(C409),0,VLOOKUP(C409,'[2]Acha Air Sales Price List'!$B$1:$X$65536,12,FALSE)*$L$14),2)</f>
        <v>0</v>
      </c>
      <c r="H409" s="137">
        <f t="shared" si="8"/>
        <v>0</v>
      </c>
      <c r="I409" s="14"/>
    </row>
    <row r="410" spans="1:9" ht="12.4" hidden="1" customHeight="1">
      <c r="A410" s="13"/>
      <c r="B410" s="1"/>
      <c r="C410" s="36"/>
      <c r="D410" s="140"/>
      <c r="E410" s="141"/>
      <c r="F410" s="43" t="str">
        <f>VLOOKUP(C410,'[2]Acha Air Sales Price List'!$B$1:$D$65536,3,FALSE)</f>
        <v>Exchange rate :</v>
      </c>
      <c r="G410" s="21">
        <f>ROUND(IF(ISBLANK(C410),0,VLOOKUP(C410,'[2]Acha Air Sales Price List'!$B$1:$X$65536,12,FALSE)*$L$14),2)</f>
        <v>0</v>
      </c>
      <c r="H410" s="137">
        <f t="shared" si="8"/>
        <v>0</v>
      </c>
      <c r="I410" s="14"/>
    </row>
    <row r="411" spans="1:9" ht="12.4" hidden="1" customHeight="1">
      <c r="A411" s="13"/>
      <c r="B411" s="1"/>
      <c r="C411" s="36"/>
      <c r="D411" s="140"/>
      <c r="E411" s="141"/>
      <c r="F411" s="43" t="str">
        <f>VLOOKUP(C411,'[2]Acha Air Sales Price List'!$B$1:$D$65536,3,FALSE)</f>
        <v>Exchange rate :</v>
      </c>
      <c r="G411" s="21">
        <f>ROUND(IF(ISBLANK(C411),0,VLOOKUP(C411,'[2]Acha Air Sales Price List'!$B$1:$X$65536,12,FALSE)*$L$14),2)</f>
        <v>0</v>
      </c>
      <c r="H411" s="137">
        <f t="shared" si="8"/>
        <v>0</v>
      </c>
      <c r="I411" s="14"/>
    </row>
    <row r="412" spans="1:9" ht="12.4" hidden="1" customHeight="1">
      <c r="A412" s="13"/>
      <c r="B412" s="1"/>
      <c r="C412" s="37"/>
      <c r="D412" s="140"/>
      <c r="E412" s="141"/>
      <c r="F412" s="43" t="str">
        <f>VLOOKUP(C412,'[2]Acha Air Sales Price List'!$B$1:$D$65536,3,FALSE)</f>
        <v>Exchange rate :</v>
      </c>
      <c r="G412" s="21">
        <f>ROUND(IF(ISBLANK(C412),0,VLOOKUP(C412,'[2]Acha Air Sales Price List'!$B$1:$X$65536,12,FALSE)*$L$14),2)</f>
        <v>0</v>
      </c>
      <c r="H412" s="137">
        <f t="shared" si="8"/>
        <v>0</v>
      </c>
      <c r="I412" s="14"/>
    </row>
    <row r="413" spans="1:9" ht="12.4" hidden="1" customHeight="1">
      <c r="A413" s="13"/>
      <c r="B413" s="1"/>
      <c r="C413" s="37"/>
      <c r="D413" s="140"/>
      <c r="E413" s="141"/>
      <c r="F413" s="43" t="str">
        <f>VLOOKUP(C413,'[2]Acha Air Sales Price List'!$B$1:$D$65536,3,FALSE)</f>
        <v>Exchange rate :</v>
      </c>
      <c r="G413" s="21">
        <f>ROUND(IF(ISBLANK(C413),0,VLOOKUP(C413,'[2]Acha Air Sales Price List'!$B$1:$X$65536,12,FALSE)*$L$14),2)</f>
        <v>0</v>
      </c>
      <c r="H413" s="137">
        <f t="shared" si="8"/>
        <v>0</v>
      </c>
      <c r="I413" s="14"/>
    </row>
    <row r="414" spans="1:9" ht="12.4" hidden="1" customHeight="1">
      <c r="A414" s="13"/>
      <c r="B414" s="1"/>
      <c r="C414" s="36"/>
      <c r="D414" s="140"/>
      <c r="E414" s="141"/>
      <c r="F414" s="43" t="str">
        <f>VLOOKUP(C414,'[2]Acha Air Sales Price List'!$B$1:$D$65536,3,FALSE)</f>
        <v>Exchange rate :</v>
      </c>
      <c r="G414" s="21">
        <f>ROUND(IF(ISBLANK(C414),0,VLOOKUP(C414,'[2]Acha Air Sales Price List'!$B$1:$X$65536,12,FALSE)*$L$14),2)</f>
        <v>0</v>
      </c>
      <c r="H414" s="137">
        <f t="shared" si="8"/>
        <v>0</v>
      </c>
      <c r="I414" s="14"/>
    </row>
    <row r="415" spans="1:9" ht="12.4" hidden="1" customHeight="1">
      <c r="A415" s="13"/>
      <c r="B415" s="1"/>
      <c r="C415" s="36"/>
      <c r="D415" s="140"/>
      <c r="E415" s="141"/>
      <c r="F415" s="43" t="str">
        <f>VLOOKUP(C415,'[2]Acha Air Sales Price List'!$B$1:$D$65536,3,FALSE)</f>
        <v>Exchange rate :</v>
      </c>
      <c r="G415" s="21">
        <f>ROUND(IF(ISBLANK(C415),0,VLOOKUP(C415,'[2]Acha Air Sales Price List'!$B$1:$X$65536,12,FALSE)*$L$14),2)</f>
        <v>0</v>
      </c>
      <c r="H415" s="137">
        <f t="shared" si="8"/>
        <v>0</v>
      </c>
      <c r="I415" s="14"/>
    </row>
    <row r="416" spans="1:9" ht="12.4" hidden="1" customHeight="1">
      <c r="A416" s="13"/>
      <c r="B416" s="1"/>
      <c r="C416" s="36"/>
      <c r="D416" s="140"/>
      <c r="E416" s="141"/>
      <c r="F416" s="43" t="str">
        <f>VLOOKUP(C416,'[2]Acha Air Sales Price List'!$B$1:$D$65536,3,FALSE)</f>
        <v>Exchange rate :</v>
      </c>
      <c r="G416" s="21">
        <f>ROUND(IF(ISBLANK(C416),0,VLOOKUP(C416,'[2]Acha Air Sales Price List'!$B$1:$X$65536,12,FALSE)*$L$14),2)</f>
        <v>0</v>
      </c>
      <c r="H416" s="137">
        <f t="shared" si="8"/>
        <v>0</v>
      </c>
      <c r="I416" s="14"/>
    </row>
    <row r="417" spans="1:9" ht="12.4" hidden="1" customHeight="1">
      <c r="A417" s="13"/>
      <c r="B417" s="1"/>
      <c r="C417" s="36"/>
      <c r="D417" s="140"/>
      <c r="E417" s="141"/>
      <c r="F417" s="43" t="str">
        <f>VLOOKUP(C417,'[2]Acha Air Sales Price List'!$B$1:$D$65536,3,FALSE)</f>
        <v>Exchange rate :</v>
      </c>
      <c r="G417" s="21">
        <f>ROUND(IF(ISBLANK(C417),0,VLOOKUP(C417,'[2]Acha Air Sales Price List'!$B$1:$X$65536,12,FALSE)*$L$14),2)</f>
        <v>0</v>
      </c>
      <c r="H417" s="137">
        <f t="shared" si="8"/>
        <v>0</v>
      </c>
      <c r="I417" s="14"/>
    </row>
    <row r="418" spans="1:9" ht="12.4" hidden="1" customHeight="1">
      <c r="A418" s="13"/>
      <c r="B418" s="1"/>
      <c r="C418" s="36"/>
      <c r="D418" s="140"/>
      <c r="E418" s="141"/>
      <c r="F418" s="43" t="str">
        <f>VLOOKUP(C418,'[2]Acha Air Sales Price List'!$B$1:$D$65536,3,FALSE)</f>
        <v>Exchange rate :</v>
      </c>
      <c r="G418" s="21">
        <f>ROUND(IF(ISBLANK(C418),0,VLOOKUP(C418,'[2]Acha Air Sales Price List'!$B$1:$X$65536,12,FALSE)*$L$14),2)</f>
        <v>0</v>
      </c>
      <c r="H418" s="137">
        <f t="shared" si="8"/>
        <v>0</v>
      </c>
      <c r="I418" s="14"/>
    </row>
    <row r="419" spans="1:9" ht="12.4" hidden="1" customHeight="1">
      <c r="A419" s="13"/>
      <c r="B419" s="1"/>
      <c r="C419" s="36"/>
      <c r="D419" s="140"/>
      <c r="E419" s="141"/>
      <c r="F419" s="43" t="str">
        <f>VLOOKUP(C419,'[2]Acha Air Sales Price List'!$B$1:$D$65536,3,FALSE)</f>
        <v>Exchange rate :</v>
      </c>
      <c r="G419" s="21">
        <f>ROUND(IF(ISBLANK(C419),0,VLOOKUP(C419,'[2]Acha Air Sales Price List'!$B$1:$X$65536,12,FALSE)*$L$14),2)</f>
        <v>0</v>
      </c>
      <c r="H419" s="137">
        <f t="shared" si="8"/>
        <v>0</v>
      </c>
      <c r="I419" s="14"/>
    </row>
    <row r="420" spans="1:9" ht="12.4" hidden="1" customHeight="1">
      <c r="A420" s="13"/>
      <c r="B420" s="1"/>
      <c r="C420" s="36"/>
      <c r="D420" s="140"/>
      <c r="E420" s="141"/>
      <c r="F420" s="43" t="str">
        <f>VLOOKUP(C420,'[2]Acha Air Sales Price List'!$B$1:$D$65536,3,FALSE)</f>
        <v>Exchange rate :</v>
      </c>
      <c r="G420" s="21">
        <f>ROUND(IF(ISBLANK(C420),0,VLOOKUP(C420,'[2]Acha Air Sales Price List'!$B$1:$X$65536,12,FALSE)*$L$14),2)</f>
        <v>0</v>
      </c>
      <c r="H420" s="137">
        <f t="shared" si="8"/>
        <v>0</v>
      </c>
      <c r="I420" s="14"/>
    </row>
    <row r="421" spans="1:9" ht="12.4" hidden="1" customHeight="1">
      <c r="A421" s="13"/>
      <c r="B421" s="1"/>
      <c r="C421" s="36"/>
      <c r="D421" s="140"/>
      <c r="E421" s="141"/>
      <c r="F421" s="43" t="str">
        <f>VLOOKUP(C421,'[2]Acha Air Sales Price List'!$B$1:$D$65536,3,FALSE)</f>
        <v>Exchange rate :</v>
      </c>
      <c r="G421" s="21">
        <f>ROUND(IF(ISBLANK(C421),0,VLOOKUP(C421,'[2]Acha Air Sales Price List'!$B$1:$X$65536,12,FALSE)*$L$14),2)</f>
        <v>0</v>
      </c>
      <c r="H421" s="137">
        <f t="shared" si="8"/>
        <v>0</v>
      </c>
      <c r="I421" s="14"/>
    </row>
    <row r="422" spans="1:9" ht="12.4" hidden="1" customHeight="1">
      <c r="A422" s="13"/>
      <c r="B422" s="1"/>
      <c r="C422" s="36"/>
      <c r="D422" s="140"/>
      <c r="E422" s="141"/>
      <c r="F422" s="43" t="str">
        <f>VLOOKUP(C422,'[2]Acha Air Sales Price List'!$B$1:$D$65536,3,FALSE)</f>
        <v>Exchange rate :</v>
      </c>
      <c r="G422" s="21">
        <f>ROUND(IF(ISBLANK(C422),0,VLOOKUP(C422,'[2]Acha Air Sales Price List'!$B$1:$X$65536,12,FALSE)*$L$14),2)</f>
        <v>0</v>
      </c>
      <c r="H422" s="137">
        <f t="shared" si="8"/>
        <v>0</v>
      </c>
      <c r="I422" s="14"/>
    </row>
    <row r="423" spans="1:9" ht="12.4" hidden="1" customHeight="1">
      <c r="A423" s="13"/>
      <c r="B423" s="1"/>
      <c r="C423" s="36"/>
      <c r="D423" s="140"/>
      <c r="E423" s="141"/>
      <c r="F423" s="43" t="str">
        <f>VLOOKUP(C423,'[2]Acha Air Sales Price List'!$B$1:$D$65536,3,FALSE)</f>
        <v>Exchange rate :</v>
      </c>
      <c r="G423" s="21">
        <f>ROUND(IF(ISBLANK(C423),0,VLOOKUP(C423,'[2]Acha Air Sales Price List'!$B$1:$X$65536,12,FALSE)*$L$14),2)</f>
        <v>0</v>
      </c>
      <c r="H423" s="137">
        <f t="shared" si="8"/>
        <v>0</v>
      </c>
      <c r="I423" s="14"/>
    </row>
    <row r="424" spans="1:9" ht="12.4" hidden="1" customHeight="1">
      <c r="A424" s="13"/>
      <c r="B424" s="1"/>
      <c r="C424" s="37"/>
      <c r="D424" s="140"/>
      <c r="E424" s="141"/>
      <c r="F424" s="43" t="str">
        <f>VLOOKUP(C424,'[2]Acha Air Sales Price List'!$B$1:$D$65536,3,FALSE)</f>
        <v>Exchange rate :</v>
      </c>
      <c r="G424" s="21">
        <f>ROUND(IF(ISBLANK(C424),0,VLOOKUP(C424,'[2]Acha Air Sales Price List'!$B$1:$X$65536,12,FALSE)*$L$14),2)</f>
        <v>0</v>
      </c>
      <c r="H424" s="137">
        <f t="shared" si="8"/>
        <v>0</v>
      </c>
      <c r="I424" s="14"/>
    </row>
    <row r="425" spans="1:9" ht="12" hidden="1" customHeight="1">
      <c r="A425" s="13"/>
      <c r="B425" s="1"/>
      <c r="C425" s="36"/>
      <c r="D425" s="140"/>
      <c r="E425" s="141"/>
      <c r="F425" s="43" t="str">
        <f>VLOOKUP(C425,'[2]Acha Air Sales Price List'!$B$1:$D$65536,3,FALSE)</f>
        <v>Exchange rate :</v>
      </c>
      <c r="G425" s="21">
        <f>ROUND(IF(ISBLANK(C425),0,VLOOKUP(C425,'[2]Acha Air Sales Price List'!$B$1:$X$65536,12,FALSE)*$L$14),2)</f>
        <v>0</v>
      </c>
      <c r="H425" s="137">
        <f t="shared" si="8"/>
        <v>0</v>
      </c>
      <c r="I425" s="14"/>
    </row>
    <row r="426" spans="1:9" ht="12.4" hidden="1" customHeight="1">
      <c r="A426" s="13"/>
      <c r="B426" s="1"/>
      <c r="C426" s="36"/>
      <c r="D426" s="140"/>
      <c r="E426" s="141"/>
      <c r="F426" s="43" t="str">
        <f>VLOOKUP(C426,'[2]Acha Air Sales Price List'!$B$1:$D$65536,3,FALSE)</f>
        <v>Exchange rate :</v>
      </c>
      <c r="G426" s="21">
        <f>ROUND(IF(ISBLANK(C426),0,VLOOKUP(C426,'[2]Acha Air Sales Price List'!$B$1:$X$65536,12,FALSE)*$L$14),2)</f>
        <v>0</v>
      </c>
      <c r="H426" s="137">
        <f t="shared" si="8"/>
        <v>0</v>
      </c>
      <c r="I426" s="14"/>
    </row>
    <row r="427" spans="1:9" ht="12.4" hidden="1" customHeight="1">
      <c r="A427" s="13"/>
      <c r="B427" s="1"/>
      <c r="C427" s="36"/>
      <c r="D427" s="140"/>
      <c r="E427" s="141"/>
      <c r="F427" s="43" t="str">
        <f>VLOOKUP(C427,'[2]Acha Air Sales Price List'!$B$1:$D$65536,3,FALSE)</f>
        <v>Exchange rate :</v>
      </c>
      <c r="G427" s="21">
        <f>ROUND(IF(ISBLANK(C427),0,VLOOKUP(C427,'[2]Acha Air Sales Price List'!$B$1:$X$65536,12,FALSE)*$L$14),2)</f>
        <v>0</v>
      </c>
      <c r="H427" s="137">
        <f t="shared" si="8"/>
        <v>0</v>
      </c>
      <c r="I427" s="14"/>
    </row>
    <row r="428" spans="1:9" ht="12.4" hidden="1" customHeight="1">
      <c r="A428" s="13"/>
      <c r="B428" s="1"/>
      <c r="C428" s="36"/>
      <c r="D428" s="140"/>
      <c r="E428" s="141"/>
      <c r="F428" s="43" t="str">
        <f>VLOOKUP(C428,'[2]Acha Air Sales Price List'!$B$1:$D$65536,3,FALSE)</f>
        <v>Exchange rate :</v>
      </c>
      <c r="G428" s="21">
        <f>ROUND(IF(ISBLANK(C428),0,VLOOKUP(C428,'[2]Acha Air Sales Price List'!$B$1:$X$65536,12,FALSE)*$L$14),2)</f>
        <v>0</v>
      </c>
      <c r="H428" s="137">
        <f t="shared" si="8"/>
        <v>0</v>
      </c>
      <c r="I428" s="14"/>
    </row>
    <row r="429" spans="1:9" ht="12.4" hidden="1" customHeight="1">
      <c r="A429" s="13"/>
      <c r="B429" s="1"/>
      <c r="C429" s="36"/>
      <c r="D429" s="140"/>
      <c r="E429" s="141"/>
      <c r="F429" s="43" t="str">
        <f>VLOOKUP(C429,'[2]Acha Air Sales Price List'!$B$1:$D$65536,3,FALSE)</f>
        <v>Exchange rate :</v>
      </c>
      <c r="G429" s="21">
        <f>ROUND(IF(ISBLANK(C429),0,VLOOKUP(C429,'[2]Acha Air Sales Price List'!$B$1:$X$65536,12,FALSE)*$L$14),2)</f>
        <v>0</v>
      </c>
      <c r="H429" s="137">
        <f t="shared" si="8"/>
        <v>0</v>
      </c>
      <c r="I429" s="14"/>
    </row>
    <row r="430" spans="1:9" ht="12.4" hidden="1" customHeight="1">
      <c r="A430" s="13"/>
      <c r="B430" s="1"/>
      <c r="C430" s="36"/>
      <c r="D430" s="140"/>
      <c r="E430" s="141"/>
      <c r="F430" s="43" t="str">
        <f>VLOOKUP(C430,'[2]Acha Air Sales Price List'!$B$1:$D$65536,3,FALSE)</f>
        <v>Exchange rate :</v>
      </c>
      <c r="G430" s="21">
        <f>ROUND(IF(ISBLANK(C430),0,VLOOKUP(C430,'[2]Acha Air Sales Price List'!$B$1:$X$65536,12,FALSE)*$L$14),2)</f>
        <v>0</v>
      </c>
      <c r="H430" s="137">
        <f t="shared" si="8"/>
        <v>0</v>
      </c>
      <c r="I430" s="14"/>
    </row>
    <row r="431" spans="1:9" ht="12.4" hidden="1" customHeight="1">
      <c r="A431" s="13"/>
      <c r="B431" s="1"/>
      <c r="C431" s="36"/>
      <c r="D431" s="140"/>
      <c r="E431" s="141"/>
      <c r="F431" s="43" t="str">
        <f>VLOOKUP(C431,'[2]Acha Air Sales Price List'!$B$1:$D$65536,3,FALSE)</f>
        <v>Exchange rate :</v>
      </c>
      <c r="G431" s="21">
        <f>ROUND(IF(ISBLANK(C431),0,VLOOKUP(C431,'[2]Acha Air Sales Price List'!$B$1:$X$65536,12,FALSE)*$L$14),2)</f>
        <v>0</v>
      </c>
      <c r="H431" s="137">
        <f t="shared" si="8"/>
        <v>0</v>
      </c>
      <c r="I431" s="14"/>
    </row>
    <row r="432" spans="1:9" ht="12.4" hidden="1" customHeight="1">
      <c r="A432" s="13"/>
      <c r="B432" s="1"/>
      <c r="C432" s="36"/>
      <c r="D432" s="140"/>
      <c r="E432" s="141"/>
      <c r="F432" s="43" t="str">
        <f>VLOOKUP(C432,'[2]Acha Air Sales Price List'!$B$1:$D$65536,3,FALSE)</f>
        <v>Exchange rate :</v>
      </c>
      <c r="G432" s="21">
        <f>ROUND(IF(ISBLANK(C432),0,VLOOKUP(C432,'[2]Acha Air Sales Price List'!$B$1:$X$65536,12,FALSE)*$L$14),2)</f>
        <v>0</v>
      </c>
      <c r="H432" s="137">
        <f t="shared" si="8"/>
        <v>0</v>
      </c>
      <c r="I432" s="14"/>
    </row>
    <row r="433" spans="1:9" ht="12.4" hidden="1" customHeight="1">
      <c r="A433" s="13"/>
      <c r="B433" s="1"/>
      <c r="C433" s="36"/>
      <c r="D433" s="140"/>
      <c r="E433" s="141"/>
      <c r="F433" s="43" t="str">
        <f>VLOOKUP(C433,'[2]Acha Air Sales Price List'!$B$1:$D$65536,3,FALSE)</f>
        <v>Exchange rate :</v>
      </c>
      <c r="G433" s="21">
        <f>ROUND(IF(ISBLANK(C433),0,VLOOKUP(C433,'[2]Acha Air Sales Price List'!$B$1:$X$65536,12,FALSE)*$L$14),2)</f>
        <v>0</v>
      </c>
      <c r="H433" s="137">
        <f t="shared" si="8"/>
        <v>0</v>
      </c>
      <c r="I433" s="14"/>
    </row>
    <row r="434" spans="1:9" ht="12.4" hidden="1" customHeight="1">
      <c r="A434" s="13"/>
      <c r="B434" s="1"/>
      <c r="C434" s="36"/>
      <c r="D434" s="140"/>
      <c r="E434" s="141"/>
      <c r="F434" s="43" t="str">
        <f>VLOOKUP(C434,'[2]Acha Air Sales Price List'!$B$1:$D$65536,3,FALSE)</f>
        <v>Exchange rate :</v>
      </c>
      <c r="G434" s="21">
        <f>ROUND(IF(ISBLANK(C434),0,VLOOKUP(C434,'[2]Acha Air Sales Price List'!$B$1:$X$65536,12,FALSE)*$L$14),2)</f>
        <v>0</v>
      </c>
      <c r="H434" s="137">
        <f t="shared" si="8"/>
        <v>0</v>
      </c>
      <c r="I434" s="14"/>
    </row>
    <row r="435" spans="1:9" ht="12.4" hidden="1" customHeight="1">
      <c r="A435" s="13"/>
      <c r="B435" s="1"/>
      <c r="C435" s="36"/>
      <c r="D435" s="140"/>
      <c r="E435" s="141"/>
      <c r="F435" s="43" t="str">
        <f>VLOOKUP(C435,'[2]Acha Air Sales Price List'!$B$1:$D$65536,3,FALSE)</f>
        <v>Exchange rate :</v>
      </c>
      <c r="G435" s="21">
        <f>ROUND(IF(ISBLANK(C435),0,VLOOKUP(C435,'[2]Acha Air Sales Price List'!$B$1:$X$65536,12,FALSE)*$L$14),2)</f>
        <v>0</v>
      </c>
      <c r="H435" s="137">
        <f t="shared" si="8"/>
        <v>0</v>
      </c>
      <c r="I435" s="14"/>
    </row>
    <row r="436" spans="1:9" ht="12.4" hidden="1" customHeight="1">
      <c r="A436" s="13"/>
      <c r="B436" s="1"/>
      <c r="C436" s="36"/>
      <c r="D436" s="140"/>
      <c r="E436" s="141"/>
      <c r="F436" s="43" t="str">
        <f>VLOOKUP(C436,'[2]Acha Air Sales Price List'!$B$1:$D$65536,3,FALSE)</f>
        <v>Exchange rate :</v>
      </c>
      <c r="G436" s="21">
        <f>ROUND(IF(ISBLANK(C436),0,VLOOKUP(C436,'[2]Acha Air Sales Price List'!$B$1:$X$65536,12,FALSE)*$L$14),2)</f>
        <v>0</v>
      </c>
      <c r="H436" s="137">
        <f t="shared" si="8"/>
        <v>0</v>
      </c>
      <c r="I436" s="14"/>
    </row>
    <row r="437" spans="1:9" ht="12.4" hidden="1" customHeight="1">
      <c r="A437" s="13"/>
      <c r="B437" s="1"/>
      <c r="C437" s="36"/>
      <c r="D437" s="140"/>
      <c r="E437" s="141"/>
      <c r="F437" s="43" t="str">
        <f>VLOOKUP(C437,'[2]Acha Air Sales Price List'!$B$1:$D$65536,3,FALSE)</f>
        <v>Exchange rate :</v>
      </c>
      <c r="G437" s="21">
        <f>ROUND(IF(ISBLANK(C437),0,VLOOKUP(C437,'[2]Acha Air Sales Price List'!$B$1:$X$65536,12,FALSE)*$L$14),2)</f>
        <v>0</v>
      </c>
      <c r="H437" s="137">
        <f t="shared" si="8"/>
        <v>0</v>
      </c>
      <c r="I437" s="14"/>
    </row>
    <row r="438" spans="1:9" ht="12.4" hidden="1" customHeight="1">
      <c r="A438" s="13"/>
      <c r="B438" s="1"/>
      <c r="C438" s="36"/>
      <c r="D438" s="140"/>
      <c r="E438" s="141"/>
      <c r="F438" s="43" t="str">
        <f>VLOOKUP(C438,'[2]Acha Air Sales Price List'!$B$1:$D$65536,3,FALSE)</f>
        <v>Exchange rate :</v>
      </c>
      <c r="G438" s="21">
        <f>ROUND(IF(ISBLANK(C438),0,VLOOKUP(C438,'[2]Acha Air Sales Price List'!$B$1:$X$65536,12,FALSE)*$L$14),2)</f>
        <v>0</v>
      </c>
      <c r="H438" s="137">
        <f t="shared" si="8"/>
        <v>0</v>
      </c>
      <c r="I438" s="14"/>
    </row>
    <row r="439" spans="1:9" ht="12.4" hidden="1" customHeight="1">
      <c r="A439" s="13"/>
      <c r="B439" s="1"/>
      <c r="C439" s="36"/>
      <c r="D439" s="140"/>
      <c r="E439" s="141"/>
      <c r="F439" s="43" t="str">
        <f>VLOOKUP(C439,'[2]Acha Air Sales Price List'!$B$1:$D$65536,3,FALSE)</f>
        <v>Exchange rate :</v>
      </c>
      <c r="G439" s="21">
        <f>ROUND(IF(ISBLANK(C439),0,VLOOKUP(C439,'[2]Acha Air Sales Price List'!$B$1:$X$65536,12,FALSE)*$L$14),2)</f>
        <v>0</v>
      </c>
      <c r="H439" s="137">
        <f t="shared" si="8"/>
        <v>0</v>
      </c>
      <c r="I439" s="14"/>
    </row>
    <row r="440" spans="1:9" ht="12.4" hidden="1" customHeight="1">
      <c r="A440" s="13"/>
      <c r="B440" s="1"/>
      <c r="C440" s="36"/>
      <c r="D440" s="140"/>
      <c r="E440" s="141"/>
      <c r="F440" s="43" t="str">
        <f>VLOOKUP(C440,'[2]Acha Air Sales Price List'!$B$1:$D$65536,3,FALSE)</f>
        <v>Exchange rate :</v>
      </c>
      <c r="G440" s="21">
        <f>ROUND(IF(ISBLANK(C440),0,VLOOKUP(C440,'[2]Acha Air Sales Price List'!$B$1:$X$65536,12,FALSE)*$L$14),2)</f>
        <v>0</v>
      </c>
      <c r="H440" s="137">
        <f t="shared" si="8"/>
        <v>0</v>
      </c>
      <c r="I440" s="14"/>
    </row>
    <row r="441" spans="1:9" ht="12.4" hidden="1" customHeight="1">
      <c r="A441" s="13"/>
      <c r="B441" s="1"/>
      <c r="C441" s="36"/>
      <c r="D441" s="140"/>
      <c r="E441" s="141"/>
      <c r="F441" s="43" t="str">
        <f>VLOOKUP(C441,'[2]Acha Air Sales Price List'!$B$1:$D$65536,3,FALSE)</f>
        <v>Exchange rate :</v>
      </c>
      <c r="G441" s="21">
        <f>ROUND(IF(ISBLANK(C441),0,VLOOKUP(C441,'[2]Acha Air Sales Price List'!$B$1:$X$65536,12,FALSE)*$L$14),2)</f>
        <v>0</v>
      </c>
      <c r="H441" s="137">
        <f t="shared" si="8"/>
        <v>0</v>
      </c>
      <c r="I441" s="14"/>
    </row>
    <row r="442" spans="1:9" ht="12.4" hidden="1" customHeight="1">
      <c r="A442" s="13"/>
      <c r="B442" s="1"/>
      <c r="C442" s="36"/>
      <c r="D442" s="140"/>
      <c r="E442" s="141"/>
      <c r="F442" s="43" t="str">
        <f>VLOOKUP(C442,'[2]Acha Air Sales Price List'!$B$1:$D$65536,3,FALSE)</f>
        <v>Exchange rate :</v>
      </c>
      <c r="G442" s="21">
        <f>ROUND(IF(ISBLANK(C442),0,VLOOKUP(C442,'[2]Acha Air Sales Price List'!$B$1:$X$65536,12,FALSE)*$L$14),2)</f>
        <v>0</v>
      </c>
      <c r="H442" s="137">
        <f t="shared" si="8"/>
        <v>0</v>
      </c>
      <c r="I442" s="14"/>
    </row>
    <row r="443" spans="1:9" ht="12.4" hidden="1" customHeight="1">
      <c r="A443" s="13"/>
      <c r="B443" s="1"/>
      <c r="C443" s="36"/>
      <c r="D443" s="140"/>
      <c r="E443" s="141"/>
      <c r="F443" s="43" t="str">
        <f>VLOOKUP(C443,'[2]Acha Air Sales Price List'!$B$1:$D$65536,3,FALSE)</f>
        <v>Exchange rate :</v>
      </c>
      <c r="G443" s="21">
        <f>ROUND(IF(ISBLANK(C443),0,VLOOKUP(C443,'[2]Acha Air Sales Price List'!$B$1:$X$65536,12,FALSE)*$L$14),2)</f>
        <v>0</v>
      </c>
      <c r="H443" s="137">
        <f t="shared" si="8"/>
        <v>0</v>
      </c>
      <c r="I443" s="14"/>
    </row>
    <row r="444" spans="1:9" ht="12.4" hidden="1" customHeight="1">
      <c r="A444" s="13"/>
      <c r="B444" s="1"/>
      <c r="C444" s="36"/>
      <c r="D444" s="140"/>
      <c r="E444" s="141"/>
      <c r="F444" s="43" t="str">
        <f>VLOOKUP(C444,'[2]Acha Air Sales Price List'!$B$1:$D$65536,3,FALSE)</f>
        <v>Exchange rate :</v>
      </c>
      <c r="G444" s="21">
        <f>ROUND(IF(ISBLANK(C444),0,VLOOKUP(C444,'[2]Acha Air Sales Price List'!$B$1:$X$65536,12,FALSE)*$L$14),2)</f>
        <v>0</v>
      </c>
      <c r="H444" s="137">
        <f t="shared" si="8"/>
        <v>0</v>
      </c>
      <c r="I444" s="14"/>
    </row>
    <row r="445" spans="1:9" ht="12.4" hidden="1" customHeight="1">
      <c r="A445" s="13"/>
      <c r="B445" s="1"/>
      <c r="C445" s="36"/>
      <c r="D445" s="140"/>
      <c r="E445" s="141"/>
      <c r="F445" s="43" t="str">
        <f>VLOOKUP(C445,'[2]Acha Air Sales Price List'!$B$1:$D$65536,3,FALSE)</f>
        <v>Exchange rate :</v>
      </c>
      <c r="G445" s="21">
        <f>ROUND(IF(ISBLANK(C445),0,VLOOKUP(C445,'[2]Acha Air Sales Price List'!$B$1:$X$65536,12,FALSE)*$L$14),2)</f>
        <v>0</v>
      </c>
      <c r="H445" s="137">
        <f t="shared" si="8"/>
        <v>0</v>
      </c>
      <c r="I445" s="14"/>
    </row>
    <row r="446" spans="1:9" ht="12.4" hidden="1" customHeight="1">
      <c r="A446" s="13"/>
      <c r="B446" s="1"/>
      <c r="C446" s="36"/>
      <c r="D446" s="140"/>
      <c r="E446" s="141"/>
      <c r="F446" s="43" t="str">
        <f>VLOOKUP(C446,'[2]Acha Air Sales Price List'!$B$1:$D$65536,3,FALSE)</f>
        <v>Exchange rate :</v>
      </c>
      <c r="G446" s="21">
        <f>ROUND(IF(ISBLANK(C446),0,VLOOKUP(C446,'[2]Acha Air Sales Price List'!$B$1:$X$65536,12,FALSE)*$L$14),2)</f>
        <v>0</v>
      </c>
      <c r="H446" s="137">
        <f t="shared" si="8"/>
        <v>0</v>
      </c>
      <c r="I446" s="14"/>
    </row>
    <row r="447" spans="1:9" ht="12.4" hidden="1" customHeight="1">
      <c r="A447" s="13"/>
      <c r="B447" s="1"/>
      <c r="C447" s="36"/>
      <c r="D447" s="140"/>
      <c r="E447" s="141"/>
      <c r="F447" s="43" t="str">
        <f>VLOOKUP(C447,'[2]Acha Air Sales Price List'!$B$1:$D$65536,3,FALSE)</f>
        <v>Exchange rate :</v>
      </c>
      <c r="G447" s="21">
        <f>ROUND(IF(ISBLANK(C447),0,VLOOKUP(C447,'[2]Acha Air Sales Price List'!$B$1:$X$65536,12,FALSE)*$L$14),2)</f>
        <v>0</v>
      </c>
      <c r="H447" s="137">
        <f t="shared" si="8"/>
        <v>0</v>
      </c>
      <c r="I447" s="14"/>
    </row>
    <row r="448" spans="1:9" ht="12.4" hidden="1" customHeight="1">
      <c r="A448" s="13"/>
      <c r="B448" s="1"/>
      <c r="C448" s="36"/>
      <c r="D448" s="140"/>
      <c r="E448" s="141"/>
      <c r="F448" s="43" t="str">
        <f>VLOOKUP(C448,'[2]Acha Air Sales Price List'!$B$1:$D$65536,3,FALSE)</f>
        <v>Exchange rate :</v>
      </c>
      <c r="G448" s="21">
        <f>ROUND(IF(ISBLANK(C448),0,VLOOKUP(C448,'[2]Acha Air Sales Price List'!$B$1:$X$65536,12,FALSE)*$L$14),2)</f>
        <v>0</v>
      </c>
      <c r="H448" s="137">
        <f t="shared" si="8"/>
        <v>0</v>
      </c>
      <c r="I448" s="14"/>
    </row>
    <row r="449" spans="1:9" ht="12.4" hidden="1" customHeight="1">
      <c r="A449" s="13"/>
      <c r="B449" s="1"/>
      <c r="C449" s="36"/>
      <c r="D449" s="140"/>
      <c r="E449" s="141"/>
      <c r="F449" s="43" t="str">
        <f>VLOOKUP(C449,'[2]Acha Air Sales Price List'!$B$1:$D$65536,3,FALSE)</f>
        <v>Exchange rate :</v>
      </c>
      <c r="G449" s="21">
        <f>ROUND(IF(ISBLANK(C449),0,VLOOKUP(C449,'[2]Acha Air Sales Price List'!$B$1:$X$65536,12,FALSE)*$L$14),2)</f>
        <v>0</v>
      </c>
      <c r="H449" s="137">
        <f t="shared" si="8"/>
        <v>0</v>
      </c>
      <c r="I449" s="14"/>
    </row>
    <row r="450" spans="1:9" ht="12.4" hidden="1" customHeight="1">
      <c r="A450" s="13"/>
      <c r="B450" s="1"/>
      <c r="C450" s="36"/>
      <c r="D450" s="140"/>
      <c r="E450" s="141"/>
      <c r="F450" s="43" t="str">
        <f>VLOOKUP(C450,'[2]Acha Air Sales Price List'!$B$1:$D$65536,3,FALSE)</f>
        <v>Exchange rate :</v>
      </c>
      <c r="G450" s="21">
        <f>ROUND(IF(ISBLANK(C450),0,VLOOKUP(C450,'[2]Acha Air Sales Price List'!$B$1:$X$65536,12,FALSE)*$L$14),2)</f>
        <v>0</v>
      </c>
      <c r="H450" s="137">
        <f t="shared" si="8"/>
        <v>0</v>
      </c>
      <c r="I450" s="14"/>
    </row>
    <row r="451" spans="1:9" ht="12.4" hidden="1" customHeight="1">
      <c r="A451" s="13"/>
      <c r="B451" s="1"/>
      <c r="C451" s="36"/>
      <c r="D451" s="140"/>
      <c r="E451" s="141"/>
      <c r="F451" s="43" t="str">
        <f>VLOOKUP(C451,'[2]Acha Air Sales Price List'!$B$1:$D$65536,3,FALSE)</f>
        <v>Exchange rate :</v>
      </c>
      <c r="G451" s="21">
        <f>ROUND(IF(ISBLANK(C451),0,VLOOKUP(C451,'[2]Acha Air Sales Price List'!$B$1:$X$65536,12,FALSE)*$L$14),2)</f>
        <v>0</v>
      </c>
      <c r="H451" s="137">
        <f t="shared" si="8"/>
        <v>0</v>
      </c>
      <c r="I451" s="14"/>
    </row>
    <row r="452" spans="1:9" ht="12.4" hidden="1" customHeight="1">
      <c r="A452" s="13"/>
      <c r="B452" s="1"/>
      <c r="C452" s="37"/>
      <c r="D452" s="140"/>
      <c r="E452" s="141"/>
      <c r="F452" s="43" t="str">
        <f>VLOOKUP(C452,'[2]Acha Air Sales Price List'!$B$1:$D$65536,3,FALSE)</f>
        <v>Exchange rate :</v>
      </c>
      <c r="G452" s="21">
        <f>ROUND(IF(ISBLANK(C452),0,VLOOKUP(C452,'[2]Acha Air Sales Price List'!$B$1:$X$65536,12,FALSE)*$L$14),2)</f>
        <v>0</v>
      </c>
      <c r="H452" s="137">
        <f>ROUND(IF(ISNUMBER(B452), G452*B452, 0),5)</f>
        <v>0</v>
      </c>
      <c r="I452" s="14"/>
    </row>
    <row r="453" spans="1:9" ht="12" hidden="1" customHeight="1">
      <c r="A453" s="13"/>
      <c r="B453" s="1"/>
      <c r="C453" s="36"/>
      <c r="D453" s="140"/>
      <c r="E453" s="141"/>
      <c r="F453" s="43" t="str">
        <f>VLOOKUP(C453,'[2]Acha Air Sales Price List'!$B$1:$D$65536,3,FALSE)</f>
        <v>Exchange rate :</v>
      </c>
      <c r="G453" s="21">
        <f>ROUND(IF(ISBLANK(C453),0,VLOOKUP(C453,'[2]Acha Air Sales Price List'!$B$1:$X$65536,12,FALSE)*$L$14),2)</f>
        <v>0</v>
      </c>
      <c r="H453" s="137">
        <f t="shared" ref="H453:H503" si="9">ROUND(IF(ISNUMBER(B453), G453*B453, 0),5)</f>
        <v>0</v>
      </c>
      <c r="I453" s="14"/>
    </row>
    <row r="454" spans="1:9" ht="12.4" hidden="1" customHeight="1">
      <c r="A454" s="13"/>
      <c r="B454" s="1"/>
      <c r="C454" s="36"/>
      <c r="D454" s="140"/>
      <c r="E454" s="141"/>
      <c r="F454" s="43" t="str">
        <f>VLOOKUP(C454,'[2]Acha Air Sales Price List'!$B$1:$D$65536,3,FALSE)</f>
        <v>Exchange rate :</v>
      </c>
      <c r="G454" s="21">
        <f>ROUND(IF(ISBLANK(C454),0,VLOOKUP(C454,'[2]Acha Air Sales Price List'!$B$1:$X$65536,12,FALSE)*$L$14),2)</f>
        <v>0</v>
      </c>
      <c r="H454" s="137">
        <f t="shared" si="9"/>
        <v>0</v>
      </c>
      <c r="I454" s="14"/>
    </row>
    <row r="455" spans="1:9" ht="12.4" hidden="1" customHeight="1">
      <c r="A455" s="13"/>
      <c r="B455" s="1"/>
      <c r="C455" s="36"/>
      <c r="D455" s="140"/>
      <c r="E455" s="141"/>
      <c r="F455" s="43" t="str">
        <f>VLOOKUP(C455,'[2]Acha Air Sales Price List'!$B$1:$D$65536,3,FALSE)</f>
        <v>Exchange rate :</v>
      </c>
      <c r="G455" s="21">
        <f>ROUND(IF(ISBLANK(C455),0,VLOOKUP(C455,'[2]Acha Air Sales Price List'!$B$1:$X$65536,12,FALSE)*$L$14),2)</f>
        <v>0</v>
      </c>
      <c r="H455" s="137">
        <f t="shared" si="9"/>
        <v>0</v>
      </c>
      <c r="I455" s="14"/>
    </row>
    <row r="456" spans="1:9" ht="12.4" hidden="1" customHeight="1">
      <c r="A456" s="13"/>
      <c r="B456" s="1"/>
      <c r="C456" s="36"/>
      <c r="D456" s="140"/>
      <c r="E456" s="141"/>
      <c r="F456" s="43" t="str">
        <f>VLOOKUP(C456,'[2]Acha Air Sales Price List'!$B$1:$D$65536,3,FALSE)</f>
        <v>Exchange rate :</v>
      </c>
      <c r="G456" s="21">
        <f>ROUND(IF(ISBLANK(C456),0,VLOOKUP(C456,'[2]Acha Air Sales Price List'!$B$1:$X$65536,12,FALSE)*$L$14),2)</f>
        <v>0</v>
      </c>
      <c r="H456" s="137">
        <f t="shared" si="9"/>
        <v>0</v>
      </c>
      <c r="I456" s="14"/>
    </row>
    <row r="457" spans="1:9" ht="12.4" hidden="1" customHeight="1">
      <c r="A457" s="13"/>
      <c r="B457" s="1"/>
      <c r="C457" s="36"/>
      <c r="D457" s="140"/>
      <c r="E457" s="141"/>
      <c r="F457" s="43" t="str">
        <f>VLOOKUP(C457,'[2]Acha Air Sales Price List'!$B$1:$D$65536,3,FALSE)</f>
        <v>Exchange rate :</v>
      </c>
      <c r="G457" s="21">
        <f>ROUND(IF(ISBLANK(C457),0,VLOOKUP(C457,'[2]Acha Air Sales Price List'!$B$1:$X$65536,12,FALSE)*$L$14),2)</f>
        <v>0</v>
      </c>
      <c r="H457" s="137">
        <f t="shared" si="9"/>
        <v>0</v>
      </c>
      <c r="I457" s="14"/>
    </row>
    <row r="458" spans="1:9" ht="12.4" hidden="1" customHeight="1">
      <c r="A458" s="13"/>
      <c r="B458" s="1"/>
      <c r="C458" s="36"/>
      <c r="D458" s="140"/>
      <c r="E458" s="141"/>
      <c r="F458" s="43" t="str">
        <f>VLOOKUP(C458,'[2]Acha Air Sales Price List'!$B$1:$D$65536,3,FALSE)</f>
        <v>Exchange rate :</v>
      </c>
      <c r="G458" s="21">
        <f>ROUND(IF(ISBLANK(C458),0,VLOOKUP(C458,'[2]Acha Air Sales Price List'!$B$1:$X$65536,12,FALSE)*$L$14),2)</f>
        <v>0</v>
      </c>
      <c r="H458" s="137">
        <f t="shared" si="9"/>
        <v>0</v>
      </c>
      <c r="I458" s="14"/>
    </row>
    <row r="459" spans="1:9" ht="12.4" hidden="1" customHeight="1">
      <c r="A459" s="13"/>
      <c r="B459" s="1"/>
      <c r="C459" s="36"/>
      <c r="D459" s="140"/>
      <c r="E459" s="141"/>
      <c r="F459" s="43" t="str">
        <f>VLOOKUP(C459,'[2]Acha Air Sales Price List'!$B$1:$D$65536,3,FALSE)</f>
        <v>Exchange rate :</v>
      </c>
      <c r="G459" s="21">
        <f>ROUND(IF(ISBLANK(C459),0,VLOOKUP(C459,'[2]Acha Air Sales Price List'!$B$1:$X$65536,12,FALSE)*$L$14),2)</f>
        <v>0</v>
      </c>
      <c r="H459" s="137">
        <f t="shared" si="9"/>
        <v>0</v>
      </c>
      <c r="I459" s="14"/>
    </row>
    <row r="460" spans="1:9" ht="12.4" hidden="1" customHeight="1">
      <c r="A460" s="13"/>
      <c r="B460" s="1"/>
      <c r="C460" s="36"/>
      <c r="D460" s="140"/>
      <c r="E460" s="141"/>
      <c r="F460" s="43" t="str">
        <f>VLOOKUP(C460,'[2]Acha Air Sales Price List'!$B$1:$D$65536,3,FALSE)</f>
        <v>Exchange rate :</v>
      </c>
      <c r="G460" s="21">
        <f>ROUND(IF(ISBLANK(C460),0,VLOOKUP(C460,'[2]Acha Air Sales Price List'!$B$1:$X$65536,12,FALSE)*$L$14),2)</f>
        <v>0</v>
      </c>
      <c r="H460" s="137">
        <f t="shared" si="9"/>
        <v>0</v>
      </c>
      <c r="I460" s="14"/>
    </row>
    <row r="461" spans="1:9" ht="12.4" hidden="1" customHeight="1">
      <c r="A461" s="13"/>
      <c r="B461" s="1"/>
      <c r="C461" s="36"/>
      <c r="D461" s="140"/>
      <c r="E461" s="141"/>
      <c r="F461" s="43" t="str">
        <f>VLOOKUP(C461,'[2]Acha Air Sales Price List'!$B$1:$D$65536,3,FALSE)</f>
        <v>Exchange rate :</v>
      </c>
      <c r="G461" s="21">
        <f>ROUND(IF(ISBLANK(C461),0,VLOOKUP(C461,'[2]Acha Air Sales Price List'!$B$1:$X$65536,12,FALSE)*$L$14),2)</f>
        <v>0</v>
      </c>
      <c r="H461" s="137">
        <f t="shared" si="9"/>
        <v>0</v>
      </c>
      <c r="I461" s="14"/>
    </row>
    <row r="462" spans="1:9" ht="12.4" hidden="1" customHeight="1">
      <c r="A462" s="13"/>
      <c r="B462" s="1"/>
      <c r="C462" s="36"/>
      <c r="D462" s="140"/>
      <c r="E462" s="141"/>
      <c r="F462" s="43" t="str">
        <f>VLOOKUP(C462,'[2]Acha Air Sales Price List'!$B$1:$D$65536,3,FALSE)</f>
        <v>Exchange rate :</v>
      </c>
      <c r="G462" s="21">
        <f>ROUND(IF(ISBLANK(C462),0,VLOOKUP(C462,'[2]Acha Air Sales Price List'!$B$1:$X$65536,12,FALSE)*$L$14),2)</f>
        <v>0</v>
      </c>
      <c r="H462" s="137">
        <f t="shared" si="9"/>
        <v>0</v>
      </c>
      <c r="I462" s="14"/>
    </row>
    <row r="463" spans="1:9" ht="12.4" hidden="1" customHeight="1">
      <c r="A463" s="13"/>
      <c r="B463" s="1"/>
      <c r="C463" s="36"/>
      <c r="D463" s="140"/>
      <c r="E463" s="141"/>
      <c r="F463" s="43" t="str">
        <f>VLOOKUP(C463,'[2]Acha Air Sales Price List'!$B$1:$D$65536,3,FALSE)</f>
        <v>Exchange rate :</v>
      </c>
      <c r="G463" s="21">
        <f>ROUND(IF(ISBLANK(C463),0,VLOOKUP(C463,'[2]Acha Air Sales Price List'!$B$1:$X$65536,12,FALSE)*$L$14),2)</f>
        <v>0</v>
      </c>
      <c r="H463" s="137">
        <f t="shared" si="9"/>
        <v>0</v>
      </c>
      <c r="I463" s="14"/>
    </row>
    <row r="464" spans="1:9" ht="12.4" hidden="1" customHeight="1">
      <c r="A464" s="13"/>
      <c r="B464" s="1"/>
      <c r="C464" s="36"/>
      <c r="D464" s="140"/>
      <c r="E464" s="141"/>
      <c r="F464" s="43" t="str">
        <f>VLOOKUP(C464,'[2]Acha Air Sales Price List'!$B$1:$D$65536,3,FALSE)</f>
        <v>Exchange rate :</v>
      </c>
      <c r="G464" s="21">
        <f>ROUND(IF(ISBLANK(C464),0,VLOOKUP(C464,'[2]Acha Air Sales Price List'!$B$1:$X$65536,12,FALSE)*$L$14),2)</f>
        <v>0</v>
      </c>
      <c r="H464" s="137">
        <f t="shared" si="9"/>
        <v>0</v>
      </c>
      <c r="I464" s="14"/>
    </row>
    <row r="465" spans="1:9" ht="12.4" hidden="1" customHeight="1">
      <c r="A465" s="13"/>
      <c r="B465" s="1"/>
      <c r="C465" s="36"/>
      <c r="D465" s="140"/>
      <c r="E465" s="141"/>
      <c r="F465" s="43" t="str">
        <f>VLOOKUP(C465,'[2]Acha Air Sales Price List'!$B$1:$D$65536,3,FALSE)</f>
        <v>Exchange rate :</v>
      </c>
      <c r="G465" s="21">
        <f>ROUND(IF(ISBLANK(C465),0,VLOOKUP(C465,'[2]Acha Air Sales Price List'!$B$1:$X$65536,12,FALSE)*$L$14),2)</f>
        <v>0</v>
      </c>
      <c r="H465" s="137">
        <f t="shared" si="9"/>
        <v>0</v>
      </c>
      <c r="I465" s="14"/>
    </row>
    <row r="466" spans="1:9" ht="12.4" hidden="1" customHeight="1">
      <c r="A466" s="13"/>
      <c r="B466" s="1"/>
      <c r="C466" s="36"/>
      <c r="D466" s="140"/>
      <c r="E466" s="141"/>
      <c r="F466" s="43" t="str">
        <f>VLOOKUP(C466,'[2]Acha Air Sales Price List'!$B$1:$D$65536,3,FALSE)</f>
        <v>Exchange rate :</v>
      </c>
      <c r="G466" s="21">
        <f>ROUND(IF(ISBLANK(C466),0,VLOOKUP(C466,'[2]Acha Air Sales Price List'!$B$1:$X$65536,12,FALSE)*$L$14),2)</f>
        <v>0</v>
      </c>
      <c r="H466" s="137">
        <f t="shared" si="9"/>
        <v>0</v>
      </c>
      <c r="I466" s="14"/>
    </row>
    <row r="467" spans="1:9" ht="12.4" hidden="1" customHeight="1">
      <c r="A467" s="13"/>
      <c r="B467" s="1"/>
      <c r="C467" s="36"/>
      <c r="D467" s="140"/>
      <c r="E467" s="141"/>
      <c r="F467" s="43" t="str">
        <f>VLOOKUP(C467,'[2]Acha Air Sales Price List'!$B$1:$D$65536,3,FALSE)</f>
        <v>Exchange rate :</v>
      </c>
      <c r="G467" s="21">
        <f>ROUND(IF(ISBLANK(C467),0,VLOOKUP(C467,'[2]Acha Air Sales Price List'!$B$1:$X$65536,12,FALSE)*$L$14),2)</f>
        <v>0</v>
      </c>
      <c r="H467" s="137">
        <f t="shared" si="9"/>
        <v>0</v>
      </c>
      <c r="I467" s="14"/>
    </row>
    <row r="468" spans="1:9" ht="12.4" hidden="1" customHeight="1">
      <c r="A468" s="13"/>
      <c r="B468" s="1"/>
      <c r="C468" s="36"/>
      <c r="D468" s="140"/>
      <c r="E468" s="141"/>
      <c r="F468" s="43" t="str">
        <f>VLOOKUP(C468,'[2]Acha Air Sales Price List'!$B$1:$D$65536,3,FALSE)</f>
        <v>Exchange rate :</v>
      </c>
      <c r="G468" s="21">
        <f>ROUND(IF(ISBLANK(C468),0,VLOOKUP(C468,'[2]Acha Air Sales Price List'!$B$1:$X$65536,12,FALSE)*$L$14),2)</f>
        <v>0</v>
      </c>
      <c r="H468" s="137">
        <f t="shared" si="9"/>
        <v>0</v>
      </c>
      <c r="I468" s="14"/>
    </row>
    <row r="469" spans="1:9" ht="12.4" hidden="1" customHeight="1">
      <c r="A469" s="13"/>
      <c r="B469" s="1"/>
      <c r="C469" s="36"/>
      <c r="D469" s="140"/>
      <c r="E469" s="141"/>
      <c r="F469" s="43" t="str">
        <f>VLOOKUP(C469,'[2]Acha Air Sales Price List'!$B$1:$D$65536,3,FALSE)</f>
        <v>Exchange rate :</v>
      </c>
      <c r="G469" s="21">
        <f>ROUND(IF(ISBLANK(C469),0,VLOOKUP(C469,'[2]Acha Air Sales Price List'!$B$1:$X$65536,12,FALSE)*$L$14),2)</f>
        <v>0</v>
      </c>
      <c r="H469" s="137">
        <f t="shared" si="9"/>
        <v>0</v>
      </c>
      <c r="I469" s="14"/>
    </row>
    <row r="470" spans="1:9" ht="12.4" hidden="1" customHeight="1">
      <c r="A470" s="13"/>
      <c r="B470" s="1"/>
      <c r="C470" s="36"/>
      <c r="D470" s="140"/>
      <c r="E470" s="141"/>
      <c r="F470" s="43" t="str">
        <f>VLOOKUP(C470,'[2]Acha Air Sales Price List'!$B$1:$D$65536,3,FALSE)</f>
        <v>Exchange rate :</v>
      </c>
      <c r="G470" s="21">
        <f>ROUND(IF(ISBLANK(C470),0,VLOOKUP(C470,'[2]Acha Air Sales Price List'!$B$1:$X$65536,12,FALSE)*$L$14),2)</f>
        <v>0</v>
      </c>
      <c r="H470" s="137">
        <f t="shared" si="9"/>
        <v>0</v>
      </c>
      <c r="I470" s="14"/>
    </row>
    <row r="471" spans="1:9" ht="12.4" hidden="1" customHeight="1">
      <c r="A471" s="13"/>
      <c r="B471" s="1"/>
      <c r="C471" s="36"/>
      <c r="D471" s="140"/>
      <c r="E471" s="141"/>
      <c r="F471" s="43" t="str">
        <f>VLOOKUP(C471,'[2]Acha Air Sales Price List'!$B$1:$D$65536,3,FALSE)</f>
        <v>Exchange rate :</v>
      </c>
      <c r="G471" s="21">
        <f>ROUND(IF(ISBLANK(C471),0,VLOOKUP(C471,'[2]Acha Air Sales Price List'!$B$1:$X$65536,12,FALSE)*$L$14),2)</f>
        <v>0</v>
      </c>
      <c r="H471" s="137">
        <f t="shared" si="9"/>
        <v>0</v>
      </c>
      <c r="I471" s="14"/>
    </row>
    <row r="472" spans="1:9" ht="12.4" hidden="1" customHeight="1">
      <c r="A472" s="13"/>
      <c r="B472" s="1"/>
      <c r="C472" s="36"/>
      <c r="D472" s="140"/>
      <c r="E472" s="141"/>
      <c r="F472" s="43" t="str">
        <f>VLOOKUP(C472,'[2]Acha Air Sales Price List'!$B$1:$D$65536,3,FALSE)</f>
        <v>Exchange rate :</v>
      </c>
      <c r="G472" s="21">
        <f>ROUND(IF(ISBLANK(C472),0,VLOOKUP(C472,'[2]Acha Air Sales Price List'!$B$1:$X$65536,12,FALSE)*$L$14),2)</f>
        <v>0</v>
      </c>
      <c r="H472" s="137">
        <f t="shared" si="9"/>
        <v>0</v>
      </c>
      <c r="I472" s="14"/>
    </row>
    <row r="473" spans="1:9" ht="12.4" hidden="1" customHeight="1">
      <c r="A473" s="13"/>
      <c r="B473" s="1"/>
      <c r="C473" s="36"/>
      <c r="D473" s="140"/>
      <c r="E473" s="141"/>
      <c r="F473" s="43" t="str">
        <f>VLOOKUP(C473,'[2]Acha Air Sales Price List'!$B$1:$D$65536,3,FALSE)</f>
        <v>Exchange rate :</v>
      </c>
      <c r="G473" s="21">
        <f>ROUND(IF(ISBLANK(C473),0,VLOOKUP(C473,'[2]Acha Air Sales Price List'!$B$1:$X$65536,12,FALSE)*$L$14),2)</f>
        <v>0</v>
      </c>
      <c r="H473" s="137">
        <f t="shared" si="9"/>
        <v>0</v>
      </c>
      <c r="I473" s="14"/>
    </row>
    <row r="474" spans="1:9" ht="12.4" hidden="1" customHeight="1">
      <c r="A474" s="13"/>
      <c r="B474" s="1"/>
      <c r="C474" s="36"/>
      <c r="D474" s="140"/>
      <c r="E474" s="141"/>
      <c r="F474" s="43" t="str">
        <f>VLOOKUP(C474,'[2]Acha Air Sales Price List'!$B$1:$D$65536,3,FALSE)</f>
        <v>Exchange rate :</v>
      </c>
      <c r="G474" s="21">
        <f>ROUND(IF(ISBLANK(C474),0,VLOOKUP(C474,'[2]Acha Air Sales Price List'!$B$1:$X$65536,12,FALSE)*$L$14),2)</f>
        <v>0</v>
      </c>
      <c r="H474" s="137">
        <f t="shared" si="9"/>
        <v>0</v>
      </c>
      <c r="I474" s="14"/>
    </row>
    <row r="475" spans="1:9" ht="12.4" hidden="1" customHeight="1">
      <c r="A475" s="13"/>
      <c r="B475" s="1"/>
      <c r="C475" s="36"/>
      <c r="D475" s="140"/>
      <c r="E475" s="141"/>
      <c r="F475" s="43" t="str">
        <f>VLOOKUP(C475,'[2]Acha Air Sales Price List'!$B$1:$D$65536,3,FALSE)</f>
        <v>Exchange rate :</v>
      </c>
      <c r="G475" s="21">
        <f>ROUND(IF(ISBLANK(C475),0,VLOOKUP(C475,'[2]Acha Air Sales Price List'!$B$1:$X$65536,12,FALSE)*$L$14),2)</f>
        <v>0</v>
      </c>
      <c r="H475" s="137">
        <f t="shared" si="9"/>
        <v>0</v>
      </c>
      <c r="I475" s="14"/>
    </row>
    <row r="476" spans="1:9" ht="12.4" hidden="1" customHeight="1">
      <c r="A476" s="13"/>
      <c r="B476" s="1"/>
      <c r="C476" s="37"/>
      <c r="D476" s="140"/>
      <c r="E476" s="141"/>
      <c r="F476" s="43" t="str">
        <f>VLOOKUP(C476,'[2]Acha Air Sales Price List'!$B$1:$D$65536,3,FALSE)</f>
        <v>Exchange rate :</v>
      </c>
      <c r="G476" s="21">
        <f>ROUND(IF(ISBLANK(C476),0,VLOOKUP(C476,'[2]Acha Air Sales Price List'!$B$1:$X$65536,12,FALSE)*$L$14),2)</f>
        <v>0</v>
      </c>
      <c r="H476" s="137">
        <f t="shared" si="9"/>
        <v>0</v>
      </c>
      <c r="I476" s="14"/>
    </row>
    <row r="477" spans="1:9" ht="12" hidden="1" customHeight="1">
      <c r="A477" s="13"/>
      <c r="B477" s="1"/>
      <c r="C477" s="36"/>
      <c r="D477" s="140"/>
      <c r="E477" s="141"/>
      <c r="F477" s="43" t="str">
        <f>VLOOKUP(C477,'[2]Acha Air Sales Price List'!$B$1:$D$65536,3,FALSE)</f>
        <v>Exchange rate :</v>
      </c>
      <c r="G477" s="21">
        <f>ROUND(IF(ISBLANK(C477),0,VLOOKUP(C477,'[2]Acha Air Sales Price List'!$B$1:$X$65536,12,FALSE)*$L$14),2)</f>
        <v>0</v>
      </c>
      <c r="H477" s="137">
        <f t="shared" si="9"/>
        <v>0</v>
      </c>
      <c r="I477" s="14"/>
    </row>
    <row r="478" spans="1:9" ht="12.4" hidden="1" customHeight="1">
      <c r="A478" s="13"/>
      <c r="B478" s="1"/>
      <c r="C478" s="36"/>
      <c r="D478" s="140"/>
      <c r="E478" s="141"/>
      <c r="F478" s="43" t="str">
        <f>VLOOKUP(C478,'[2]Acha Air Sales Price List'!$B$1:$D$65536,3,FALSE)</f>
        <v>Exchange rate :</v>
      </c>
      <c r="G478" s="21">
        <f>ROUND(IF(ISBLANK(C478),0,VLOOKUP(C478,'[2]Acha Air Sales Price List'!$B$1:$X$65536,12,FALSE)*$L$14),2)</f>
        <v>0</v>
      </c>
      <c r="H478" s="137">
        <f t="shared" si="9"/>
        <v>0</v>
      </c>
      <c r="I478" s="14"/>
    </row>
    <row r="479" spans="1:9" ht="12.4" hidden="1" customHeight="1">
      <c r="A479" s="13"/>
      <c r="B479" s="1"/>
      <c r="C479" s="36"/>
      <c r="D479" s="140"/>
      <c r="E479" s="141"/>
      <c r="F479" s="43" t="str">
        <f>VLOOKUP(C479,'[2]Acha Air Sales Price List'!$B$1:$D$65536,3,FALSE)</f>
        <v>Exchange rate :</v>
      </c>
      <c r="G479" s="21">
        <f>ROUND(IF(ISBLANK(C479),0,VLOOKUP(C479,'[2]Acha Air Sales Price List'!$B$1:$X$65536,12,FALSE)*$L$14),2)</f>
        <v>0</v>
      </c>
      <c r="H479" s="137">
        <f t="shared" si="9"/>
        <v>0</v>
      </c>
      <c r="I479" s="14"/>
    </row>
    <row r="480" spans="1:9" ht="12.4" hidden="1" customHeight="1">
      <c r="A480" s="13"/>
      <c r="B480" s="1"/>
      <c r="C480" s="36"/>
      <c r="D480" s="140"/>
      <c r="E480" s="141"/>
      <c r="F480" s="43" t="str">
        <f>VLOOKUP(C480,'[2]Acha Air Sales Price List'!$B$1:$D$65536,3,FALSE)</f>
        <v>Exchange rate :</v>
      </c>
      <c r="G480" s="21">
        <f>ROUND(IF(ISBLANK(C480),0,VLOOKUP(C480,'[2]Acha Air Sales Price List'!$B$1:$X$65536,12,FALSE)*$L$14),2)</f>
        <v>0</v>
      </c>
      <c r="H480" s="137">
        <f t="shared" si="9"/>
        <v>0</v>
      </c>
      <c r="I480" s="14"/>
    </row>
    <row r="481" spans="1:9" ht="12.4" hidden="1" customHeight="1">
      <c r="A481" s="13"/>
      <c r="B481" s="1"/>
      <c r="C481" s="36"/>
      <c r="D481" s="140"/>
      <c r="E481" s="141"/>
      <c r="F481" s="43" t="str">
        <f>VLOOKUP(C481,'[2]Acha Air Sales Price List'!$B$1:$D$65536,3,FALSE)</f>
        <v>Exchange rate :</v>
      </c>
      <c r="G481" s="21">
        <f>ROUND(IF(ISBLANK(C481),0,VLOOKUP(C481,'[2]Acha Air Sales Price List'!$B$1:$X$65536,12,FALSE)*$L$14),2)</f>
        <v>0</v>
      </c>
      <c r="H481" s="137">
        <f t="shared" si="9"/>
        <v>0</v>
      </c>
      <c r="I481" s="14"/>
    </row>
    <row r="482" spans="1:9" ht="12.4" hidden="1" customHeight="1">
      <c r="A482" s="13"/>
      <c r="B482" s="1"/>
      <c r="C482" s="36"/>
      <c r="D482" s="140"/>
      <c r="E482" s="141"/>
      <c r="F482" s="43" t="str">
        <f>VLOOKUP(C482,'[2]Acha Air Sales Price List'!$B$1:$D$65536,3,FALSE)</f>
        <v>Exchange rate :</v>
      </c>
      <c r="G482" s="21">
        <f>ROUND(IF(ISBLANK(C482),0,VLOOKUP(C482,'[2]Acha Air Sales Price List'!$B$1:$X$65536,12,FALSE)*$L$14),2)</f>
        <v>0</v>
      </c>
      <c r="H482" s="137">
        <f t="shared" si="9"/>
        <v>0</v>
      </c>
      <c r="I482" s="14"/>
    </row>
    <row r="483" spans="1:9" ht="12.4" hidden="1" customHeight="1">
      <c r="A483" s="13"/>
      <c r="B483" s="1"/>
      <c r="C483" s="36"/>
      <c r="D483" s="140"/>
      <c r="E483" s="141"/>
      <c r="F483" s="43" t="str">
        <f>VLOOKUP(C483,'[2]Acha Air Sales Price List'!$B$1:$D$65536,3,FALSE)</f>
        <v>Exchange rate :</v>
      </c>
      <c r="G483" s="21">
        <f>ROUND(IF(ISBLANK(C483),0,VLOOKUP(C483,'[2]Acha Air Sales Price List'!$B$1:$X$65536,12,FALSE)*$L$14),2)</f>
        <v>0</v>
      </c>
      <c r="H483" s="137">
        <f t="shared" si="9"/>
        <v>0</v>
      </c>
      <c r="I483" s="14"/>
    </row>
    <row r="484" spans="1:9" ht="12.4" hidden="1" customHeight="1">
      <c r="A484" s="13"/>
      <c r="B484" s="1"/>
      <c r="C484" s="36"/>
      <c r="D484" s="140"/>
      <c r="E484" s="141"/>
      <c r="F484" s="43" t="str">
        <f>VLOOKUP(C484,'[2]Acha Air Sales Price List'!$B$1:$D$65536,3,FALSE)</f>
        <v>Exchange rate :</v>
      </c>
      <c r="G484" s="21">
        <f>ROUND(IF(ISBLANK(C484),0,VLOOKUP(C484,'[2]Acha Air Sales Price List'!$B$1:$X$65536,12,FALSE)*$L$14),2)</f>
        <v>0</v>
      </c>
      <c r="H484" s="137">
        <f t="shared" si="9"/>
        <v>0</v>
      </c>
      <c r="I484" s="14"/>
    </row>
    <row r="485" spans="1:9" ht="12.4" hidden="1" customHeight="1">
      <c r="A485" s="13"/>
      <c r="B485" s="1"/>
      <c r="C485" s="36"/>
      <c r="D485" s="140"/>
      <c r="E485" s="141"/>
      <c r="F485" s="43" t="str">
        <f>VLOOKUP(C485,'[2]Acha Air Sales Price List'!$B$1:$D$65536,3,FALSE)</f>
        <v>Exchange rate :</v>
      </c>
      <c r="G485" s="21">
        <f>ROUND(IF(ISBLANK(C485),0,VLOOKUP(C485,'[2]Acha Air Sales Price List'!$B$1:$X$65536,12,FALSE)*$L$14),2)</f>
        <v>0</v>
      </c>
      <c r="H485" s="137">
        <f t="shared" si="9"/>
        <v>0</v>
      </c>
      <c r="I485" s="14"/>
    </row>
    <row r="486" spans="1:9" ht="12.4" hidden="1" customHeight="1">
      <c r="A486" s="13"/>
      <c r="B486" s="1"/>
      <c r="C486" s="36"/>
      <c r="D486" s="140"/>
      <c r="E486" s="141"/>
      <c r="F486" s="43" t="str">
        <f>VLOOKUP(C486,'[2]Acha Air Sales Price List'!$B$1:$D$65536,3,FALSE)</f>
        <v>Exchange rate :</v>
      </c>
      <c r="G486" s="21">
        <f>ROUND(IF(ISBLANK(C486),0,VLOOKUP(C486,'[2]Acha Air Sales Price List'!$B$1:$X$65536,12,FALSE)*$L$14),2)</f>
        <v>0</v>
      </c>
      <c r="H486" s="137">
        <f t="shared" si="9"/>
        <v>0</v>
      </c>
      <c r="I486" s="14"/>
    </row>
    <row r="487" spans="1:9" ht="12.4" hidden="1" customHeight="1">
      <c r="A487" s="13"/>
      <c r="B487" s="1"/>
      <c r="C487" s="36"/>
      <c r="D487" s="140"/>
      <c r="E487" s="141"/>
      <c r="F487" s="43" t="str">
        <f>VLOOKUP(C487,'[2]Acha Air Sales Price List'!$B$1:$D$65536,3,FALSE)</f>
        <v>Exchange rate :</v>
      </c>
      <c r="G487" s="21">
        <f>ROUND(IF(ISBLANK(C487),0,VLOOKUP(C487,'[2]Acha Air Sales Price List'!$B$1:$X$65536,12,FALSE)*$L$14),2)</f>
        <v>0</v>
      </c>
      <c r="H487" s="137">
        <f t="shared" si="9"/>
        <v>0</v>
      </c>
      <c r="I487" s="14"/>
    </row>
    <row r="488" spans="1:9" ht="12.4" hidden="1" customHeight="1">
      <c r="A488" s="13"/>
      <c r="B488" s="1"/>
      <c r="C488" s="36"/>
      <c r="D488" s="140"/>
      <c r="E488" s="141"/>
      <c r="F488" s="43" t="str">
        <f>VLOOKUP(C488,'[2]Acha Air Sales Price List'!$B$1:$D$65536,3,FALSE)</f>
        <v>Exchange rate :</v>
      </c>
      <c r="G488" s="21">
        <f>ROUND(IF(ISBLANK(C488),0,VLOOKUP(C488,'[2]Acha Air Sales Price List'!$B$1:$X$65536,12,FALSE)*$L$14),2)</f>
        <v>0</v>
      </c>
      <c r="H488" s="137">
        <f t="shared" si="9"/>
        <v>0</v>
      </c>
      <c r="I488" s="14"/>
    </row>
    <row r="489" spans="1:9" ht="12.4" hidden="1" customHeight="1">
      <c r="A489" s="13"/>
      <c r="B489" s="1"/>
      <c r="C489" s="36"/>
      <c r="D489" s="140"/>
      <c r="E489" s="141"/>
      <c r="F489" s="43" t="str">
        <f>VLOOKUP(C489,'[2]Acha Air Sales Price List'!$B$1:$D$65536,3,FALSE)</f>
        <v>Exchange rate :</v>
      </c>
      <c r="G489" s="21">
        <f>ROUND(IF(ISBLANK(C489),0,VLOOKUP(C489,'[2]Acha Air Sales Price List'!$B$1:$X$65536,12,FALSE)*$L$14),2)</f>
        <v>0</v>
      </c>
      <c r="H489" s="137">
        <f t="shared" si="9"/>
        <v>0</v>
      </c>
      <c r="I489" s="14"/>
    </row>
    <row r="490" spans="1:9" ht="12.4" hidden="1" customHeight="1">
      <c r="A490" s="13"/>
      <c r="B490" s="1"/>
      <c r="C490" s="36"/>
      <c r="D490" s="140"/>
      <c r="E490" s="141"/>
      <c r="F490" s="43" t="str">
        <f>VLOOKUP(C490,'[2]Acha Air Sales Price List'!$B$1:$D$65536,3,FALSE)</f>
        <v>Exchange rate :</v>
      </c>
      <c r="G490" s="21">
        <f>ROUND(IF(ISBLANK(C490),0,VLOOKUP(C490,'[2]Acha Air Sales Price List'!$B$1:$X$65536,12,FALSE)*$L$14),2)</f>
        <v>0</v>
      </c>
      <c r="H490" s="137">
        <f t="shared" si="9"/>
        <v>0</v>
      </c>
      <c r="I490" s="14"/>
    </row>
    <row r="491" spans="1:9" ht="12.4" hidden="1" customHeight="1">
      <c r="A491" s="13"/>
      <c r="B491" s="1"/>
      <c r="C491" s="36"/>
      <c r="D491" s="140"/>
      <c r="E491" s="141"/>
      <c r="F491" s="43" t="str">
        <f>VLOOKUP(C491,'[2]Acha Air Sales Price List'!$B$1:$D$65536,3,FALSE)</f>
        <v>Exchange rate :</v>
      </c>
      <c r="G491" s="21">
        <f>ROUND(IF(ISBLANK(C491),0,VLOOKUP(C491,'[2]Acha Air Sales Price List'!$B$1:$X$65536,12,FALSE)*$L$14),2)</f>
        <v>0</v>
      </c>
      <c r="H491" s="137">
        <f t="shared" si="9"/>
        <v>0</v>
      </c>
      <c r="I491" s="14"/>
    </row>
    <row r="492" spans="1:9" ht="12.4" hidden="1" customHeight="1">
      <c r="A492" s="13"/>
      <c r="B492" s="1"/>
      <c r="C492" s="36"/>
      <c r="D492" s="140"/>
      <c r="E492" s="141"/>
      <c r="F492" s="43" t="str">
        <f>VLOOKUP(C492,'[2]Acha Air Sales Price List'!$B$1:$D$65536,3,FALSE)</f>
        <v>Exchange rate :</v>
      </c>
      <c r="G492" s="21">
        <f>ROUND(IF(ISBLANK(C492),0,VLOOKUP(C492,'[2]Acha Air Sales Price List'!$B$1:$X$65536,12,FALSE)*$L$14),2)</f>
        <v>0</v>
      </c>
      <c r="H492" s="137">
        <f t="shared" si="9"/>
        <v>0</v>
      </c>
      <c r="I492" s="14"/>
    </row>
    <row r="493" spans="1:9" ht="12.4" hidden="1" customHeight="1">
      <c r="A493" s="13"/>
      <c r="B493" s="1"/>
      <c r="C493" s="36"/>
      <c r="D493" s="140"/>
      <c r="E493" s="141"/>
      <c r="F493" s="43" t="str">
        <f>VLOOKUP(C493,'[2]Acha Air Sales Price List'!$B$1:$D$65536,3,FALSE)</f>
        <v>Exchange rate :</v>
      </c>
      <c r="G493" s="21">
        <f>ROUND(IF(ISBLANK(C493),0,VLOOKUP(C493,'[2]Acha Air Sales Price List'!$B$1:$X$65536,12,FALSE)*$L$14),2)</f>
        <v>0</v>
      </c>
      <c r="H493" s="137">
        <f t="shared" si="9"/>
        <v>0</v>
      </c>
      <c r="I493" s="14"/>
    </row>
    <row r="494" spans="1:9" ht="12.4" hidden="1" customHeight="1">
      <c r="A494" s="13"/>
      <c r="B494" s="1"/>
      <c r="C494" s="36"/>
      <c r="D494" s="140"/>
      <c r="E494" s="141"/>
      <c r="F494" s="43" t="str">
        <f>VLOOKUP(C494,'[2]Acha Air Sales Price List'!$B$1:$D$65536,3,FALSE)</f>
        <v>Exchange rate :</v>
      </c>
      <c r="G494" s="21">
        <f>ROUND(IF(ISBLANK(C494),0,VLOOKUP(C494,'[2]Acha Air Sales Price List'!$B$1:$X$65536,12,FALSE)*$L$14),2)</f>
        <v>0</v>
      </c>
      <c r="H494" s="137">
        <f t="shared" si="9"/>
        <v>0</v>
      </c>
      <c r="I494" s="14"/>
    </row>
    <row r="495" spans="1:9" ht="12.4" hidden="1" customHeight="1">
      <c r="A495" s="13"/>
      <c r="B495" s="1"/>
      <c r="C495" s="36"/>
      <c r="D495" s="140"/>
      <c r="E495" s="141"/>
      <c r="F495" s="43" t="str">
        <f>VLOOKUP(C495,'[2]Acha Air Sales Price List'!$B$1:$D$65536,3,FALSE)</f>
        <v>Exchange rate :</v>
      </c>
      <c r="G495" s="21">
        <f>ROUND(IF(ISBLANK(C495),0,VLOOKUP(C495,'[2]Acha Air Sales Price List'!$B$1:$X$65536,12,FALSE)*$L$14),2)</f>
        <v>0</v>
      </c>
      <c r="H495" s="137">
        <f t="shared" si="9"/>
        <v>0</v>
      </c>
      <c r="I495" s="14"/>
    </row>
    <row r="496" spans="1:9" ht="12.4" hidden="1" customHeight="1">
      <c r="A496" s="13"/>
      <c r="B496" s="1"/>
      <c r="C496" s="36"/>
      <c r="D496" s="140"/>
      <c r="E496" s="141"/>
      <c r="F496" s="43" t="str">
        <f>VLOOKUP(C496,'[2]Acha Air Sales Price List'!$B$1:$D$65536,3,FALSE)</f>
        <v>Exchange rate :</v>
      </c>
      <c r="G496" s="21">
        <f>ROUND(IF(ISBLANK(C496),0,VLOOKUP(C496,'[2]Acha Air Sales Price List'!$B$1:$X$65536,12,FALSE)*$L$14),2)</f>
        <v>0</v>
      </c>
      <c r="H496" s="137">
        <f t="shared" si="9"/>
        <v>0</v>
      </c>
      <c r="I496" s="14"/>
    </row>
    <row r="497" spans="1:9" ht="12.4" hidden="1" customHeight="1">
      <c r="A497" s="13"/>
      <c r="B497" s="1"/>
      <c r="C497" s="36"/>
      <c r="D497" s="140"/>
      <c r="E497" s="141"/>
      <c r="F497" s="43" t="str">
        <f>VLOOKUP(C497,'[2]Acha Air Sales Price List'!$B$1:$D$65536,3,FALSE)</f>
        <v>Exchange rate :</v>
      </c>
      <c r="G497" s="21">
        <f>ROUND(IF(ISBLANK(C497),0,VLOOKUP(C497,'[2]Acha Air Sales Price List'!$B$1:$X$65536,12,FALSE)*$L$14),2)</f>
        <v>0</v>
      </c>
      <c r="H497" s="137">
        <f t="shared" si="9"/>
        <v>0</v>
      </c>
      <c r="I497" s="14"/>
    </row>
    <row r="498" spans="1:9" ht="12.4" hidden="1" customHeight="1">
      <c r="A498" s="13"/>
      <c r="B498" s="1"/>
      <c r="C498" s="36"/>
      <c r="D498" s="140"/>
      <c r="E498" s="141"/>
      <c r="F498" s="43" t="str">
        <f>VLOOKUP(C498,'[2]Acha Air Sales Price List'!$B$1:$D$65536,3,FALSE)</f>
        <v>Exchange rate :</v>
      </c>
      <c r="G498" s="21">
        <f>ROUND(IF(ISBLANK(C498),0,VLOOKUP(C498,'[2]Acha Air Sales Price List'!$B$1:$X$65536,12,FALSE)*$L$14),2)</f>
        <v>0</v>
      </c>
      <c r="H498" s="137">
        <f t="shared" si="9"/>
        <v>0</v>
      </c>
      <c r="I498" s="14"/>
    </row>
    <row r="499" spans="1:9" ht="12.4" hidden="1" customHeight="1">
      <c r="A499" s="13"/>
      <c r="B499" s="1"/>
      <c r="C499" s="36"/>
      <c r="D499" s="140"/>
      <c r="E499" s="141"/>
      <c r="F499" s="43" t="str">
        <f>VLOOKUP(C499,'[2]Acha Air Sales Price List'!$B$1:$D$65536,3,FALSE)</f>
        <v>Exchange rate :</v>
      </c>
      <c r="G499" s="21">
        <f>ROUND(IF(ISBLANK(C499),0,VLOOKUP(C499,'[2]Acha Air Sales Price List'!$B$1:$X$65536,12,FALSE)*$L$14),2)</f>
        <v>0</v>
      </c>
      <c r="H499" s="137">
        <f t="shared" si="9"/>
        <v>0</v>
      </c>
      <c r="I499" s="14"/>
    </row>
    <row r="500" spans="1:9" ht="12.4" hidden="1" customHeight="1">
      <c r="A500" s="13"/>
      <c r="B500" s="1"/>
      <c r="C500" s="36"/>
      <c r="D500" s="140"/>
      <c r="E500" s="141"/>
      <c r="F500" s="43" t="str">
        <f>VLOOKUP(C500,'[2]Acha Air Sales Price List'!$B$1:$D$65536,3,FALSE)</f>
        <v>Exchange rate :</v>
      </c>
      <c r="G500" s="21">
        <f>ROUND(IF(ISBLANK(C500),0,VLOOKUP(C500,'[2]Acha Air Sales Price List'!$B$1:$X$65536,12,FALSE)*$L$14),2)</f>
        <v>0</v>
      </c>
      <c r="H500" s="137">
        <f t="shared" si="9"/>
        <v>0</v>
      </c>
      <c r="I500" s="14"/>
    </row>
    <row r="501" spans="1:9" ht="12.4" hidden="1" customHeight="1">
      <c r="A501" s="13"/>
      <c r="B501" s="1"/>
      <c r="C501" s="36"/>
      <c r="D501" s="140"/>
      <c r="E501" s="141"/>
      <c r="F501" s="43" t="str">
        <f>VLOOKUP(C501,'[2]Acha Air Sales Price List'!$B$1:$D$65536,3,FALSE)</f>
        <v>Exchange rate :</v>
      </c>
      <c r="G501" s="21">
        <f>ROUND(IF(ISBLANK(C501),0,VLOOKUP(C501,'[2]Acha Air Sales Price List'!$B$1:$X$65536,12,FALSE)*$L$14),2)</f>
        <v>0</v>
      </c>
      <c r="H501" s="137">
        <f t="shared" si="9"/>
        <v>0</v>
      </c>
      <c r="I501" s="14"/>
    </row>
    <row r="502" spans="1:9" ht="12.4" hidden="1" customHeight="1">
      <c r="A502" s="13"/>
      <c r="B502" s="1"/>
      <c r="C502" s="36"/>
      <c r="D502" s="140"/>
      <c r="E502" s="141"/>
      <c r="F502" s="43" t="str">
        <f>VLOOKUP(C502,'[2]Acha Air Sales Price List'!$B$1:$D$65536,3,FALSE)</f>
        <v>Exchange rate :</v>
      </c>
      <c r="G502" s="21">
        <f>ROUND(IF(ISBLANK(C502),0,VLOOKUP(C502,'[2]Acha Air Sales Price List'!$B$1:$X$65536,12,FALSE)*$L$14),2)</f>
        <v>0</v>
      </c>
      <c r="H502" s="137">
        <f t="shared" si="9"/>
        <v>0</v>
      </c>
      <c r="I502" s="14"/>
    </row>
    <row r="503" spans="1:9" ht="12.4" hidden="1" customHeight="1">
      <c r="A503" s="13"/>
      <c r="B503" s="1"/>
      <c r="C503" s="36"/>
      <c r="D503" s="140"/>
      <c r="E503" s="141"/>
      <c r="F503" s="43" t="str">
        <f>VLOOKUP(C503,'[2]Acha Air Sales Price List'!$B$1:$D$65536,3,FALSE)</f>
        <v>Exchange rate :</v>
      </c>
      <c r="G503" s="21">
        <f>ROUND(IF(ISBLANK(C503),0,VLOOKUP(C503,'[2]Acha Air Sales Price List'!$B$1:$X$65536,12,FALSE)*$L$14),2)</f>
        <v>0</v>
      </c>
      <c r="H503" s="137">
        <f t="shared" si="9"/>
        <v>0</v>
      </c>
      <c r="I503" s="14"/>
    </row>
    <row r="504" spans="1:9" ht="12.4" hidden="1" customHeight="1">
      <c r="A504" s="13"/>
      <c r="B504" s="1"/>
      <c r="C504" s="37"/>
      <c r="D504" s="140"/>
      <c r="E504" s="141"/>
      <c r="F504" s="43" t="str">
        <f>VLOOKUP(C504,'[2]Acha Air Sales Price List'!$B$1:$D$65536,3,FALSE)</f>
        <v>Exchange rate :</v>
      </c>
      <c r="G504" s="21">
        <f>ROUND(IF(ISBLANK(C504),0,VLOOKUP(C504,'[2]Acha Air Sales Price List'!$B$1:$X$65536,12,FALSE)*$L$14),2)</f>
        <v>0</v>
      </c>
      <c r="H504" s="137">
        <f>ROUND(IF(ISNUMBER(B504), G504*B504, 0),5)</f>
        <v>0</v>
      </c>
      <c r="I504" s="14"/>
    </row>
    <row r="505" spans="1:9" ht="12" hidden="1" customHeight="1">
      <c r="A505" s="13"/>
      <c r="B505" s="1"/>
      <c r="C505" s="36"/>
      <c r="D505" s="140"/>
      <c r="E505" s="141"/>
      <c r="F505" s="43" t="str">
        <f>VLOOKUP(C505,'[2]Acha Air Sales Price List'!$B$1:$D$65536,3,FALSE)</f>
        <v>Exchange rate :</v>
      </c>
      <c r="G505" s="21">
        <f>ROUND(IF(ISBLANK(C505),0,VLOOKUP(C505,'[2]Acha Air Sales Price List'!$B$1:$X$65536,12,FALSE)*$L$14),2)</f>
        <v>0</v>
      </c>
      <c r="H505" s="137">
        <f t="shared" ref="H505:H521" si="10">ROUND(IF(ISNUMBER(B505), G505*B505, 0),5)</f>
        <v>0</v>
      </c>
      <c r="I505" s="14"/>
    </row>
    <row r="506" spans="1:9" ht="12.4" hidden="1" customHeight="1">
      <c r="A506" s="13"/>
      <c r="B506" s="1"/>
      <c r="C506" s="36"/>
      <c r="D506" s="140"/>
      <c r="E506" s="141"/>
      <c r="F506" s="43" t="str">
        <f>VLOOKUP(C506,'[2]Acha Air Sales Price List'!$B$1:$D$65536,3,FALSE)</f>
        <v>Exchange rate :</v>
      </c>
      <c r="G506" s="21">
        <f>ROUND(IF(ISBLANK(C506),0,VLOOKUP(C506,'[2]Acha Air Sales Price List'!$B$1:$X$65536,12,FALSE)*$L$14),2)</f>
        <v>0</v>
      </c>
      <c r="H506" s="137">
        <f t="shared" si="10"/>
        <v>0</v>
      </c>
      <c r="I506" s="14"/>
    </row>
    <row r="507" spans="1:9" ht="12.4" hidden="1" customHeight="1">
      <c r="A507" s="13"/>
      <c r="B507" s="1"/>
      <c r="C507" s="36"/>
      <c r="D507" s="140"/>
      <c r="E507" s="141"/>
      <c r="F507" s="43" t="str">
        <f>VLOOKUP(C507,'[2]Acha Air Sales Price List'!$B$1:$D$65536,3,FALSE)</f>
        <v>Exchange rate :</v>
      </c>
      <c r="G507" s="21">
        <f>ROUND(IF(ISBLANK(C507),0,VLOOKUP(C507,'[2]Acha Air Sales Price List'!$B$1:$X$65536,12,FALSE)*$L$14),2)</f>
        <v>0</v>
      </c>
      <c r="H507" s="137">
        <f t="shared" si="10"/>
        <v>0</v>
      </c>
      <c r="I507" s="14"/>
    </row>
    <row r="508" spans="1:9" ht="12.4" hidden="1" customHeight="1">
      <c r="A508" s="13"/>
      <c r="B508" s="1"/>
      <c r="C508" s="36"/>
      <c r="D508" s="140"/>
      <c r="E508" s="141"/>
      <c r="F508" s="43" t="str">
        <f>VLOOKUP(C508,'[2]Acha Air Sales Price List'!$B$1:$D$65536,3,FALSE)</f>
        <v>Exchange rate :</v>
      </c>
      <c r="G508" s="21">
        <f>ROUND(IF(ISBLANK(C508),0,VLOOKUP(C508,'[2]Acha Air Sales Price List'!$B$1:$X$65536,12,FALSE)*$L$14),2)</f>
        <v>0</v>
      </c>
      <c r="H508" s="137">
        <f t="shared" si="10"/>
        <v>0</v>
      </c>
      <c r="I508" s="14"/>
    </row>
    <row r="509" spans="1:9" ht="12.4" hidden="1" customHeight="1">
      <c r="A509" s="13"/>
      <c r="B509" s="1"/>
      <c r="C509" s="36"/>
      <c r="D509" s="140"/>
      <c r="E509" s="141"/>
      <c r="F509" s="43" t="str">
        <f>VLOOKUP(C509,'[2]Acha Air Sales Price List'!$B$1:$D$65536,3,FALSE)</f>
        <v>Exchange rate :</v>
      </c>
      <c r="G509" s="21">
        <f>ROUND(IF(ISBLANK(C509),0,VLOOKUP(C509,'[2]Acha Air Sales Price List'!$B$1:$X$65536,12,FALSE)*$L$14),2)</f>
        <v>0</v>
      </c>
      <c r="H509" s="137">
        <f t="shared" si="10"/>
        <v>0</v>
      </c>
      <c r="I509" s="14"/>
    </row>
    <row r="510" spans="1:9" ht="12.4" hidden="1" customHeight="1">
      <c r="A510" s="13"/>
      <c r="B510" s="1"/>
      <c r="C510" s="36"/>
      <c r="D510" s="140"/>
      <c r="E510" s="141"/>
      <c r="F510" s="43" t="str">
        <f>VLOOKUP(C510,'[2]Acha Air Sales Price List'!$B$1:$D$65536,3,FALSE)</f>
        <v>Exchange rate :</v>
      </c>
      <c r="G510" s="21">
        <f>ROUND(IF(ISBLANK(C510),0,VLOOKUP(C510,'[2]Acha Air Sales Price List'!$B$1:$X$65536,12,FALSE)*$L$14),2)</f>
        <v>0</v>
      </c>
      <c r="H510" s="137">
        <f t="shared" si="10"/>
        <v>0</v>
      </c>
      <c r="I510" s="14"/>
    </row>
    <row r="511" spans="1:9" ht="12.4" hidden="1" customHeight="1">
      <c r="A511" s="13"/>
      <c r="B511" s="1"/>
      <c r="C511" s="36"/>
      <c r="D511" s="140"/>
      <c r="E511" s="141"/>
      <c r="F511" s="43" t="str">
        <f>VLOOKUP(C511,'[2]Acha Air Sales Price List'!$B$1:$D$65536,3,FALSE)</f>
        <v>Exchange rate :</v>
      </c>
      <c r="G511" s="21">
        <f>ROUND(IF(ISBLANK(C511),0,VLOOKUP(C511,'[2]Acha Air Sales Price List'!$B$1:$X$65536,12,FALSE)*$L$14),2)</f>
        <v>0</v>
      </c>
      <c r="H511" s="137">
        <f t="shared" si="10"/>
        <v>0</v>
      </c>
      <c r="I511" s="14"/>
    </row>
    <row r="512" spans="1:9" ht="12.4" hidden="1" customHeight="1">
      <c r="A512" s="13"/>
      <c r="B512" s="1"/>
      <c r="C512" s="36"/>
      <c r="D512" s="140"/>
      <c r="E512" s="141"/>
      <c r="F512" s="43" t="str">
        <f>VLOOKUP(C512,'[2]Acha Air Sales Price List'!$B$1:$D$65536,3,FALSE)</f>
        <v>Exchange rate :</v>
      </c>
      <c r="G512" s="21">
        <f>ROUND(IF(ISBLANK(C512),0,VLOOKUP(C512,'[2]Acha Air Sales Price List'!$B$1:$X$65536,12,FALSE)*$L$14),2)</f>
        <v>0</v>
      </c>
      <c r="H512" s="137">
        <f t="shared" si="10"/>
        <v>0</v>
      </c>
      <c r="I512" s="14"/>
    </row>
    <row r="513" spans="1:9" ht="12.4" hidden="1" customHeight="1">
      <c r="A513" s="13"/>
      <c r="B513" s="1"/>
      <c r="C513" s="36"/>
      <c r="D513" s="140"/>
      <c r="E513" s="141"/>
      <c r="F513" s="43" t="str">
        <f>VLOOKUP(C513,'[2]Acha Air Sales Price List'!$B$1:$D$65536,3,FALSE)</f>
        <v>Exchange rate :</v>
      </c>
      <c r="G513" s="21">
        <f>ROUND(IF(ISBLANK(C513),0,VLOOKUP(C513,'[2]Acha Air Sales Price List'!$B$1:$X$65536,12,FALSE)*$L$14),2)</f>
        <v>0</v>
      </c>
      <c r="H513" s="137">
        <f t="shared" si="10"/>
        <v>0</v>
      </c>
      <c r="I513" s="14"/>
    </row>
    <row r="514" spans="1:9" ht="12.4" hidden="1" customHeight="1">
      <c r="A514" s="13"/>
      <c r="B514" s="1"/>
      <c r="C514" s="36"/>
      <c r="D514" s="140"/>
      <c r="E514" s="141"/>
      <c r="F514" s="43" t="str">
        <f>VLOOKUP(C514,'[2]Acha Air Sales Price List'!$B$1:$D$65536,3,FALSE)</f>
        <v>Exchange rate :</v>
      </c>
      <c r="G514" s="21">
        <f>ROUND(IF(ISBLANK(C514),0,VLOOKUP(C514,'[2]Acha Air Sales Price List'!$B$1:$X$65536,12,FALSE)*$L$14),2)</f>
        <v>0</v>
      </c>
      <c r="H514" s="137">
        <f t="shared" si="10"/>
        <v>0</v>
      </c>
      <c r="I514" s="14"/>
    </row>
    <row r="515" spans="1:9" ht="12.4" hidden="1" customHeight="1">
      <c r="A515" s="13"/>
      <c r="B515" s="1"/>
      <c r="C515" s="36"/>
      <c r="D515" s="140"/>
      <c r="E515" s="141"/>
      <c r="F515" s="43" t="str">
        <f>VLOOKUP(C515,'[2]Acha Air Sales Price List'!$B$1:$D$65536,3,FALSE)</f>
        <v>Exchange rate :</v>
      </c>
      <c r="G515" s="21">
        <f>ROUND(IF(ISBLANK(C515),0,VLOOKUP(C515,'[2]Acha Air Sales Price List'!$B$1:$X$65536,12,FALSE)*$L$14),2)</f>
        <v>0</v>
      </c>
      <c r="H515" s="137">
        <f t="shared" si="10"/>
        <v>0</v>
      </c>
      <c r="I515" s="14"/>
    </row>
    <row r="516" spans="1:9" ht="12.4" hidden="1" customHeight="1">
      <c r="A516" s="13"/>
      <c r="B516" s="1"/>
      <c r="C516" s="36"/>
      <c r="D516" s="140"/>
      <c r="E516" s="141"/>
      <c r="F516" s="43" t="str">
        <f>VLOOKUP(C516,'[2]Acha Air Sales Price List'!$B$1:$D$65536,3,FALSE)</f>
        <v>Exchange rate :</v>
      </c>
      <c r="G516" s="21">
        <f>ROUND(IF(ISBLANK(C516),0,VLOOKUP(C516,'[2]Acha Air Sales Price List'!$B$1:$X$65536,12,FALSE)*$L$14),2)</f>
        <v>0</v>
      </c>
      <c r="H516" s="137">
        <f t="shared" si="10"/>
        <v>0</v>
      </c>
      <c r="I516" s="14"/>
    </row>
    <row r="517" spans="1:9" ht="12.4" hidden="1" customHeight="1">
      <c r="A517" s="13"/>
      <c r="B517" s="1"/>
      <c r="C517" s="36"/>
      <c r="D517" s="140"/>
      <c r="E517" s="141"/>
      <c r="F517" s="43" t="str">
        <f>VLOOKUP(C517,'[2]Acha Air Sales Price List'!$B$1:$D$65536,3,FALSE)</f>
        <v>Exchange rate :</v>
      </c>
      <c r="G517" s="21">
        <f>ROUND(IF(ISBLANK(C517),0,VLOOKUP(C517,'[2]Acha Air Sales Price List'!$B$1:$X$65536,12,FALSE)*$L$14),2)</f>
        <v>0</v>
      </c>
      <c r="H517" s="137">
        <f t="shared" si="10"/>
        <v>0</v>
      </c>
      <c r="I517" s="14"/>
    </row>
    <row r="518" spans="1:9" ht="12.4" hidden="1" customHeight="1">
      <c r="A518" s="13"/>
      <c r="B518" s="1"/>
      <c r="C518" s="36"/>
      <c r="D518" s="140"/>
      <c r="E518" s="141"/>
      <c r="F518" s="43" t="str">
        <f>VLOOKUP(C518,'[2]Acha Air Sales Price List'!$B$1:$D$65536,3,FALSE)</f>
        <v>Exchange rate :</v>
      </c>
      <c r="G518" s="21">
        <f>ROUND(IF(ISBLANK(C518),0,VLOOKUP(C518,'[2]Acha Air Sales Price List'!$B$1:$X$65536,12,FALSE)*$L$14),2)</f>
        <v>0</v>
      </c>
      <c r="H518" s="137">
        <f t="shared" si="10"/>
        <v>0</v>
      </c>
      <c r="I518" s="14"/>
    </row>
    <row r="519" spans="1:9" ht="12.4" hidden="1" customHeight="1">
      <c r="A519" s="13"/>
      <c r="B519" s="1"/>
      <c r="C519" s="36"/>
      <c r="D519" s="140"/>
      <c r="E519" s="141"/>
      <c r="F519" s="43" t="str">
        <f>VLOOKUP(C519,'[2]Acha Air Sales Price List'!$B$1:$D$65536,3,FALSE)</f>
        <v>Exchange rate :</v>
      </c>
      <c r="G519" s="21">
        <f>ROUND(IF(ISBLANK(C519),0,VLOOKUP(C519,'[2]Acha Air Sales Price List'!$B$1:$X$65536,12,FALSE)*$L$14),2)</f>
        <v>0</v>
      </c>
      <c r="H519" s="137">
        <f t="shared" si="10"/>
        <v>0</v>
      </c>
      <c r="I519" s="14"/>
    </row>
    <row r="520" spans="1:9" ht="12.4" hidden="1" customHeight="1">
      <c r="A520" s="13"/>
      <c r="B520" s="1"/>
      <c r="C520" s="37"/>
      <c r="D520" s="140"/>
      <c r="E520" s="141"/>
      <c r="F520" s="43" t="str">
        <f>VLOOKUP(C520,'[2]Acha Air Sales Price List'!$B$1:$D$65536,3,FALSE)</f>
        <v>Exchange rate :</v>
      </c>
      <c r="G520" s="21">
        <f>ROUND(IF(ISBLANK(C520),0,VLOOKUP(C520,'[2]Acha Air Sales Price List'!$B$1:$X$65536,12,FALSE)*$L$14),2)</f>
        <v>0</v>
      </c>
      <c r="H520" s="137">
        <f t="shared" si="10"/>
        <v>0</v>
      </c>
      <c r="I520" s="14"/>
    </row>
    <row r="521" spans="1:9" ht="12.4" hidden="1" customHeight="1">
      <c r="A521" s="13"/>
      <c r="B521" s="1"/>
      <c r="C521" s="37"/>
      <c r="D521" s="140"/>
      <c r="E521" s="141"/>
      <c r="F521" s="43" t="str">
        <f>VLOOKUP(C521,'[2]Acha Air Sales Price List'!$B$1:$D$65536,3,FALSE)</f>
        <v>Exchange rate :</v>
      </c>
      <c r="G521" s="21">
        <f>ROUND(IF(ISBLANK(C521),0,VLOOKUP(C521,'[2]Acha Air Sales Price List'!$B$1:$X$65536,12,FALSE)*$L$14),2)</f>
        <v>0</v>
      </c>
      <c r="H521" s="137">
        <f t="shared" si="10"/>
        <v>0</v>
      </c>
      <c r="I521" s="14"/>
    </row>
    <row r="522" spans="1:9" ht="12.4" hidden="1" customHeight="1">
      <c r="A522" s="13"/>
      <c r="B522" s="1"/>
      <c r="C522" s="36"/>
      <c r="D522" s="140"/>
      <c r="E522" s="141"/>
      <c r="F522" s="43" t="str">
        <f>VLOOKUP(C522,'[2]Acha Air Sales Price List'!$B$1:$D$65536,3,FALSE)</f>
        <v>Exchange rate :</v>
      </c>
      <c r="G522" s="21">
        <f>ROUND(IF(ISBLANK(C522),0,VLOOKUP(C522,'[2]Acha Air Sales Price List'!$B$1:$X$65536,12,FALSE)*$L$14),2)</f>
        <v>0</v>
      </c>
      <c r="H522" s="137">
        <f>ROUND(IF(ISNUMBER(B522), G522*B522, 0),5)</f>
        <v>0</v>
      </c>
      <c r="I522" s="14"/>
    </row>
    <row r="523" spans="1:9" ht="12.4" hidden="1" customHeight="1">
      <c r="A523" s="13"/>
      <c r="B523" s="1"/>
      <c r="C523" s="36"/>
      <c r="D523" s="140"/>
      <c r="E523" s="141"/>
      <c r="F523" s="43" t="str">
        <f>VLOOKUP(C523,'[2]Acha Air Sales Price List'!$B$1:$D$65536,3,FALSE)</f>
        <v>Exchange rate :</v>
      </c>
      <c r="G523" s="21">
        <f>ROUND(IF(ISBLANK(C523),0,VLOOKUP(C523,'[2]Acha Air Sales Price List'!$B$1:$X$65536,12,FALSE)*$L$14),2)</f>
        <v>0</v>
      </c>
      <c r="H523" s="137">
        <f t="shared" ref="H523:H560" si="11">ROUND(IF(ISNUMBER(B523), G523*B523, 0),5)</f>
        <v>0</v>
      </c>
      <c r="I523" s="14"/>
    </row>
    <row r="524" spans="1:9" ht="12.4" hidden="1" customHeight="1">
      <c r="A524" s="13"/>
      <c r="B524" s="1"/>
      <c r="C524" s="36"/>
      <c r="D524" s="140"/>
      <c r="E524" s="141"/>
      <c r="F524" s="43" t="str">
        <f>VLOOKUP(C524,'[2]Acha Air Sales Price List'!$B$1:$D$65536,3,FALSE)</f>
        <v>Exchange rate :</v>
      </c>
      <c r="G524" s="21">
        <f>ROUND(IF(ISBLANK(C524),0,VLOOKUP(C524,'[2]Acha Air Sales Price List'!$B$1:$X$65536,12,FALSE)*$L$14),2)</f>
        <v>0</v>
      </c>
      <c r="H524" s="137">
        <f t="shared" si="11"/>
        <v>0</v>
      </c>
      <c r="I524" s="14"/>
    </row>
    <row r="525" spans="1:9" ht="12.4" hidden="1" customHeight="1">
      <c r="A525" s="13"/>
      <c r="B525" s="1"/>
      <c r="C525" s="36"/>
      <c r="D525" s="140"/>
      <c r="E525" s="141"/>
      <c r="F525" s="43" t="str">
        <f>VLOOKUP(C525,'[2]Acha Air Sales Price List'!$B$1:$D$65536,3,FALSE)</f>
        <v>Exchange rate :</v>
      </c>
      <c r="G525" s="21">
        <f>ROUND(IF(ISBLANK(C525),0,VLOOKUP(C525,'[2]Acha Air Sales Price List'!$B$1:$X$65536,12,FALSE)*$L$14),2)</f>
        <v>0</v>
      </c>
      <c r="H525" s="137">
        <f t="shared" si="11"/>
        <v>0</v>
      </c>
      <c r="I525" s="14"/>
    </row>
    <row r="526" spans="1:9" ht="12.4" hidden="1" customHeight="1">
      <c r="A526" s="13"/>
      <c r="B526" s="1"/>
      <c r="C526" s="36"/>
      <c r="D526" s="140"/>
      <c r="E526" s="141"/>
      <c r="F526" s="43" t="str">
        <f>VLOOKUP(C526,'[2]Acha Air Sales Price List'!$B$1:$D$65536,3,FALSE)</f>
        <v>Exchange rate :</v>
      </c>
      <c r="G526" s="21">
        <f>ROUND(IF(ISBLANK(C526),0,VLOOKUP(C526,'[2]Acha Air Sales Price List'!$B$1:$X$65536,12,FALSE)*$L$14),2)</f>
        <v>0</v>
      </c>
      <c r="H526" s="137">
        <f t="shared" si="11"/>
        <v>0</v>
      </c>
      <c r="I526" s="14"/>
    </row>
    <row r="527" spans="1:9" ht="12.4" hidden="1" customHeight="1">
      <c r="A527" s="13"/>
      <c r="B527" s="1"/>
      <c r="C527" s="36"/>
      <c r="D527" s="140"/>
      <c r="E527" s="141"/>
      <c r="F527" s="43" t="str">
        <f>VLOOKUP(C527,'[2]Acha Air Sales Price List'!$B$1:$D$65536,3,FALSE)</f>
        <v>Exchange rate :</v>
      </c>
      <c r="G527" s="21">
        <f>ROUND(IF(ISBLANK(C527),0,VLOOKUP(C527,'[2]Acha Air Sales Price List'!$B$1:$X$65536,12,FALSE)*$L$14),2)</f>
        <v>0</v>
      </c>
      <c r="H527" s="137">
        <f t="shared" si="11"/>
        <v>0</v>
      </c>
      <c r="I527" s="14"/>
    </row>
    <row r="528" spans="1:9" ht="12.4" hidden="1" customHeight="1">
      <c r="A528" s="13"/>
      <c r="B528" s="1"/>
      <c r="C528" s="36"/>
      <c r="D528" s="140"/>
      <c r="E528" s="141"/>
      <c r="F528" s="43" t="str">
        <f>VLOOKUP(C528,'[2]Acha Air Sales Price List'!$B$1:$D$65536,3,FALSE)</f>
        <v>Exchange rate :</v>
      </c>
      <c r="G528" s="21">
        <f>ROUND(IF(ISBLANK(C528),0,VLOOKUP(C528,'[2]Acha Air Sales Price List'!$B$1:$X$65536,12,FALSE)*$L$14),2)</f>
        <v>0</v>
      </c>
      <c r="H528" s="137">
        <f t="shared" si="11"/>
        <v>0</v>
      </c>
      <c r="I528" s="14"/>
    </row>
    <row r="529" spans="1:9" ht="12.4" hidden="1" customHeight="1">
      <c r="A529" s="13"/>
      <c r="B529" s="1"/>
      <c r="C529" s="36"/>
      <c r="D529" s="140"/>
      <c r="E529" s="141"/>
      <c r="F529" s="43" t="str">
        <f>VLOOKUP(C529,'[2]Acha Air Sales Price List'!$B$1:$D$65536,3,FALSE)</f>
        <v>Exchange rate :</v>
      </c>
      <c r="G529" s="21">
        <f>ROUND(IF(ISBLANK(C529),0,VLOOKUP(C529,'[2]Acha Air Sales Price List'!$B$1:$X$65536,12,FALSE)*$L$14),2)</f>
        <v>0</v>
      </c>
      <c r="H529" s="137">
        <f t="shared" si="11"/>
        <v>0</v>
      </c>
      <c r="I529" s="14"/>
    </row>
    <row r="530" spans="1:9" ht="12.4" hidden="1" customHeight="1">
      <c r="A530" s="13"/>
      <c r="B530" s="1"/>
      <c r="C530" s="36"/>
      <c r="D530" s="140"/>
      <c r="E530" s="141"/>
      <c r="F530" s="43" t="str">
        <f>VLOOKUP(C530,'[2]Acha Air Sales Price List'!$B$1:$D$65536,3,FALSE)</f>
        <v>Exchange rate :</v>
      </c>
      <c r="G530" s="21">
        <f>ROUND(IF(ISBLANK(C530),0,VLOOKUP(C530,'[2]Acha Air Sales Price List'!$B$1:$X$65536,12,FALSE)*$L$14),2)</f>
        <v>0</v>
      </c>
      <c r="H530" s="137">
        <f t="shared" si="11"/>
        <v>0</v>
      </c>
      <c r="I530" s="14"/>
    </row>
    <row r="531" spans="1:9" ht="12.4" hidden="1" customHeight="1">
      <c r="A531" s="13"/>
      <c r="B531" s="1"/>
      <c r="C531" s="36"/>
      <c r="D531" s="140"/>
      <c r="E531" s="141"/>
      <c r="F531" s="43" t="str">
        <f>VLOOKUP(C531,'[2]Acha Air Sales Price List'!$B$1:$D$65536,3,FALSE)</f>
        <v>Exchange rate :</v>
      </c>
      <c r="G531" s="21">
        <f>ROUND(IF(ISBLANK(C531),0,VLOOKUP(C531,'[2]Acha Air Sales Price List'!$B$1:$X$65536,12,FALSE)*$L$14),2)</f>
        <v>0</v>
      </c>
      <c r="H531" s="137">
        <f t="shared" si="11"/>
        <v>0</v>
      </c>
      <c r="I531" s="14"/>
    </row>
    <row r="532" spans="1:9" ht="12.4" hidden="1" customHeight="1">
      <c r="A532" s="13"/>
      <c r="B532" s="1"/>
      <c r="C532" s="36"/>
      <c r="D532" s="140"/>
      <c r="E532" s="141"/>
      <c r="F532" s="43" t="str">
        <f>VLOOKUP(C532,'[2]Acha Air Sales Price List'!$B$1:$D$65536,3,FALSE)</f>
        <v>Exchange rate :</v>
      </c>
      <c r="G532" s="21">
        <f>ROUND(IF(ISBLANK(C532),0,VLOOKUP(C532,'[2]Acha Air Sales Price List'!$B$1:$X$65536,12,FALSE)*$L$14),2)</f>
        <v>0</v>
      </c>
      <c r="H532" s="137">
        <f t="shared" si="11"/>
        <v>0</v>
      </c>
      <c r="I532" s="14"/>
    </row>
    <row r="533" spans="1:9" ht="12.4" hidden="1" customHeight="1">
      <c r="A533" s="13"/>
      <c r="B533" s="1"/>
      <c r="C533" s="37"/>
      <c r="D533" s="140"/>
      <c r="E533" s="141"/>
      <c r="F533" s="43" t="str">
        <f>VLOOKUP(C533,'[2]Acha Air Sales Price List'!$B$1:$D$65536,3,FALSE)</f>
        <v>Exchange rate :</v>
      </c>
      <c r="G533" s="21">
        <f>ROUND(IF(ISBLANK(C533),0,VLOOKUP(C533,'[2]Acha Air Sales Price List'!$B$1:$X$65536,12,FALSE)*$L$14),2)</f>
        <v>0</v>
      </c>
      <c r="H533" s="137">
        <f t="shared" si="11"/>
        <v>0</v>
      </c>
      <c r="I533" s="14"/>
    </row>
    <row r="534" spans="1:9" ht="12" hidden="1" customHeight="1">
      <c r="A534" s="13"/>
      <c r="B534" s="1"/>
      <c r="C534" s="36"/>
      <c r="D534" s="140"/>
      <c r="E534" s="141"/>
      <c r="F534" s="43" t="str">
        <f>VLOOKUP(C534,'[2]Acha Air Sales Price List'!$B$1:$D$65536,3,FALSE)</f>
        <v>Exchange rate :</v>
      </c>
      <c r="G534" s="21">
        <f>ROUND(IF(ISBLANK(C534),0,VLOOKUP(C534,'[2]Acha Air Sales Price List'!$B$1:$X$65536,12,FALSE)*$L$14),2)</f>
        <v>0</v>
      </c>
      <c r="H534" s="137">
        <f t="shared" si="11"/>
        <v>0</v>
      </c>
      <c r="I534" s="14"/>
    </row>
    <row r="535" spans="1:9" ht="12.4" hidden="1" customHeight="1">
      <c r="A535" s="13"/>
      <c r="B535" s="1"/>
      <c r="C535" s="36"/>
      <c r="D535" s="140"/>
      <c r="E535" s="141"/>
      <c r="F535" s="43" t="str">
        <f>VLOOKUP(C535,'[2]Acha Air Sales Price List'!$B$1:$D$65536,3,FALSE)</f>
        <v>Exchange rate :</v>
      </c>
      <c r="G535" s="21">
        <f>ROUND(IF(ISBLANK(C535),0,VLOOKUP(C535,'[2]Acha Air Sales Price List'!$B$1:$X$65536,12,FALSE)*$L$14),2)</f>
        <v>0</v>
      </c>
      <c r="H535" s="137">
        <f t="shared" si="11"/>
        <v>0</v>
      </c>
      <c r="I535" s="14"/>
    </row>
    <row r="536" spans="1:9" ht="12.4" hidden="1" customHeight="1">
      <c r="A536" s="13"/>
      <c r="B536" s="1"/>
      <c r="C536" s="36"/>
      <c r="D536" s="140"/>
      <c r="E536" s="141"/>
      <c r="F536" s="43" t="str">
        <f>VLOOKUP(C536,'[2]Acha Air Sales Price List'!$B$1:$D$65536,3,FALSE)</f>
        <v>Exchange rate :</v>
      </c>
      <c r="G536" s="21">
        <f>ROUND(IF(ISBLANK(C536),0,VLOOKUP(C536,'[2]Acha Air Sales Price List'!$B$1:$X$65536,12,FALSE)*$L$14),2)</f>
        <v>0</v>
      </c>
      <c r="H536" s="137">
        <f t="shared" si="11"/>
        <v>0</v>
      </c>
      <c r="I536" s="14"/>
    </row>
    <row r="537" spans="1:9" ht="12.4" hidden="1" customHeight="1">
      <c r="A537" s="13"/>
      <c r="B537" s="1"/>
      <c r="C537" s="36"/>
      <c r="D537" s="140"/>
      <c r="E537" s="141"/>
      <c r="F537" s="43" t="str">
        <f>VLOOKUP(C537,'[2]Acha Air Sales Price List'!$B$1:$D$65536,3,FALSE)</f>
        <v>Exchange rate :</v>
      </c>
      <c r="G537" s="21">
        <f>ROUND(IF(ISBLANK(C537),0,VLOOKUP(C537,'[2]Acha Air Sales Price List'!$B$1:$X$65536,12,FALSE)*$L$14),2)</f>
        <v>0</v>
      </c>
      <c r="H537" s="137">
        <f t="shared" si="11"/>
        <v>0</v>
      </c>
      <c r="I537" s="14"/>
    </row>
    <row r="538" spans="1:9" ht="12.4" hidden="1" customHeight="1">
      <c r="A538" s="13"/>
      <c r="B538" s="1"/>
      <c r="C538" s="36"/>
      <c r="D538" s="140"/>
      <c r="E538" s="141"/>
      <c r="F538" s="43" t="str">
        <f>VLOOKUP(C538,'[2]Acha Air Sales Price List'!$B$1:$D$65536,3,FALSE)</f>
        <v>Exchange rate :</v>
      </c>
      <c r="G538" s="21">
        <f>ROUND(IF(ISBLANK(C538),0,VLOOKUP(C538,'[2]Acha Air Sales Price List'!$B$1:$X$65536,12,FALSE)*$L$14),2)</f>
        <v>0</v>
      </c>
      <c r="H538" s="137">
        <f t="shared" si="11"/>
        <v>0</v>
      </c>
      <c r="I538" s="14"/>
    </row>
    <row r="539" spans="1:9" ht="12.4" hidden="1" customHeight="1">
      <c r="A539" s="13"/>
      <c r="B539" s="1"/>
      <c r="C539" s="36"/>
      <c r="D539" s="140"/>
      <c r="E539" s="141"/>
      <c r="F539" s="43" t="str">
        <f>VLOOKUP(C539,'[2]Acha Air Sales Price List'!$B$1:$D$65536,3,FALSE)</f>
        <v>Exchange rate :</v>
      </c>
      <c r="G539" s="21">
        <f>ROUND(IF(ISBLANK(C539),0,VLOOKUP(C539,'[2]Acha Air Sales Price List'!$B$1:$X$65536,12,FALSE)*$L$14),2)</f>
        <v>0</v>
      </c>
      <c r="H539" s="137">
        <f t="shared" si="11"/>
        <v>0</v>
      </c>
      <c r="I539" s="14"/>
    </row>
    <row r="540" spans="1:9" ht="12.4" hidden="1" customHeight="1">
      <c r="A540" s="13"/>
      <c r="B540" s="1"/>
      <c r="C540" s="36"/>
      <c r="D540" s="140"/>
      <c r="E540" s="141"/>
      <c r="F540" s="43" t="str">
        <f>VLOOKUP(C540,'[2]Acha Air Sales Price List'!$B$1:$D$65536,3,FALSE)</f>
        <v>Exchange rate :</v>
      </c>
      <c r="G540" s="21">
        <f>ROUND(IF(ISBLANK(C540),0,VLOOKUP(C540,'[2]Acha Air Sales Price List'!$B$1:$X$65536,12,FALSE)*$L$14),2)</f>
        <v>0</v>
      </c>
      <c r="H540" s="137">
        <f t="shared" si="11"/>
        <v>0</v>
      </c>
      <c r="I540" s="14"/>
    </row>
    <row r="541" spans="1:9" ht="12.4" hidden="1" customHeight="1">
      <c r="A541" s="13"/>
      <c r="B541" s="1"/>
      <c r="C541" s="36"/>
      <c r="D541" s="140"/>
      <c r="E541" s="141"/>
      <c r="F541" s="43" t="str">
        <f>VLOOKUP(C541,'[2]Acha Air Sales Price List'!$B$1:$D$65536,3,FALSE)</f>
        <v>Exchange rate :</v>
      </c>
      <c r="G541" s="21">
        <f>ROUND(IF(ISBLANK(C541),0,VLOOKUP(C541,'[2]Acha Air Sales Price List'!$B$1:$X$65536,12,FALSE)*$L$14),2)</f>
        <v>0</v>
      </c>
      <c r="H541" s="137">
        <f t="shared" si="11"/>
        <v>0</v>
      </c>
      <c r="I541" s="14"/>
    </row>
    <row r="542" spans="1:9" ht="12.4" hidden="1" customHeight="1">
      <c r="A542" s="13"/>
      <c r="B542" s="1"/>
      <c r="C542" s="36"/>
      <c r="D542" s="140"/>
      <c r="E542" s="141"/>
      <c r="F542" s="43" t="str">
        <f>VLOOKUP(C542,'[2]Acha Air Sales Price List'!$B$1:$D$65536,3,FALSE)</f>
        <v>Exchange rate :</v>
      </c>
      <c r="G542" s="21">
        <f>ROUND(IF(ISBLANK(C542),0,VLOOKUP(C542,'[2]Acha Air Sales Price List'!$B$1:$X$65536,12,FALSE)*$L$14),2)</f>
        <v>0</v>
      </c>
      <c r="H542" s="137">
        <f t="shared" si="11"/>
        <v>0</v>
      </c>
      <c r="I542" s="14"/>
    </row>
    <row r="543" spans="1:9" ht="12.4" hidden="1" customHeight="1">
      <c r="A543" s="13"/>
      <c r="B543" s="1"/>
      <c r="C543" s="36"/>
      <c r="D543" s="140"/>
      <c r="E543" s="141"/>
      <c r="F543" s="43" t="str">
        <f>VLOOKUP(C543,'[2]Acha Air Sales Price List'!$B$1:$D$65536,3,FALSE)</f>
        <v>Exchange rate :</v>
      </c>
      <c r="G543" s="21">
        <f>ROUND(IF(ISBLANK(C543),0,VLOOKUP(C543,'[2]Acha Air Sales Price List'!$B$1:$X$65536,12,FALSE)*$L$14),2)</f>
        <v>0</v>
      </c>
      <c r="H543" s="137">
        <f t="shared" si="11"/>
        <v>0</v>
      </c>
      <c r="I543" s="14"/>
    </row>
    <row r="544" spans="1:9" ht="12.4" hidden="1" customHeight="1">
      <c r="A544" s="13"/>
      <c r="B544" s="1"/>
      <c r="C544" s="36"/>
      <c r="D544" s="140"/>
      <c r="E544" s="141"/>
      <c r="F544" s="43" t="str">
        <f>VLOOKUP(C544,'[2]Acha Air Sales Price List'!$B$1:$D$65536,3,FALSE)</f>
        <v>Exchange rate :</v>
      </c>
      <c r="G544" s="21">
        <f>ROUND(IF(ISBLANK(C544),0,VLOOKUP(C544,'[2]Acha Air Sales Price List'!$B$1:$X$65536,12,FALSE)*$L$14),2)</f>
        <v>0</v>
      </c>
      <c r="H544" s="137">
        <f t="shared" si="11"/>
        <v>0</v>
      </c>
      <c r="I544" s="14"/>
    </row>
    <row r="545" spans="1:9" ht="12.4" hidden="1" customHeight="1">
      <c r="A545" s="13"/>
      <c r="B545" s="1"/>
      <c r="C545" s="36"/>
      <c r="D545" s="140"/>
      <c r="E545" s="141"/>
      <c r="F545" s="43" t="str">
        <f>VLOOKUP(C545,'[2]Acha Air Sales Price List'!$B$1:$D$65536,3,FALSE)</f>
        <v>Exchange rate :</v>
      </c>
      <c r="G545" s="21">
        <f>ROUND(IF(ISBLANK(C545),0,VLOOKUP(C545,'[2]Acha Air Sales Price List'!$B$1:$X$65536,12,FALSE)*$L$14),2)</f>
        <v>0</v>
      </c>
      <c r="H545" s="137">
        <f t="shared" si="11"/>
        <v>0</v>
      </c>
      <c r="I545" s="14"/>
    </row>
    <row r="546" spans="1:9" ht="12.4" hidden="1" customHeight="1">
      <c r="A546" s="13"/>
      <c r="B546" s="1"/>
      <c r="C546" s="36"/>
      <c r="D546" s="140"/>
      <c r="E546" s="141"/>
      <c r="F546" s="43" t="str">
        <f>VLOOKUP(C546,'[2]Acha Air Sales Price List'!$B$1:$D$65536,3,FALSE)</f>
        <v>Exchange rate :</v>
      </c>
      <c r="G546" s="21">
        <f>ROUND(IF(ISBLANK(C546),0,VLOOKUP(C546,'[2]Acha Air Sales Price List'!$B$1:$X$65536,12,FALSE)*$L$14),2)</f>
        <v>0</v>
      </c>
      <c r="H546" s="137">
        <f t="shared" si="11"/>
        <v>0</v>
      </c>
      <c r="I546" s="14"/>
    </row>
    <row r="547" spans="1:9" ht="12.4" hidden="1" customHeight="1">
      <c r="A547" s="13"/>
      <c r="B547" s="1"/>
      <c r="C547" s="36"/>
      <c r="D547" s="140"/>
      <c r="E547" s="141"/>
      <c r="F547" s="43" t="str">
        <f>VLOOKUP(C547,'[2]Acha Air Sales Price List'!$B$1:$D$65536,3,FALSE)</f>
        <v>Exchange rate :</v>
      </c>
      <c r="G547" s="21">
        <f>ROUND(IF(ISBLANK(C547),0,VLOOKUP(C547,'[2]Acha Air Sales Price List'!$B$1:$X$65536,12,FALSE)*$L$14),2)</f>
        <v>0</v>
      </c>
      <c r="H547" s="137">
        <f t="shared" si="11"/>
        <v>0</v>
      </c>
      <c r="I547" s="14"/>
    </row>
    <row r="548" spans="1:9" ht="12.4" hidden="1" customHeight="1">
      <c r="A548" s="13"/>
      <c r="B548" s="1"/>
      <c r="C548" s="36"/>
      <c r="D548" s="140"/>
      <c r="E548" s="141"/>
      <c r="F548" s="43" t="str">
        <f>VLOOKUP(C548,'[2]Acha Air Sales Price List'!$B$1:$D$65536,3,FALSE)</f>
        <v>Exchange rate :</v>
      </c>
      <c r="G548" s="21">
        <f>ROUND(IF(ISBLANK(C548),0,VLOOKUP(C548,'[2]Acha Air Sales Price List'!$B$1:$X$65536,12,FALSE)*$L$14),2)</f>
        <v>0</v>
      </c>
      <c r="H548" s="137">
        <f t="shared" si="11"/>
        <v>0</v>
      </c>
      <c r="I548" s="14"/>
    </row>
    <row r="549" spans="1:9" ht="12.4" hidden="1" customHeight="1">
      <c r="A549" s="13"/>
      <c r="B549" s="1"/>
      <c r="C549" s="36"/>
      <c r="D549" s="140"/>
      <c r="E549" s="141"/>
      <c r="F549" s="43" t="str">
        <f>VLOOKUP(C549,'[2]Acha Air Sales Price List'!$B$1:$D$65536,3,FALSE)</f>
        <v>Exchange rate :</v>
      </c>
      <c r="G549" s="21">
        <f>ROUND(IF(ISBLANK(C549),0,VLOOKUP(C549,'[2]Acha Air Sales Price List'!$B$1:$X$65536,12,FALSE)*$L$14),2)</f>
        <v>0</v>
      </c>
      <c r="H549" s="137">
        <f t="shared" si="11"/>
        <v>0</v>
      </c>
      <c r="I549" s="14"/>
    </row>
    <row r="550" spans="1:9" ht="12.4" hidden="1" customHeight="1">
      <c r="A550" s="13"/>
      <c r="B550" s="1"/>
      <c r="C550" s="36"/>
      <c r="D550" s="140"/>
      <c r="E550" s="141"/>
      <c r="F550" s="43" t="str">
        <f>VLOOKUP(C550,'[2]Acha Air Sales Price List'!$B$1:$D$65536,3,FALSE)</f>
        <v>Exchange rate :</v>
      </c>
      <c r="G550" s="21">
        <f>ROUND(IF(ISBLANK(C550),0,VLOOKUP(C550,'[2]Acha Air Sales Price List'!$B$1:$X$65536,12,FALSE)*$L$14),2)</f>
        <v>0</v>
      </c>
      <c r="H550" s="137">
        <f t="shared" si="11"/>
        <v>0</v>
      </c>
      <c r="I550" s="14"/>
    </row>
    <row r="551" spans="1:9" ht="12.4" hidden="1" customHeight="1">
      <c r="A551" s="13"/>
      <c r="B551" s="1"/>
      <c r="C551" s="36"/>
      <c r="D551" s="140"/>
      <c r="E551" s="141"/>
      <c r="F551" s="43" t="str">
        <f>VLOOKUP(C551,'[2]Acha Air Sales Price List'!$B$1:$D$65536,3,FALSE)</f>
        <v>Exchange rate :</v>
      </c>
      <c r="G551" s="21">
        <f>ROUND(IF(ISBLANK(C551),0,VLOOKUP(C551,'[2]Acha Air Sales Price List'!$B$1:$X$65536,12,FALSE)*$L$14),2)</f>
        <v>0</v>
      </c>
      <c r="H551" s="137">
        <f t="shared" si="11"/>
        <v>0</v>
      </c>
      <c r="I551" s="14"/>
    </row>
    <row r="552" spans="1:9" ht="12.4" hidden="1" customHeight="1">
      <c r="A552" s="13"/>
      <c r="B552" s="1"/>
      <c r="C552" s="36"/>
      <c r="D552" s="140"/>
      <c r="E552" s="141"/>
      <c r="F552" s="43" t="str">
        <f>VLOOKUP(C552,'[2]Acha Air Sales Price List'!$B$1:$D$65536,3,FALSE)</f>
        <v>Exchange rate :</v>
      </c>
      <c r="G552" s="21">
        <f>ROUND(IF(ISBLANK(C552),0,VLOOKUP(C552,'[2]Acha Air Sales Price List'!$B$1:$X$65536,12,FALSE)*$L$14),2)</f>
        <v>0</v>
      </c>
      <c r="H552" s="137">
        <f t="shared" si="11"/>
        <v>0</v>
      </c>
      <c r="I552" s="14"/>
    </row>
    <row r="553" spans="1:9" ht="12.4" hidden="1" customHeight="1">
      <c r="A553" s="13"/>
      <c r="B553" s="1"/>
      <c r="C553" s="36"/>
      <c r="D553" s="140"/>
      <c r="E553" s="141"/>
      <c r="F553" s="43" t="str">
        <f>VLOOKUP(C553,'[2]Acha Air Sales Price List'!$B$1:$D$65536,3,FALSE)</f>
        <v>Exchange rate :</v>
      </c>
      <c r="G553" s="21">
        <f>ROUND(IF(ISBLANK(C553),0,VLOOKUP(C553,'[2]Acha Air Sales Price List'!$B$1:$X$65536,12,FALSE)*$L$14),2)</f>
        <v>0</v>
      </c>
      <c r="H553" s="137">
        <f t="shared" si="11"/>
        <v>0</v>
      </c>
      <c r="I553" s="14"/>
    </row>
    <row r="554" spans="1:9" ht="12.4" hidden="1" customHeight="1">
      <c r="A554" s="13"/>
      <c r="B554" s="1"/>
      <c r="C554" s="36"/>
      <c r="D554" s="140"/>
      <c r="E554" s="141"/>
      <c r="F554" s="43" t="str">
        <f>VLOOKUP(C554,'[2]Acha Air Sales Price List'!$B$1:$D$65536,3,FALSE)</f>
        <v>Exchange rate :</v>
      </c>
      <c r="G554" s="21">
        <f>ROUND(IF(ISBLANK(C554),0,VLOOKUP(C554,'[2]Acha Air Sales Price List'!$B$1:$X$65536,12,FALSE)*$L$14),2)</f>
        <v>0</v>
      </c>
      <c r="H554" s="137">
        <f t="shared" si="11"/>
        <v>0</v>
      </c>
      <c r="I554" s="14"/>
    </row>
    <row r="555" spans="1:9" ht="12.4" hidden="1" customHeight="1">
      <c r="A555" s="13"/>
      <c r="B555" s="1"/>
      <c r="C555" s="36"/>
      <c r="D555" s="140"/>
      <c r="E555" s="141"/>
      <c r="F555" s="43" t="str">
        <f>VLOOKUP(C555,'[2]Acha Air Sales Price List'!$B$1:$D$65536,3,FALSE)</f>
        <v>Exchange rate :</v>
      </c>
      <c r="G555" s="21">
        <f>ROUND(IF(ISBLANK(C555),0,VLOOKUP(C555,'[2]Acha Air Sales Price List'!$B$1:$X$65536,12,FALSE)*$L$14),2)</f>
        <v>0</v>
      </c>
      <c r="H555" s="137">
        <f t="shared" si="11"/>
        <v>0</v>
      </c>
      <c r="I555" s="14"/>
    </row>
    <row r="556" spans="1:9" ht="12.4" hidden="1" customHeight="1">
      <c r="A556" s="13"/>
      <c r="B556" s="1"/>
      <c r="C556" s="36"/>
      <c r="D556" s="140"/>
      <c r="E556" s="141"/>
      <c r="F556" s="43" t="str">
        <f>VLOOKUP(C556,'[2]Acha Air Sales Price List'!$B$1:$D$65536,3,FALSE)</f>
        <v>Exchange rate :</v>
      </c>
      <c r="G556" s="21">
        <f>ROUND(IF(ISBLANK(C556),0,VLOOKUP(C556,'[2]Acha Air Sales Price List'!$B$1:$X$65536,12,FALSE)*$L$14),2)</f>
        <v>0</v>
      </c>
      <c r="H556" s="137">
        <f t="shared" si="11"/>
        <v>0</v>
      </c>
      <c r="I556" s="14"/>
    </row>
    <row r="557" spans="1:9" ht="12.4" hidden="1" customHeight="1">
      <c r="A557" s="13"/>
      <c r="B557" s="1"/>
      <c r="C557" s="36"/>
      <c r="D557" s="140"/>
      <c r="E557" s="141"/>
      <c r="F557" s="43" t="str">
        <f>VLOOKUP(C557,'[2]Acha Air Sales Price List'!$B$1:$D$65536,3,FALSE)</f>
        <v>Exchange rate :</v>
      </c>
      <c r="G557" s="21">
        <f>ROUND(IF(ISBLANK(C557),0,VLOOKUP(C557,'[2]Acha Air Sales Price List'!$B$1:$X$65536,12,FALSE)*$L$14),2)</f>
        <v>0</v>
      </c>
      <c r="H557" s="137">
        <f t="shared" si="11"/>
        <v>0</v>
      </c>
      <c r="I557" s="14"/>
    </row>
    <row r="558" spans="1:9" ht="12.4" hidden="1" customHeight="1">
      <c r="A558" s="13"/>
      <c r="B558" s="1"/>
      <c r="C558" s="36"/>
      <c r="D558" s="140"/>
      <c r="E558" s="141"/>
      <c r="F558" s="43" t="str">
        <f>VLOOKUP(C558,'[2]Acha Air Sales Price List'!$B$1:$D$65536,3,FALSE)</f>
        <v>Exchange rate :</v>
      </c>
      <c r="G558" s="21">
        <f>ROUND(IF(ISBLANK(C558),0,VLOOKUP(C558,'[2]Acha Air Sales Price List'!$B$1:$X$65536,12,FALSE)*$L$14),2)</f>
        <v>0</v>
      </c>
      <c r="H558" s="137">
        <f t="shared" si="11"/>
        <v>0</v>
      </c>
      <c r="I558" s="14"/>
    </row>
    <row r="559" spans="1:9" ht="12.4" hidden="1" customHeight="1">
      <c r="A559" s="13"/>
      <c r="B559" s="1"/>
      <c r="C559" s="36"/>
      <c r="D559" s="140"/>
      <c r="E559" s="141"/>
      <c r="F559" s="43" t="str">
        <f>VLOOKUP(C559,'[2]Acha Air Sales Price List'!$B$1:$D$65536,3,FALSE)</f>
        <v>Exchange rate :</v>
      </c>
      <c r="G559" s="21">
        <f>ROUND(IF(ISBLANK(C559),0,VLOOKUP(C559,'[2]Acha Air Sales Price List'!$B$1:$X$65536,12,FALSE)*$L$14),2)</f>
        <v>0</v>
      </c>
      <c r="H559" s="137">
        <f t="shared" si="11"/>
        <v>0</v>
      </c>
      <c r="I559" s="14"/>
    </row>
    <row r="560" spans="1:9" ht="12.4" hidden="1" customHeight="1">
      <c r="A560" s="13"/>
      <c r="B560" s="1"/>
      <c r="C560" s="36"/>
      <c r="D560" s="140"/>
      <c r="E560" s="141"/>
      <c r="F560" s="43" t="str">
        <f>VLOOKUP(C560,'[2]Acha Air Sales Price List'!$B$1:$D$65536,3,FALSE)</f>
        <v>Exchange rate :</v>
      </c>
      <c r="G560" s="21">
        <f>ROUND(IF(ISBLANK(C560),0,VLOOKUP(C560,'[2]Acha Air Sales Price List'!$B$1:$X$65536,12,FALSE)*$L$14),2)</f>
        <v>0</v>
      </c>
      <c r="H560" s="137">
        <f t="shared" si="11"/>
        <v>0</v>
      </c>
      <c r="I560" s="14"/>
    </row>
    <row r="561" spans="1:9" ht="12.4" hidden="1" customHeight="1">
      <c r="A561" s="13"/>
      <c r="B561" s="1"/>
      <c r="C561" s="37"/>
      <c r="D561" s="140"/>
      <c r="E561" s="141"/>
      <c r="F561" s="43" t="str">
        <f>VLOOKUP(C561,'[2]Acha Air Sales Price List'!$B$1:$D$65536,3,FALSE)</f>
        <v>Exchange rate :</v>
      </c>
      <c r="G561" s="21">
        <f>ROUND(IF(ISBLANK(C561),0,VLOOKUP(C561,'[2]Acha Air Sales Price List'!$B$1:$X$65536,12,FALSE)*$L$14),2)</f>
        <v>0</v>
      </c>
      <c r="H561" s="137">
        <f>ROUND(IF(ISNUMBER(B561), G561*B561, 0),5)</f>
        <v>0</v>
      </c>
      <c r="I561" s="14"/>
    </row>
    <row r="562" spans="1:9" ht="12" hidden="1" customHeight="1">
      <c r="A562" s="13"/>
      <c r="B562" s="1"/>
      <c r="C562" s="36"/>
      <c r="D562" s="140"/>
      <c r="E562" s="141"/>
      <c r="F562" s="43" t="str">
        <f>VLOOKUP(C562,'[2]Acha Air Sales Price List'!$B$1:$D$65536,3,FALSE)</f>
        <v>Exchange rate :</v>
      </c>
      <c r="G562" s="21">
        <f>ROUND(IF(ISBLANK(C562),0,VLOOKUP(C562,'[2]Acha Air Sales Price List'!$B$1:$X$65536,12,FALSE)*$L$14),2)</f>
        <v>0</v>
      </c>
      <c r="H562" s="137">
        <f t="shared" ref="H562:H612" si="12">ROUND(IF(ISNUMBER(B562), G562*B562, 0),5)</f>
        <v>0</v>
      </c>
      <c r="I562" s="14"/>
    </row>
    <row r="563" spans="1:9" ht="12.4" hidden="1" customHeight="1">
      <c r="A563" s="13"/>
      <c r="B563" s="1"/>
      <c r="C563" s="36"/>
      <c r="D563" s="140"/>
      <c r="E563" s="141"/>
      <c r="F563" s="43" t="str">
        <f>VLOOKUP(C563,'[2]Acha Air Sales Price List'!$B$1:$D$65536,3,FALSE)</f>
        <v>Exchange rate :</v>
      </c>
      <c r="G563" s="21">
        <f>ROUND(IF(ISBLANK(C563),0,VLOOKUP(C563,'[2]Acha Air Sales Price List'!$B$1:$X$65536,12,FALSE)*$L$14),2)</f>
        <v>0</v>
      </c>
      <c r="H563" s="137">
        <f t="shared" si="12"/>
        <v>0</v>
      </c>
      <c r="I563" s="14"/>
    </row>
    <row r="564" spans="1:9" ht="12.4" hidden="1" customHeight="1">
      <c r="A564" s="13"/>
      <c r="B564" s="1"/>
      <c r="C564" s="36"/>
      <c r="D564" s="140"/>
      <c r="E564" s="141"/>
      <c r="F564" s="43" t="str">
        <f>VLOOKUP(C564,'[2]Acha Air Sales Price List'!$B$1:$D$65536,3,FALSE)</f>
        <v>Exchange rate :</v>
      </c>
      <c r="G564" s="21">
        <f>ROUND(IF(ISBLANK(C564),0,VLOOKUP(C564,'[2]Acha Air Sales Price List'!$B$1:$X$65536,12,FALSE)*$L$14),2)</f>
        <v>0</v>
      </c>
      <c r="H564" s="137">
        <f t="shared" si="12"/>
        <v>0</v>
      </c>
      <c r="I564" s="14"/>
    </row>
    <row r="565" spans="1:9" ht="12.4" hidden="1" customHeight="1">
      <c r="A565" s="13"/>
      <c r="B565" s="1"/>
      <c r="C565" s="36"/>
      <c r="D565" s="140"/>
      <c r="E565" s="141"/>
      <c r="F565" s="43" t="str">
        <f>VLOOKUP(C565,'[2]Acha Air Sales Price List'!$B$1:$D$65536,3,FALSE)</f>
        <v>Exchange rate :</v>
      </c>
      <c r="G565" s="21">
        <f>ROUND(IF(ISBLANK(C565),0,VLOOKUP(C565,'[2]Acha Air Sales Price List'!$B$1:$X$65536,12,FALSE)*$L$14),2)</f>
        <v>0</v>
      </c>
      <c r="H565" s="137">
        <f t="shared" si="12"/>
        <v>0</v>
      </c>
      <c r="I565" s="14"/>
    </row>
    <row r="566" spans="1:9" ht="12.4" hidden="1" customHeight="1">
      <c r="A566" s="13"/>
      <c r="B566" s="1"/>
      <c r="C566" s="36"/>
      <c r="D566" s="140"/>
      <c r="E566" s="141"/>
      <c r="F566" s="43" t="str">
        <f>VLOOKUP(C566,'[2]Acha Air Sales Price List'!$B$1:$D$65536,3,FALSE)</f>
        <v>Exchange rate :</v>
      </c>
      <c r="G566" s="21">
        <f>ROUND(IF(ISBLANK(C566),0,VLOOKUP(C566,'[2]Acha Air Sales Price List'!$B$1:$X$65536,12,FALSE)*$L$14),2)</f>
        <v>0</v>
      </c>
      <c r="H566" s="137">
        <f t="shared" si="12"/>
        <v>0</v>
      </c>
      <c r="I566" s="14"/>
    </row>
    <row r="567" spans="1:9" ht="12.4" hidden="1" customHeight="1">
      <c r="A567" s="13"/>
      <c r="B567" s="1"/>
      <c r="C567" s="36"/>
      <c r="D567" s="140"/>
      <c r="E567" s="141"/>
      <c r="F567" s="43" t="str">
        <f>VLOOKUP(C567,'[2]Acha Air Sales Price List'!$B$1:$D$65536,3,FALSE)</f>
        <v>Exchange rate :</v>
      </c>
      <c r="G567" s="21">
        <f>ROUND(IF(ISBLANK(C567),0,VLOOKUP(C567,'[2]Acha Air Sales Price List'!$B$1:$X$65536,12,FALSE)*$L$14),2)</f>
        <v>0</v>
      </c>
      <c r="H567" s="137">
        <f t="shared" si="12"/>
        <v>0</v>
      </c>
      <c r="I567" s="14"/>
    </row>
    <row r="568" spans="1:9" ht="12.4" hidden="1" customHeight="1">
      <c r="A568" s="13"/>
      <c r="B568" s="1"/>
      <c r="C568" s="36"/>
      <c r="D568" s="140"/>
      <c r="E568" s="141"/>
      <c r="F568" s="43" t="str">
        <f>VLOOKUP(C568,'[2]Acha Air Sales Price List'!$B$1:$D$65536,3,FALSE)</f>
        <v>Exchange rate :</v>
      </c>
      <c r="G568" s="21">
        <f>ROUND(IF(ISBLANK(C568),0,VLOOKUP(C568,'[2]Acha Air Sales Price List'!$B$1:$X$65536,12,FALSE)*$L$14),2)</f>
        <v>0</v>
      </c>
      <c r="H568" s="137">
        <f t="shared" si="12"/>
        <v>0</v>
      </c>
      <c r="I568" s="14"/>
    </row>
    <row r="569" spans="1:9" ht="12.4" hidden="1" customHeight="1">
      <c r="A569" s="13"/>
      <c r="B569" s="1"/>
      <c r="C569" s="36"/>
      <c r="D569" s="140"/>
      <c r="E569" s="141"/>
      <c r="F569" s="43" t="str">
        <f>VLOOKUP(C569,'[2]Acha Air Sales Price List'!$B$1:$D$65536,3,FALSE)</f>
        <v>Exchange rate :</v>
      </c>
      <c r="G569" s="21">
        <f>ROUND(IF(ISBLANK(C569),0,VLOOKUP(C569,'[2]Acha Air Sales Price List'!$B$1:$X$65536,12,FALSE)*$L$14),2)</f>
        <v>0</v>
      </c>
      <c r="H569" s="137">
        <f t="shared" si="12"/>
        <v>0</v>
      </c>
      <c r="I569" s="14"/>
    </row>
    <row r="570" spans="1:9" ht="12.4" hidden="1" customHeight="1">
      <c r="A570" s="13"/>
      <c r="B570" s="1"/>
      <c r="C570" s="36"/>
      <c r="D570" s="140"/>
      <c r="E570" s="141"/>
      <c r="F570" s="43" t="str">
        <f>VLOOKUP(C570,'[2]Acha Air Sales Price List'!$B$1:$D$65536,3,FALSE)</f>
        <v>Exchange rate :</v>
      </c>
      <c r="G570" s="21">
        <f>ROUND(IF(ISBLANK(C570),0,VLOOKUP(C570,'[2]Acha Air Sales Price List'!$B$1:$X$65536,12,FALSE)*$L$14),2)</f>
        <v>0</v>
      </c>
      <c r="H570" s="137">
        <f t="shared" si="12"/>
        <v>0</v>
      </c>
      <c r="I570" s="14"/>
    </row>
    <row r="571" spans="1:9" ht="12.4" hidden="1" customHeight="1">
      <c r="A571" s="13"/>
      <c r="B571" s="1"/>
      <c r="C571" s="36"/>
      <c r="D571" s="140"/>
      <c r="E571" s="141"/>
      <c r="F571" s="43" t="str">
        <f>VLOOKUP(C571,'[2]Acha Air Sales Price List'!$B$1:$D$65536,3,FALSE)</f>
        <v>Exchange rate :</v>
      </c>
      <c r="G571" s="21">
        <f>ROUND(IF(ISBLANK(C571),0,VLOOKUP(C571,'[2]Acha Air Sales Price List'!$B$1:$X$65536,12,FALSE)*$L$14),2)</f>
        <v>0</v>
      </c>
      <c r="H571" s="137">
        <f t="shared" si="12"/>
        <v>0</v>
      </c>
      <c r="I571" s="14"/>
    </row>
    <row r="572" spans="1:9" ht="12.4" hidden="1" customHeight="1">
      <c r="A572" s="13"/>
      <c r="B572" s="1"/>
      <c r="C572" s="36"/>
      <c r="D572" s="140"/>
      <c r="E572" s="141"/>
      <c r="F572" s="43" t="str">
        <f>VLOOKUP(C572,'[2]Acha Air Sales Price List'!$B$1:$D$65536,3,FALSE)</f>
        <v>Exchange rate :</v>
      </c>
      <c r="G572" s="21">
        <f>ROUND(IF(ISBLANK(C572),0,VLOOKUP(C572,'[2]Acha Air Sales Price List'!$B$1:$X$65536,12,FALSE)*$L$14),2)</f>
        <v>0</v>
      </c>
      <c r="H572" s="137">
        <f t="shared" si="12"/>
        <v>0</v>
      </c>
      <c r="I572" s="14"/>
    </row>
    <row r="573" spans="1:9" ht="12.4" hidden="1" customHeight="1">
      <c r="A573" s="13"/>
      <c r="B573" s="1"/>
      <c r="C573" s="36"/>
      <c r="D573" s="140"/>
      <c r="E573" s="141"/>
      <c r="F573" s="43" t="str">
        <f>VLOOKUP(C573,'[2]Acha Air Sales Price List'!$B$1:$D$65536,3,FALSE)</f>
        <v>Exchange rate :</v>
      </c>
      <c r="G573" s="21">
        <f>ROUND(IF(ISBLANK(C573),0,VLOOKUP(C573,'[2]Acha Air Sales Price List'!$B$1:$X$65536,12,FALSE)*$L$14),2)</f>
        <v>0</v>
      </c>
      <c r="H573" s="137">
        <f t="shared" si="12"/>
        <v>0</v>
      </c>
      <c r="I573" s="14"/>
    </row>
    <row r="574" spans="1:9" ht="12.4" hidden="1" customHeight="1">
      <c r="A574" s="13"/>
      <c r="B574" s="1"/>
      <c r="C574" s="36"/>
      <c r="D574" s="140"/>
      <c r="E574" s="141"/>
      <c r="F574" s="43" t="str">
        <f>VLOOKUP(C574,'[2]Acha Air Sales Price List'!$B$1:$D$65536,3,FALSE)</f>
        <v>Exchange rate :</v>
      </c>
      <c r="G574" s="21">
        <f>ROUND(IF(ISBLANK(C574),0,VLOOKUP(C574,'[2]Acha Air Sales Price List'!$B$1:$X$65536,12,FALSE)*$L$14),2)</f>
        <v>0</v>
      </c>
      <c r="H574" s="137">
        <f t="shared" si="12"/>
        <v>0</v>
      </c>
      <c r="I574" s="14"/>
    </row>
    <row r="575" spans="1:9" ht="12.4" hidden="1" customHeight="1">
      <c r="A575" s="13"/>
      <c r="B575" s="1"/>
      <c r="C575" s="36"/>
      <c r="D575" s="140"/>
      <c r="E575" s="141"/>
      <c r="F575" s="43" t="str">
        <f>VLOOKUP(C575,'[2]Acha Air Sales Price List'!$B$1:$D$65536,3,FALSE)</f>
        <v>Exchange rate :</v>
      </c>
      <c r="G575" s="21">
        <f>ROUND(IF(ISBLANK(C575),0,VLOOKUP(C575,'[2]Acha Air Sales Price List'!$B$1:$X$65536,12,FALSE)*$L$14),2)</f>
        <v>0</v>
      </c>
      <c r="H575" s="137">
        <f t="shared" si="12"/>
        <v>0</v>
      </c>
      <c r="I575" s="14"/>
    </row>
    <row r="576" spans="1:9" ht="12.4" hidden="1" customHeight="1">
      <c r="A576" s="13"/>
      <c r="B576" s="1"/>
      <c r="C576" s="36"/>
      <c r="D576" s="140"/>
      <c r="E576" s="141"/>
      <c r="F576" s="43" t="str">
        <f>VLOOKUP(C576,'[2]Acha Air Sales Price List'!$B$1:$D$65536,3,FALSE)</f>
        <v>Exchange rate :</v>
      </c>
      <c r="G576" s="21">
        <f>ROUND(IF(ISBLANK(C576),0,VLOOKUP(C576,'[2]Acha Air Sales Price List'!$B$1:$X$65536,12,FALSE)*$L$14),2)</f>
        <v>0</v>
      </c>
      <c r="H576" s="137">
        <f t="shared" si="12"/>
        <v>0</v>
      </c>
      <c r="I576" s="14"/>
    </row>
    <row r="577" spans="1:9" ht="12.4" hidden="1" customHeight="1">
      <c r="A577" s="13"/>
      <c r="B577" s="1"/>
      <c r="C577" s="36"/>
      <c r="D577" s="140"/>
      <c r="E577" s="141"/>
      <c r="F577" s="43" t="str">
        <f>VLOOKUP(C577,'[2]Acha Air Sales Price List'!$B$1:$D$65536,3,FALSE)</f>
        <v>Exchange rate :</v>
      </c>
      <c r="G577" s="21">
        <f>ROUND(IF(ISBLANK(C577),0,VLOOKUP(C577,'[2]Acha Air Sales Price List'!$B$1:$X$65536,12,FALSE)*$L$14),2)</f>
        <v>0</v>
      </c>
      <c r="H577" s="137">
        <f t="shared" si="12"/>
        <v>0</v>
      </c>
      <c r="I577" s="14"/>
    </row>
    <row r="578" spans="1:9" ht="12.4" hidden="1" customHeight="1">
      <c r="A578" s="13"/>
      <c r="B578" s="1"/>
      <c r="C578" s="36"/>
      <c r="D578" s="140"/>
      <c r="E578" s="141"/>
      <c r="F578" s="43" t="str">
        <f>VLOOKUP(C578,'[2]Acha Air Sales Price List'!$B$1:$D$65536,3,FALSE)</f>
        <v>Exchange rate :</v>
      </c>
      <c r="G578" s="21">
        <f>ROUND(IF(ISBLANK(C578),0,VLOOKUP(C578,'[2]Acha Air Sales Price List'!$B$1:$X$65536,12,FALSE)*$L$14),2)</f>
        <v>0</v>
      </c>
      <c r="H578" s="137">
        <f t="shared" si="12"/>
        <v>0</v>
      </c>
      <c r="I578" s="14"/>
    </row>
    <row r="579" spans="1:9" ht="12.4" hidden="1" customHeight="1">
      <c r="A579" s="13"/>
      <c r="B579" s="1"/>
      <c r="C579" s="36"/>
      <c r="D579" s="140"/>
      <c r="E579" s="141"/>
      <c r="F579" s="43" t="str">
        <f>VLOOKUP(C579,'[2]Acha Air Sales Price List'!$B$1:$D$65536,3,FALSE)</f>
        <v>Exchange rate :</v>
      </c>
      <c r="G579" s="21">
        <f>ROUND(IF(ISBLANK(C579),0,VLOOKUP(C579,'[2]Acha Air Sales Price List'!$B$1:$X$65536,12,FALSE)*$L$14),2)</f>
        <v>0</v>
      </c>
      <c r="H579" s="137">
        <f t="shared" si="12"/>
        <v>0</v>
      </c>
      <c r="I579" s="14"/>
    </row>
    <row r="580" spans="1:9" ht="12.4" hidden="1" customHeight="1">
      <c r="A580" s="13"/>
      <c r="B580" s="1"/>
      <c r="C580" s="36"/>
      <c r="D580" s="140"/>
      <c r="E580" s="141"/>
      <c r="F580" s="43" t="str">
        <f>VLOOKUP(C580,'[2]Acha Air Sales Price List'!$B$1:$D$65536,3,FALSE)</f>
        <v>Exchange rate :</v>
      </c>
      <c r="G580" s="21">
        <f>ROUND(IF(ISBLANK(C580),0,VLOOKUP(C580,'[2]Acha Air Sales Price List'!$B$1:$X$65536,12,FALSE)*$L$14),2)</f>
        <v>0</v>
      </c>
      <c r="H580" s="137">
        <f t="shared" si="12"/>
        <v>0</v>
      </c>
      <c r="I580" s="14"/>
    </row>
    <row r="581" spans="1:9" ht="12.4" hidden="1" customHeight="1">
      <c r="A581" s="13"/>
      <c r="B581" s="1"/>
      <c r="C581" s="36"/>
      <c r="D581" s="140"/>
      <c r="E581" s="141"/>
      <c r="F581" s="43" t="str">
        <f>VLOOKUP(C581,'[2]Acha Air Sales Price List'!$B$1:$D$65536,3,FALSE)</f>
        <v>Exchange rate :</v>
      </c>
      <c r="G581" s="21">
        <f>ROUND(IF(ISBLANK(C581),0,VLOOKUP(C581,'[2]Acha Air Sales Price List'!$B$1:$X$65536,12,FALSE)*$L$14),2)</f>
        <v>0</v>
      </c>
      <c r="H581" s="137">
        <f t="shared" si="12"/>
        <v>0</v>
      </c>
      <c r="I581" s="14"/>
    </row>
    <row r="582" spans="1:9" ht="12.4" hidden="1" customHeight="1">
      <c r="A582" s="13"/>
      <c r="B582" s="1"/>
      <c r="C582" s="36"/>
      <c r="D582" s="140"/>
      <c r="E582" s="141"/>
      <c r="F582" s="43" t="str">
        <f>VLOOKUP(C582,'[2]Acha Air Sales Price List'!$B$1:$D$65536,3,FALSE)</f>
        <v>Exchange rate :</v>
      </c>
      <c r="G582" s="21">
        <f>ROUND(IF(ISBLANK(C582),0,VLOOKUP(C582,'[2]Acha Air Sales Price List'!$B$1:$X$65536,12,FALSE)*$L$14),2)</f>
        <v>0</v>
      </c>
      <c r="H582" s="137">
        <f t="shared" si="12"/>
        <v>0</v>
      </c>
      <c r="I582" s="14"/>
    </row>
    <row r="583" spans="1:9" ht="12.4" hidden="1" customHeight="1">
      <c r="A583" s="13"/>
      <c r="B583" s="1"/>
      <c r="C583" s="36"/>
      <c r="D583" s="140"/>
      <c r="E583" s="141"/>
      <c r="F583" s="43" t="str">
        <f>VLOOKUP(C583,'[2]Acha Air Sales Price List'!$B$1:$D$65536,3,FALSE)</f>
        <v>Exchange rate :</v>
      </c>
      <c r="G583" s="21">
        <f>ROUND(IF(ISBLANK(C583),0,VLOOKUP(C583,'[2]Acha Air Sales Price List'!$B$1:$X$65536,12,FALSE)*$L$14),2)</f>
        <v>0</v>
      </c>
      <c r="H583" s="137">
        <f t="shared" si="12"/>
        <v>0</v>
      </c>
      <c r="I583" s="14"/>
    </row>
    <row r="584" spans="1:9" ht="12.4" hidden="1" customHeight="1">
      <c r="A584" s="13"/>
      <c r="B584" s="1"/>
      <c r="C584" s="36"/>
      <c r="D584" s="140"/>
      <c r="E584" s="141"/>
      <c r="F584" s="43" t="str">
        <f>VLOOKUP(C584,'[2]Acha Air Sales Price List'!$B$1:$D$65536,3,FALSE)</f>
        <v>Exchange rate :</v>
      </c>
      <c r="G584" s="21">
        <f>ROUND(IF(ISBLANK(C584),0,VLOOKUP(C584,'[2]Acha Air Sales Price List'!$B$1:$X$65536,12,FALSE)*$L$14),2)</f>
        <v>0</v>
      </c>
      <c r="H584" s="137">
        <f t="shared" si="12"/>
        <v>0</v>
      </c>
      <c r="I584" s="14"/>
    </row>
    <row r="585" spans="1:9" ht="12.4" hidden="1" customHeight="1">
      <c r="A585" s="13"/>
      <c r="B585" s="1"/>
      <c r="C585" s="37"/>
      <c r="D585" s="140"/>
      <c r="E585" s="141"/>
      <c r="F585" s="43" t="str">
        <f>VLOOKUP(C585,'[2]Acha Air Sales Price List'!$B$1:$D$65536,3,FALSE)</f>
        <v>Exchange rate :</v>
      </c>
      <c r="G585" s="21">
        <f>ROUND(IF(ISBLANK(C585),0,VLOOKUP(C585,'[2]Acha Air Sales Price List'!$B$1:$X$65536,12,FALSE)*$L$14),2)</f>
        <v>0</v>
      </c>
      <c r="H585" s="137">
        <f t="shared" si="12"/>
        <v>0</v>
      </c>
      <c r="I585" s="14"/>
    </row>
    <row r="586" spans="1:9" ht="12" hidden="1" customHeight="1">
      <c r="A586" s="13"/>
      <c r="B586" s="1"/>
      <c r="C586" s="36"/>
      <c r="D586" s="140"/>
      <c r="E586" s="141"/>
      <c r="F586" s="43" t="str">
        <f>VLOOKUP(C586,'[2]Acha Air Sales Price List'!$B$1:$D$65536,3,FALSE)</f>
        <v>Exchange rate :</v>
      </c>
      <c r="G586" s="21">
        <f>ROUND(IF(ISBLANK(C586),0,VLOOKUP(C586,'[2]Acha Air Sales Price List'!$B$1:$X$65536,12,FALSE)*$L$14),2)</f>
        <v>0</v>
      </c>
      <c r="H586" s="137">
        <f t="shared" si="12"/>
        <v>0</v>
      </c>
      <c r="I586" s="14"/>
    </row>
    <row r="587" spans="1:9" ht="12.4" hidden="1" customHeight="1">
      <c r="A587" s="13"/>
      <c r="B587" s="1"/>
      <c r="C587" s="36"/>
      <c r="D587" s="140"/>
      <c r="E587" s="141"/>
      <c r="F587" s="43" t="str">
        <f>VLOOKUP(C587,'[2]Acha Air Sales Price List'!$B$1:$D$65536,3,FALSE)</f>
        <v>Exchange rate :</v>
      </c>
      <c r="G587" s="21">
        <f>ROUND(IF(ISBLANK(C587),0,VLOOKUP(C587,'[2]Acha Air Sales Price List'!$B$1:$X$65536,12,FALSE)*$L$14),2)</f>
        <v>0</v>
      </c>
      <c r="H587" s="137">
        <f t="shared" si="12"/>
        <v>0</v>
      </c>
      <c r="I587" s="14"/>
    </row>
    <row r="588" spans="1:9" ht="12.4" hidden="1" customHeight="1">
      <c r="A588" s="13"/>
      <c r="B588" s="1"/>
      <c r="C588" s="36"/>
      <c r="D588" s="140"/>
      <c r="E588" s="141"/>
      <c r="F588" s="43" t="str">
        <f>VLOOKUP(C588,'[2]Acha Air Sales Price List'!$B$1:$D$65536,3,FALSE)</f>
        <v>Exchange rate :</v>
      </c>
      <c r="G588" s="21">
        <f>ROUND(IF(ISBLANK(C588),0,VLOOKUP(C588,'[2]Acha Air Sales Price List'!$B$1:$X$65536,12,FALSE)*$L$14),2)</f>
        <v>0</v>
      </c>
      <c r="H588" s="137">
        <f t="shared" si="12"/>
        <v>0</v>
      </c>
      <c r="I588" s="14"/>
    </row>
    <row r="589" spans="1:9" ht="12.4" hidden="1" customHeight="1">
      <c r="A589" s="13"/>
      <c r="B589" s="1"/>
      <c r="C589" s="36"/>
      <c r="D589" s="140"/>
      <c r="E589" s="141"/>
      <c r="F589" s="43" t="str">
        <f>VLOOKUP(C589,'[2]Acha Air Sales Price List'!$B$1:$D$65536,3,FALSE)</f>
        <v>Exchange rate :</v>
      </c>
      <c r="G589" s="21">
        <f>ROUND(IF(ISBLANK(C589),0,VLOOKUP(C589,'[2]Acha Air Sales Price List'!$B$1:$X$65536,12,FALSE)*$L$14),2)</f>
        <v>0</v>
      </c>
      <c r="H589" s="137">
        <f t="shared" si="12"/>
        <v>0</v>
      </c>
      <c r="I589" s="14"/>
    </row>
    <row r="590" spans="1:9" ht="12.4" hidden="1" customHeight="1">
      <c r="A590" s="13"/>
      <c r="B590" s="1"/>
      <c r="C590" s="36"/>
      <c r="D590" s="140"/>
      <c r="E590" s="141"/>
      <c r="F590" s="43" t="str">
        <f>VLOOKUP(C590,'[2]Acha Air Sales Price List'!$B$1:$D$65536,3,FALSE)</f>
        <v>Exchange rate :</v>
      </c>
      <c r="G590" s="21">
        <f>ROUND(IF(ISBLANK(C590),0,VLOOKUP(C590,'[2]Acha Air Sales Price List'!$B$1:$X$65536,12,FALSE)*$L$14),2)</f>
        <v>0</v>
      </c>
      <c r="H590" s="137">
        <f t="shared" si="12"/>
        <v>0</v>
      </c>
      <c r="I590" s="14"/>
    </row>
    <row r="591" spans="1:9" ht="12.4" hidden="1" customHeight="1">
      <c r="A591" s="13"/>
      <c r="B591" s="1"/>
      <c r="C591" s="36"/>
      <c r="D591" s="140"/>
      <c r="E591" s="141"/>
      <c r="F591" s="43" t="str">
        <f>VLOOKUP(C591,'[2]Acha Air Sales Price List'!$B$1:$D$65536,3,FALSE)</f>
        <v>Exchange rate :</v>
      </c>
      <c r="G591" s="21">
        <f>ROUND(IF(ISBLANK(C591),0,VLOOKUP(C591,'[2]Acha Air Sales Price List'!$B$1:$X$65536,12,FALSE)*$L$14),2)</f>
        <v>0</v>
      </c>
      <c r="H591" s="137">
        <f t="shared" si="12"/>
        <v>0</v>
      </c>
      <c r="I591" s="14"/>
    </row>
    <row r="592" spans="1:9" ht="12.4" hidden="1" customHeight="1">
      <c r="A592" s="13"/>
      <c r="B592" s="1"/>
      <c r="C592" s="36"/>
      <c r="D592" s="140"/>
      <c r="E592" s="141"/>
      <c r="F592" s="43" t="str">
        <f>VLOOKUP(C592,'[2]Acha Air Sales Price List'!$B$1:$D$65536,3,FALSE)</f>
        <v>Exchange rate :</v>
      </c>
      <c r="G592" s="21">
        <f>ROUND(IF(ISBLANK(C592),0,VLOOKUP(C592,'[2]Acha Air Sales Price List'!$B$1:$X$65536,12,FALSE)*$L$14),2)</f>
        <v>0</v>
      </c>
      <c r="H592" s="137">
        <f t="shared" si="12"/>
        <v>0</v>
      </c>
      <c r="I592" s="14"/>
    </row>
    <row r="593" spans="1:9" ht="12.4" hidden="1" customHeight="1">
      <c r="A593" s="13"/>
      <c r="B593" s="1"/>
      <c r="C593" s="36"/>
      <c r="D593" s="140"/>
      <c r="E593" s="141"/>
      <c r="F593" s="43" t="str">
        <f>VLOOKUP(C593,'[2]Acha Air Sales Price List'!$B$1:$D$65536,3,FALSE)</f>
        <v>Exchange rate :</v>
      </c>
      <c r="G593" s="21">
        <f>ROUND(IF(ISBLANK(C593),0,VLOOKUP(C593,'[2]Acha Air Sales Price List'!$B$1:$X$65536,12,FALSE)*$L$14),2)</f>
        <v>0</v>
      </c>
      <c r="H593" s="137">
        <f t="shared" si="12"/>
        <v>0</v>
      </c>
      <c r="I593" s="14"/>
    </row>
    <row r="594" spans="1:9" ht="12.4" hidden="1" customHeight="1">
      <c r="A594" s="13"/>
      <c r="B594" s="1"/>
      <c r="C594" s="36"/>
      <c r="D594" s="140"/>
      <c r="E594" s="141"/>
      <c r="F594" s="43" t="str">
        <f>VLOOKUP(C594,'[2]Acha Air Sales Price List'!$B$1:$D$65536,3,FALSE)</f>
        <v>Exchange rate :</v>
      </c>
      <c r="G594" s="21">
        <f>ROUND(IF(ISBLANK(C594),0,VLOOKUP(C594,'[2]Acha Air Sales Price List'!$B$1:$X$65536,12,FALSE)*$L$14),2)</f>
        <v>0</v>
      </c>
      <c r="H594" s="137">
        <f t="shared" si="12"/>
        <v>0</v>
      </c>
      <c r="I594" s="14"/>
    </row>
    <row r="595" spans="1:9" ht="12.4" hidden="1" customHeight="1">
      <c r="A595" s="13"/>
      <c r="B595" s="1"/>
      <c r="C595" s="36"/>
      <c r="D595" s="140"/>
      <c r="E595" s="141"/>
      <c r="F595" s="43" t="str">
        <f>VLOOKUP(C595,'[2]Acha Air Sales Price List'!$B$1:$D$65536,3,FALSE)</f>
        <v>Exchange rate :</v>
      </c>
      <c r="G595" s="21">
        <f>ROUND(IF(ISBLANK(C595),0,VLOOKUP(C595,'[2]Acha Air Sales Price List'!$B$1:$X$65536,12,FALSE)*$L$14),2)</f>
        <v>0</v>
      </c>
      <c r="H595" s="137">
        <f t="shared" si="12"/>
        <v>0</v>
      </c>
      <c r="I595" s="14"/>
    </row>
    <row r="596" spans="1:9" ht="12.4" hidden="1" customHeight="1">
      <c r="A596" s="13"/>
      <c r="B596" s="1"/>
      <c r="C596" s="36"/>
      <c r="D596" s="140"/>
      <c r="E596" s="141"/>
      <c r="F596" s="43" t="str">
        <f>VLOOKUP(C596,'[2]Acha Air Sales Price List'!$B$1:$D$65536,3,FALSE)</f>
        <v>Exchange rate :</v>
      </c>
      <c r="G596" s="21">
        <f>ROUND(IF(ISBLANK(C596),0,VLOOKUP(C596,'[2]Acha Air Sales Price List'!$B$1:$X$65536,12,FALSE)*$L$14),2)</f>
        <v>0</v>
      </c>
      <c r="H596" s="137">
        <f t="shared" si="12"/>
        <v>0</v>
      </c>
      <c r="I596" s="14"/>
    </row>
    <row r="597" spans="1:9" ht="12.4" hidden="1" customHeight="1">
      <c r="A597" s="13"/>
      <c r="B597" s="1"/>
      <c r="C597" s="36"/>
      <c r="D597" s="140"/>
      <c r="E597" s="141"/>
      <c r="F597" s="43" t="str">
        <f>VLOOKUP(C597,'[2]Acha Air Sales Price List'!$B$1:$D$65536,3,FALSE)</f>
        <v>Exchange rate :</v>
      </c>
      <c r="G597" s="21">
        <f>ROUND(IF(ISBLANK(C597),0,VLOOKUP(C597,'[2]Acha Air Sales Price List'!$B$1:$X$65536,12,FALSE)*$L$14),2)</f>
        <v>0</v>
      </c>
      <c r="H597" s="137">
        <f t="shared" si="12"/>
        <v>0</v>
      </c>
      <c r="I597" s="14"/>
    </row>
    <row r="598" spans="1:9" ht="12.4" hidden="1" customHeight="1">
      <c r="A598" s="13"/>
      <c r="B598" s="1"/>
      <c r="C598" s="36"/>
      <c r="D598" s="140"/>
      <c r="E598" s="141"/>
      <c r="F598" s="43" t="str">
        <f>VLOOKUP(C598,'[2]Acha Air Sales Price List'!$B$1:$D$65536,3,FALSE)</f>
        <v>Exchange rate :</v>
      </c>
      <c r="G598" s="21">
        <f>ROUND(IF(ISBLANK(C598),0,VLOOKUP(C598,'[2]Acha Air Sales Price List'!$B$1:$X$65536,12,FALSE)*$L$14),2)</f>
        <v>0</v>
      </c>
      <c r="H598" s="137">
        <f t="shared" si="12"/>
        <v>0</v>
      </c>
      <c r="I598" s="14"/>
    </row>
    <row r="599" spans="1:9" ht="12.4" hidden="1" customHeight="1">
      <c r="A599" s="13"/>
      <c r="B599" s="1"/>
      <c r="C599" s="36"/>
      <c r="D599" s="140"/>
      <c r="E599" s="141"/>
      <c r="F599" s="43" t="str">
        <f>VLOOKUP(C599,'[2]Acha Air Sales Price List'!$B$1:$D$65536,3,FALSE)</f>
        <v>Exchange rate :</v>
      </c>
      <c r="G599" s="21">
        <f>ROUND(IF(ISBLANK(C599),0,VLOOKUP(C599,'[2]Acha Air Sales Price List'!$B$1:$X$65536,12,FALSE)*$L$14),2)</f>
        <v>0</v>
      </c>
      <c r="H599" s="137">
        <f t="shared" si="12"/>
        <v>0</v>
      </c>
      <c r="I599" s="14"/>
    </row>
    <row r="600" spans="1:9" ht="12.4" hidden="1" customHeight="1">
      <c r="A600" s="13"/>
      <c r="B600" s="1"/>
      <c r="C600" s="36"/>
      <c r="D600" s="140"/>
      <c r="E600" s="141"/>
      <c r="F600" s="43" t="str">
        <f>VLOOKUP(C600,'[2]Acha Air Sales Price List'!$B$1:$D$65536,3,FALSE)</f>
        <v>Exchange rate :</v>
      </c>
      <c r="G600" s="21">
        <f>ROUND(IF(ISBLANK(C600),0,VLOOKUP(C600,'[2]Acha Air Sales Price List'!$B$1:$X$65536,12,FALSE)*$L$14),2)</f>
        <v>0</v>
      </c>
      <c r="H600" s="137">
        <f t="shared" si="12"/>
        <v>0</v>
      </c>
      <c r="I600" s="14"/>
    </row>
    <row r="601" spans="1:9" ht="12.4" hidden="1" customHeight="1">
      <c r="A601" s="13"/>
      <c r="B601" s="1"/>
      <c r="C601" s="36"/>
      <c r="D601" s="140"/>
      <c r="E601" s="141"/>
      <c r="F601" s="43" t="str">
        <f>VLOOKUP(C601,'[2]Acha Air Sales Price List'!$B$1:$D$65536,3,FALSE)</f>
        <v>Exchange rate :</v>
      </c>
      <c r="G601" s="21">
        <f>ROUND(IF(ISBLANK(C601),0,VLOOKUP(C601,'[2]Acha Air Sales Price List'!$B$1:$X$65536,12,FALSE)*$L$14),2)</f>
        <v>0</v>
      </c>
      <c r="H601" s="137">
        <f t="shared" si="12"/>
        <v>0</v>
      </c>
      <c r="I601" s="14"/>
    </row>
    <row r="602" spans="1:9" ht="12.4" hidden="1" customHeight="1">
      <c r="A602" s="13"/>
      <c r="B602" s="1"/>
      <c r="C602" s="36"/>
      <c r="D602" s="140"/>
      <c r="E602" s="141"/>
      <c r="F602" s="43" t="str">
        <f>VLOOKUP(C602,'[2]Acha Air Sales Price List'!$B$1:$D$65536,3,FALSE)</f>
        <v>Exchange rate :</v>
      </c>
      <c r="G602" s="21">
        <f>ROUND(IF(ISBLANK(C602),0,VLOOKUP(C602,'[2]Acha Air Sales Price List'!$B$1:$X$65536,12,FALSE)*$L$14),2)</f>
        <v>0</v>
      </c>
      <c r="H602" s="137">
        <f t="shared" si="12"/>
        <v>0</v>
      </c>
      <c r="I602" s="14"/>
    </row>
    <row r="603" spans="1:9" ht="12.4" hidden="1" customHeight="1">
      <c r="A603" s="13"/>
      <c r="B603" s="1"/>
      <c r="C603" s="36"/>
      <c r="D603" s="140"/>
      <c r="E603" s="141"/>
      <c r="F603" s="43" t="str">
        <f>VLOOKUP(C603,'[2]Acha Air Sales Price List'!$B$1:$D$65536,3,FALSE)</f>
        <v>Exchange rate :</v>
      </c>
      <c r="G603" s="21">
        <f>ROUND(IF(ISBLANK(C603),0,VLOOKUP(C603,'[2]Acha Air Sales Price List'!$B$1:$X$65536,12,FALSE)*$L$14),2)</f>
        <v>0</v>
      </c>
      <c r="H603" s="137">
        <f t="shared" si="12"/>
        <v>0</v>
      </c>
      <c r="I603" s="14"/>
    </row>
    <row r="604" spans="1:9" ht="12.4" hidden="1" customHeight="1">
      <c r="A604" s="13"/>
      <c r="B604" s="1"/>
      <c r="C604" s="36"/>
      <c r="D604" s="140"/>
      <c r="E604" s="141"/>
      <c r="F604" s="43" t="str">
        <f>VLOOKUP(C604,'[2]Acha Air Sales Price List'!$B$1:$D$65536,3,FALSE)</f>
        <v>Exchange rate :</v>
      </c>
      <c r="G604" s="21">
        <f>ROUND(IF(ISBLANK(C604),0,VLOOKUP(C604,'[2]Acha Air Sales Price List'!$B$1:$X$65536,12,FALSE)*$L$14),2)</f>
        <v>0</v>
      </c>
      <c r="H604" s="137">
        <f t="shared" si="12"/>
        <v>0</v>
      </c>
      <c r="I604" s="14"/>
    </row>
    <row r="605" spans="1:9" ht="12.4" hidden="1" customHeight="1">
      <c r="A605" s="13"/>
      <c r="B605" s="1"/>
      <c r="C605" s="36"/>
      <c r="D605" s="140"/>
      <c r="E605" s="141"/>
      <c r="F605" s="43" t="str">
        <f>VLOOKUP(C605,'[2]Acha Air Sales Price List'!$B$1:$D$65536,3,FALSE)</f>
        <v>Exchange rate :</v>
      </c>
      <c r="G605" s="21">
        <f>ROUND(IF(ISBLANK(C605),0,VLOOKUP(C605,'[2]Acha Air Sales Price List'!$B$1:$X$65536,12,FALSE)*$L$14),2)</f>
        <v>0</v>
      </c>
      <c r="H605" s="137">
        <f t="shared" si="12"/>
        <v>0</v>
      </c>
      <c r="I605" s="14"/>
    </row>
    <row r="606" spans="1:9" ht="12.4" hidden="1" customHeight="1">
      <c r="A606" s="13"/>
      <c r="B606" s="1"/>
      <c r="C606" s="36"/>
      <c r="D606" s="140"/>
      <c r="E606" s="141"/>
      <c r="F606" s="43" t="str">
        <f>VLOOKUP(C606,'[2]Acha Air Sales Price List'!$B$1:$D$65536,3,FALSE)</f>
        <v>Exchange rate :</v>
      </c>
      <c r="G606" s="21">
        <f>ROUND(IF(ISBLANK(C606),0,VLOOKUP(C606,'[2]Acha Air Sales Price List'!$B$1:$X$65536,12,FALSE)*$L$14),2)</f>
        <v>0</v>
      </c>
      <c r="H606" s="137">
        <f t="shared" si="12"/>
        <v>0</v>
      </c>
      <c r="I606" s="14"/>
    </row>
    <row r="607" spans="1:9" ht="12.4" hidden="1" customHeight="1">
      <c r="A607" s="13"/>
      <c r="B607" s="1"/>
      <c r="C607" s="36"/>
      <c r="D607" s="140"/>
      <c r="E607" s="141"/>
      <c r="F607" s="43" t="str">
        <f>VLOOKUP(C607,'[2]Acha Air Sales Price List'!$B$1:$D$65536,3,FALSE)</f>
        <v>Exchange rate :</v>
      </c>
      <c r="G607" s="21">
        <f>ROUND(IF(ISBLANK(C607),0,VLOOKUP(C607,'[2]Acha Air Sales Price List'!$B$1:$X$65536,12,FALSE)*$L$14),2)</f>
        <v>0</v>
      </c>
      <c r="H607" s="137">
        <f t="shared" si="12"/>
        <v>0</v>
      </c>
      <c r="I607" s="14"/>
    </row>
    <row r="608" spans="1:9" ht="12.4" hidden="1" customHeight="1">
      <c r="A608" s="13"/>
      <c r="B608" s="1"/>
      <c r="C608" s="36"/>
      <c r="D608" s="140"/>
      <c r="E608" s="141"/>
      <c r="F608" s="43" t="str">
        <f>VLOOKUP(C608,'[2]Acha Air Sales Price List'!$B$1:$D$65536,3,FALSE)</f>
        <v>Exchange rate :</v>
      </c>
      <c r="G608" s="21">
        <f>ROUND(IF(ISBLANK(C608),0,VLOOKUP(C608,'[2]Acha Air Sales Price List'!$B$1:$X$65536,12,FALSE)*$L$14),2)</f>
        <v>0</v>
      </c>
      <c r="H608" s="137">
        <f t="shared" si="12"/>
        <v>0</v>
      </c>
      <c r="I608" s="14"/>
    </row>
    <row r="609" spans="1:9" ht="12.4" hidden="1" customHeight="1">
      <c r="A609" s="13"/>
      <c r="B609" s="1"/>
      <c r="C609" s="36"/>
      <c r="D609" s="140"/>
      <c r="E609" s="141"/>
      <c r="F609" s="43" t="str">
        <f>VLOOKUP(C609,'[2]Acha Air Sales Price List'!$B$1:$D$65536,3,FALSE)</f>
        <v>Exchange rate :</v>
      </c>
      <c r="G609" s="21">
        <f>ROUND(IF(ISBLANK(C609),0,VLOOKUP(C609,'[2]Acha Air Sales Price List'!$B$1:$X$65536,12,FALSE)*$L$14),2)</f>
        <v>0</v>
      </c>
      <c r="H609" s="137">
        <f t="shared" si="12"/>
        <v>0</v>
      </c>
      <c r="I609" s="14"/>
    </row>
    <row r="610" spans="1:9" ht="12.4" hidden="1" customHeight="1">
      <c r="A610" s="13"/>
      <c r="B610" s="1"/>
      <c r="C610" s="36"/>
      <c r="D610" s="140"/>
      <c r="E610" s="141"/>
      <c r="F610" s="43" t="str">
        <f>VLOOKUP(C610,'[2]Acha Air Sales Price List'!$B$1:$D$65536,3,FALSE)</f>
        <v>Exchange rate :</v>
      </c>
      <c r="G610" s="21">
        <f>ROUND(IF(ISBLANK(C610),0,VLOOKUP(C610,'[2]Acha Air Sales Price List'!$B$1:$X$65536,12,FALSE)*$L$14),2)</f>
        <v>0</v>
      </c>
      <c r="H610" s="137">
        <f t="shared" si="12"/>
        <v>0</v>
      </c>
      <c r="I610" s="14"/>
    </row>
    <row r="611" spans="1:9" ht="12.4" hidden="1" customHeight="1">
      <c r="A611" s="13"/>
      <c r="B611" s="1"/>
      <c r="C611" s="36"/>
      <c r="D611" s="140"/>
      <c r="E611" s="141"/>
      <c r="F611" s="43" t="str">
        <f>VLOOKUP(C611,'[2]Acha Air Sales Price List'!$B$1:$D$65536,3,FALSE)</f>
        <v>Exchange rate :</v>
      </c>
      <c r="G611" s="21">
        <f>ROUND(IF(ISBLANK(C611),0,VLOOKUP(C611,'[2]Acha Air Sales Price List'!$B$1:$X$65536,12,FALSE)*$L$14),2)</f>
        <v>0</v>
      </c>
      <c r="H611" s="137">
        <f t="shared" si="12"/>
        <v>0</v>
      </c>
      <c r="I611" s="14"/>
    </row>
    <row r="612" spans="1:9" ht="12.4" hidden="1" customHeight="1">
      <c r="A612" s="13"/>
      <c r="B612" s="1"/>
      <c r="C612" s="36"/>
      <c r="D612" s="140"/>
      <c r="E612" s="141"/>
      <c r="F612" s="43" t="str">
        <f>VLOOKUP(C612,'[2]Acha Air Sales Price List'!$B$1:$D$65536,3,FALSE)</f>
        <v>Exchange rate :</v>
      </c>
      <c r="G612" s="21">
        <f>ROUND(IF(ISBLANK(C612),0,VLOOKUP(C612,'[2]Acha Air Sales Price List'!$B$1:$X$65536,12,FALSE)*$L$14),2)</f>
        <v>0</v>
      </c>
      <c r="H612" s="137">
        <f t="shared" si="12"/>
        <v>0</v>
      </c>
      <c r="I612" s="14"/>
    </row>
    <row r="613" spans="1:9" ht="12.4" hidden="1" customHeight="1">
      <c r="A613" s="13"/>
      <c r="B613" s="1"/>
      <c r="C613" s="37"/>
      <c r="D613" s="140"/>
      <c r="E613" s="141"/>
      <c r="F613" s="43" t="str">
        <f>VLOOKUP(C613,'[2]Acha Air Sales Price List'!$B$1:$D$65536,3,FALSE)</f>
        <v>Exchange rate :</v>
      </c>
      <c r="G613" s="21">
        <f>ROUND(IF(ISBLANK(C613),0,VLOOKUP(C613,'[2]Acha Air Sales Price List'!$B$1:$X$65536,12,FALSE)*$L$14),2)</f>
        <v>0</v>
      </c>
      <c r="H613" s="137">
        <f>ROUND(IF(ISNUMBER(B613), G613*B613, 0),5)</f>
        <v>0</v>
      </c>
      <c r="I613" s="14"/>
    </row>
    <row r="614" spans="1:9" ht="12" hidden="1" customHeight="1">
      <c r="A614" s="13"/>
      <c r="B614" s="1"/>
      <c r="C614" s="36"/>
      <c r="D614" s="140"/>
      <c r="E614" s="141"/>
      <c r="F614" s="43" t="str">
        <f>VLOOKUP(C614,'[2]Acha Air Sales Price List'!$B$1:$D$65536,3,FALSE)</f>
        <v>Exchange rate :</v>
      </c>
      <c r="G614" s="21">
        <f>ROUND(IF(ISBLANK(C614),0,VLOOKUP(C614,'[2]Acha Air Sales Price List'!$B$1:$X$65536,12,FALSE)*$L$14),2)</f>
        <v>0</v>
      </c>
      <c r="H614" s="137">
        <f t="shared" ref="H614:H668" si="13">ROUND(IF(ISNUMBER(B614), G614*B614, 0),5)</f>
        <v>0</v>
      </c>
      <c r="I614" s="14"/>
    </row>
    <row r="615" spans="1:9" ht="12.4" hidden="1" customHeight="1">
      <c r="A615" s="13"/>
      <c r="B615" s="1"/>
      <c r="C615" s="36"/>
      <c r="D615" s="140"/>
      <c r="E615" s="141"/>
      <c r="F615" s="43" t="str">
        <f>VLOOKUP(C615,'[2]Acha Air Sales Price List'!$B$1:$D$65536,3,FALSE)</f>
        <v>Exchange rate :</v>
      </c>
      <c r="G615" s="21">
        <f>ROUND(IF(ISBLANK(C615),0,VLOOKUP(C615,'[2]Acha Air Sales Price List'!$B$1:$X$65536,12,FALSE)*$L$14),2)</f>
        <v>0</v>
      </c>
      <c r="H615" s="137">
        <f t="shared" si="13"/>
        <v>0</v>
      </c>
      <c r="I615" s="14"/>
    </row>
    <row r="616" spans="1:9" ht="12.4" hidden="1" customHeight="1">
      <c r="A616" s="13"/>
      <c r="B616" s="1"/>
      <c r="C616" s="36"/>
      <c r="D616" s="140"/>
      <c r="E616" s="141"/>
      <c r="F616" s="43" t="str">
        <f>VLOOKUP(C616,'[2]Acha Air Sales Price List'!$B$1:$D$65536,3,FALSE)</f>
        <v>Exchange rate :</v>
      </c>
      <c r="G616" s="21">
        <f>ROUND(IF(ISBLANK(C616),0,VLOOKUP(C616,'[2]Acha Air Sales Price List'!$B$1:$X$65536,12,FALSE)*$L$14),2)</f>
        <v>0</v>
      </c>
      <c r="H616" s="137">
        <f t="shared" si="13"/>
        <v>0</v>
      </c>
      <c r="I616" s="14"/>
    </row>
    <row r="617" spans="1:9" ht="12.4" hidden="1" customHeight="1">
      <c r="A617" s="13"/>
      <c r="B617" s="1"/>
      <c r="C617" s="36"/>
      <c r="D617" s="140"/>
      <c r="E617" s="141"/>
      <c r="F617" s="43" t="str">
        <f>VLOOKUP(C617,'[2]Acha Air Sales Price List'!$B$1:$D$65536,3,FALSE)</f>
        <v>Exchange rate :</v>
      </c>
      <c r="G617" s="21">
        <f>ROUND(IF(ISBLANK(C617),0,VLOOKUP(C617,'[2]Acha Air Sales Price List'!$B$1:$X$65536,12,FALSE)*$L$14),2)</f>
        <v>0</v>
      </c>
      <c r="H617" s="137">
        <f t="shared" si="13"/>
        <v>0</v>
      </c>
      <c r="I617" s="14"/>
    </row>
    <row r="618" spans="1:9" ht="12.4" hidden="1" customHeight="1">
      <c r="A618" s="13"/>
      <c r="B618" s="1"/>
      <c r="C618" s="36"/>
      <c r="D618" s="140"/>
      <c r="E618" s="141"/>
      <c r="F618" s="43" t="str">
        <f>VLOOKUP(C618,'[2]Acha Air Sales Price List'!$B$1:$D$65536,3,FALSE)</f>
        <v>Exchange rate :</v>
      </c>
      <c r="G618" s="21">
        <f>ROUND(IF(ISBLANK(C618),0,VLOOKUP(C618,'[2]Acha Air Sales Price List'!$B$1:$X$65536,12,FALSE)*$L$14),2)</f>
        <v>0</v>
      </c>
      <c r="H618" s="137">
        <f t="shared" si="13"/>
        <v>0</v>
      </c>
      <c r="I618" s="14"/>
    </row>
    <row r="619" spans="1:9" ht="12.4" hidden="1" customHeight="1">
      <c r="A619" s="13"/>
      <c r="B619" s="1"/>
      <c r="C619" s="36"/>
      <c r="D619" s="140"/>
      <c r="E619" s="141"/>
      <c r="F619" s="43" t="str">
        <f>VLOOKUP(C619,'[2]Acha Air Sales Price List'!$B$1:$D$65536,3,FALSE)</f>
        <v>Exchange rate :</v>
      </c>
      <c r="G619" s="21">
        <f>ROUND(IF(ISBLANK(C619),0,VLOOKUP(C619,'[2]Acha Air Sales Price List'!$B$1:$X$65536,12,FALSE)*$L$14),2)</f>
        <v>0</v>
      </c>
      <c r="H619" s="137">
        <f t="shared" si="13"/>
        <v>0</v>
      </c>
      <c r="I619" s="14"/>
    </row>
    <row r="620" spans="1:9" ht="12.4" hidden="1" customHeight="1">
      <c r="A620" s="13"/>
      <c r="B620" s="1"/>
      <c r="C620" s="36"/>
      <c r="D620" s="140"/>
      <c r="E620" s="141"/>
      <c r="F620" s="43" t="str">
        <f>VLOOKUP(C620,'[2]Acha Air Sales Price List'!$B$1:$D$65536,3,FALSE)</f>
        <v>Exchange rate :</v>
      </c>
      <c r="G620" s="21">
        <f>ROUND(IF(ISBLANK(C620),0,VLOOKUP(C620,'[2]Acha Air Sales Price List'!$B$1:$X$65536,12,FALSE)*$L$14),2)</f>
        <v>0</v>
      </c>
      <c r="H620" s="137">
        <f t="shared" si="13"/>
        <v>0</v>
      </c>
      <c r="I620" s="14"/>
    </row>
    <row r="621" spans="1:9" ht="12.4" hidden="1" customHeight="1">
      <c r="A621" s="13"/>
      <c r="B621" s="1"/>
      <c r="C621" s="36"/>
      <c r="D621" s="140"/>
      <c r="E621" s="141"/>
      <c r="F621" s="43" t="str">
        <f>VLOOKUP(C621,'[2]Acha Air Sales Price List'!$B$1:$D$65536,3,FALSE)</f>
        <v>Exchange rate :</v>
      </c>
      <c r="G621" s="21">
        <f>ROUND(IF(ISBLANK(C621),0,VLOOKUP(C621,'[2]Acha Air Sales Price List'!$B$1:$X$65536,12,FALSE)*$L$14),2)</f>
        <v>0</v>
      </c>
      <c r="H621" s="137">
        <f t="shared" si="13"/>
        <v>0</v>
      </c>
      <c r="I621" s="14"/>
    </row>
    <row r="622" spans="1:9" ht="12.4" hidden="1" customHeight="1">
      <c r="A622" s="13"/>
      <c r="B622" s="1"/>
      <c r="C622" s="36"/>
      <c r="D622" s="140"/>
      <c r="E622" s="141"/>
      <c r="F622" s="43" t="str">
        <f>VLOOKUP(C622,'[2]Acha Air Sales Price List'!$B$1:$D$65536,3,FALSE)</f>
        <v>Exchange rate :</v>
      </c>
      <c r="G622" s="21">
        <f>ROUND(IF(ISBLANK(C622),0,VLOOKUP(C622,'[2]Acha Air Sales Price List'!$B$1:$X$65536,12,FALSE)*$L$14),2)</f>
        <v>0</v>
      </c>
      <c r="H622" s="137">
        <f t="shared" si="13"/>
        <v>0</v>
      </c>
      <c r="I622" s="14"/>
    </row>
    <row r="623" spans="1:9" ht="12.4" hidden="1" customHeight="1">
      <c r="A623" s="13"/>
      <c r="B623" s="1"/>
      <c r="C623" s="36"/>
      <c r="D623" s="140"/>
      <c r="E623" s="141"/>
      <c r="F623" s="43" t="str">
        <f>VLOOKUP(C623,'[2]Acha Air Sales Price List'!$B$1:$D$65536,3,FALSE)</f>
        <v>Exchange rate :</v>
      </c>
      <c r="G623" s="21">
        <f>ROUND(IF(ISBLANK(C623),0,VLOOKUP(C623,'[2]Acha Air Sales Price List'!$B$1:$X$65536,12,FALSE)*$L$14),2)</f>
        <v>0</v>
      </c>
      <c r="H623" s="137">
        <f t="shared" si="13"/>
        <v>0</v>
      </c>
      <c r="I623" s="14"/>
    </row>
    <row r="624" spans="1:9" ht="12.4" hidden="1" customHeight="1">
      <c r="A624" s="13"/>
      <c r="B624" s="1"/>
      <c r="C624" s="36"/>
      <c r="D624" s="140"/>
      <c r="E624" s="141"/>
      <c r="F624" s="43" t="str">
        <f>VLOOKUP(C624,'[2]Acha Air Sales Price List'!$B$1:$D$65536,3,FALSE)</f>
        <v>Exchange rate :</v>
      </c>
      <c r="G624" s="21">
        <f>ROUND(IF(ISBLANK(C624),0,VLOOKUP(C624,'[2]Acha Air Sales Price List'!$B$1:$X$65536,12,FALSE)*$L$14),2)</f>
        <v>0</v>
      </c>
      <c r="H624" s="137">
        <f t="shared" si="13"/>
        <v>0</v>
      </c>
      <c r="I624" s="14"/>
    </row>
    <row r="625" spans="1:9" ht="12.4" hidden="1" customHeight="1">
      <c r="A625" s="13"/>
      <c r="B625" s="1"/>
      <c r="C625" s="36"/>
      <c r="D625" s="140"/>
      <c r="E625" s="141"/>
      <c r="F625" s="43" t="str">
        <f>VLOOKUP(C625,'[2]Acha Air Sales Price List'!$B$1:$D$65536,3,FALSE)</f>
        <v>Exchange rate :</v>
      </c>
      <c r="G625" s="21">
        <f>ROUND(IF(ISBLANK(C625),0,VLOOKUP(C625,'[2]Acha Air Sales Price List'!$B$1:$X$65536,12,FALSE)*$L$14),2)</f>
        <v>0</v>
      </c>
      <c r="H625" s="137">
        <f t="shared" si="13"/>
        <v>0</v>
      </c>
      <c r="I625" s="14"/>
    </row>
    <row r="626" spans="1:9" ht="12.4" hidden="1" customHeight="1">
      <c r="A626" s="13"/>
      <c r="B626" s="1"/>
      <c r="C626" s="36"/>
      <c r="D626" s="140"/>
      <c r="E626" s="141"/>
      <c r="F626" s="43" t="str">
        <f>VLOOKUP(C626,'[2]Acha Air Sales Price List'!$B$1:$D$65536,3,FALSE)</f>
        <v>Exchange rate :</v>
      </c>
      <c r="G626" s="21">
        <f>ROUND(IF(ISBLANK(C626),0,VLOOKUP(C626,'[2]Acha Air Sales Price List'!$B$1:$X$65536,12,FALSE)*$L$14),2)</f>
        <v>0</v>
      </c>
      <c r="H626" s="137">
        <f t="shared" si="13"/>
        <v>0</v>
      </c>
      <c r="I626" s="14"/>
    </row>
    <row r="627" spans="1:9" ht="12.4" hidden="1" customHeight="1">
      <c r="A627" s="13"/>
      <c r="B627" s="1"/>
      <c r="C627" s="36"/>
      <c r="D627" s="140"/>
      <c r="E627" s="141"/>
      <c r="F627" s="43" t="str">
        <f>VLOOKUP(C627,'[2]Acha Air Sales Price List'!$B$1:$D$65536,3,FALSE)</f>
        <v>Exchange rate :</v>
      </c>
      <c r="G627" s="21">
        <f>ROUND(IF(ISBLANK(C627),0,VLOOKUP(C627,'[2]Acha Air Sales Price List'!$B$1:$X$65536,12,FALSE)*$L$14),2)</f>
        <v>0</v>
      </c>
      <c r="H627" s="137">
        <f t="shared" si="13"/>
        <v>0</v>
      </c>
      <c r="I627" s="14"/>
    </row>
    <row r="628" spans="1:9" ht="12.4" hidden="1" customHeight="1">
      <c r="A628" s="13"/>
      <c r="B628" s="1"/>
      <c r="C628" s="36"/>
      <c r="D628" s="140"/>
      <c r="E628" s="141"/>
      <c r="F628" s="43" t="str">
        <f>VLOOKUP(C628,'[2]Acha Air Sales Price List'!$B$1:$D$65536,3,FALSE)</f>
        <v>Exchange rate :</v>
      </c>
      <c r="G628" s="21">
        <f>ROUND(IF(ISBLANK(C628),0,VLOOKUP(C628,'[2]Acha Air Sales Price List'!$B$1:$X$65536,12,FALSE)*$L$14),2)</f>
        <v>0</v>
      </c>
      <c r="H628" s="137">
        <f t="shared" si="13"/>
        <v>0</v>
      </c>
      <c r="I628" s="14"/>
    </row>
    <row r="629" spans="1:9" ht="12.4" hidden="1" customHeight="1">
      <c r="A629" s="13"/>
      <c r="B629" s="1"/>
      <c r="C629" s="37"/>
      <c r="D629" s="140"/>
      <c r="E629" s="141"/>
      <c r="F629" s="43" t="str">
        <f>VLOOKUP(C629,'[2]Acha Air Sales Price List'!$B$1:$D$65536,3,FALSE)</f>
        <v>Exchange rate :</v>
      </c>
      <c r="G629" s="21">
        <f>ROUND(IF(ISBLANK(C629),0,VLOOKUP(C629,'[2]Acha Air Sales Price List'!$B$1:$X$65536,12,FALSE)*$L$14),2)</f>
        <v>0</v>
      </c>
      <c r="H629" s="137">
        <f t="shared" si="13"/>
        <v>0</v>
      </c>
      <c r="I629" s="14"/>
    </row>
    <row r="630" spans="1:9" ht="12.4" hidden="1" customHeight="1">
      <c r="A630" s="13"/>
      <c r="B630" s="1"/>
      <c r="C630" s="37"/>
      <c r="D630" s="140"/>
      <c r="E630" s="141"/>
      <c r="F630" s="43" t="str">
        <f>VLOOKUP(C630,'[2]Acha Air Sales Price List'!$B$1:$D$65536,3,FALSE)</f>
        <v>Exchange rate :</v>
      </c>
      <c r="G630" s="21">
        <f>ROUND(IF(ISBLANK(C630),0,VLOOKUP(C630,'[2]Acha Air Sales Price List'!$B$1:$X$65536,12,FALSE)*$L$14),2)</f>
        <v>0</v>
      </c>
      <c r="H630" s="137">
        <f t="shared" si="13"/>
        <v>0</v>
      </c>
      <c r="I630" s="14"/>
    </row>
    <row r="631" spans="1:9" ht="12.4" hidden="1" customHeight="1">
      <c r="A631" s="13"/>
      <c r="B631" s="1"/>
      <c r="C631" s="36"/>
      <c r="D631" s="140"/>
      <c r="E631" s="141"/>
      <c r="F631" s="43" t="str">
        <f>VLOOKUP(C631,'[2]Acha Air Sales Price List'!$B$1:$D$65536,3,FALSE)</f>
        <v>Exchange rate :</v>
      </c>
      <c r="G631" s="21">
        <f>ROUND(IF(ISBLANK(C631),0,VLOOKUP(C631,'[2]Acha Air Sales Price List'!$B$1:$X$65536,12,FALSE)*$L$14),2)</f>
        <v>0</v>
      </c>
      <c r="H631" s="137">
        <f t="shared" si="13"/>
        <v>0</v>
      </c>
      <c r="I631" s="14"/>
    </row>
    <row r="632" spans="1:9" ht="12.4" hidden="1" customHeight="1">
      <c r="A632" s="13"/>
      <c r="B632" s="1"/>
      <c r="C632" s="36"/>
      <c r="D632" s="140"/>
      <c r="E632" s="141"/>
      <c r="F632" s="43" t="str">
        <f>VLOOKUP(C632,'[2]Acha Air Sales Price List'!$B$1:$D$65536,3,FALSE)</f>
        <v>Exchange rate :</v>
      </c>
      <c r="G632" s="21">
        <f>ROUND(IF(ISBLANK(C632),0,VLOOKUP(C632,'[2]Acha Air Sales Price List'!$B$1:$X$65536,12,FALSE)*$L$14),2)</f>
        <v>0</v>
      </c>
      <c r="H632" s="137">
        <f t="shared" si="13"/>
        <v>0</v>
      </c>
      <c r="I632" s="14"/>
    </row>
    <row r="633" spans="1:9" ht="12.4" hidden="1" customHeight="1">
      <c r="A633" s="13"/>
      <c r="B633" s="1"/>
      <c r="C633" s="36"/>
      <c r="D633" s="140"/>
      <c r="E633" s="141"/>
      <c r="F633" s="43" t="str">
        <f>VLOOKUP(C633,'[2]Acha Air Sales Price List'!$B$1:$D$65536,3,FALSE)</f>
        <v>Exchange rate :</v>
      </c>
      <c r="G633" s="21">
        <f>ROUND(IF(ISBLANK(C633),0,VLOOKUP(C633,'[2]Acha Air Sales Price List'!$B$1:$X$65536,12,FALSE)*$L$14),2)</f>
        <v>0</v>
      </c>
      <c r="H633" s="137">
        <f t="shared" si="13"/>
        <v>0</v>
      </c>
      <c r="I633" s="14"/>
    </row>
    <row r="634" spans="1:9" ht="12.4" hidden="1" customHeight="1">
      <c r="A634" s="13"/>
      <c r="B634" s="1"/>
      <c r="C634" s="36"/>
      <c r="D634" s="140"/>
      <c r="E634" s="141"/>
      <c r="F634" s="43" t="str">
        <f>VLOOKUP(C634,'[2]Acha Air Sales Price List'!$B$1:$D$65536,3,FALSE)</f>
        <v>Exchange rate :</v>
      </c>
      <c r="G634" s="21">
        <f>ROUND(IF(ISBLANK(C634),0,VLOOKUP(C634,'[2]Acha Air Sales Price List'!$B$1:$X$65536,12,FALSE)*$L$14),2)</f>
        <v>0</v>
      </c>
      <c r="H634" s="137">
        <f t="shared" si="13"/>
        <v>0</v>
      </c>
      <c r="I634" s="14"/>
    </row>
    <row r="635" spans="1:9" ht="12.4" hidden="1" customHeight="1">
      <c r="A635" s="13"/>
      <c r="B635" s="1"/>
      <c r="C635" s="36"/>
      <c r="D635" s="140"/>
      <c r="E635" s="141"/>
      <c r="F635" s="43" t="str">
        <f>VLOOKUP(C635,'[2]Acha Air Sales Price List'!$B$1:$D$65536,3,FALSE)</f>
        <v>Exchange rate :</v>
      </c>
      <c r="G635" s="21">
        <f>ROUND(IF(ISBLANK(C635),0,VLOOKUP(C635,'[2]Acha Air Sales Price List'!$B$1:$X$65536,12,FALSE)*$L$14),2)</f>
        <v>0</v>
      </c>
      <c r="H635" s="137">
        <f t="shared" si="13"/>
        <v>0</v>
      </c>
      <c r="I635" s="14"/>
    </row>
    <row r="636" spans="1:9" ht="12.4" hidden="1" customHeight="1">
      <c r="A636" s="13"/>
      <c r="B636" s="1"/>
      <c r="C636" s="36"/>
      <c r="D636" s="140"/>
      <c r="E636" s="141"/>
      <c r="F636" s="43" t="str">
        <f>VLOOKUP(C636,'[2]Acha Air Sales Price List'!$B$1:$D$65536,3,FALSE)</f>
        <v>Exchange rate :</v>
      </c>
      <c r="G636" s="21">
        <f>ROUND(IF(ISBLANK(C636),0,VLOOKUP(C636,'[2]Acha Air Sales Price List'!$B$1:$X$65536,12,FALSE)*$L$14),2)</f>
        <v>0</v>
      </c>
      <c r="H636" s="137">
        <f t="shared" si="13"/>
        <v>0</v>
      </c>
      <c r="I636" s="14"/>
    </row>
    <row r="637" spans="1:9" ht="12.4" hidden="1" customHeight="1">
      <c r="A637" s="13"/>
      <c r="B637" s="1"/>
      <c r="C637" s="36"/>
      <c r="D637" s="140"/>
      <c r="E637" s="141"/>
      <c r="F637" s="43" t="str">
        <f>VLOOKUP(C637,'[2]Acha Air Sales Price List'!$B$1:$D$65536,3,FALSE)</f>
        <v>Exchange rate :</v>
      </c>
      <c r="G637" s="21">
        <f>ROUND(IF(ISBLANK(C637),0,VLOOKUP(C637,'[2]Acha Air Sales Price List'!$B$1:$X$65536,12,FALSE)*$L$14),2)</f>
        <v>0</v>
      </c>
      <c r="H637" s="137">
        <f t="shared" si="13"/>
        <v>0</v>
      </c>
      <c r="I637" s="14"/>
    </row>
    <row r="638" spans="1:9" ht="12.4" hidden="1" customHeight="1">
      <c r="A638" s="13"/>
      <c r="B638" s="1"/>
      <c r="C638" s="36"/>
      <c r="D638" s="140"/>
      <c r="E638" s="141"/>
      <c r="F638" s="43" t="str">
        <f>VLOOKUP(C638,'[2]Acha Air Sales Price List'!$B$1:$D$65536,3,FALSE)</f>
        <v>Exchange rate :</v>
      </c>
      <c r="G638" s="21">
        <f>ROUND(IF(ISBLANK(C638),0,VLOOKUP(C638,'[2]Acha Air Sales Price List'!$B$1:$X$65536,12,FALSE)*$L$14),2)</f>
        <v>0</v>
      </c>
      <c r="H638" s="137">
        <f t="shared" si="13"/>
        <v>0</v>
      </c>
      <c r="I638" s="14"/>
    </row>
    <row r="639" spans="1:9" ht="12.4" hidden="1" customHeight="1">
      <c r="A639" s="13"/>
      <c r="B639" s="1"/>
      <c r="C639" s="36"/>
      <c r="D639" s="140"/>
      <c r="E639" s="141"/>
      <c r="F639" s="43" t="str">
        <f>VLOOKUP(C639,'[2]Acha Air Sales Price List'!$B$1:$D$65536,3,FALSE)</f>
        <v>Exchange rate :</v>
      </c>
      <c r="G639" s="21">
        <f>ROUND(IF(ISBLANK(C639),0,VLOOKUP(C639,'[2]Acha Air Sales Price List'!$B$1:$X$65536,12,FALSE)*$L$14),2)</f>
        <v>0</v>
      </c>
      <c r="H639" s="137">
        <f t="shared" si="13"/>
        <v>0</v>
      </c>
      <c r="I639" s="14"/>
    </row>
    <row r="640" spans="1:9" ht="12.4" hidden="1" customHeight="1">
      <c r="A640" s="13"/>
      <c r="B640" s="1"/>
      <c r="C640" s="36"/>
      <c r="D640" s="140"/>
      <c r="E640" s="141"/>
      <c r="F640" s="43" t="str">
        <f>VLOOKUP(C640,'[2]Acha Air Sales Price List'!$B$1:$D$65536,3,FALSE)</f>
        <v>Exchange rate :</v>
      </c>
      <c r="G640" s="21">
        <f>ROUND(IF(ISBLANK(C640),0,VLOOKUP(C640,'[2]Acha Air Sales Price List'!$B$1:$X$65536,12,FALSE)*$L$14),2)</f>
        <v>0</v>
      </c>
      <c r="H640" s="137">
        <f t="shared" si="13"/>
        <v>0</v>
      </c>
      <c r="I640" s="14"/>
    </row>
    <row r="641" spans="1:9" ht="12.4" hidden="1" customHeight="1">
      <c r="A641" s="13"/>
      <c r="B641" s="1"/>
      <c r="C641" s="37"/>
      <c r="D641" s="140"/>
      <c r="E641" s="141"/>
      <c r="F641" s="43" t="str">
        <f>VLOOKUP(C641,'[2]Acha Air Sales Price List'!$B$1:$D$65536,3,FALSE)</f>
        <v>Exchange rate :</v>
      </c>
      <c r="G641" s="21">
        <f>ROUND(IF(ISBLANK(C641),0,VLOOKUP(C641,'[2]Acha Air Sales Price List'!$B$1:$X$65536,12,FALSE)*$L$14),2)</f>
        <v>0</v>
      </c>
      <c r="H641" s="137">
        <f t="shared" si="13"/>
        <v>0</v>
      </c>
      <c r="I641" s="14"/>
    </row>
    <row r="642" spans="1:9" ht="12" hidden="1" customHeight="1">
      <c r="A642" s="13"/>
      <c r="B642" s="1"/>
      <c r="C642" s="36"/>
      <c r="D642" s="140"/>
      <c r="E642" s="141"/>
      <c r="F642" s="43" t="str">
        <f>VLOOKUP(C642,'[2]Acha Air Sales Price List'!$B$1:$D$65536,3,FALSE)</f>
        <v>Exchange rate :</v>
      </c>
      <c r="G642" s="21">
        <f>ROUND(IF(ISBLANK(C642),0,VLOOKUP(C642,'[2]Acha Air Sales Price List'!$B$1:$X$65536,12,FALSE)*$L$14),2)</f>
        <v>0</v>
      </c>
      <c r="H642" s="137">
        <f t="shared" si="13"/>
        <v>0</v>
      </c>
      <c r="I642" s="14"/>
    </row>
    <row r="643" spans="1:9" ht="12.4" hidden="1" customHeight="1">
      <c r="A643" s="13"/>
      <c r="B643" s="1"/>
      <c r="C643" s="36"/>
      <c r="D643" s="140"/>
      <c r="E643" s="141"/>
      <c r="F643" s="43" t="str">
        <f>VLOOKUP(C643,'[2]Acha Air Sales Price List'!$B$1:$D$65536,3,FALSE)</f>
        <v>Exchange rate :</v>
      </c>
      <c r="G643" s="21">
        <f>ROUND(IF(ISBLANK(C643),0,VLOOKUP(C643,'[2]Acha Air Sales Price List'!$B$1:$X$65536,12,FALSE)*$L$14),2)</f>
        <v>0</v>
      </c>
      <c r="H643" s="137">
        <f t="shared" si="13"/>
        <v>0</v>
      </c>
      <c r="I643" s="14"/>
    </row>
    <row r="644" spans="1:9" ht="12.4" hidden="1" customHeight="1">
      <c r="A644" s="13"/>
      <c r="B644" s="1"/>
      <c r="C644" s="36"/>
      <c r="D644" s="140"/>
      <c r="E644" s="141"/>
      <c r="F644" s="43" t="str">
        <f>VLOOKUP(C644,'[2]Acha Air Sales Price List'!$B$1:$D$65536,3,FALSE)</f>
        <v>Exchange rate :</v>
      </c>
      <c r="G644" s="21">
        <f>ROUND(IF(ISBLANK(C644),0,VLOOKUP(C644,'[2]Acha Air Sales Price List'!$B$1:$X$65536,12,FALSE)*$L$14),2)</f>
        <v>0</v>
      </c>
      <c r="H644" s="137">
        <f t="shared" si="13"/>
        <v>0</v>
      </c>
      <c r="I644" s="14"/>
    </row>
    <row r="645" spans="1:9" ht="12.4" hidden="1" customHeight="1">
      <c r="A645" s="13"/>
      <c r="B645" s="1"/>
      <c r="C645" s="36"/>
      <c r="D645" s="140"/>
      <c r="E645" s="141"/>
      <c r="F645" s="43" t="str">
        <f>VLOOKUP(C645,'[2]Acha Air Sales Price List'!$B$1:$D$65536,3,FALSE)</f>
        <v>Exchange rate :</v>
      </c>
      <c r="G645" s="21">
        <f>ROUND(IF(ISBLANK(C645),0,VLOOKUP(C645,'[2]Acha Air Sales Price List'!$B$1:$X$65536,12,FALSE)*$L$14),2)</f>
        <v>0</v>
      </c>
      <c r="H645" s="137">
        <f t="shared" si="13"/>
        <v>0</v>
      </c>
      <c r="I645" s="14"/>
    </row>
    <row r="646" spans="1:9" ht="12.4" hidden="1" customHeight="1">
      <c r="A646" s="13"/>
      <c r="B646" s="1"/>
      <c r="C646" s="36"/>
      <c r="D646" s="140"/>
      <c r="E646" s="141"/>
      <c r="F646" s="43" t="str">
        <f>VLOOKUP(C646,'[2]Acha Air Sales Price List'!$B$1:$D$65536,3,FALSE)</f>
        <v>Exchange rate :</v>
      </c>
      <c r="G646" s="21">
        <f>ROUND(IF(ISBLANK(C646),0,VLOOKUP(C646,'[2]Acha Air Sales Price List'!$B$1:$X$65536,12,FALSE)*$L$14),2)</f>
        <v>0</v>
      </c>
      <c r="H646" s="137">
        <f t="shared" si="13"/>
        <v>0</v>
      </c>
      <c r="I646" s="14"/>
    </row>
    <row r="647" spans="1:9" ht="12.4" hidden="1" customHeight="1">
      <c r="A647" s="13"/>
      <c r="B647" s="1"/>
      <c r="C647" s="36"/>
      <c r="D647" s="140"/>
      <c r="E647" s="141"/>
      <c r="F647" s="43" t="str">
        <f>VLOOKUP(C647,'[2]Acha Air Sales Price List'!$B$1:$D$65536,3,FALSE)</f>
        <v>Exchange rate :</v>
      </c>
      <c r="G647" s="21">
        <f>ROUND(IF(ISBLANK(C647),0,VLOOKUP(C647,'[2]Acha Air Sales Price List'!$B$1:$X$65536,12,FALSE)*$L$14),2)</f>
        <v>0</v>
      </c>
      <c r="H647" s="137">
        <f t="shared" si="13"/>
        <v>0</v>
      </c>
      <c r="I647" s="14"/>
    </row>
    <row r="648" spans="1:9" ht="12.4" hidden="1" customHeight="1">
      <c r="A648" s="13"/>
      <c r="B648" s="1"/>
      <c r="C648" s="36"/>
      <c r="D648" s="140"/>
      <c r="E648" s="141"/>
      <c r="F648" s="43" t="str">
        <f>VLOOKUP(C648,'[2]Acha Air Sales Price List'!$B$1:$D$65536,3,FALSE)</f>
        <v>Exchange rate :</v>
      </c>
      <c r="G648" s="21">
        <f>ROUND(IF(ISBLANK(C648),0,VLOOKUP(C648,'[2]Acha Air Sales Price List'!$B$1:$X$65536,12,FALSE)*$L$14),2)</f>
        <v>0</v>
      </c>
      <c r="H648" s="137">
        <f t="shared" si="13"/>
        <v>0</v>
      </c>
      <c r="I648" s="14"/>
    </row>
    <row r="649" spans="1:9" ht="12.4" hidden="1" customHeight="1">
      <c r="A649" s="13"/>
      <c r="B649" s="1"/>
      <c r="C649" s="36"/>
      <c r="D649" s="140"/>
      <c r="E649" s="141"/>
      <c r="F649" s="43" t="str">
        <f>VLOOKUP(C649,'[2]Acha Air Sales Price List'!$B$1:$D$65536,3,FALSE)</f>
        <v>Exchange rate :</v>
      </c>
      <c r="G649" s="21">
        <f>ROUND(IF(ISBLANK(C649),0,VLOOKUP(C649,'[2]Acha Air Sales Price List'!$B$1:$X$65536,12,FALSE)*$L$14),2)</f>
        <v>0</v>
      </c>
      <c r="H649" s="137">
        <f t="shared" si="13"/>
        <v>0</v>
      </c>
      <c r="I649" s="14"/>
    </row>
    <row r="650" spans="1:9" ht="12.4" hidden="1" customHeight="1">
      <c r="A650" s="13"/>
      <c r="B650" s="1"/>
      <c r="C650" s="36"/>
      <c r="D650" s="140"/>
      <c r="E650" s="141"/>
      <c r="F650" s="43" t="str">
        <f>VLOOKUP(C650,'[2]Acha Air Sales Price List'!$B$1:$D$65536,3,FALSE)</f>
        <v>Exchange rate :</v>
      </c>
      <c r="G650" s="21">
        <f>ROUND(IF(ISBLANK(C650),0,VLOOKUP(C650,'[2]Acha Air Sales Price List'!$B$1:$X$65536,12,FALSE)*$L$14),2)</f>
        <v>0</v>
      </c>
      <c r="H650" s="137">
        <f t="shared" si="13"/>
        <v>0</v>
      </c>
      <c r="I650" s="14"/>
    </row>
    <row r="651" spans="1:9" ht="12.4" hidden="1" customHeight="1">
      <c r="A651" s="13"/>
      <c r="B651" s="1"/>
      <c r="C651" s="36"/>
      <c r="D651" s="140"/>
      <c r="E651" s="141"/>
      <c r="F651" s="43" t="str">
        <f>VLOOKUP(C651,'[2]Acha Air Sales Price List'!$B$1:$D$65536,3,FALSE)</f>
        <v>Exchange rate :</v>
      </c>
      <c r="G651" s="21">
        <f>ROUND(IF(ISBLANK(C651),0,VLOOKUP(C651,'[2]Acha Air Sales Price List'!$B$1:$X$65536,12,FALSE)*$L$14),2)</f>
        <v>0</v>
      </c>
      <c r="H651" s="137">
        <f t="shared" si="13"/>
        <v>0</v>
      </c>
      <c r="I651" s="14"/>
    </row>
    <row r="652" spans="1:9" ht="12.4" hidden="1" customHeight="1">
      <c r="A652" s="13"/>
      <c r="B652" s="1"/>
      <c r="C652" s="36"/>
      <c r="D652" s="140"/>
      <c r="E652" s="141"/>
      <c r="F652" s="43" t="str">
        <f>VLOOKUP(C652,'[2]Acha Air Sales Price List'!$B$1:$D$65536,3,FALSE)</f>
        <v>Exchange rate :</v>
      </c>
      <c r="G652" s="21">
        <f>ROUND(IF(ISBLANK(C652),0,VLOOKUP(C652,'[2]Acha Air Sales Price List'!$B$1:$X$65536,12,FALSE)*$L$14),2)</f>
        <v>0</v>
      </c>
      <c r="H652" s="137">
        <f t="shared" si="13"/>
        <v>0</v>
      </c>
      <c r="I652" s="14"/>
    </row>
    <row r="653" spans="1:9" ht="12.4" hidden="1" customHeight="1">
      <c r="A653" s="13"/>
      <c r="B653" s="1"/>
      <c r="C653" s="36"/>
      <c r="D653" s="140"/>
      <c r="E653" s="141"/>
      <c r="F653" s="43" t="str">
        <f>VLOOKUP(C653,'[2]Acha Air Sales Price List'!$B$1:$D$65536,3,FALSE)</f>
        <v>Exchange rate :</v>
      </c>
      <c r="G653" s="21">
        <f>ROUND(IF(ISBLANK(C653),0,VLOOKUP(C653,'[2]Acha Air Sales Price List'!$B$1:$X$65536,12,FALSE)*$L$14),2)</f>
        <v>0</v>
      </c>
      <c r="H653" s="137">
        <f t="shared" si="13"/>
        <v>0</v>
      </c>
      <c r="I653" s="14"/>
    </row>
    <row r="654" spans="1:9" ht="12.4" hidden="1" customHeight="1">
      <c r="A654" s="13"/>
      <c r="B654" s="1"/>
      <c r="C654" s="36"/>
      <c r="D654" s="140"/>
      <c r="E654" s="141"/>
      <c r="F654" s="43" t="str">
        <f>VLOOKUP(C654,'[2]Acha Air Sales Price List'!$B$1:$D$65536,3,FALSE)</f>
        <v>Exchange rate :</v>
      </c>
      <c r="G654" s="21">
        <f>ROUND(IF(ISBLANK(C654),0,VLOOKUP(C654,'[2]Acha Air Sales Price List'!$B$1:$X$65536,12,FALSE)*$L$14),2)</f>
        <v>0</v>
      </c>
      <c r="H654" s="137">
        <f t="shared" si="13"/>
        <v>0</v>
      </c>
      <c r="I654" s="14"/>
    </row>
    <row r="655" spans="1:9" ht="12.4" hidden="1" customHeight="1">
      <c r="A655" s="13"/>
      <c r="B655" s="1"/>
      <c r="C655" s="36"/>
      <c r="D655" s="140"/>
      <c r="E655" s="141"/>
      <c r="F655" s="43" t="str">
        <f>VLOOKUP(C655,'[2]Acha Air Sales Price List'!$B$1:$D$65536,3,FALSE)</f>
        <v>Exchange rate :</v>
      </c>
      <c r="G655" s="21">
        <f>ROUND(IF(ISBLANK(C655),0,VLOOKUP(C655,'[2]Acha Air Sales Price List'!$B$1:$X$65536,12,FALSE)*$L$14),2)</f>
        <v>0</v>
      </c>
      <c r="H655" s="137">
        <f t="shared" si="13"/>
        <v>0</v>
      </c>
      <c r="I655" s="14"/>
    </row>
    <row r="656" spans="1:9" ht="12.4" hidden="1" customHeight="1">
      <c r="A656" s="13"/>
      <c r="B656" s="1"/>
      <c r="C656" s="36"/>
      <c r="D656" s="140"/>
      <c r="E656" s="141"/>
      <c r="F656" s="43" t="str">
        <f>VLOOKUP(C656,'[2]Acha Air Sales Price List'!$B$1:$D$65536,3,FALSE)</f>
        <v>Exchange rate :</v>
      </c>
      <c r="G656" s="21">
        <f>ROUND(IF(ISBLANK(C656),0,VLOOKUP(C656,'[2]Acha Air Sales Price List'!$B$1:$X$65536,12,FALSE)*$L$14),2)</f>
        <v>0</v>
      </c>
      <c r="H656" s="137">
        <f t="shared" si="13"/>
        <v>0</v>
      </c>
      <c r="I656" s="14"/>
    </row>
    <row r="657" spans="1:9" ht="12.4" hidden="1" customHeight="1">
      <c r="A657" s="13"/>
      <c r="B657" s="1"/>
      <c r="C657" s="36"/>
      <c r="D657" s="140"/>
      <c r="E657" s="141"/>
      <c r="F657" s="43" t="str">
        <f>VLOOKUP(C657,'[2]Acha Air Sales Price List'!$B$1:$D$65536,3,FALSE)</f>
        <v>Exchange rate :</v>
      </c>
      <c r="G657" s="21">
        <f>ROUND(IF(ISBLANK(C657),0,VLOOKUP(C657,'[2]Acha Air Sales Price List'!$B$1:$X$65536,12,FALSE)*$L$14),2)</f>
        <v>0</v>
      </c>
      <c r="H657" s="137">
        <f t="shared" si="13"/>
        <v>0</v>
      </c>
      <c r="I657" s="14"/>
    </row>
    <row r="658" spans="1:9" ht="12.4" hidden="1" customHeight="1">
      <c r="A658" s="13"/>
      <c r="B658" s="1"/>
      <c r="C658" s="36"/>
      <c r="D658" s="140"/>
      <c r="E658" s="141"/>
      <c r="F658" s="43" t="str">
        <f>VLOOKUP(C658,'[2]Acha Air Sales Price List'!$B$1:$D$65536,3,FALSE)</f>
        <v>Exchange rate :</v>
      </c>
      <c r="G658" s="21">
        <f>ROUND(IF(ISBLANK(C658),0,VLOOKUP(C658,'[2]Acha Air Sales Price List'!$B$1:$X$65536,12,FALSE)*$L$14),2)</f>
        <v>0</v>
      </c>
      <c r="H658" s="137">
        <f t="shared" si="13"/>
        <v>0</v>
      </c>
      <c r="I658" s="14"/>
    </row>
    <row r="659" spans="1:9" ht="12.4" hidden="1" customHeight="1">
      <c r="A659" s="13"/>
      <c r="B659" s="1"/>
      <c r="C659" s="36"/>
      <c r="D659" s="140"/>
      <c r="E659" s="141"/>
      <c r="F659" s="43" t="str">
        <f>VLOOKUP(C659,'[2]Acha Air Sales Price List'!$B$1:$D$65536,3,FALSE)</f>
        <v>Exchange rate :</v>
      </c>
      <c r="G659" s="21">
        <f>ROUND(IF(ISBLANK(C659),0,VLOOKUP(C659,'[2]Acha Air Sales Price List'!$B$1:$X$65536,12,FALSE)*$L$14),2)</f>
        <v>0</v>
      </c>
      <c r="H659" s="137">
        <f t="shared" si="13"/>
        <v>0</v>
      </c>
      <c r="I659" s="14"/>
    </row>
    <row r="660" spans="1:9" ht="12.4" hidden="1" customHeight="1">
      <c r="A660" s="13"/>
      <c r="B660" s="1"/>
      <c r="C660" s="36"/>
      <c r="D660" s="140"/>
      <c r="E660" s="141"/>
      <c r="F660" s="43" t="str">
        <f>VLOOKUP(C660,'[2]Acha Air Sales Price List'!$B$1:$D$65536,3,FALSE)</f>
        <v>Exchange rate :</v>
      </c>
      <c r="G660" s="21">
        <f>ROUND(IF(ISBLANK(C660),0,VLOOKUP(C660,'[2]Acha Air Sales Price List'!$B$1:$X$65536,12,FALSE)*$L$14),2)</f>
        <v>0</v>
      </c>
      <c r="H660" s="137">
        <f t="shared" si="13"/>
        <v>0</v>
      </c>
      <c r="I660" s="14"/>
    </row>
    <row r="661" spans="1:9" ht="12.4" hidden="1" customHeight="1">
      <c r="A661" s="13"/>
      <c r="B661" s="1"/>
      <c r="C661" s="36"/>
      <c r="D661" s="140"/>
      <c r="E661" s="141"/>
      <c r="F661" s="43" t="str">
        <f>VLOOKUP(C661,'[2]Acha Air Sales Price List'!$B$1:$D$65536,3,FALSE)</f>
        <v>Exchange rate :</v>
      </c>
      <c r="G661" s="21">
        <f>ROUND(IF(ISBLANK(C661),0,VLOOKUP(C661,'[2]Acha Air Sales Price List'!$B$1:$X$65536,12,FALSE)*$L$14),2)</f>
        <v>0</v>
      </c>
      <c r="H661" s="137">
        <f t="shared" si="13"/>
        <v>0</v>
      </c>
      <c r="I661" s="14"/>
    </row>
    <row r="662" spans="1:9" ht="12.4" hidden="1" customHeight="1">
      <c r="A662" s="13"/>
      <c r="B662" s="1"/>
      <c r="C662" s="36"/>
      <c r="D662" s="140"/>
      <c r="E662" s="141"/>
      <c r="F662" s="43" t="str">
        <f>VLOOKUP(C662,'[2]Acha Air Sales Price List'!$B$1:$D$65536,3,FALSE)</f>
        <v>Exchange rate :</v>
      </c>
      <c r="G662" s="21">
        <f>ROUND(IF(ISBLANK(C662),0,VLOOKUP(C662,'[2]Acha Air Sales Price List'!$B$1:$X$65536,12,FALSE)*$L$14),2)</f>
        <v>0</v>
      </c>
      <c r="H662" s="137">
        <f t="shared" si="13"/>
        <v>0</v>
      </c>
      <c r="I662" s="14"/>
    </row>
    <row r="663" spans="1:9" ht="12.4" hidden="1" customHeight="1">
      <c r="A663" s="13"/>
      <c r="B663" s="1"/>
      <c r="C663" s="36"/>
      <c r="D663" s="140"/>
      <c r="E663" s="141"/>
      <c r="F663" s="43" t="str">
        <f>VLOOKUP(C663,'[2]Acha Air Sales Price List'!$B$1:$D$65536,3,FALSE)</f>
        <v>Exchange rate :</v>
      </c>
      <c r="G663" s="21">
        <f>ROUND(IF(ISBLANK(C663),0,VLOOKUP(C663,'[2]Acha Air Sales Price List'!$B$1:$X$65536,12,FALSE)*$L$14),2)</f>
        <v>0</v>
      </c>
      <c r="H663" s="137">
        <f t="shared" si="13"/>
        <v>0</v>
      </c>
      <c r="I663" s="14"/>
    </row>
    <row r="664" spans="1:9" ht="12.4" hidden="1" customHeight="1">
      <c r="A664" s="13"/>
      <c r="B664" s="1"/>
      <c r="C664" s="36"/>
      <c r="D664" s="140"/>
      <c r="E664" s="141"/>
      <c r="F664" s="43" t="str">
        <f>VLOOKUP(C664,'[2]Acha Air Sales Price List'!$B$1:$D$65536,3,FALSE)</f>
        <v>Exchange rate :</v>
      </c>
      <c r="G664" s="21">
        <f>ROUND(IF(ISBLANK(C664),0,VLOOKUP(C664,'[2]Acha Air Sales Price List'!$B$1:$X$65536,12,FALSE)*$L$14),2)</f>
        <v>0</v>
      </c>
      <c r="H664" s="137">
        <f t="shared" si="13"/>
        <v>0</v>
      </c>
      <c r="I664" s="14"/>
    </row>
    <row r="665" spans="1:9" ht="12.4" hidden="1" customHeight="1">
      <c r="A665" s="13"/>
      <c r="B665" s="1"/>
      <c r="C665" s="36"/>
      <c r="D665" s="140"/>
      <c r="E665" s="141"/>
      <c r="F665" s="43" t="str">
        <f>VLOOKUP(C665,'[2]Acha Air Sales Price List'!$B$1:$D$65536,3,FALSE)</f>
        <v>Exchange rate :</v>
      </c>
      <c r="G665" s="21">
        <f>ROUND(IF(ISBLANK(C665),0,VLOOKUP(C665,'[2]Acha Air Sales Price List'!$B$1:$X$65536,12,FALSE)*$L$14),2)</f>
        <v>0</v>
      </c>
      <c r="H665" s="137">
        <f t="shared" si="13"/>
        <v>0</v>
      </c>
      <c r="I665" s="14"/>
    </row>
    <row r="666" spans="1:9" ht="12.4" hidden="1" customHeight="1">
      <c r="A666" s="13"/>
      <c r="B666" s="1"/>
      <c r="C666" s="36"/>
      <c r="D666" s="140"/>
      <c r="E666" s="141"/>
      <c r="F666" s="43" t="str">
        <f>VLOOKUP(C666,'[2]Acha Air Sales Price List'!$B$1:$D$65536,3,FALSE)</f>
        <v>Exchange rate :</v>
      </c>
      <c r="G666" s="21">
        <f>ROUND(IF(ISBLANK(C666),0,VLOOKUP(C666,'[2]Acha Air Sales Price List'!$B$1:$X$65536,12,FALSE)*$L$14),2)</f>
        <v>0</v>
      </c>
      <c r="H666" s="137">
        <f t="shared" si="13"/>
        <v>0</v>
      </c>
      <c r="I666" s="14"/>
    </row>
    <row r="667" spans="1:9" ht="12.4" hidden="1" customHeight="1">
      <c r="A667" s="13"/>
      <c r="B667" s="1"/>
      <c r="C667" s="36"/>
      <c r="D667" s="140"/>
      <c r="E667" s="141"/>
      <c r="F667" s="43" t="str">
        <f>VLOOKUP(C667,'[2]Acha Air Sales Price List'!$B$1:$D$65536,3,FALSE)</f>
        <v>Exchange rate :</v>
      </c>
      <c r="G667" s="21">
        <f>ROUND(IF(ISBLANK(C667),0,VLOOKUP(C667,'[2]Acha Air Sales Price List'!$B$1:$X$65536,12,FALSE)*$L$14),2)</f>
        <v>0</v>
      </c>
      <c r="H667" s="137">
        <f t="shared" si="13"/>
        <v>0</v>
      </c>
      <c r="I667" s="14"/>
    </row>
    <row r="668" spans="1:9" ht="12.4" hidden="1" customHeight="1">
      <c r="A668" s="13"/>
      <c r="B668" s="1"/>
      <c r="C668" s="36"/>
      <c r="D668" s="140"/>
      <c r="E668" s="141"/>
      <c r="F668" s="43" t="str">
        <f>VLOOKUP(C668,'[2]Acha Air Sales Price List'!$B$1:$D$65536,3,FALSE)</f>
        <v>Exchange rate :</v>
      </c>
      <c r="G668" s="21">
        <f>ROUND(IF(ISBLANK(C668),0,VLOOKUP(C668,'[2]Acha Air Sales Price List'!$B$1:$X$65536,12,FALSE)*$L$14),2)</f>
        <v>0</v>
      </c>
      <c r="H668" s="137">
        <f t="shared" si="13"/>
        <v>0</v>
      </c>
      <c r="I668" s="14"/>
    </row>
    <row r="669" spans="1:9" ht="12.4" hidden="1" customHeight="1">
      <c r="A669" s="13"/>
      <c r="B669" s="1"/>
      <c r="C669" s="37"/>
      <c r="D669" s="140"/>
      <c r="E669" s="141"/>
      <c r="F669" s="43" t="str">
        <f>VLOOKUP(C669,'[2]Acha Air Sales Price List'!$B$1:$D$65536,3,FALSE)</f>
        <v>Exchange rate :</v>
      </c>
      <c r="G669" s="21">
        <f>ROUND(IF(ISBLANK(C669),0,VLOOKUP(C669,'[2]Acha Air Sales Price List'!$B$1:$X$65536,12,FALSE)*$L$14),2)</f>
        <v>0</v>
      </c>
      <c r="H669" s="137">
        <f>ROUND(IF(ISNUMBER(B669), G669*B669, 0),5)</f>
        <v>0</v>
      </c>
      <c r="I669" s="14"/>
    </row>
    <row r="670" spans="1:9" ht="12" hidden="1" customHeight="1">
      <c r="A670" s="13"/>
      <c r="B670" s="1"/>
      <c r="C670" s="36"/>
      <c r="D670" s="140"/>
      <c r="E670" s="141"/>
      <c r="F670" s="43" t="str">
        <f>VLOOKUP(C670,'[2]Acha Air Sales Price List'!$B$1:$D$65536,3,FALSE)</f>
        <v>Exchange rate :</v>
      </c>
      <c r="G670" s="21">
        <f>ROUND(IF(ISBLANK(C670),0,VLOOKUP(C670,'[2]Acha Air Sales Price List'!$B$1:$X$65536,12,FALSE)*$L$14),2)</f>
        <v>0</v>
      </c>
      <c r="H670" s="137">
        <f t="shared" ref="H670:H720" si="14">ROUND(IF(ISNUMBER(B670), G670*B670, 0),5)</f>
        <v>0</v>
      </c>
      <c r="I670" s="14"/>
    </row>
    <row r="671" spans="1:9" ht="12.4" hidden="1" customHeight="1">
      <c r="A671" s="13"/>
      <c r="B671" s="1"/>
      <c r="C671" s="36"/>
      <c r="D671" s="140"/>
      <c r="E671" s="141"/>
      <c r="F671" s="43" t="str">
        <f>VLOOKUP(C671,'[2]Acha Air Sales Price List'!$B$1:$D$65536,3,FALSE)</f>
        <v>Exchange rate :</v>
      </c>
      <c r="G671" s="21">
        <f>ROUND(IF(ISBLANK(C671),0,VLOOKUP(C671,'[2]Acha Air Sales Price List'!$B$1:$X$65536,12,FALSE)*$L$14),2)</f>
        <v>0</v>
      </c>
      <c r="H671" s="137">
        <f t="shared" si="14"/>
        <v>0</v>
      </c>
      <c r="I671" s="14"/>
    </row>
    <row r="672" spans="1:9" ht="12.4" hidden="1" customHeight="1">
      <c r="A672" s="13"/>
      <c r="B672" s="1"/>
      <c r="C672" s="36"/>
      <c r="D672" s="140"/>
      <c r="E672" s="141"/>
      <c r="F672" s="43" t="str">
        <f>VLOOKUP(C672,'[2]Acha Air Sales Price List'!$B$1:$D$65536,3,FALSE)</f>
        <v>Exchange rate :</v>
      </c>
      <c r="G672" s="21">
        <f>ROUND(IF(ISBLANK(C672),0,VLOOKUP(C672,'[2]Acha Air Sales Price List'!$B$1:$X$65536,12,FALSE)*$L$14),2)</f>
        <v>0</v>
      </c>
      <c r="H672" s="137">
        <f t="shared" si="14"/>
        <v>0</v>
      </c>
      <c r="I672" s="14"/>
    </row>
    <row r="673" spans="1:9" ht="12.4" hidden="1" customHeight="1">
      <c r="A673" s="13"/>
      <c r="B673" s="1"/>
      <c r="C673" s="36"/>
      <c r="D673" s="140"/>
      <c r="E673" s="141"/>
      <c r="F673" s="43" t="str">
        <f>VLOOKUP(C673,'[2]Acha Air Sales Price List'!$B$1:$D$65536,3,FALSE)</f>
        <v>Exchange rate :</v>
      </c>
      <c r="G673" s="21">
        <f>ROUND(IF(ISBLANK(C673),0,VLOOKUP(C673,'[2]Acha Air Sales Price List'!$B$1:$X$65536,12,FALSE)*$L$14),2)</f>
        <v>0</v>
      </c>
      <c r="H673" s="137">
        <f t="shared" si="14"/>
        <v>0</v>
      </c>
      <c r="I673" s="14"/>
    </row>
    <row r="674" spans="1:9" ht="12.4" hidden="1" customHeight="1">
      <c r="A674" s="13"/>
      <c r="B674" s="1"/>
      <c r="C674" s="36"/>
      <c r="D674" s="140"/>
      <c r="E674" s="141"/>
      <c r="F674" s="43" t="str">
        <f>VLOOKUP(C674,'[2]Acha Air Sales Price List'!$B$1:$D$65536,3,FALSE)</f>
        <v>Exchange rate :</v>
      </c>
      <c r="G674" s="21">
        <f>ROUND(IF(ISBLANK(C674),0,VLOOKUP(C674,'[2]Acha Air Sales Price List'!$B$1:$X$65536,12,FALSE)*$L$14),2)</f>
        <v>0</v>
      </c>
      <c r="H674" s="137">
        <f t="shared" si="14"/>
        <v>0</v>
      </c>
      <c r="I674" s="14"/>
    </row>
    <row r="675" spans="1:9" ht="12.4" hidden="1" customHeight="1">
      <c r="A675" s="13"/>
      <c r="B675" s="1"/>
      <c r="C675" s="36"/>
      <c r="D675" s="140"/>
      <c r="E675" s="141"/>
      <c r="F675" s="43" t="str">
        <f>VLOOKUP(C675,'[2]Acha Air Sales Price List'!$B$1:$D$65536,3,FALSE)</f>
        <v>Exchange rate :</v>
      </c>
      <c r="G675" s="21">
        <f>ROUND(IF(ISBLANK(C675),0,VLOOKUP(C675,'[2]Acha Air Sales Price List'!$B$1:$X$65536,12,FALSE)*$L$14),2)</f>
        <v>0</v>
      </c>
      <c r="H675" s="137">
        <f t="shared" si="14"/>
        <v>0</v>
      </c>
      <c r="I675" s="14"/>
    </row>
    <row r="676" spans="1:9" ht="12.4" hidden="1" customHeight="1">
      <c r="A676" s="13"/>
      <c r="B676" s="1"/>
      <c r="C676" s="36"/>
      <c r="D676" s="140"/>
      <c r="E676" s="141"/>
      <c r="F676" s="43" t="str">
        <f>VLOOKUP(C676,'[2]Acha Air Sales Price List'!$B$1:$D$65536,3,FALSE)</f>
        <v>Exchange rate :</v>
      </c>
      <c r="G676" s="21">
        <f>ROUND(IF(ISBLANK(C676),0,VLOOKUP(C676,'[2]Acha Air Sales Price List'!$B$1:$X$65536,12,FALSE)*$L$14),2)</f>
        <v>0</v>
      </c>
      <c r="H676" s="137">
        <f t="shared" si="14"/>
        <v>0</v>
      </c>
      <c r="I676" s="14"/>
    </row>
    <row r="677" spans="1:9" ht="12.4" hidden="1" customHeight="1">
      <c r="A677" s="13"/>
      <c r="B677" s="1"/>
      <c r="C677" s="36"/>
      <c r="D677" s="140"/>
      <c r="E677" s="141"/>
      <c r="F677" s="43" t="str">
        <f>VLOOKUP(C677,'[2]Acha Air Sales Price List'!$B$1:$D$65536,3,FALSE)</f>
        <v>Exchange rate :</v>
      </c>
      <c r="G677" s="21">
        <f>ROUND(IF(ISBLANK(C677),0,VLOOKUP(C677,'[2]Acha Air Sales Price List'!$B$1:$X$65536,12,FALSE)*$L$14),2)</f>
        <v>0</v>
      </c>
      <c r="H677" s="137">
        <f t="shared" si="14"/>
        <v>0</v>
      </c>
      <c r="I677" s="14"/>
    </row>
    <row r="678" spans="1:9" ht="12.4" hidden="1" customHeight="1">
      <c r="A678" s="13"/>
      <c r="B678" s="1"/>
      <c r="C678" s="36"/>
      <c r="D678" s="140"/>
      <c r="E678" s="141"/>
      <c r="F678" s="43" t="str">
        <f>VLOOKUP(C678,'[2]Acha Air Sales Price List'!$B$1:$D$65536,3,FALSE)</f>
        <v>Exchange rate :</v>
      </c>
      <c r="G678" s="21">
        <f>ROUND(IF(ISBLANK(C678),0,VLOOKUP(C678,'[2]Acha Air Sales Price List'!$B$1:$X$65536,12,FALSE)*$L$14),2)</f>
        <v>0</v>
      </c>
      <c r="H678" s="137">
        <f t="shared" si="14"/>
        <v>0</v>
      </c>
      <c r="I678" s="14"/>
    </row>
    <row r="679" spans="1:9" ht="12.4" hidden="1" customHeight="1">
      <c r="A679" s="13"/>
      <c r="B679" s="1"/>
      <c r="C679" s="36"/>
      <c r="D679" s="140"/>
      <c r="E679" s="141"/>
      <c r="F679" s="43" t="str">
        <f>VLOOKUP(C679,'[2]Acha Air Sales Price List'!$B$1:$D$65536,3,FALSE)</f>
        <v>Exchange rate :</v>
      </c>
      <c r="G679" s="21">
        <f>ROUND(IF(ISBLANK(C679),0,VLOOKUP(C679,'[2]Acha Air Sales Price List'!$B$1:$X$65536,12,FALSE)*$L$14),2)</f>
        <v>0</v>
      </c>
      <c r="H679" s="137">
        <f t="shared" si="14"/>
        <v>0</v>
      </c>
      <c r="I679" s="14"/>
    </row>
    <row r="680" spans="1:9" ht="12.4" hidden="1" customHeight="1">
      <c r="A680" s="13"/>
      <c r="B680" s="1"/>
      <c r="C680" s="36"/>
      <c r="D680" s="140"/>
      <c r="E680" s="141"/>
      <c r="F680" s="43" t="str">
        <f>VLOOKUP(C680,'[2]Acha Air Sales Price List'!$B$1:$D$65536,3,FALSE)</f>
        <v>Exchange rate :</v>
      </c>
      <c r="G680" s="21">
        <f>ROUND(IF(ISBLANK(C680),0,VLOOKUP(C680,'[2]Acha Air Sales Price List'!$B$1:$X$65536,12,FALSE)*$L$14),2)</f>
        <v>0</v>
      </c>
      <c r="H680" s="137">
        <f t="shared" si="14"/>
        <v>0</v>
      </c>
      <c r="I680" s="14"/>
    </row>
    <row r="681" spans="1:9" ht="12.4" hidden="1" customHeight="1">
      <c r="A681" s="13"/>
      <c r="B681" s="1"/>
      <c r="C681" s="36"/>
      <c r="D681" s="140"/>
      <c r="E681" s="141"/>
      <c r="F681" s="43" t="str">
        <f>VLOOKUP(C681,'[2]Acha Air Sales Price List'!$B$1:$D$65536,3,FALSE)</f>
        <v>Exchange rate :</v>
      </c>
      <c r="G681" s="21">
        <f>ROUND(IF(ISBLANK(C681),0,VLOOKUP(C681,'[2]Acha Air Sales Price List'!$B$1:$X$65536,12,FALSE)*$L$14),2)</f>
        <v>0</v>
      </c>
      <c r="H681" s="137">
        <f t="shared" si="14"/>
        <v>0</v>
      </c>
      <c r="I681" s="14"/>
    </row>
    <row r="682" spans="1:9" ht="12.4" hidden="1" customHeight="1">
      <c r="A682" s="13"/>
      <c r="B682" s="1"/>
      <c r="C682" s="36"/>
      <c r="D682" s="140"/>
      <c r="E682" s="141"/>
      <c r="F682" s="43" t="str">
        <f>VLOOKUP(C682,'[2]Acha Air Sales Price List'!$B$1:$D$65536,3,FALSE)</f>
        <v>Exchange rate :</v>
      </c>
      <c r="G682" s="21">
        <f>ROUND(IF(ISBLANK(C682),0,VLOOKUP(C682,'[2]Acha Air Sales Price List'!$B$1:$X$65536,12,FALSE)*$L$14),2)</f>
        <v>0</v>
      </c>
      <c r="H682" s="137">
        <f t="shared" si="14"/>
        <v>0</v>
      </c>
      <c r="I682" s="14"/>
    </row>
    <row r="683" spans="1:9" ht="12.4" hidden="1" customHeight="1">
      <c r="A683" s="13"/>
      <c r="B683" s="1"/>
      <c r="C683" s="36"/>
      <c r="D683" s="140"/>
      <c r="E683" s="141"/>
      <c r="F683" s="43" t="str">
        <f>VLOOKUP(C683,'[2]Acha Air Sales Price List'!$B$1:$D$65536,3,FALSE)</f>
        <v>Exchange rate :</v>
      </c>
      <c r="G683" s="21">
        <f>ROUND(IF(ISBLANK(C683),0,VLOOKUP(C683,'[2]Acha Air Sales Price List'!$B$1:$X$65536,12,FALSE)*$L$14),2)</f>
        <v>0</v>
      </c>
      <c r="H683" s="137">
        <f t="shared" si="14"/>
        <v>0</v>
      </c>
      <c r="I683" s="14"/>
    </row>
    <row r="684" spans="1:9" ht="12.4" hidden="1" customHeight="1">
      <c r="A684" s="13"/>
      <c r="B684" s="1"/>
      <c r="C684" s="36"/>
      <c r="D684" s="140"/>
      <c r="E684" s="141"/>
      <c r="F684" s="43" t="str">
        <f>VLOOKUP(C684,'[2]Acha Air Sales Price List'!$B$1:$D$65536,3,FALSE)</f>
        <v>Exchange rate :</v>
      </c>
      <c r="G684" s="21">
        <f>ROUND(IF(ISBLANK(C684),0,VLOOKUP(C684,'[2]Acha Air Sales Price List'!$B$1:$X$65536,12,FALSE)*$L$14),2)</f>
        <v>0</v>
      </c>
      <c r="H684" s="137">
        <f t="shared" si="14"/>
        <v>0</v>
      </c>
      <c r="I684" s="14"/>
    </row>
    <row r="685" spans="1:9" ht="12.4" hidden="1" customHeight="1">
      <c r="A685" s="13"/>
      <c r="B685" s="1"/>
      <c r="C685" s="36"/>
      <c r="D685" s="140"/>
      <c r="E685" s="141"/>
      <c r="F685" s="43" t="str">
        <f>VLOOKUP(C685,'[2]Acha Air Sales Price List'!$B$1:$D$65536,3,FALSE)</f>
        <v>Exchange rate :</v>
      </c>
      <c r="G685" s="21">
        <f>ROUND(IF(ISBLANK(C685),0,VLOOKUP(C685,'[2]Acha Air Sales Price List'!$B$1:$X$65536,12,FALSE)*$L$14),2)</f>
        <v>0</v>
      </c>
      <c r="H685" s="137">
        <f t="shared" si="14"/>
        <v>0</v>
      </c>
      <c r="I685" s="14"/>
    </row>
    <row r="686" spans="1:9" ht="12.4" hidden="1" customHeight="1">
      <c r="A686" s="13"/>
      <c r="B686" s="1"/>
      <c r="C686" s="36"/>
      <c r="D686" s="140"/>
      <c r="E686" s="141"/>
      <c r="F686" s="43" t="str">
        <f>VLOOKUP(C686,'[2]Acha Air Sales Price List'!$B$1:$D$65536,3,FALSE)</f>
        <v>Exchange rate :</v>
      </c>
      <c r="G686" s="21">
        <f>ROUND(IF(ISBLANK(C686),0,VLOOKUP(C686,'[2]Acha Air Sales Price List'!$B$1:$X$65536,12,FALSE)*$L$14),2)</f>
        <v>0</v>
      </c>
      <c r="H686" s="137">
        <f t="shared" si="14"/>
        <v>0</v>
      </c>
      <c r="I686" s="14"/>
    </row>
    <row r="687" spans="1:9" ht="12.4" hidden="1" customHeight="1">
      <c r="A687" s="13"/>
      <c r="B687" s="1"/>
      <c r="C687" s="36"/>
      <c r="D687" s="140"/>
      <c r="E687" s="141"/>
      <c r="F687" s="43" t="str">
        <f>VLOOKUP(C687,'[2]Acha Air Sales Price List'!$B$1:$D$65536,3,FALSE)</f>
        <v>Exchange rate :</v>
      </c>
      <c r="G687" s="21">
        <f>ROUND(IF(ISBLANK(C687),0,VLOOKUP(C687,'[2]Acha Air Sales Price List'!$B$1:$X$65536,12,FALSE)*$L$14),2)</f>
        <v>0</v>
      </c>
      <c r="H687" s="137">
        <f t="shared" si="14"/>
        <v>0</v>
      </c>
      <c r="I687" s="14"/>
    </row>
    <row r="688" spans="1:9" ht="12.4" hidden="1" customHeight="1">
      <c r="A688" s="13"/>
      <c r="B688" s="1"/>
      <c r="C688" s="36"/>
      <c r="D688" s="140"/>
      <c r="E688" s="141"/>
      <c r="F688" s="43" t="str">
        <f>VLOOKUP(C688,'[2]Acha Air Sales Price List'!$B$1:$D$65536,3,FALSE)</f>
        <v>Exchange rate :</v>
      </c>
      <c r="G688" s="21">
        <f>ROUND(IF(ISBLANK(C688),0,VLOOKUP(C688,'[2]Acha Air Sales Price List'!$B$1:$X$65536,12,FALSE)*$L$14),2)</f>
        <v>0</v>
      </c>
      <c r="H688" s="137">
        <f t="shared" si="14"/>
        <v>0</v>
      </c>
      <c r="I688" s="14"/>
    </row>
    <row r="689" spans="1:9" ht="12.4" hidden="1" customHeight="1">
      <c r="A689" s="13"/>
      <c r="B689" s="1"/>
      <c r="C689" s="36"/>
      <c r="D689" s="140"/>
      <c r="E689" s="141"/>
      <c r="F689" s="43" t="str">
        <f>VLOOKUP(C689,'[2]Acha Air Sales Price List'!$B$1:$D$65536,3,FALSE)</f>
        <v>Exchange rate :</v>
      </c>
      <c r="G689" s="21">
        <f>ROUND(IF(ISBLANK(C689),0,VLOOKUP(C689,'[2]Acha Air Sales Price List'!$B$1:$X$65536,12,FALSE)*$L$14),2)</f>
        <v>0</v>
      </c>
      <c r="H689" s="137">
        <f t="shared" si="14"/>
        <v>0</v>
      </c>
      <c r="I689" s="14"/>
    </row>
    <row r="690" spans="1:9" ht="12.4" hidden="1" customHeight="1">
      <c r="A690" s="13"/>
      <c r="B690" s="1"/>
      <c r="C690" s="36"/>
      <c r="D690" s="140"/>
      <c r="E690" s="141"/>
      <c r="F690" s="43" t="str">
        <f>VLOOKUP(C690,'[2]Acha Air Sales Price List'!$B$1:$D$65536,3,FALSE)</f>
        <v>Exchange rate :</v>
      </c>
      <c r="G690" s="21">
        <f>ROUND(IF(ISBLANK(C690),0,VLOOKUP(C690,'[2]Acha Air Sales Price List'!$B$1:$X$65536,12,FALSE)*$L$14),2)</f>
        <v>0</v>
      </c>
      <c r="H690" s="137">
        <f t="shared" si="14"/>
        <v>0</v>
      </c>
      <c r="I690" s="14"/>
    </row>
    <row r="691" spans="1:9" ht="12.4" hidden="1" customHeight="1">
      <c r="A691" s="13"/>
      <c r="B691" s="1"/>
      <c r="C691" s="36"/>
      <c r="D691" s="140"/>
      <c r="E691" s="141"/>
      <c r="F691" s="43" t="str">
        <f>VLOOKUP(C691,'[2]Acha Air Sales Price List'!$B$1:$D$65536,3,FALSE)</f>
        <v>Exchange rate :</v>
      </c>
      <c r="G691" s="21">
        <f>ROUND(IF(ISBLANK(C691),0,VLOOKUP(C691,'[2]Acha Air Sales Price List'!$B$1:$X$65536,12,FALSE)*$L$14),2)</f>
        <v>0</v>
      </c>
      <c r="H691" s="137">
        <f t="shared" si="14"/>
        <v>0</v>
      </c>
      <c r="I691" s="14"/>
    </row>
    <row r="692" spans="1:9" ht="12.4" hidden="1" customHeight="1">
      <c r="A692" s="13"/>
      <c r="B692" s="1"/>
      <c r="C692" s="36"/>
      <c r="D692" s="140"/>
      <c r="E692" s="141"/>
      <c r="F692" s="43" t="str">
        <f>VLOOKUP(C692,'[2]Acha Air Sales Price List'!$B$1:$D$65536,3,FALSE)</f>
        <v>Exchange rate :</v>
      </c>
      <c r="G692" s="21">
        <f>ROUND(IF(ISBLANK(C692),0,VLOOKUP(C692,'[2]Acha Air Sales Price List'!$B$1:$X$65536,12,FALSE)*$L$14),2)</f>
        <v>0</v>
      </c>
      <c r="H692" s="137">
        <f t="shared" si="14"/>
        <v>0</v>
      </c>
      <c r="I692" s="14"/>
    </row>
    <row r="693" spans="1:9" ht="12.4" hidden="1" customHeight="1">
      <c r="A693" s="13"/>
      <c r="B693" s="1"/>
      <c r="C693" s="37"/>
      <c r="D693" s="140"/>
      <c r="E693" s="141"/>
      <c r="F693" s="43" t="str">
        <f>VLOOKUP(C693,'[2]Acha Air Sales Price List'!$B$1:$D$65536,3,FALSE)</f>
        <v>Exchange rate :</v>
      </c>
      <c r="G693" s="21">
        <f>ROUND(IF(ISBLANK(C693),0,VLOOKUP(C693,'[2]Acha Air Sales Price List'!$B$1:$X$65536,12,FALSE)*$L$14),2)</f>
        <v>0</v>
      </c>
      <c r="H693" s="137">
        <f t="shared" si="14"/>
        <v>0</v>
      </c>
      <c r="I693" s="14"/>
    </row>
    <row r="694" spans="1:9" ht="12" hidden="1" customHeight="1">
      <c r="A694" s="13"/>
      <c r="B694" s="1"/>
      <c r="C694" s="36"/>
      <c r="D694" s="140"/>
      <c r="E694" s="141"/>
      <c r="F694" s="43" t="str">
        <f>VLOOKUP(C694,'[2]Acha Air Sales Price List'!$B$1:$D$65536,3,FALSE)</f>
        <v>Exchange rate :</v>
      </c>
      <c r="G694" s="21">
        <f>ROUND(IF(ISBLANK(C694),0,VLOOKUP(C694,'[2]Acha Air Sales Price List'!$B$1:$X$65536,12,FALSE)*$L$14),2)</f>
        <v>0</v>
      </c>
      <c r="H694" s="137">
        <f t="shared" si="14"/>
        <v>0</v>
      </c>
      <c r="I694" s="14"/>
    </row>
    <row r="695" spans="1:9" ht="12.4" hidden="1" customHeight="1">
      <c r="A695" s="13"/>
      <c r="B695" s="1"/>
      <c r="C695" s="36"/>
      <c r="D695" s="140"/>
      <c r="E695" s="141"/>
      <c r="F695" s="43" t="str">
        <f>VLOOKUP(C695,'[2]Acha Air Sales Price List'!$B$1:$D$65536,3,FALSE)</f>
        <v>Exchange rate :</v>
      </c>
      <c r="G695" s="21">
        <f>ROUND(IF(ISBLANK(C695),0,VLOOKUP(C695,'[2]Acha Air Sales Price List'!$B$1:$X$65536,12,FALSE)*$L$14),2)</f>
        <v>0</v>
      </c>
      <c r="H695" s="137">
        <f t="shared" si="14"/>
        <v>0</v>
      </c>
      <c r="I695" s="14"/>
    </row>
    <row r="696" spans="1:9" ht="12.4" hidden="1" customHeight="1">
      <c r="A696" s="13"/>
      <c r="B696" s="1"/>
      <c r="C696" s="36"/>
      <c r="D696" s="140"/>
      <c r="E696" s="141"/>
      <c r="F696" s="43" t="str">
        <f>VLOOKUP(C696,'[2]Acha Air Sales Price List'!$B$1:$D$65536,3,FALSE)</f>
        <v>Exchange rate :</v>
      </c>
      <c r="G696" s="21">
        <f>ROUND(IF(ISBLANK(C696),0,VLOOKUP(C696,'[2]Acha Air Sales Price List'!$B$1:$X$65536,12,FALSE)*$L$14),2)</f>
        <v>0</v>
      </c>
      <c r="H696" s="137">
        <f t="shared" si="14"/>
        <v>0</v>
      </c>
      <c r="I696" s="14"/>
    </row>
    <row r="697" spans="1:9" ht="12.4" hidden="1" customHeight="1">
      <c r="A697" s="13"/>
      <c r="B697" s="1"/>
      <c r="C697" s="36"/>
      <c r="D697" s="140"/>
      <c r="E697" s="141"/>
      <c r="F697" s="43" t="str">
        <f>VLOOKUP(C697,'[2]Acha Air Sales Price List'!$B$1:$D$65536,3,FALSE)</f>
        <v>Exchange rate :</v>
      </c>
      <c r="G697" s="21">
        <f>ROUND(IF(ISBLANK(C697),0,VLOOKUP(C697,'[2]Acha Air Sales Price List'!$B$1:$X$65536,12,FALSE)*$L$14),2)</f>
        <v>0</v>
      </c>
      <c r="H697" s="137">
        <f t="shared" si="14"/>
        <v>0</v>
      </c>
      <c r="I697" s="14"/>
    </row>
    <row r="698" spans="1:9" ht="12.4" hidden="1" customHeight="1">
      <c r="A698" s="13"/>
      <c r="B698" s="1"/>
      <c r="C698" s="36"/>
      <c r="D698" s="140"/>
      <c r="E698" s="141"/>
      <c r="F698" s="43" t="str">
        <f>VLOOKUP(C698,'[2]Acha Air Sales Price List'!$B$1:$D$65536,3,FALSE)</f>
        <v>Exchange rate :</v>
      </c>
      <c r="G698" s="21">
        <f>ROUND(IF(ISBLANK(C698),0,VLOOKUP(C698,'[2]Acha Air Sales Price List'!$B$1:$X$65536,12,FALSE)*$L$14),2)</f>
        <v>0</v>
      </c>
      <c r="H698" s="137">
        <f t="shared" si="14"/>
        <v>0</v>
      </c>
      <c r="I698" s="14"/>
    </row>
    <row r="699" spans="1:9" ht="12.4" hidden="1" customHeight="1">
      <c r="A699" s="13"/>
      <c r="B699" s="1"/>
      <c r="C699" s="36"/>
      <c r="D699" s="140"/>
      <c r="E699" s="141"/>
      <c r="F699" s="43" t="str">
        <f>VLOOKUP(C699,'[2]Acha Air Sales Price List'!$B$1:$D$65536,3,FALSE)</f>
        <v>Exchange rate :</v>
      </c>
      <c r="G699" s="21">
        <f>ROUND(IF(ISBLANK(C699),0,VLOOKUP(C699,'[2]Acha Air Sales Price List'!$B$1:$X$65536,12,FALSE)*$L$14),2)</f>
        <v>0</v>
      </c>
      <c r="H699" s="137">
        <f t="shared" si="14"/>
        <v>0</v>
      </c>
      <c r="I699" s="14"/>
    </row>
    <row r="700" spans="1:9" ht="12.4" hidden="1" customHeight="1">
      <c r="A700" s="13"/>
      <c r="B700" s="1"/>
      <c r="C700" s="36"/>
      <c r="D700" s="140"/>
      <c r="E700" s="141"/>
      <c r="F700" s="43" t="str">
        <f>VLOOKUP(C700,'[2]Acha Air Sales Price List'!$B$1:$D$65536,3,FALSE)</f>
        <v>Exchange rate :</v>
      </c>
      <c r="G700" s="21">
        <f>ROUND(IF(ISBLANK(C700),0,VLOOKUP(C700,'[2]Acha Air Sales Price List'!$B$1:$X$65536,12,FALSE)*$L$14),2)</f>
        <v>0</v>
      </c>
      <c r="H700" s="137">
        <f t="shared" si="14"/>
        <v>0</v>
      </c>
      <c r="I700" s="14"/>
    </row>
    <row r="701" spans="1:9" ht="12.4" hidden="1" customHeight="1">
      <c r="A701" s="13"/>
      <c r="B701" s="1"/>
      <c r="C701" s="36"/>
      <c r="D701" s="140"/>
      <c r="E701" s="141"/>
      <c r="F701" s="43" t="str">
        <f>VLOOKUP(C701,'[2]Acha Air Sales Price List'!$B$1:$D$65536,3,FALSE)</f>
        <v>Exchange rate :</v>
      </c>
      <c r="G701" s="21">
        <f>ROUND(IF(ISBLANK(C701),0,VLOOKUP(C701,'[2]Acha Air Sales Price List'!$B$1:$X$65536,12,FALSE)*$L$14),2)</f>
        <v>0</v>
      </c>
      <c r="H701" s="137">
        <f t="shared" si="14"/>
        <v>0</v>
      </c>
      <c r="I701" s="14"/>
    </row>
    <row r="702" spans="1:9" ht="12.4" hidden="1" customHeight="1">
      <c r="A702" s="13"/>
      <c r="B702" s="1"/>
      <c r="C702" s="36"/>
      <c r="D702" s="140"/>
      <c r="E702" s="141"/>
      <c r="F702" s="43" t="str">
        <f>VLOOKUP(C702,'[2]Acha Air Sales Price List'!$B$1:$D$65536,3,FALSE)</f>
        <v>Exchange rate :</v>
      </c>
      <c r="G702" s="21">
        <f>ROUND(IF(ISBLANK(C702),0,VLOOKUP(C702,'[2]Acha Air Sales Price List'!$B$1:$X$65536,12,FALSE)*$L$14),2)</f>
        <v>0</v>
      </c>
      <c r="H702" s="137">
        <f t="shared" si="14"/>
        <v>0</v>
      </c>
      <c r="I702" s="14"/>
    </row>
    <row r="703" spans="1:9" ht="12.4" hidden="1" customHeight="1">
      <c r="A703" s="13"/>
      <c r="B703" s="1"/>
      <c r="C703" s="36"/>
      <c r="D703" s="140"/>
      <c r="E703" s="141"/>
      <c r="F703" s="43" t="str">
        <f>VLOOKUP(C703,'[2]Acha Air Sales Price List'!$B$1:$D$65536,3,FALSE)</f>
        <v>Exchange rate :</v>
      </c>
      <c r="G703" s="21">
        <f>ROUND(IF(ISBLANK(C703),0,VLOOKUP(C703,'[2]Acha Air Sales Price List'!$B$1:$X$65536,12,FALSE)*$L$14),2)</f>
        <v>0</v>
      </c>
      <c r="H703" s="137">
        <f t="shared" si="14"/>
        <v>0</v>
      </c>
      <c r="I703" s="14"/>
    </row>
    <row r="704" spans="1:9" ht="12.4" hidden="1" customHeight="1">
      <c r="A704" s="13"/>
      <c r="B704" s="1"/>
      <c r="C704" s="36"/>
      <c r="D704" s="140"/>
      <c r="E704" s="141"/>
      <c r="F704" s="43" t="str">
        <f>VLOOKUP(C704,'[2]Acha Air Sales Price List'!$B$1:$D$65536,3,FALSE)</f>
        <v>Exchange rate :</v>
      </c>
      <c r="G704" s="21">
        <f>ROUND(IF(ISBLANK(C704),0,VLOOKUP(C704,'[2]Acha Air Sales Price List'!$B$1:$X$65536,12,FALSE)*$L$14),2)</f>
        <v>0</v>
      </c>
      <c r="H704" s="137">
        <f t="shared" si="14"/>
        <v>0</v>
      </c>
      <c r="I704" s="14"/>
    </row>
    <row r="705" spans="1:9" ht="12.4" hidden="1" customHeight="1">
      <c r="A705" s="13"/>
      <c r="B705" s="1"/>
      <c r="C705" s="36"/>
      <c r="D705" s="140"/>
      <c r="E705" s="141"/>
      <c r="F705" s="43" t="str">
        <f>VLOOKUP(C705,'[2]Acha Air Sales Price List'!$B$1:$D$65536,3,FALSE)</f>
        <v>Exchange rate :</v>
      </c>
      <c r="G705" s="21">
        <f>ROUND(IF(ISBLANK(C705),0,VLOOKUP(C705,'[2]Acha Air Sales Price List'!$B$1:$X$65536,12,FALSE)*$L$14),2)</f>
        <v>0</v>
      </c>
      <c r="H705" s="137">
        <f t="shared" si="14"/>
        <v>0</v>
      </c>
      <c r="I705" s="14"/>
    </row>
    <row r="706" spans="1:9" ht="12.4" hidden="1" customHeight="1">
      <c r="A706" s="13"/>
      <c r="B706" s="1"/>
      <c r="C706" s="36"/>
      <c r="D706" s="140"/>
      <c r="E706" s="141"/>
      <c r="F706" s="43" t="str">
        <f>VLOOKUP(C706,'[2]Acha Air Sales Price List'!$B$1:$D$65536,3,FALSE)</f>
        <v>Exchange rate :</v>
      </c>
      <c r="G706" s="21">
        <f>ROUND(IF(ISBLANK(C706),0,VLOOKUP(C706,'[2]Acha Air Sales Price List'!$B$1:$X$65536,12,FALSE)*$L$14),2)</f>
        <v>0</v>
      </c>
      <c r="H706" s="137">
        <f t="shared" si="14"/>
        <v>0</v>
      </c>
      <c r="I706" s="14"/>
    </row>
    <row r="707" spans="1:9" ht="12.4" hidden="1" customHeight="1">
      <c r="A707" s="13"/>
      <c r="B707" s="1"/>
      <c r="C707" s="36"/>
      <c r="D707" s="140"/>
      <c r="E707" s="141"/>
      <c r="F707" s="43" t="str">
        <f>VLOOKUP(C707,'[2]Acha Air Sales Price List'!$B$1:$D$65536,3,FALSE)</f>
        <v>Exchange rate :</v>
      </c>
      <c r="G707" s="21">
        <f>ROUND(IF(ISBLANK(C707),0,VLOOKUP(C707,'[2]Acha Air Sales Price List'!$B$1:$X$65536,12,FALSE)*$L$14),2)</f>
        <v>0</v>
      </c>
      <c r="H707" s="137">
        <f t="shared" si="14"/>
        <v>0</v>
      </c>
      <c r="I707" s="14"/>
    </row>
    <row r="708" spans="1:9" ht="12.4" hidden="1" customHeight="1">
      <c r="A708" s="13"/>
      <c r="B708" s="1"/>
      <c r="C708" s="36"/>
      <c r="D708" s="140"/>
      <c r="E708" s="141"/>
      <c r="F708" s="43" t="str">
        <f>VLOOKUP(C708,'[2]Acha Air Sales Price List'!$B$1:$D$65536,3,FALSE)</f>
        <v>Exchange rate :</v>
      </c>
      <c r="G708" s="21">
        <f>ROUND(IF(ISBLANK(C708),0,VLOOKUP(C708,'[2]Acha Air Sales Price List'!$B$1:$X$65536,12,FALSE)*$L$14),2)</f>
        <v>0</v>
      </c>
      <c r="H708" s="137">
        <f t="shared" si="14"/>
        <v>0</v>
      </c>
      <c r="I708" s="14"/>
    </row>
    <row r="709" spans="1:9" ht="12.4" hidden="1" customHeight="1">
      <c r="A709" s="13"/>
      <c r="B709" s="1"/>
      <c r="C709" s="36"/>
      <c r="D709" s="140"/>
      <c r="E709" s="141"/>
      <c r="F709" s="43" t="str">
        <f>VLOOKUP(C709,'[2]Acha Air Sales Price List'!$B$1:$D$65536,3,FALSE)</f>
        <v>Exchange rate :</v>
      </c>
      <c r="G709" s="21">
        <f>ROUND(IF(ISBLANK(C709),0,VLOOKUP(C709,'[2]Acha Air Sales Price List'!$B$1:$X$65536,12,FALSE)*$L$14),2)</f>
        <v>0</v>
      </c>
      <c r="H709" s="137">
        <f t="shared" si="14"/>
        <v>0</v>
      </c>
      <c r="I709" s="14"/>
    </row>
    <row r="710" spans="1:9" ht="12.4" hidden="1" customHeight="1">
      <c r="A710" s="13"/>
      <c r="B710" s="1"/>
      <c r="C710" s="36"/>
      <c r="D710" s="140"/>
      <c r="E710" s="141"/>
      <c r="F710" s="43" t="str">
        <f>VLOOKUP(C710,'[2]Acha Air Sales Price List'!$B$1:$D$65536,3,FALSE)</f>
        <v>Exchange rate :</v>
      </c>
      <c r="G710" s="21">
        <f>ROUND(IF(ISBLANK(C710),0,VLOOKUP(C710,'[2]Acha Air Sales Price List'!$B$1:$X$65536,12,FALSE)*$L$14),2)</f>
        <v>0</v>
      </c>
      <c r="H710" s="137">
        <f t="shared" si="14"/>
        <v>0</v>
      </c>
      <c r="I710" s="14"/>
    </row>
    <row r="711" spans="1:9" ht="12.4" hidden="1" customHeight="1">
      <c r="A711" s="13"/>
      <c r="B711" s="1"/>
      <c r="C711" s="36"/>
      <c r="D711" s="140"/>
      <c r="E711" s="141"/>
      <c r="F711" s="43" t="str">
        <f>VLOOKUP(C711,'[2]Acha Air Sales Price List'!$B$1:$D$65536,3,FALSE)</f>
        <v>Exchange rate :</v>
      </c>
      <c r="G711" s="21">
        <f>ROUND(IF(ISBLANK(C711),0,VLOOKUP(C711,'[2]Acha Air Sales Price List'!$B$1:$X$65536,12,FALSE)*$L$14),2)</f>
        <v>0</v>
      </c>
      <c r="H711" s="137">
        <f t="shared" si="14"/>
        <v>0</v>
      </c>
      <c r="I711" s="14"/>
    </row>
    <row r="712" spans="1:9" ht="12.4" hidden="1" customHeight="1">
      <c r="A712" s="13"/>
      <c r="B712" s="1"/>
      <c r="C712" s="36"/>
      <c r="D712" s="140"/>
      <c r="E712" s="141"/>
      <c r="F712" s="43" t="str">
        <f>VLOOKUP(C712,'[2]Acha Air Sales Price List'!$B$1:$D$65536,3,FALSE)</f>
        <v>Exchange rate :</v>
      </c>
      <c r="G712" s="21">
        <f>ROUND(IF(ISBLANK(C712),0,VLOOKUP(C712,'[2]Acha Air Sales Price List'!$B$1:$X$65536,12,FALSE)*$L$14),2)</f>
        <v>0</v>
      </c>
      <c r="H712" s="137">
        <f t="shared" si="14"/>
        <v>0</v>
      </c>
      <c r="I712" s="14"/>
    </row>
    <row r="713" spans="1:9" ht="12.4" hidden="1" customHeight="1">
      <c r="A713" s="13"/>
      <c r="B713" s="1"/>
      <c r="C713" s="36"/>
      <c r="D713" s="140"/>
      <c r="E713" s="141"/>
      <c r="F713" s="43" t="str">
        <f>VLOOKUP(C713,'[2]Acha Air Sales Price List'!$B$1:$D$65536,3,FALSE)</f>
        <v>Exchange rate :</v>
      </c>
      <c r="G713" s="21">
        <f>ROUND(IF(ISBLANK(C713),0,VLOOKUP(C713,'[2]Acha Air Sales Price List'!$B$1:$X$65536,12,FALSE)*$L$14),2)</f>
        <v>0</v>
      </c>
      <c r="H713" s="137">
        <f t="shared" si="14"/>
        <v>0</v>
      </c>
      <c r="I713" s="14"/>
    </row>
    <row r="714" spans="1:9" ht="12.4" hidden="1" customHeight="1">
      <c r="A714" s="13"/>
      <c r="B714" s="1"/>
      <c r="C714" s="36"/>
      <c r="D714" s="140"/>
      <c r="E714" s="141"/>
      <c r="F714" s="43" t="str">
        <f>VLOOKUP(C714,'[2]Acha Air Sales Price List'!$B$1:$D$65536,3,FALSE)</f>
        <v>Exchange rate :</v>
      </c>
      <c r="G714" s="21">
        <f>ROUND(IF(ISBLANK(C714),0,VLOOKUP(C714,'[2]Acha Air Sales Price List'!$B$1:$X$65536,12,FALSE)*$L$14),2)</f>
        <v>0</v>
      </c>
      <c r="H714" s="137">
        <f t="shared" si="14"/>
        <v>0</v>
      </c>
      <c r="I714" s="14"/>
    </row>
    <row r="715" spans="1:9" ht="12.4" hidden="1" customHeight="1">
      <c r="A715" s="13"/>
      <c r="B715" s="1"/>
      <c r="C715" s="36"/>
      <c r="D715" s="140"/>
      <c r="E715" s="141"/>
      <c r="F715" s="43" t="str">
        <f>VLOOKUP(C715,'[2]Acha Air Sales Price List'!$B$1:$D$65536,3,FALSE)</f>
        <v>Exchange rate :</v>
      </c>
      <c r="G715" s="21">
        <f>ROUND(IF(ISBLANK(C715),0,VLOOKUP(C715,'[2]Acha Air Sales Price List'!$B$1:$X$65536,12,FALSE)*$L$14),2)</f>
        <v>0</v>
      </c>
      <c r="H715" s="137">
        <f t="shared" si="14"/>
        <v>0</v>
      </c>
      <c r="I715" s="14"/>
    </row>
    <row r="716" spans="1:9" ht="12.4" hidden="1" customHeight="1">
      <c r="A716" s="13"/>
      <c r="B716" s="1"/>
      <c r="C716" s="36"/>
      <c r="D716" s="140"/>
      <c r="E716" s="141"/>
      <c r="F716" s="43" t="str">
        <f>VLOOKUP(C716,'[2]Acha Air Sales Price List'!$B$1:$D$65536,3,FALSE)</f>
        <v>Exchange rate :</v>
      </c>
      <c r="G716" s="21">
        <f>ROUND(IF(ISBLANK(C716),0,VLOOKUP(C716,'[2]Acha Air Sales Price List'!$B$1:$X$65536,12,FALSE)*$L$14),2)</f>
        <v>0</v>
      </c>
      <c r="H716" s="137">
        <f t="shared" si="14"/>
        <v>0</v>
      </c>
      <c r="I716" s="14"/>
    </row>
    <row r="717" spans="1:9" ht="12.4" hidden="1" customHeight="1">
      <c r="A717" s="13"/>
      <c r="B717" s="1"/>
      <c r="C717" s="36"/>
      <c r="D717" s="140"/>
      <c r="E717" s="141"/>
      <c r="F717" s="43" t="str">
        <f>VLOOKUP(C717,'[2]Acha Air Sales Price List'!$B$1:$D$65536,3,FALSE)</f>
        <v>Exchange rate :</v>
      </c>
      <c r="G717" s="21">
        <f>ROUND(IF(ISBLANK(C717),0,VLOOKUP(C717,'[2]Acha Air Sales Price List'!$B$1:$X$65536,12,FALSE)*$L$14),2)</f>
        <v>0</v>
      </c>
      <c r="H717" s="137">
        <f t="shared" si="14"/>
        <v>0</v>
      </c>
      <c r="I717" s="14"/>
    </row>
    <row r="718" spans="1:9" ht="12.4" hidden="1" customHeight="1">
      <c r="A718" s="13"/>
      <c r="B718" s="1"/>
      <c r="C718" s="36"/>
      <c r="D718" s="140"/>
      <c r="E718" s="141"/>
      <c r="F718" s="43" t="str">
        <f>VLOOKUP(C718,'[2]Acha Air Sales Price List'!$B$1:$D$65536,3,FALSE)</f>
        <v>Exchange rate :</v>
      </c>
      <c r="G718" s="21">
        <f>ROUND(IF(ISBLANK(C718),0,VLOOKUP(C718,'[2]Acha Air Sales Price List'!$B$1:$X$65536,12,FALSE)*$L$14),2)</f>
        <v>0</v>
      </c>
      <c r="H718" s="137">
        <f t="shared" si="14"/>
        <v>0</v>
      </c>
      <c r="I718" s="14"/>
    </row>
    <row r="719" spans="1:9" ht="12.4" hidden="1" customHeight="1">
      <c r="A719" s="13"/>
      <c r="B719" s="1"/>
      <c r="C719" s="36"/>
      <c r="D719" s="140"/>
      <c r="E719" s="141"/>
      <c r="F719" s="43" t="str">
        <f>VLOOKUP(C719,'[2]Acha Air Sales Price List'!$B$1:$D$65536,3,FALSE)</f>
        <v>Exchange rate :</v>
      </c>
      <c r="G719" s="21">
        <f>ROUND(IF(ISBLANK(C719),0,VLOOKUP(C719,'[2]Acha Air Sales Price List'!$B$1:$X$65536,12,FALSE)*$L$14),2)</f>
        <v>0</v>
      </c>
      <c r="H719" s="137">
        <f t="shared" si="14"/>
        <v>0</v>
      </c>
      <c r="I719" s="14"/>
    </row>
    <row r="720" spans="1:9" ht="12.4" hidden="1" customHeight="1">
      <c r="A720" s="13"/>
      <c r="B720" s="1"/>
      <c r="C720" s="36"/>
      <c r="D720" s="140"/>
      <c r="E720" s="141"/>
      <c r="F720" s="43" t="str">
        <f>VLOOKUP(C720,'[2]Acha Air Sales Price List'!$B$1:$D$65536,3,FALSE)</f>
        <v>Exchange rate :</v>
      </c>
      <c r="G720" s="21">
        <f>ROUND(IF(ISBLANK(C720),0,VLOOKUP(C720,'[2]Acha Air Sales Price List'!$B$1:$X$65536,12,FALSE)*$L$14),2)</f>
        <v>0</v>
      </c>
      <c r="H720" s="137">
        <f t="shared" si="14"/>
        <v>0</v>
      </c>
      <c r="I720" s="14"/>
    </row>
    <row r="721" spans="1:9" ht="12.4" hidden="1" customHeight="1">
      <c r="A721" s="13"/>
      <c r="B721" s="1"/>
      <c r="C721" s="37"/>
      <c r="D721" s="140"/>
      <c r="E721" s="141"/>
      <c r="F721" s="43" t="str">
        <f>VLOOKUP(C721,'[2]Acha Air Sales Price List'!$B$1:$D$65536,3,FALSE)</f>
        <v>Exchange rate :</v>
      </c>
      <c r="G721" s="21">
        <f>ROUND(IF(ISBLANK(C721),0,VLOOKUP(C721,'[2]Acha Air Sales Price List'!$B$1:$X$65536,12,FALSE)*$L$14),2)</f>
        <v>0</v>
      </c>
      <c r="H721" s="137">
        <f>ROUND(IF(ISNUMBER(B721), G721*B721, 0),5)</f>
        <v>0</v>
      </c>
      <c r="I721" s="14"/>
    </row>
    <row r="722" spans="1:9" ht="12" hidden="1" customHeight="1">
      <c r="A722" s="13"/>
      <c r="B722" s="1"/>
      <c r="C722" s="36"/>
      <c r="D722" s="140"/>
      <c r="E722" s="141"/>
      <c r="F722" s="43" t="str">
        <f>VLOOKUP(C722,'[2]Acha Air Sales Price List'!$B$1:$D$65536,3,FALSE)</f>
        <v>Exchange rate :</v>
      </c>
      <c r="G722" s="21">
        <f>ROUND(IF(ISBLANK(C722),0,VLOOKUP(C722,'[2]Acha Air Sales Price List'!$B$1:$X$65536,12,FALSE)*$L$14),2)</f>
        <v>0</v>
      </c>
      <c r="H722" s="137">
        <f t="shared" ref="H722:H738" si="15">ROUND(IF(ISNUMBER(B722), G722*B722, 0),5)</f>
        <v>0</v>
      </c>
      <c r="I722" s="14"/>
    </row>
    <row r="723" spans="1:9" ht="12.4" hidden="1" customHeight="1">
      <c r="A723" s="13"/>
      <c r="B723" s="1"/>
      <c r="C723" s="36"/>
      <c r="D723" s="140"/>
      <c r="E723" s="141"/>
      <c r="F723" s="43" t="str">
        <f>VLOOKUP(C723,'[2]Acha Air Sales Price List'!$B$1:$D$65536,3,FALSE)</f>
        <v>Exchange rate :</v>
      </c>
      <c r="G723" s="21">
        <f>ROUND(IF(ISBLANK(C723),0,VLOOKUP(C723,'[2]Acha Air Sales Price List'!$B$1:$X$65536,12,FALSE)*$L$14),2)</f>
        <v>0</v>
      </c>
      <c r="H723" s="137">
        <f t="shared" si="15"/>
        <v>0</v>
      </c>
      <c r="I723" s="14"/>
    </row>
    <row r="724" spans="1:9" ht="12.4" hidden="1" customHeight="1">
      <c r="A724" s="13"/>
      <c r="B724" s="1"/>
      <c r="C724" s="36"/>
      <c r="D724" s="140"/>
      <c r="E724" s="141"/>
      <c r="F724" s="43" t="str">
        <f>VLOOKUP(C724,'[2]Acha Air Sales Price List'!$B$1:$D$65536,3,FALSE)</f>
        <v>Exchange rate :</v>
      </c>
      <c r="G724" s="21">
        <f>ROUND(IF(ISBLANK(C724),0,VLOOKUP(C724,'[2]Acha Air Sales Price List'!$B$1:$X$65536,12,FALSE)*$L$14),2)</f>
        <v>0</v>
      </c>
      <c r="H724" s="137">
        <f t="shared" si="15"/>
        <v>0</v>
      </c>
      <c r="I724" s="14"/>
    </row>
    <row r="725" spans="1:9" ht="12.4" hidden="1" customHeight="1">
      <c r="A725" s="13"/>
      <c r="B725" s="1"/>
      <c r="C725" s="36"/>
      <c r="D725" s="140"/>
      <c r="E725" s="141"/>
      <c r="F725" s="43" t="str">
        <f>VLOOKUP(C725,'[2]Acha Air Sales Price List'!$B$1:$D$65536,3,FALSE)</f>
        <v>Exchange rate :</v>
      </c>
      <c r="G725" s="21">
        <f>ROUND(IF(ISBLANK(C725),0,VLOOKUP(C725,'[2]Acha Air Sales Price List'!$B$1:$X$65536,12,FALSE)*$L$14),2)</f>
        <v>0</v>
      </c>
      <c r="H725" s="137">
        <f t="shared" si="15"/>
        <v>0</v>
      </c>
      <c r="I725" s="14"/>
    </row>
    <row r="726" spans="1:9" ht="12.4" hidden="1" customHeight="1">
      <c r="A726" s="13"/>
      <c r="B726" s="1"/>
      <c r="C726" s="36"/>
      <c r="D726" s="140"/>
      <c r="E726" s="141"/>
      <c r="F726" s="43" t="str">
        <f>VLOOKUP(C726,'[2]Acha Air Sales Price List'!$B$1:$D$65536,3,FALSE)</f>
        <v>Exchange rate :</v>
      </c>
      <c r="G726" s="21">
        <f>ROUND(IF(ISBLANK(C726),0,VLOOKUP(C726,'[2]Acha Air Sales Price List'!$B$1:$X$65536,12,FALSE)*$L$14),2)</f>
        <v>0</v>
      </c>
      <c r="H726" s="137">
        <f t="shared" si="15"/>
        <v>0</v>
      </c>
      <c r="I726" s="14"/>
    </row>
    <row r="727" spans="1:9" ht="12.4" hidden="1" customHeight="1">
      <c r="A727" s="13"/>
      <c r="B727" s="1"/>
      <c r="C727" s="36"/>
      <c r="D727" s="140"/>
      <c r="E727" s="141"/>
      <c r="F727" s="43" t="str">
        <f>VLOOKUP(C727,'[2]Acha Air Sales Price List'!$B$1:$D$65536,3,FALSE)</f>
        <v>Exchange rate :</v>
      </c>
      <c r="G727" s="21">
        <f>ROUND(IF(ISBLANK(C727),0,VLOOKUP(C727,'[2]Acha Air Sales Price List'!$B$1:$X$65536,12,FALSE)*$L$14),2)</f>
        <v>0</v>
      </c>
      <c r="H727" s="137">
        <f t="shared" si="15"/>
        <v>0</v>
      </c>
      <c r="I727" s="14"/>
    </row>
    <row r="728" spans="1:9" ht="12.4" hidden="1" customHeight="1">
      <c r="A728" s="13"/>
      <c r="B728" s="1"/>
      <c r="C728" s="36"/>
      <c r="D728" s="140"/>
      <c r="E728" s="141"/>
      <c r="F728" s="43" t="str">
        <f>VLOOKUP(C728,'[2]Acha Air Sales Price List'!$B$1:$D$65536,3,FALSE)</f>
        <v>Exchange rate :</v>
      </c>
      <c r="G728" s="21">
        <f>ROUND(IF(ISBLANK(C728),0,VLOOKUP(C728,'[2]Acha Air Sales Price List'!$B$1:$X$65536,12,FALSE)*$L$14),2)</f>
        <v>0</v>
      </c>
      <c r="H728" s="137">
        <f t="shared" si="15"/>
        <v>0</v>
      </c>
      <c r="I728" s="14"/>
    </row>
    <row r="729" spans="1:9" ht="12.4" hidden="1" customHeight="1">
      <c r="A729" s="13"/>
      <c r="B729" s="1"/>
      <c r="C729" s="36"/>
      <c r="D729" s="140"/>
      <c r="E729" s="141"/>
      <c r="F729" s="43" t="str">
        <f>VLOOKUP(C729,'[2]Acha Air Sales Price List'!$B$1:$D$65536,3,FALSE)</f>
        <v>Exchange rate :</v>
      </c>
      <c r="G729" s="21">
        <f>ROUND(IF(ISBLANK(C729),0,VLOOKUP(C729,'[2]Acha Air Sales Price List'!$B$1:$X$65536,12,FALSE)*$L$14),2)</f>
        <v>0</v>
      </c>
      <c r="H729" s="137">
        <f t="shared" si="15"/>
        <v>0</v>
      </c>
      <c r="I729" s="14"/>
    </row>
    <row r="730" spans="1:9" ht="12.4" hidden="1" customHeight="1">
      <c r="A730" s="13"/>
      <c r="B730" s="1"/>
      <c r="C730" s="36"/>
      <c r="D730" s="140"/>
      <c r="E730" s="141"/>
      <c r="F730" s="43" t="str">
        <f>VLOOKUP(C730,'[2]Acha Air Sales Price List'!$B$1:$D$65536,3,FALSE)</f>
        <v>Exchange rate :</v>
      </c>
      <c r="G730" s="21">
        <f>ROUND(IF(ISBLANK(C730),0,VLOOKUP(C730,'[2]Acha Air Sales Price List'!$B$1:$X$65536,12,FALSE)*$L$14),2)</f>
        <v>0</v>
      </c>
      <c r="H730" s="137">
        <f t="shared" si="15"/>
        <v>0</v>
      </c>
      <c r="I730" s="14"/>
    </row>
    <row r="731" spans="1:9" ht="12.4" hidden="1" customHeight="1">
      <c r="A731" s="13"/>
      <c r="B731" s="1"/>
      <c r="C731" s="36"/>
      <c r="D731" s="140"/>
      <c r="E731" s="141"/>
      <c r="F731" s="43" t="str">
        <f>VLOOKUP(C731,'[2]Acha Air Sales Price List'!$B$1:$D$65536,3,FALSE)</f>
        <v>Exchange rate :</v>
      </c>
      <c r="G731" s="21">
        <f>ROUND(IF(ISBLANK(C731),0,VLOOKUP(C731,'[2]Acha Air Sales Price List'!$B$1:$X$65536,12,FALSE)*$L$14),2)</f>
        <v>0</v>
      </c>
      <c r="H731" s="137">
        <f t="shared" si="15"/>
        <v>0</v>
      </c>
      <c r="I731" s="14"/>
    </row>
    <row r="732" spans="1:9" ht="12.4" hidden="1" customHeight="1">
      <c r="A732" s="13"/>
      <c r="B732" s="1"/>
      <c r="C732" s="36"/>
      <c r="D732" s="140"/>
      <c r="E732" s="141"/>
      <c r="F732" s="43" t="str">
        <f>VLOOKUP(C732,'[2]Acha Air Sales Price List'!$B$1:$D$65536,3,FALSE)</f>
        <v>Exchange rate :</v>
      </c>
      <c r="G732" s="21">
        <f>ROUND(IF(ISBLANK(C732),0,VLOOKUP(C732,'[2]Acha Air Sales Price List'!$B$1:$X$65536,12,FALSE)*$L$14),2)</f>
        <v>0</v>
      </c>
      <c r="H732" s="137">
        <f t="shared" si="15"/>
        <v>0</v>
      </c>
      <c r="I732" s="14"/>
    </row>
    <row r="733" spans="1:9" ht="12.4" hidden="1" customHeight="1">
      <c r="A733" s="13"/>
      <c r="B733" s="1"/>
      <c r="C733" s="36"/>
      <c r="D733" s="140"/>
      <c r="E733" s="141"/>
      <c r="F733" s="43" t="str">
        <f>VLOOKUP(C733,'[2]Acha Air Sales Price List'!$B$1:$D$65536,3,FALSE)</f>
        <v>Exchange rate :</v>
      </c>
      <c r="G733" s="21">
        <f>ROUND(IF(ISBLANK(C733),0,VLOOKUP(C733,'[2]Acha Air Sales Price List'!$B$1:$X$65536,12,FALSE)*$L$14),2)</f>
        <v>0</v>
      </c>
      <c r="H733" s="137">
        <f t="shared" si="15"/>
        <v>0</v>
      </c>
      <c r="I733" s="14"/>
    </row>
    <row r="734" spans="1:9" ht="12.4" hidden="1" customHeight="1">
      <c r="A734" s="13"/>
      <c r="B734" s="1"/>
      <c r="C734" s="36"/>
      <c r="D734" s="140"/>
      <c r="E734" s="141"/>
      <c r="F734" s="43" t="str">
        <f>VLOOKUP(C734,'[2]Acha Air Sales Price List'!$B$1:$D$65536,3,FALSE)</f>
        <v>Exchange rate :</v>
      </c>
      <c r="G734" s="21">
        <f>ROUND(IF(ISBLANK(C734),0,VLOOKUP(C734,'[2]Acha Air Sales Price List'!$B$1:$X$65536,12,FALSE)*$L$14),2)</f>
        <v>0</v>
      </c>
      <c r="H734" s="137">
        <f t="shared" si="15"/>
        <v>0</v>
      </c>
      <c r="I734" s="14"/>
    </row>
    <row r="735" spans="1:9" ht="12.4" hidden="1" customHeight="1">
      <c r="A735" s="13"/>
      <c r="B735" s="1"/>
      <c r="C735" s="36"/>
      <c r="D735" s="140"/>
      <c r="E735" s="141"/>
      <c r="F735" s="43" t="str">
        <f>VLOOKUP(C735,'[2]Acha Air Sales Price List'!$B$1:$D$65536,3,FALSE)</f>
        <v>Exchange rate :</v>
      </c>
      <c r="G735" s="21">
        <f>ROUND(IF(ISBLANK(C735),0,VLOOKUP(C735,'[2]Acha Air Sales Price List'!$B$1:$X$65536,12,FALSE)*$L$14),2)</f>
        <v>0</v>
      </c>
      <c r="H735" s="137">
        <f t="shared" si="15"/>
        <v>0</v>
      </c>
      <c r="I735" s="14"/>
    </row>
    <row r="736" spans="1:9" ht="12.4" hidden="1" customHeight="1">
      <c r="A736" s="13"/>
      <c r="B736" s="1"/>
      <c r="C736" s="36"/>
      <c r="D736" s="140"/>
      <c r="E736" s="141"/>
      <c r="F736" s="43" t="str">
        <f>VLOOKUP(C736,'[2]Acha Air Sales Price List'!$B$1:$D$65536,3,FALSE)</f>
        <v>Exchange rate :</v>
      </c>
      <c r="G736" s="21">
        <f>ROUND(IF(ISBLANK(C736),0,VLOOKUP(C736,'[2]Acha Air Sales Price List'!$B$1:$X$65536,12,FALSE)*$L$14),2)</f>
        <v>0</v>
      </c>
      <c r="H736" s="137">
        <f t="shared" si="15"/>
        <v>0</v>
      </c>
      <c r="I736" s="14"/>
    </row>
    <row r="737" spans="1:9" ht="12.4" hidden="1" customHeight="1">
      <c r="A737" s="13"/>
      <c r="B737" s="1"/>
      <c r="C737" s="37"/>
      <c r="D737" s="140"/>
      <c r="E737" s="141"/>
      <c r="F737" s="43" t="str">
        <f>VLOOKUP(C737,'[2]Acha Air Sales Price List'!$B$1:$D$65536,3,FALSE)</f>
        <v>Exchange rate :</v>
      </c>
      <c r="G737" s="21">
        <f>ROUND(IF(ISBLANK(C737),0,VLOOKUP(C737,'[2]Acha Air Sales Price List'!$B$1:$X$65536,12,FALSE)*$L$14),2)</f>
        <v>0</v>
      </c>
      <c r="H737" s="137">
        <f t="shared" si="15"/>
        <v>0</v>
      </c>
      <c r="I737" s="14"/>
    </row>
    <row r="738" spans="1:9" ht="12.4" hidden="1" customHeight="1">
      <c r="A738" s="13"/>
      <c r="B738" s="1"/>
      <c r="C738" s="37"/>
      <c r="D738" s="140"/>
      <c r="E738" s="141"/>
      <c r="F738" s="43" t="str">
        <f>VLOOKUP(C738,'[2]Acha Air Sales Price List'!$B$1:$D$65536,3,FALSE)</f>
        <v>Exchange rate :</v>
      </c>
      <c r="G738" s="21">
        <f>ROUND(IF(ISBLANK(C738),0,VLOOKUP(C738,'[2]Acha Air Sales Price List'!$B$1:$X$65536,12,FALSE)*$L$14),2)</f>
        <v>0</v>
      </c>
      <c r="H738" s="137">
        <f t="shared" si="15"/>
        <v>0</v>
      </c>
      <c r="I738" s="14"/>
    </row>
    <row r="739" spans="1:9" ht="12.4" hidden="1" customHeight="1">
      <c r="A739" s="13"/>
      <c r="B739" s="1"/>
      <c r="C739" s="36"/>
      <c r="D739" s="140"/>
      <c r="E739" s="141"/>
      <c r="F739" s="43" t="str">
        <f>VLOOKUP(C739,'[2]Acha Air Sales Price List'!$B$1:$D$65536,3,FALSE)</f>
        <v>Exchange rate :</v>
      </c>
      <c r="G739" s="21">
        <f>ROUND(IF(ISBLANK(C739),0,VLOOKUP(C739,'[2]Acha Air Sales Price List'!$B$1:$X$65536,12,FALSE)*$L$14),2)</f>
        <v>0</v>
      </c>
      <c r="H739" s="137">
        <f>ROUND(IF(ISNUMBER(B739), G739*B739, 0),5)</f>
        <v>0</v>
      </c>
      <c r="I739" s="14"/>
    </row>
    <row r="740" spans="1:9" ht="12.4" hidden="1" customHeight="1">
      <c r="A740" s="13"/>
      <c r="B740" s="1"/>
      <c r="C740" s="36"/>
      <c r="D740" s="140"/>
      <c r="E740" s="141"/>
      <c r="F740" s="43" t="str">
        <f>VLOOKUP(C740,'[2]Acha Air Sales Price List'!$B$1:$D$65536,3,FALSE)</f>
        <v>Exchange rate :</v>
      </c>
      <c r="G740" s="21">
        <f>ROUND(IF(ISBLANK(C740),0,VLOOKUP(C740,'[2]Acha Air Sales Price List'!$B$1:$X$65536,12,FALSE)*$L$14),2)</f>
        <v>0</v>
      </c>
      <c r="H740" s="137">
        <f t="shared" ref="H740:H777" si="16">ROUND(IF(ISNUMBER(B740), G740*B740, 0),5)</f>
        <v>0</v>
      </c>
      <c r="I740" s="14"/>
    </row>
    <row r="741" spans="1:9" ht="12.4" hidden="1" customHeight="1">
      <c r="A741" s="13"/>
      <c r="B741" s="1"/>
      <c r="C741" s="36"/>
      <c r="D741" s="140"/>
      <c r="E741" s="141"/>
      <c r="F741" s="43" t="str">
        <f>VLOOKUP(C741,'[2]Acha Air Sales Price List'!$B$1:$D$65536,3,FALSE)</f>
        <v>Exchange rate :</v>
      </c>
      <c r="G741" s="21">
        <f>ROUND(IF(ISBLANK(C741),0,VLOOKUP(C741,'[2]Acha Air Sales Price List'!$B$1:$X$65536,12,FALSE)*$L$14),2)</f>
        <v>0</v>
      </c>
      <c r="H741" s="137">
        <f t="shared" si="16"/>
        <v>0</v>
      </c>
      <c r="I741" s="14"/>
    </row>
    <row r="742" spans="1:9" ht="12.4" hidden="1" customHeight="1">
      <c r="A742" s="13"/>
      <c r="B742" s="1"/>
      <c r="C742" s="36"/>
      <c r="D742" s="140"/>
      <c r="E742" s="141"/>
      <c r="F742" s="43" t="str">
        <f>VLOOKUP(C742,'[2]Acha Air Sales Price List'!$B$1:$D$65536,3,FALSE)</f>
        <v>Exchange rate :</v>
      </c>
      <c r="G742" s="21">
        <f>ROUND(IF(ISBLANK(C742),0,VLOOKUP(C742,'[2]Acha Air Sales Price List'!$B$1:$X$65536,12,FALSE)*$L$14),2)</f>
        <v>0</v>
      </c>
      <c r="H742" s="137">
        <f t="shared" si="16"/>
        <v>0</v>
      </c>
      <c r="I742" s="14"/>
    </row>
    <row r="743" spans="1:9" ht="12.4" hidden="1" customHeight="1">
      <c r="A743" s="13"/>
      <c r="B743" s="1"/>
      <c r="C743" s="36"/>
      <c r="D743" s="140"/>
      <c r="E743" s="141"/>
      <c r="F743" s="43" t="str">
        <f>VLOOKUP(C743,'[2]Acha Air Sales Price List'!$B$1:$D$65536,3,FALSE)</f>
        <v>Exchange rate :</v>
      </c>
      <c r="G743" s="21">
        <f>ROUND(IF(ISBLANK(C743),0,VLOOKUP(C743,'[2]Acha Air Sales Price List'!$B$1:$X$65536,12,FALSE)*$L$14),2)</f>
        <v>0</v>
      </c>
      <c r="H743" s="137">
        <f t="shared" si="16"/>
        <v>0</v>
      </c>
      <c r="I743" s="14"/>
    </row>
    <row r="744" spans="1:9" ht="12.4" hidden="1" customHeight="1">
      <c r="A744" s="13"/>
      <c r="B744" s="1"/>
      <c r="C744" s="36"/>
      <c r="D744" s="140"/>
      <c r="E744" s="141"/>
      <c r="F744" s="43" t="str">
        <f>VLOOKUP(C744,'[2]Acha Air Sales Price List'!$B$1:$D$65536,3,FALSE)</f>
        <v>Exchange rate :</v>
      </c>
      <c r="G744" s="21">
        <f>ROUND(IF(ISBLANK(C744),0,VLOOKUP(C744,'[2]Acha Air Sales Price List'!$B$1:$X$65536,12,FALSE)*$L$14),2)</f>
        <v>0</v>
      </c>
      <c r="H744" s="137">
        <f t="shared" si="16"/>
        <v>0</v>
      </c>
      <c r="I744" s="14"/>
    </row>
    <row r="745" spans="1:9" ht="12.4" hidden="1" customHeight="1">
      <c r="A745" s="13"/>
      <c r="B745" s="1"/>
      <c r="C745" s="36"/>
      <c r="D745" s="140"/>
      <c r="E745" s="141"/>
      <c r="F745" s="43" t="str">
        <f>VLOOKUP(C745,'[2]Acha Air Sales Price List'!$B$1:$D$65536,3,FALSE)</f>
        <v>Exchange rate :</v>
      </c>
      <c r="G745" s="21">
        <f>ROUND(IF(ISBLANK(C745),0,VLOOKUP(C745,'[2]Acha Air Sales Price List'!$B$1:$X$65536,12,FALSE)*$L$14),2)</f>
        <v>0</v>
      </c>
      <c r="H745" s="137">
        <f t="shared" si="16"/>
        <v>0</v>
      </c>
      <c r="I745" s="14"/>
    </row>
    <row r="746" spans="1:9" ht="12.4" hidden="1" customHeight="1">
      <c r="A746" s="13"/>
      <c r="B746" s="1"/>
      <c r="C746" s="36"/>
      <c r="D746" s="140"/>
      <c r="E746" s="141"/>
      <c r="F746" s="43" t="str">
        <f>VLOOKUP(C746,'[2]Acha Air Sales Price List'!$B$1:$D$65536,3,FALSE)</f>
        <v>Exchange rate :</v>
      </c>
      <c r="G746" s="21">
        <f>ROUND(IF(ISBLANK(C746),0,VLOOKUP(C746,'[2]Acha Air Sales Price List'!$B$1:$X$65536,12,FALSE)*$L$14),2)</f>
        <v>0</v>
      </c>
      <c r="H746" s="137">
        <f t="shared" si="16"/>
        <v>0</v>
      </c>
      <c r="I746" s="14"/>
    </row>
    <row r="747" spans="1:9" ht="12.4" hidden="1" customHeight="1">
      <c r="A747" s="13"/>
      <c r="B747" s="1"/>
      <c r="C747" s="36"/>
      <c r="D747" s="140"/>
      <c r="E747" s="141"/>
      <c r="F747" s="43" t="str">
        <f>VLOOKUP(C747,'[2]Acha Air Sales Price List'!$B$1:$D$65536,3,FALSE)</f>
        <v>Exchange rate :</v>
      </c>
      <c r="G747" s="21">
        <f>ROUND(IF(ISBLANK(C747),0,VLOOKUP(C747,'[2]Acha Air Sales Price List'!$B$1:$X$65536,12,FALSE)*$L$14),2)</f>
        <v>0</v>
      </c>
      <c r="H747" s="137">
        <f t="shared" si="16"/>
        <v>0</v>
      </c>
      <c r="I747" s="14"/>
    </row>
    <row r="748" spans="1:9" ht="12.4" hidden="1" customHeight="1">
      <c r="A748" s="13"/>
      <c r="B748" s="1"/>
      <c r="C748" s="36"/>
      <c r="D748" s="140"/>
      <c r="E748" s="141"/>
      <c r="F748" s="43" t="str">
        <f>VLOOKUP(C748,'[2]Acha Air Sales Price List'!$B$1:$D$65536,3,FALSE)</f>
        <v>Exchange rate :</v>
      </c>
      <c r="G748" s="21">
        <f>ROUND(IF(ISBLANK(C748),0,VLOOKUP(C748,'[2]Acha Air Sales Price List'!$B$1:$X$65536,12,FALSE)*$L$14),2)</f>
        <v>0</v>
      </c>
      <c r="H748" s="137">
        <f t="shared" si="16"/>
        <v>0</v>
      </c>
      <c r="I748" s="14"/>
    </row>
    <row r="749" spans="1:9" ht="12.4" hidden="1" customHeight="1">
      <c r="A749" s="13"/>
      <c r="B749" s="1"/>
      <c r="C749" s="36"/>
      <c r="D749" s="140"/>
      <c r="E749" s="141"/>
      <c r="F749" s="43" t="str">
        <f>VLOOKUP(C749,'[2]Acha Air Sales Price List'!$B$1:$D$65536,3,FALSE)</f>
        <v>Exchange rate :</v>
      </c>
      <c r="G749" s="21">
        <f>ROUND(IF(ISBLANK(C749),0,VLOOKUP(C749,'[2]Acha Air Sales Price List'!$B$1:$X$65536,12,FALSE)*$L$14),2)</f>
        <v>0</v>
      </c>
      <c r="H749" s="137">
        <f t="shared" si="16"/>
        <v>0</v>
      </c>
      <c r="I749" s="14"/>
    </row>
    <row r="750" spans="1:9" ht="12.4" hidden="1" customHeight="1">
      <c r="A750" s="13"/>
      <c r="B750" s="1"/>
      <c r="C750" s="37"/>
      <c r="D750" s="140"/>
      <c r="E750" s="141"/>
      <c r="F750" s="43" t="str">
        <f>VLOOKUP(C750,'[2]Acha Air Sales Price List'!$B$1:$D$65536,3,FALSE)</f>
        <v>Exchange rate :</v>
      </c>
      <c r="G750" s="21">
        <f>ROUND(IF(ISBLANK(C750),0,VLOOKUP(C750,'[2]Acha Air Sales Price List'!$B$1:$X$65536,12,FALSE)*$L$14),2)</f>
        <v>0</v>
      </c>
      <c r="H750" s="137">
        <f t="shared" si="16"/>
        <v>0</v>
      </c>
      <c r="I750" s="14"/>
    </row>
    <row r="751" spans="1:9" ht="12" hidden="1" customHeight="1">
      <c r="A751" s="13"/>
      <c r="B751" s="1"/>
      <c r="C751" s="36"/>
      <c r="D751" s="140"/>
      <c r="E751" s="141"/>
      <c r="F751" s="43" t="str">
        <f>VLOOKUP(C751,'[2]Acha Air Sales Price List'!$B$1:$D$65536,3,FALSE)</f>
        <v>Exchange rate :</v>
      </c>
      <c r="G751" s="21">
        <f>ROUND(IF(ISBLANK(C751),0,VLOOKUP(C751,'[2]Acha Air Sales Price List'!$B$1:$X$65536,12,FALSE)*$L$14),2)</f>
        <v>0</v>
      </c>
      <c r="H751" s="137">
        <f t="shared" si="16"/>
        <v>0</v>
      </c>
      <c r="I751" s="14"/>
    </row>
    <row r="752" spans="1:9" ht="12.4" hidden="1" customHeight="1">
      <c r="A752" s="13"/>
      <c r="B752" s="1"/>
      <c r="C752" s="36"/>
      <c r="D752" s="140"/>
      <c r="E752" s="141"/>
      <c r="F752" s="43" t="str">
        <f>VLOOKUP(C752,'[2]Acha Air Sales Price List'!$B$1:$D$65536,3,FALSE)</f>
        <v>Exchange rate :</v>
      </c>
      <c r="G752" s="21">
        <f>ROUND(IF(ISBLANK(C752),0,VLOOKUP(C752,'[2]Acha Air Sales Price List'!$B$1:$X$65536,12,FALSE)*$L$14),2)</f>
        <v>0</v>
      </c>
      <c r="H752" s="137">
        <f t="shared" si="16"/>
        <v>0</v>
      </c>
      <c r="I752" s="14"/>
    </row>
    <row r="753" spans="1:9" ht="12.4" hidden="1" customHeight="1">
      <c r="A753" s="13"/>
      <c r="B753" s="1"/>
      <c r="C753" s="36"/>
      <c r="D753" s="140"/>
      <c r="E753" s="141"/>
      <c r="F753" s="43" t="str">
        <f>VLOOKUP(C753,'[2]Acha Air Sales Price List'!$B$1:$D$65536,3,FALSE)</f>
        <v>Exchange rate :</v>
      </c>
      <c r="G753" s="21">
        <f>ROUND(IF(ISBLANK(C753),0,VLOOKUP(C753,'[2]Acha Air Sales Price List'!$B$1:$X$65536,12,FALSE)*$L$14),2)</f>
        <v>0</v>
      </c>
      <c r="H753" s="137">
        <f t="shared" si="16"/>
        <v>0</v>
      </c>
      <c r="I753" s="14"/>
    </row>
    <row r="754" spans="1:9" ht="12.4" hidden="1" customHeight="1">
      <c r="A754" s="13"/>
      <c r="B754" s="1"/>
      <c r="C754" s="36"/>
      <c r="D754" s="140"/>
      <c r="E754" s="141"/>
      <c r="F754" s="43" t="str">
        <f>VLOOKUP(C754,'[2]Acha Air Sales Price List'!$B$1:$D$65536,3,FALSE)</f>
        <v>Exchange rate :</v>
      </c>
      <c r="G754" s="21">
        <f>ROUND(IF(ISBLANK(C754),0,VLOOKUP(C754,'[2]Acha Air Sales Price List'!$B$1:$X$65536,12,FALSE)*$L$14),2)</f>
        <v>0</v>
      </c>
      <c r="H754" s="137">
        <f t="shared" si="16"/>
        <v>0</v>
      </c>
      <c r="I754" s="14"/>
    </row>
    <row r="755" spans="1:9" ht="12.4" hidden="1" customHeight="1">
      <c r="A755" s="13"/>
      <c r="B755" s="1"/>
      <c r="C755" s="36"/>
      <c r="D755" s="140"/>
      <c r="E755" s="141"/>
      <c r="F755" s="43" t="str">
        <f>VLOOKUP(C755,'[2]Acha Air Sales Price List'!$B$1:$D$65536,3,FALSE)</f>
        <v>Exchange rate :</v>
      </c>
      <c r="G755" s="21">
        <f>ROUND(IF(ISBLANK(C755),0,VLOOKUP(C755,'[2]Acha Air Sales Price List'!$B$1:$X$65536,12,FALSE)*$L$14),2)</f>
        <v>0</v>
      </c>
      <c r="H755" s="137">
        <f t="shared" si="16"/>
        <v>0</v>
      </c>
      <c r="I755" s="14"/>
    </row>
    <row r="756" spans="1:9" ht="12.4" hidden="1" customHeight="1">
      <c r="A756" s="13"/>
      <c r="B756" s="1"/>
      <c r="C756" s="36"/>
      <c r="D756" s="140"/>
      <c r="E756" s="141"/>
      <c r="F756" s="43" t="str">
        <f>VLOOKUP(C756,'[2]Acha Air Sales Price List'!$B$1:$D$65536,3,FALSE)</f>
        <v>Exchange rate :</v>
      </c>
      <c r="G756" s="21">
        <f>ROUND(IF(ISBLANK(C756),0,VLOOKUP(C756,'[2]Acha Air Sales Price List'!$B$1:$X$65536,12,FALSE)*$L$14),2)</f>
        <v>0</v>
      </c>
      <c r="H756" s="137">
        <f t="shared" si="16"/>
        <v>0</v>
      </c>
      <c r="I756" s="14"/>
    </row>
    <row r="757" spans="1:9" ht="12.4" hidden="1" customHeight="1">
      <c r="A757" s="13"/>
      <c r="B757" s="1"/>
      <c r="C757" s="36"/>
      <c r="D757" s="140"/>
      <c r="E757" s="141"/>
      <c r="F757" s="43" t="str">
        <f>VLOOKUP(C757,'[2]Acha Air Sales Price List'!$B$1:$D$65536,3,FALSE)</f>
        <v>Exchange rate :</v>
      </c>
      <c r="G757" s="21">
        <f>ROUND(IF(ISBLANK(C757),0,VLOOKUP(C757,'[2]Acha Air Sales Price List'!$B$1:$X$65536,12,FALSE)*$L$14),2)</f>
        <v>0</v>
      </c>
      <c r="H757" s="137">
        <f t="shared" si="16"/>
        <v>0</v>
      </c>
      <c r="I757" s="14"/>
    </row>
    <row r="758" spans="1:9" ht="12.4" hidden="1" customHeight="1">
      <c r="A758" s="13"/>
      <c r="B758" s="1"/>
      <c r="C758" s="36"/>
      <c r="D758" s="140"/>
      <c r="E758" s="141"/>
      <c r="F758" s="43" t="str">
        <f>VLOOKUP(C758,'[2]Acha Air Sales Price List'!$B$1:$D$65536,3,FALSE)</f>
        <v>Exchange rate :</v>
      </c>
      <c r="G758" s="21">
        <f>ROUND(IF(ISBLANK(C758),0,VLOOKUP(C758,'[2]Acha Air Sales Price List'!$B$1:$X$65536,12,FALSE)*$L$14),2)</f>
        <v>0</v>
      </c>
      <c r="H758" s="137">
        <f t="shared" si="16"/>
        <v>0</v>
      </c>
      <c r="I758" s="14"/>
    </row>
    <row r="759" spans="1:9" ht="12.4" hidden="1" customHeight="1">
      <c r="A759" s="13"/>
      <c r="B759" s="1"/>
      <c r="C759" s="36"/>
      <c r="D759" s="140"/>
      <c r="E759" s="141"/>
      <c r="F759" s="43" t="str">
        <f>VLOOKUP(C759,'[2]Acha Air Sales Price List'!$B$1:$D$65536,3,FALSE)</f>
        <v>Exchange rate :</v>
      </c>
      <c r="G759" s="21">
        <f>ROUND(IF(ISBLANK(C759),0,VLOOKUP(C759,'[2]Acha Air Sales Price List'!$B$1:$X$65536,12,FALSE)*$L$14),2)</f>
        <v>0</v>
      </c>
      <c r="H759" s="137">
        <f t="shared" si="16"/>
        <v>0</v>
      </c>
      <c r="I759" s="14"/>
    </row>
    <row r="760" spans="1:9" ht="12.4" hidden="1" customHeight="1">
      <c r="A760" s="13"/>
      <c r="B760" s="1"/>
      <c r="C760" s="36"/>
      <c r="D760" s="140"/>
      <c r="E760" s="141"/>
      <c r="F760" s="43" t="str">
        <f>VLOOKUP(C760,'[2]Acha Air Sales Price List'!$B$1:$D$65536,3,FALSE)</f>
        <v>Exchange rate :</v>
      </c>
      <c r="G760" s="21">
        <f>ROUND(IF(ISBLANK(C760),0,VLOOKUP(C760,'[2]Acha Air Sales Price List'!$B$1:$X$65536,12,FALSE)*$L$14),2)</f>
        <v>0</v>
      </c>
      <c r="H760" s="137">
        <f t="shared" si="16"/>
        <v>0</v>
      </c>
      <c r="I760" s="14"/>
    </row>
    <row r="761" spans="1:9" ht="12.4" hidden="1" customHeight="1">
      <c r="A761" s="13"/>
      <c r="B761" s="1"/>
      <c r="C761" s="36"/>
      <c r="D761" s="140"/>
      <c r="E761" s="141"/>
      <c r="F761" s="43" t="str">
        <f>VLOOKUP(C761,'[2]Acha Air Sales Price List'!$B$1:$D$65536,3,FALSE)</f>
        <v>Exchange rate :</v>
      </c>
      <c r="G761" s="21">
        <f>ROUND(IF(ISBLANK(C761),0,VLOOKUP(C761,'[2]Acha Air Sales Price List'!$B$1:$X$65536,12,FALSE)*$L$14),2)</f>
        <v>0</v>
      </c>
      <c r="H761" s="137">
        <f t="shared" si="16"/>
        <v>0</v>
      </c>
      <c r="I761" s="14"/>
    </row>
    <row r="762" spans="1:9" ht="12.4" hidden="1" customHeight="1">
      <c r="A762" s="13"/>
      <c r="B762" s="1"/>
      <c r="C762" s="36"/>
      <c r="D762" s="140"/>
      <c r="E762" s="141"/>
      <c r="F762" s="43" t="str">
        <f>VLOOKUP(C762,'[2]Acha Air Sales Price List'!$B$1:$D$65536,3,FALSE)</f>
        <v>Exchange rate :</v>
      </c>
      <c r="G762" s="21">
        <f>ROUND(IF(ISBLANK(C762),0,VLOOKUP(C762,'[2]Acha Air Sales Price List'!$B$1:$X$65536,12,FALSE)*$L$14),2)</f>
        <v>0</v>
      </c>
      <c r="H762" s="137">
        <f t="shared" si="16"/>
        <v>0</v>
      </c>
      <c r="I762" s="14"/>
    </row>
    <row r="763" spans="1:9" ht="12.4" hidden="1" customHeight="1">
      <c r="A763" s="13"/>
      <c r="B763" s="1"/>
      <c r="C763" s="36"/>
      <c r="D763" s="140"/>
      <c r="E763" s="141"/>
      <c r="F763" s="43" t="str">
        <f>VLOOKUP(C763,'[2]Acha Air Sales Price List'!$B$1:$D$65536,3,FALSE)</f>
        <v>Exchange rate :</v>
      </c>
      <c r="G763" s="21">
        <f>ROUND(IF(ISBLANK(C763),0,VLOOKUP(C763,'[2]Acha Air Sales Price List'!$B$1:$X$65536,12,FALSE)*$L$14),2)</f>
        <v>0</v>
      </c>
      <c r="H763" s="137">
        <f t="shared" si="16"/>
        <v>0</v>
      </c>
      <c r="I763" s="14"/>
    </row>
    <row r="764" spans="1:9" ht="12.4" hidden="1" customHeight="1">
      <c r="A764" s="13"/>
      <c r="B764" s="1"/>
      <c r="C764" s="36"/>
      <c r="D764" s="140"/>
      <c r="E764" s="141"/>
      <c r="F764" s="43" t="str">
        <f>VLOOKUP(C764,'[2]Acha Air Sales Price List'!$B$1:$D$65536,3,FALSE)</f>
        <v>Exchange rate :</v>
      </c>
      <c r="G764" s="21">
        <f>ROUND(IF(ISBLANK(C764),0,VLOOKUP(C764,'[2]Acha Air Sales Price List'!$B$1:$X$65536,12,FALSE)*$L$14),2)</f>
        <v>0</v>
      </c>
      <c r="H764" s="137">
        <f t="shared" si="16"/>
        <v>0</v>
      </c>
      <c r="I764" s="14"/>
    </row>
    <row r="765" spans="1:9" ht="12.4" hidden="1" customHeight="1">
      <c r="A765" s="13"/>
      <c r="B765" s="1"/>
      <c r="C765" s="36"/>
      <c r="D765" s="140"/>
      <c r="E765" s="141"/>
      <c r="F765" s="43" t="str">
        <f>VLOOKUP(C765,'[2]Acha Air Sales Price List'!$B$1:$D$65536,3,FALSE)</f>
        <v>Exchange rate :</v>
      </c>
      <c r="G765" s="21">
        <f>ROUND(IF(ISBLANK(C765),0,VLOOKUP(C765,'[2]Acha Air Sales Price List'!$B$1:$X$65536,12,FALSE)*$L$14),2)</f>
        <v>0</v>
      </c>
      <c r="H765" s="137">
        <f t="shared" si="16"/>
        <v>0</v>
      </c>
      <c r="I765" s="14"/>
    </row>
    <row r="766" spans="1:9" ht="12.4" hidden="1" customHeight="1">
      <c r="A766" s="13"/>
      <c r="B766" s="1"/>
      <c r="C766" s="36"/>
      <c r="D766" s="140"/>
      <c r="E766" s="141"/>
      <c r="F766" s="43" t="str">
        <f>VLOOKUP(C766,'[2]Acha Air Sales Price List'!$B$1:$D$65536,3,FALSE)</f>
        <v>Exchange rate :</v>
      </c>
      <c r="G766" s="21">
        <f>ROUND(IF(ISBLANK(C766),0,VLOOKUP(C766,'[2]Acha Air Sales Price List'!$B$1:$X$65536,12,FALSE)*$L$14),2)</f>
        <v>0</v>
      </c>
      <c r="H766" s="137">
        <f t="shared" si="16"/>
        <v>0</v>
      </c>
      <c r="I766" s="14"/>
    </row>
    <row r="767" spans="1:9" ht="12.4" hidden="1" customHeight="1">
      <c r="A767" s="13"/>
      <c r="B767" s="1"/>
      <c r="C767" s="36"/>
      <c r="D767" s="140"/>
      <c r="E767" s="141"/>
      <c r="F767" s="43" t="str">
        <f>VLOOKUP(C767,'[2]Acha Air Sales Price List'!$B$1:$D$65536,3,FALSE)</f>
        <v>Exchange rate :</v>
      </c>
      <c r="G767" s="21">
        <f>ROUND(IF(ISBLANK(C767),0,VLOOKUP(C767,'[2]Acha Air Sales Price List'!$B$1:$X$65536,12,FALSE)*$L$14),2)</f>
        <v>0</v>
      </c>
      <c r="H767" s="137">
        <f t="shared" si="16"/>
        <v>0</v>
      </c>
      <c r="I767" s="14"/>
    </row>
    <row r="768" spans="1:9" ht="12.4" hidden="1" customHeight="1">
      <c r="A768" s="13"/>
      <c r="B768" s="1"/>
      <c r="C768" s="36"/>
      <c r="D768" s="140"/>
      <c r="E768" s="141"/>
      <c r="F768" s="43" t="str">
        <f>VLOOKUP(C768,'[2]Acha Air Sales Price List'!$B$1:$D$65536,3,FALSE)</f>
        <v>Exchange rate :</v>
      </c>
      <c r="G768" s="21">
        <f>ROUND(IF(ISBLANK(C768),0,VLOOKUP(C768,'[2]Acha Air Sales Price List'!$B$1:$X$65536,12,FALSE)*$L$14),2)</f>
        <v>0</v>
      </c>
      <c r="H768" s="137">
        <f t="shared" si="16"/>
        <v>0</v>
      </c>
      <c r="I768" s="14"/>
    </row>
    <row r="769" spans="1:9" ht="12.4" hidden="1" customHeight="1">
      <c r="A769" s="13"/>
      <c r="B769" s="1"/>
      <c r="C769" s="36"/>
      <c r="D769" s="140"/>
      <c r="E769" s="141"/>
      <c r="F769" s="43" t="str">
        <f>VLOOKUP(C769,'[2]Acha Air Sales Price List'!$B$1:$D$65536,3,FALSE)</f>
        <v>Exchange rate :</v>
      </c>
      <c r="G769" s="21">
        <f>ROUND(IF(ISBLANK(C769),0,VLOOKUP(C769,'[2]Acha Air Sales Price List'!$B$1:$X$65536,12,FALSE)*$L$14),2)</f>
        <v>0</v>
      </c>
      <c r="H769" s="137">
        <f t="shared" si="16"/>
        <v>0</v>
      </c>
      <c r="I769" s="14"/>
    </row>
    <row r="770" spans="1:9" ht="12.4" hidden="1" customHeight="1">
      <c r="A770" s="13"/>
      <c r="B770" s="1"/>
      <c r="C770" s="36"/>
      <c r="D770" s="140"/>
      <c r="E770" s="141"/>
      <c r="F770" s="43" t="str">
        <f>VLOOKUP(C770,'[2]Acha Air Sales Price List'!$B$1:$D$65536,3,FALSE)</f>
        <v>Exchange rate :</v>
      </c>
      <c r="G770" s="21">
        <f>ROUND(IF(ISBLANK(C770),0,VLOOKUP(C770,'[2]Acha Air Sales Price List'!$B$1:$X$65536,12,FALSE)*$L$14),2)</f>
        <v>0</v>
      </c>
      <c r="H770" s="137">
        <f t="shared" si="16"/>
        <v>0</v>
      </c>
      <c r="I770" s="14"/>
    </row>
    <row r="771" spans="1:9" ht="12.4" hidden="1" customHeight="1">
      <c r="A771" s="13"/>
      <c r="B771" s="1"/>
      <c r="C771" s="36"/>
      <c r="D771" s="140"/>
      <c r="E771" s="141"/>
      <c r="F771" s="43" t="str">
        <f>VLOOKUP(C771,'[2]Acha Air Sales Price List'!$B$1:$D$65536,3,FALSE)</f>
        <v>Exchange rate :</v>
      </c>
      <c r="G771" s="21">
        <f>ROUND(IF(ISBLANK(C771),0,VLOOKUP(C771,'[2]Acha Air Sales Price List'!$B$1:$X$65536,12,FALSE)*$L$14),2)</f>
        <v>0</v>
      </c>
      <c r="H771" s="137">
        <f t="shared" si="16"/>
        <v>0</v>
      </c>
      <c r="I771" s="14"/>
    </row>
    <row r="772" spans="1:9" ht="12.4" hidden="1" customHeight="1">
      <c r="A772" s="13"/>
      <c r="B772" s="1"/>
      <c r="C772" s="36"/>
      <c r="D772" s="140"/>
      <c r="E772" s="141"/>
      <c r="F772" s="43" t="str">
        <f>VLOOKUP(C772,'[2]Acha Air Sales Price List'!$B$1:$D$65536,3,FALSE)</f>
        <v>Exchange rate :</v>
      </c>
      <c r="G772" s="21">
        <f>ROUND(IF(ISBLANK(C772),0,VLOOKUP(C772,'[2]Acha Air Sales Price List'!$B$1:$X$65536,12,FALSE)*$L$14),2)</f>
        <v>0</v>
      </c>
      <c r="H772" s="137">
        <f t="shared" si="16"/>
        <v>0</v>
      </c>
      <c r="I772" s="14"/>
    </row>
    <row r="773" spans="1:9" ht="12.4" hidden="1" customHeight="1">
      <c r="A773" s="13"/>
      <c r="B773" s="1"/>
      <c r="C773" s="36"/>
      <c r="D773" s="140"/>
      <c r="E773" s="141"/>
      <c r="F773" s="43" t="str">
        <f>VLOOKUP(C773,'[2]Acha Air Sales Price List'!$B$1:$D$65536,3,FALSE)</f>
        <v>Exchange rate :</v>
      </c>
      <c r="G773" s="21">
        <f>ROUND(IF(ISBLANK(C773),0,VLOOKUP(C773,'[2]Acha Air Sales Price List'!$B$1:$X$65536,12,FALSE)*$L$14),2)</f>
        <v>0</v>
      </c>
      <c r="H773" s="137">
        <f t="shared" si="16"/>
        <v>0</v>
      </c>
      <c r="I773" s="14"/>
    </row>
    <row r="774" spans="1:9" ht="12.4" hidden="1" customHeight="1">
      <c r="A774" s="13"/>
      <c r="B774" s="1"/>
      <c r="C774" s="36"/>
      <c r="D774" s="140"/>
      <c r="E774" s="141"/>
      <c r="F774" s="43" t="str">
        <f>VLOOKUP(C774,'[2]Acha Air Sales Price List'!$B$1:$D$65536,3,FALSE)</f>
        <v>Exchange rate :</v>
      </c>
      <c r="G774" s="21">
        <f>ROUND(IF(ISBLANK(C774),0,VLOOKUP(C774,'[2]Acha Air Sales Price List'!$B$1:$X$65536,12,FALSE)*$L$14),2)</f>
        <v>0</v>
      </c>
      <c r="H774" s="137">
        <f t="shared" si="16"/>
        <v>0</v>
      </c>
      <c r="I774" s="14"/>
    </row>
    <row r="775" spans="1:9" ht="12.4" hidden="1" customHeight="1">
      <c r="A775" s="13"/>
      <c r="B775" s="1"/>
      <c r="C775" s="36"/>
      <c r="D775" s="140"/>
      <c r="E775" s="141"/>
      <c r="F775" s="43" t="str">
        <f>VLOOKUP(C775,'[2]Acha Air Sales Price List'!$B$1:$D$65536,3,FALSE)</f>
        <v>Exchange rate :</v>
      </c>
      <c r="G775" s="21">
        <f>ROUND(IF(ISBLANK(C775),0,VLOOKUP(C775,'[2]Acha Air Sales Price List'!$B$1:$X$65536,12,FALSE)*$L$14),2)</f>
        <v>0</v>
      </c>
      <c r="H775" s="137">
        <f t="shared" si="16"/>
        <v>0</v>
      </c>
      <c r="I775" s="14"/>
    </row>
    <row r="776" spans="1:9" ht="12.4" hidden="1" customHeight="1">
      <c r="A776" s="13"/>
      <c r="B776" s="1"/>
      <c r="C776" s="36"/>
      <c r="D776" s="140"/>
      <c r="E776" s="141"/>
      <c r="F776" s="43" t="str">
        <f>VLOOKUP(C776,'[2]Acha Air Sales Price List'!$B$1:$D$65536,3,FALSE)</f>
        <v>Exchange rate :</v>
      </c>
      <c r="G776" s="21">
        <f>ROUND(IF(ISBLANK(C776),0,VLOOKUP(C776,'[2]Acha Air Sales Price List'!$B$1:$X$65536,12,FALSE)*$L$14),2)</f>
        <v>0</v>
      </c>
      <c r="H776" s="137">
        <f t="shared" si="16"/>
        <v>0</v>
      </c>
      <c r="I776" s="14"/>
    </row>
    <row r="777" spans="1:9" ht="12.4" hidden="1" customHeight="1">
      <c r="A777" s="13"/>
      <c r="B777" s="1"/>
      <c r="C777" s="36"/>
      <c r="D777" s="140"/>
      <c r="E777" s="141"/>
      <c r="F777" s="43" t="str">
        <f>VLOOKUP(C777,'[2]Acha Air Sales Price List'!$B$1:$D$65536,3,FALSE)</f>
        <v>Exchange rate :</v>
      </c>
      <c r="G777" s="21">
        <f>ROUND(IF(ISBLANK(C777),0,VLOOKUP(C777,'[2]Acha Air Sales Price List'!$B$1:$X$65536,12,FALSE)*$L$14),2)</f>
        <v>0</v>
      </c>
      <c r="H777" s="137">
        <f t="shared" si="16"/>
        <v>0</v>
      </c>
      <c r="I777" s="14"/>
    </row>
    <row r="778" spans="1:9" ht="12.4" hidden="1" customHeight="1">
      <c r="A778" s="13"/>
      <c r="B778" s="1"/>
      <c r="C778" s="37"/>
      <c r="D778" s="140"/>
      <c r="E778" s="141"/>
      <c r="F778" s="43" t="str">
        <f>VLOOKUP(C778,'[2]Acha Air Sales Price List'!$B$1:$D$65536,3,FALSE)</f>
        <v>Exchange rate :</v>
      </c>
      <c r="G778" s="21">
        <f>ROUND(IF(ISBLANK(C778),0,VLOOKUP(C778,'[2]Acha Air Sales Price List'!$B$1:$X$65536,12,FALSE)*$L$14),2)</f>
        <v>0</v>
      </c>
      <c r="H778" s="137">
        <f>ROUND(IF(ISNUMBER(B778), G778*B778, 0),5)</f>
        <v>0</v>
      </c>
      <c r="I778" s="14"/>
    </row>
    <row r="779" spans="1:9" ht="12" hidden="1" customHeight="1">
      <c r="A779" s="13"/>
      <c r="B779" s="1"/>
      <c r="C779" s="36"/>
      <c r="D779" s="140"/>
      <c r="E779" s="141"/>
      <c r="F779" s="43" t="str">
        <f>VLOOKUP(C779,'[2]Acha Air Sales Price List'!$B$1:$D$65536,3,FALSE)</f>
        <v>Exchange rate :</v>
      </c>
      <c r="G779" s="21">
        <f>ROUND(IF(ISBLANK(C779),0,VLOOKUP(C779,'[2]Acha Air Sales Price List'!$B$1:$X$65536,12,FALSE)*$L$14),2)</f>
        <v>0</v>
      </c>
      <c r="H779" s="137">
        <f t="shared" ref="H779:H842" si="17">ROUND(IF(ISNUMBER(B779), G779*B779, 0),5)</f>
        <v>0</v>
      </c>
      <c r="I779" s="14"/>
    </row>
    <row r="780" spans="1:9" ht="12.4" hidden="1" customHeight="1">
      <c r="A780" s="13"/>
      <c r="B780" s="1"/>
      <c r="C780" s="36"/>
      <c r="D780" s="140"/>
      <c r="E780" s="141"/>
      <c r="F780" s="43" t="str">
        <f>VLOOKUP(C780,'[2]Acha Air Sales Price List'!$B$1:$D$65536,3,FALSE)</f>
        <v>Exchange rate :</v>
      </c>
      <c r="G780" s="21">
        <f>ROUND(IF(ISBLANK(C780),0,VLOOKUP(C780,'[2]Acha Air Sales Price List'!$B$1:$X$65536,12,FALSE)*$L$14),2)</f>
        <v>0</v>
      </c>
      <c r="H780" s="137">
        <f t="shared" si="17"/>
        <v>0</v>
      </c>
      <c r="I780" s="14"/>
    </row>
    <row r="781" spans="1:9" ht="12.4" hidden="1" customHeight="1">
      <c r="A781" s="13"/>
      <c r="B781" s="1"/>
      <c r="C781" s="36"/>
      <c r="D781" s="140"/>
      <c r="E781" s="141"/>
      <c r="F781" s="43" t="str">
        <f>VLOOKUP(C781,'[2]Acha Air Sales Price List'!$B$1:$D$65536,3,FALSE)</f>
        <v>Exchange rate :</v>
      </c>
      <c r="G781" s="21">
        <f>ROUND(IF(ISBLANK(C781),0,VLOOKUP(C781,'[2]Acha Air Sales Price List'!$B$1:$X$65536,12,FALSE)*$L$14),2)</f>
        <v>0</v>
      </c>
      <c r="H781" s="137">
        <f t="shared" si="17"/>
        <v>0</v>
      </c>
      <c r="I781" s="14"/>
    </row>
    <row r="782" spans="1:9" ht="12.4" hidden="1" customHeight="1">
      <c r="A782" s="13"/>
      <c r="B782" s="1"/>
      <c r="C782" s="36"/>
      <c r="D782" s="140"/>
      <c r="E782" s="141"/>
      <c r="F782" s="43" t="str">
        <f>VLOOKUP(C782,'[2]Acha Air Sales Price List'!$B$1:$D$65536,3,FALSE)</f>
        <v>Exchange rate :</v>
      </c>
      <c r="G782" s="21">
        <f>ROUND(IF(ISBLANK(C782),0,VLOOKUP(C782,'[2]Acha Air Sales Price List'!$B$1:$X$65536,12,FALSE)*$L$14),2)</f>
        <v>0</v>
      </c>
      <c r="H782" s="137">
        <f t="shared" si="17"/>
        <v>0</v>
      </c>
      <c r="I782" s="14"/>
    </row>
    <row r="783" spans="1:9" ht="12.4" hidden="1" customHeight="1">
      <c r="A783" s="13"/>
      <c r="B783" s="1"/>
      <c r="C783" s="36"/>
      <c r="D783" s="140"/>
      <c r="E783" s="141"/>
      <c r="F783" s="43" t="str">
        <f>VLOOKUP(C783,'[2]Acha Air Sales Price List'!$B$1:$D$65536,3,FALSE)</f>
        <v>Exchange rate :</v>
      </c>
      <c r="G783" s="21">
        <f>ROUND(IF(ISBLANK(C783),0,VLOOKUP(C783,'[2]Acha Air Sales Price List'!$B$1:$X$65536,12,FALSE)*$L$14),2)</f>
        <v>0</v>
      </c>
      <c r="H783" s="137">
        <f t="shared" si="17"/>
        <v>0</v>
      </c>
      <c r="I783" s="14"/>
    </row>
    <row r="784" spans="1:9" ht="12.4" hidden="1" customHeight="1">
      <c r="A784" s="13"/>
      <c r="B784" s="1"/>
      <c r="C784" s="36"/>
      <c r="D784" s="140"/>
      <c r="E784" s="141"/>
      <c r="F784" s="43" t="str">
        <f>VLOOKUP(C784,'[2]Acha Air Sales Price List'!$B$1:$D$65536,3,FALSE)</f>
        <v>Exchange rate :</v>
      </c>
      <c r="G784" s="21">
        <f>ROUND(IF(ISBLANK(C784),0,VLOOKUP(C784,'[2]Acha Air Sales Price List'!$B$1:$X$65536,12,FALSE)*$L$14),2)</f>
        <v>0</v>
      </c>
      <c r="H784" s="137">
        <f t="shared" si="17"/>
        <v>0</v>
      </c>
      <c r="I784" s="14"/>
    </row>
    <row r="785" spans="1:9" ht="12.4" hidden="1" customHeight="1">
      <c r="A785" s="13"/>
      <c r="B785" s="1"/>
      <c r="C785" s="36"/>
      <c r="D785" s="140"/>
      <c r="E785" s="141"/>
      <c r="F785" s="43" t="str">
        <f>VLOOKUP(C785,'[2]Acha Air Sales Price List'!$B$1:$D$65536,3,FALSE)</f>
        <v>Exchange rate :</v>
      </c>
      <c r="G785" s="21">
        <f>ROUND(IF(ISBLANK(C785),0,VLOOKUP(C785,'[2]Acha Air Sales Price List'!$B$1:$X$65536,12,FALSE)*$L$14),2)</f>
        <v>0</v>
      </c>
      <c r="H785" s="137">
        <f t="shared" si="17"/>
        <v>0</v>
      </c>
      <c r="I785" s="14"/>
    </row>
    <row r="786" spans="1:9" ht="12.4" hidden="1" customHeight="1">
      <c r="A786" s="13"/>
      <c r="B786" s="1"/>
      <c r="C786" s="36"/>
      <c r="D786" s="140"/>
      <c r="E786" s="141"/>
      <c r="F786" s="43" t="str">
        <f>VLOOKUP(C786,'[2]Acha Air Sales Price List'!$B$1:$D$65536,3,FALSE)</f>
        <v>Exchange rate :</v>
      </c>
      <c r="G786" s="21">
        <f>ROUND(IF(ISBLANK(C786),0,VLOOKUP(C786,'[2]Acha Air Sales Price List'!$B$1:$X$65536,12,FALSE)*$L$14),2)</f>
        <v>0</v>
      </c>
      <c r="H786" s="137">
        <f t="shared" si="17"/>
        <v>0</v>
      </c>
      <c r="I786" s="14"/>
    </row>
    <row r="787" spans="1:9" ht="12.4" hidden="1" customHeight="1">
      <c r="A787" s="13"/>
      <c r="B787" s="1"/>
      <c r="C787" s="36"/>
      <c r="D787" s="140"/>
      <c r="E787" s="141"/>
      <c r="F787" s="43" t="str">
        <f>VLOOKUP(C787,'[2]Acha Air Sales Price List'!$B$1:$D$65536,3,FALSE)</f>
        <v>Exchange rate :</v>
      </c>
      <c r="G787" s="21">
        <f>ROUND(IF(ISBLANK(C787),0,VLOOKUP(C787,'[2]Acha Air Sales Price List'!$B$1:$X$65536,12,FALSE)*$L$14),2)</f>
        <v>0</v>
      </c>
      <c r="H787" s="137">
        <f t="shared" si="17"/>
        <v>0</v>
      </c>
      <c r="I787" s="14"/>
    </row>
    <row r="788" spans="1:9" ht="12.4" hidden="1" customHeight="1">
      <c r="A788" s="13"/>
      <c r="B788" s="1"/>
      <c r="C788" s="36"/>
      <c r="D788" s="140"/>
      <c r="E788" s="141"/>
      <c r="F788" s="43" t="str">
        <f>VLOOKUP(C788,'[2]Acha Air Sales Price List'!$B$1:$D$65536,3,FALSE)</f>
        <v>Exchange rate :</v>
      </c>
      <c r="G788" s="21">
        <f>ROUND(IF(ISBLANK(C788),0,VLOOKUP(C788,'[2]Acha Air Sales Price List'!$B$1:$X$65536,12,FALSE)*$L$14),2)</f>
        <v>0</v>
      </c>
      <c r="H788" s="137">
        <f t="shared" si="17"/>
        <v>0</v>
      </c>
      <c r="I788" s="14"/>
    </row>
    <row r="789" spans="1:9" ht="12.4" hidden="1" customHeight="1">
      <c r="A789" s="13"/>
      <c r="B789" s="1"/>
      <c r="C789" s="36"/>
      <c r="D789" s="140"/>
      <c r="E789" s="141"/>
      <c r="F789" s="43" t="str">
        <f>VLOOKUP(C789,'[2]Acha Air Sales Price List'!$B$1:$D$65536,3,FALSE)</f>
        <v>Exchange rate :</v>
      </c>
      <c r="G789" s="21">
        <f>ROUND(IF(ISBLANK(C789),0,VLOOKUP(C789,'[2]Acha Air Sales Price List'!$B$1:$X$65536,12,FALSE)*$L$14),2)</f>
        <v>0</v>
      </c>
      <c r="H789" s="137">
        <f t="shared" si="17"/>
        <v>0</v>
      </c>
      <c r="I789" s="14"/>
    </row>
    <row r="790" spans="1:9" ht="12.4" hidden="1" customHeight="1">
      <c r="A790" s="13"/>
      <c r="B790" s="1"/>
      <c r="C790" s="36"/>
      <c r="D790" s="140"/>
      <c r="E790" s="141"/>
      <c r="F790" s="43" t="str">
        <f>VLOOKUP(C790,'[2]Acha Air Sales Price List'!$B$1:$D$65536,3,FALSE)</f>
        <v>Exchange rate :</v>
      </c>
      <c r="G790" s="21">
        <f>ROUND(IF(ISBLANK(C790),0,VLOOKUP(C790,'[2]Acha Air Sales Price List'!$B$1:$X$65536,12,FALSE)*$L$14),2)</f>
        <v>0</v>
      </c>
      <c r="H790" s="137">
        <f t="shared" si="17"/>
        <v>0</v>
      </c>
      <c r="I790" s="14"/>
    </row>
    <row r="791" spans="1:9" ht="12.4" hidden="1" customHeight="1">
      <c r="A791" s="13"/>
      <c r="B791" s="1"/>
      <c r="C791" s="36"/>
      <c r="D791" s="140"/>
      <c r="E791" s="141"/>
      <c r="F791" s="43" t="str">
        <f>VLOOKUP(C791,'[2]Acha Air Sales Price List'!$B$1:$D$65536,3,FALSE)</f>
        <v>Exchange rate :</v>
      </c>
      <c r="G791" s="21">
        <f>ROUND(IF(ISBLANK(C791),0,VLOOKUP(C791,'[2]Acha Air Sales Price List'!$B$1:$X$65536,12,FALSE)*$L$14),2)</f>
        <v>0</v>
      </c>
      <c r="H791" s="137">
        <f t="shared" si="17"/>
        <v>0</v>
      </c>
      <c r="I791" s="14"/>
    </row>
    <row r="792" spans="1:9" ht="12.4" hidden="1" customHeight="1">
      <c r="A792" s="13"/>
      <c r="B792" s="1"/>
      <c r="C792" s="36"/>
      <c r="D792" s="140"/>
      <c r="E792" s="141"/>
      <c r="F792" s="43" t="str">
        <f>VLOOKUP(C792,'[2]Acha Air Sales Price List'!$B$1:$D$65536,3,FALSE)</f>
        <v>Exchange rate :</v>
      </c>
      <c r="G792" s="21">
        <f>ROUND(IF(ISBLANK(C792),0,VLOOKUP(C792,'[2]Acha Air Sales Price List'!$B$1:$X$65536,12,FALSE)*$L$14),2)</f>
        <v>0</v>
      </c>
      <c r="H792" s="137">
        <f t="shared" si="17"/>
        <v>0</v>
      </c>
      <c r="I792" s="14"/>
    </row>
    <row r="793" spans="1:9" ht="12.4" hidden="1" customHeight="1">
      <c r="A793" s="13"/>
      <c r="B793" s="1"/>
      <c r="C793" s="36"/>
      <c r="D793" s="140"/>
      <c r="E793" s="141"/>
      <c r="F793" s="43" t="str">
        <f>VLOOKUP(C793,'[2]Acha Air Sales Price List'!$B$1:$D$65536,3,FALSE)</f>
        <v>Exchange rate :</v>
      </c>
      <c r="G793" s="21">
        <f>ROUND(IF(ISBLANK(C793),0,VLOOKUP(C793,'[2]Acha Air Sales Price List'!$B$1:$X$65536,12,FALSE)*$L$14),2)</f>
        <v>0</v>
      </c>
      <c r="H793" s="137">
        <f t="shared" si="17"/>
        <v>0</v>
      </c>
      <c r="I793" s="14"/>
    </row>
    <row r="794" spans="1:9" ht="12.4" hidden="1" customHeight="1">
      <c r="A794" s="13"/>
      <c r="B794" s="1"/>
      <c r="C794" s="36"/>
      <c r="D794" s="140"/>
      <c r="E794" s="141"/>
      <c r="F794" s="43" t="str">
        <f>VLOOKUP(C794,'[2]Acha Air Sales Price List'!$B$1:$D$65536,3,FALSE)</f>
        <v>Exchange rate :</v>
      </c>
      <c r="G794" s="21">
        <f>ROUND(IF(ISBLANK(C794),0,VLOOKUP(C794,'[2]Acha Air Sales Price List'!$B$1:$X$65536,12,FALSE)*$L$14),2)</f>
        <v>0</v>
      </c>
      <c r="H794" s="137">
        <f t="shared" si="17"/>
        <v>0</v>
      </c>
      <c r="I794" s="14"/>
    </row>
    <row r="795" spans="1:9" ht="12.4" hidden="1" customHeight="1">
      <c r="A795" s="13"/>
      <c r="B795" s="1"/>
      <c r="C795" s="36"/>
      <c r="D795" s="140"/>
      <c r="E795" s="141"/>
      <c r="F795" s="43" t="str">
        <f>VLOOKUP(C795,'[2]Acha Air Sales Price List'!$B$1:$D$65536,3,FALSE)</f>
        <v>Exchange rate :</v>
      </c>
      <c r="G795" s="21">
        <f>ROUND(IF(ISBLANK(C795),0,VLOOKUP(C795,'[2]Acha Air Sales Price List'!$B$1:$X$65536,12,FALSE)*$L$14),2)</f>
        <v>0</v>
      </c>
      <c r="H795" s="137">
        <f t="shared" si="17"/>
        <v>0</v>
      </c>
      <c r="I795" s="14"/>
    </row>
    <row r="796" spans="1:9" ht="12.4" hidden="1" customHeight="1">
      <c r="A796" s="13"/>
      <c r="B796" s="1"/>
      <c r="C796" s="36"/>
      <c r="D796" s="140"/>
      <c r="E796" s="141"/>
      <c r="F796" s="43" t="str">
        <f>VLOOKUP(C796,'[2]Acha Air Sales Price List'!$B$1:$D$65536,3,FALSE)</f>
        <v>Exchange rate :</v>
      </c>
      <c r="G796" s="21">
        <f>ROUND(IF(ISBLANK(C796),0,VLOOKUP(C796,'[2]Acha Air Sales Price List'!$B$1:$X$65536,12,FALSE)*$L$14),2)</f>
        <v>0</v>
      </c>
      <c r="H796" s="137">
        <f t="shared" si="17"/>
        <v>0</v>
      </c>
      <c r="I796" s="14"/>
    </row>
    <row r="797" spans="1:9" ht="12.4" hidden="1" customHeight="1">
      <c r="A797" s="13"/>
      <c r="B797" s="1"/>
      <c r="C797" s="36"/>
      <c r="D797" s="140"/>
      <c r="E797" s="141"/>
      <c r="F797" s="43" t="str">
        <f>VLOOKUP(C797,'[2]Acha Air Sales Price List'!$B$1:$D$65536,3,FALSE)</f>
        <v>Exchange rate :</v>
      </c>
      <c r="G797" s="21">
        <f>ROUND(IF(ISBLANK(C797),0,VLOOKUP(C797,'[2]Acha Air Sales Price List'!$B$1:$X$65536,12,FALSE)*$L$14),2)</f>
        <v>0</v>
      </c>
      <c r="H797" s="137">
        <f t="shared" si="17"/>
        <v>0</v>
      </c>
      <c r="I797" s="14"/>
    </row>
    <row r="798" spans="1:9" ht="12.4" hidden="1" customHeight="1">
      <c r="A798" s="13"/>
      <c r="B798" s="1"/>
      <c r="C798" s="36"/>
      <c r="D798" s="140"/>
      <c r="E798" s="141"/>
      <c r="F798" s="43" t="str">
        <f>VLOOKUP(C798,'[2]Acha Air Sales Price List'!$B$1:$D$65536,3,FALSE)</f>
        <v>Exchange rate :</v>
      </c>
      <c r="G798" s="21">
        <f>ROUND(IF(ISBLANK(C798),0,VLOOKUP(C798,'[2]Acha Air Sales Price List'!$B$1:$X$65536,12,FALSE)*$L$14),2)</f>
        <v>0</v>
      </c>
      <c r="H798" s="137">
        <f t="shared" si="17"/>
        <v>0</v>
      </c>
      <c r="I798" s="14"/>
    </row>
    <row r="799" spans="1:9" ht="12.4" hidden="1" customHeight="1">
      <c r="A799" s="13"/>
      <c r="B799" s="1"/>
      <c r="C799" s="36"/>
      <c r="D799" s="140"/>
      <c r="E799" s="141"/>
      <c r="F799" s="43" t="str">
        <f>VLOOKUP(C799,'[2]Acha Air Sales Price List'!$B$1:$D$65536,3,FALSE)</f>
        <v>Exchange rate :</v>
      </c>
      <c r="G799" s="21">
        <f>ROUND(IF(ISBLANK(C799),0,VLOOKUP(C799,'[2]Acha Air Sales Price List'!$B$1:$X$65536,12,FALSE)*$L$14),2)</f>
        <v>0</v>
      </c>
      <c r="H799" s="137">
        <f t="shared" si="17"/>
        <v>0</v>
      </c>
      <c r="I799" s="14"/>
    </row>
    <row r="800" spans="1:9" ht="12.4" hidden="1" customHeight="1">
      <c r="A800" s="13"/>
      <c r="B800" s="1"/>
      <c r="C800" s="36"/>
      <c r="D800" s="140"/>
      <c r="E800" s="141"/>
      <c r="F800" s="43" t="str">
        <f>VLOOKUP(C800,'[2]Acha Air Sales Price List'!$B$1:$D$65536,3,FALSE)</f>
        <v>Exchange rate :</v>
      </c>
      <c r="G800" s="21">
        <f>ROUND(IF(ISBLANK(C800),0,VLOOKUP(C800,'[2]Acha Air Sales Price List'!$B$1:$X$65536,12,FALSE)*$L$14),2)</f>
        <v>0</v>
      </c>
      <c r="H800" s="137">
        <f t="shared" si="17"/>
        <v>0</v>
      </c>
      <c r="I800" s="14"/>
    </row>
    <row r="801" spans="1:9" ht="12.4" hidden="1" customHeight="1">
      <c r="A801" s="13"/>
      <c r="B801" s="1"/>
      <c r="C801" s="36"/>
      <c r="D801" s="140"/>
      <c r="E801" s="141"/>
      <c r="F801" s="43" t="str">
        <f>VLOOKUP(C801,'[2]Acha Air Sales Price List'!$B$1:$D$65536,3,FALSE)</f>
        <v>Exchange rate :</v>
      </c>
      <c r="G801" s="21">
        <f>ROUND(IF(ISBLANK(C801),0,VLOOKUP(C801,'[2]Acha Air Sales Price List'!$B$1:$X$65536,12,FALSE)*$L$14),2)</f>
        <v>0</v>
      </c>
      <c r="H801" s="137">
        <f t="shared" si="17"/>
        <v>0</v>
      </c>
      <c r="I801" s="14"/>
    </row>
    <row r="802" spans="1:9" ht="12.4" hidden="1" customHeight="1">
      <c r="A802" s="13"/>
      <c r="B802" s="1"/>
      <c r="C802" s="37"/>
      <c r="D802" s="140"/>
      <c r="E802" s="141"/>
      <c r="F802" s="43" t="str">
        <f>VLOOKUP(C802,'[2]Acha Air Sales Price List'!$B$1:$D$65536,3,FALSE)</f>
        <v>Exchange rate :</v>
      </c>
      <c r="G802" s="21">
        <f>ROUND(IF(ISBLANK(C802),0,VLOOKUP(C802,'[2]Acha Air Sales Price List'!$B$1:$X$65536,12,FALSE)*$L$14),2)</f>
        <v>0</v>
      </c>
      <c r="H802" s="137">
        <f t="shared" si="17"/>
        <v>0</v>
      </c>
      <c r="I802" s="14"/>
    </row>
    <row r="803" spans="1:9" ht="12" hidden="1" customHeight="1">
      <c r="A803" s="13"/>
      <c r="B803" s="1"/>
      <c r="C803" s="36"/>
      <c r="D803" s="140"/>
      <c r="E803" s="141"/>
      <c r="F803" s="43" t="str">
        <f>VLOOKUP(C803,'[2]Acha Air Sales Price List'!$B$1:$D$65536,3,FALSE)</f>
        <v>Exchange rate :</v>
      </c>
      <c r="G803" s="21">
        <f>ROUND(IF(ISBLANK(C803),0,VLOOKUP(C803,'[2]Acha Air Sales Price List'!$B$1:$X$65536,12,FALSE)*$L$14),2)</f>
        <v>0</v>
      </c>
      <c r="H803" s="137">
        <f t="shared" si="17"/>
        <v>0</v>
      </c>
      <c r="I803" s="14"/>
    </row>
    <row r="804" spans="1:9" ht="12.4" hidden="1" customHeight="1">
      <c r="A804" s="13"/>
      <c r="B804" s="1"/>
      <c r="C804" s="36"/>
      <c r="D804" s="140"/>
      <c r="E804" s="141"/>
      <c r="F804" s="43" t="str">
        <f>VLOOKUP(C804,'[2]Acha Air Sales Price List'!$B$1:$D$65536,3,FALSE)</f>
        <v>Exchange rate :</v>
      </c>
      <c r="G804" s="21">
        <f>ROUND(IF(ISBLANK(C804),0,VLOOKUP(C804,'[2]Acha Air Sales Price List'!$B$1:$X$65536,12,FALSE)*$L$14),2)</f>
        <v>0</v>
      </c>
      <c r="H804" s="137">
        <f t="shared" si="17"/>
        <v>0</v>
      </c>
      <c r="I804" s="14"/>
    </row>
    <row r="805" spans="1:9" ht="12.4" hidden="1" customHeight="1">
      <c r="A805" s="13"/>
      <c r="B805" s="1"/>
      <c r="C805" s="36"/>
      <c r="D805" s="140"/>
      <c r="E805" s="141"/>
      <c r="F805" s="43" t="str">
        <f>VLOOKUP(C805,'[2]Acha Air Sales Price List'!$B$1:$D$65536,3,FALSE)</f>
        <v>Exchange rate :</v>
      </c>
      <c r="G805" s="21">
        <f>ROUND(IF(ISBLANK(C805),0,VLOOKUP(C805,'[2]Acha Air Sales Price List'!$B$1:$X$65536,12,FALSE)*$L$14),2)</f>
        <v>0</v>
      </c>
      <c r="H805" s="137">
        <f t="shared" si="17"/>
        <v>0</v>
      </c>
      <c r="I805" s="14"/>
    </row>
    <row r="806" spans="1:9" ht="12.4" hidden="1" customHeight="1">
      <c r="A806" s="13"/>
      <c r="B806" s="1"/>
      <c r="C806" s="36"/>
      <c r="D806" s="140"/>
      <c r="E806" s="141"/>
      <c r="F806" s="43" t="str">
        <f>VLOOKUP(C806,'[2]Acha Air Sales Price List'!$B$1:$D$65536,3,FALSE)</f>
        <v>Exchange rate :</v>
      </c>
      <c r="G806" s="21">
        <f>ROUND(IF(ISBLANK(C806),0,VLOOKUP(C806,'[2]Acha Air Sales Price List'!$B$1:$X$65536,12,FALSE)*$L$14),2)</f>
        <v>0</v>
      </c>
      <c r="H806" s="137">
        <f t="shared" si="17"/>
        <v>0</v>
      </c>
      <c r="I806" s="14"/>
    </row>
    <row r="807" spans="1:9" ht="12.4" hidden="1" customHeight="1">
      <c r="A807" s="13"/>
      <c r="B807" s="1"/>
      <c r="C807" s="36"/>
      <c r="D807" s="140"/>
      <c r="E807" s="141"/>
      <c r="F807" s="43" t="str">
        <f>VLOOKUP(C807,'[2]Acha Air Sales Price List'!$B$1:$D$65536,3,FALSE)</f>
        <v>Exchange rate :</v>
      </c>
      <c r="G807" s="21">
        <f>ROUND(IF(ISBLANK(C807),0,VLOOKUP(C807,'[2]Acha Air Sales Price List'!$B$1:$X$65536,12,FALSE)*$L$14),2)</f>
        <v>0</v>
      </c>
      <c r="H807" s="137">
        <f t="shared" si="17"/>
        <v>0</v>
      </c>
      <c r="I807" s="14"/>
    </row>
    <row r="808" spans="1:9" ht="12.4" hidden="1" customHeight="1">
      <c r="A808" s="13"/>
      <c r="B808" s="1"/>
      <c r="C808" s="36"/>
      <c r="D808" s="140"/>
      <c r="E808" s="141"/>
      <c r="F808" s="43" t="str">
        <f>VLOOKUP(C808,'[2]Acha Air Sales Price List'!$B$1:$D$65536,3,FALSE)</f>
        <v>Exchange rate :</v>
      </c>
      <c r="G808" s="21">
        <f>ROUND(IF(ISBLANK(C808),0,VLOOKUP(C808,'[2]Acha Air Sales Price List'!$B$1:$X$65536,12,FALSE)*$L$14),2)</f>
        <v>0</v>
      </c>
      <c r="H808" s="137">
        <f t="shared" si="17"/>
        <v>0</v>
      </c>
      <c r="I808" s="14"/>
    </row>
    <row r="809" spans="1:9" ht="12.4" hidden="1" customHeight="1">
      <c r="A809" s="13"/>
      <c r="B809" s="1"/>
      <c r="C809" s="36"/>
      <c r="D809" s="140"/>
      <c r="E809" s="141"/>
      <c r="F809" s="43" t="str">
        <f>VLOOKUP(C809,'[2]Acha Air Sales Price List'!$B$1:$D$65536,3,FALSE)</f>
        <v>Exchange rate :</v>
      </c>
      <c r="G809" s="21">
        <f>ROUND(IF(ISBLANK(C809),0,VLOOKUP(C809,'[2]Acha Air Sales Price List'!$B$1:$X$65536,12,FALSE)*$L$14),2)</f>
        <v>0</v>
      </c>
      <c r="H809" s="137">
        <f t="shared" si="17"/>
        <v>0</v>
      </c>
      <c r="I809" s="14"/>
    </row>
    <row r="810" spans="1:9" ht="12.4" hidden="1" customHeight="1">
      <c r="A810" s="13"/>
      <c r="B810" s="1"/>
      <c r="C810" s="36"/>
      <c r="D810" s="140"/>
      <c r="E810" s="141"/>
      <c r="F810" s="43" t="str">
        <f>VLOOKUP(C810,'[2]Acha Air Sales Price List'!$B$1:$D$65536,3,FALSE)</f>
        <v>Exchange rate :</v>
      </c>
      <c r="G810" s="21">
        <f>ROUND(IF(ISBLANK(C810),0,VLOOKUP(C810,'[2]Acha Air Sales Price List'!$B$1:$X$65536,12,FALSE)*$L$14),2)</f>
        <v>0</v>
      </c>
      <c r="H810" s="137">
        <f t="shared" si="17"/>
        <v>0</v>
      </c>
      <c r="I810" s="14"/>
    </row>
    <row r="811" spans="1:9" ht="12.4" hidden="1" customHeight="1">
      <c r="A811" s="13"/>
      <c r="B811" s="1"/>
      <c r="C811" s="36"/>
      <c r="D811" s="140"/>
      <c r="E811" s="141"/>
      <c r="F811" s="43" t="str">
        <f>VLOOKUP(C811,'[2]Acha Air Sales Price List'!$B$1:$D$65536,3,FALSE)</f>
        <v>Exchange rate :</v>
      </c>
      <c r="G811" s="21">
        <f>ROUND(IF(ISBLANK(C811),0,VLOOKUP(C811,'[2]Acha Air Sales Price List'!$B$1:$X$65536,12,FALSE)*$L$14),2)</f>
        <v>0</v>
      </c>
      <c r="H811" s="137">
        <f t="shared" si="17"/>
        <v>0</v>
      </c>
      <c r="I811" s="14"/>
    </row>
    <row r="812" spans="1:9" ht="12.4" hidden="1" customHeight="1">
      <c r="A812" s="13"/>
      <c r="B812" s="1"/>
      <c r="C812" s="36"/>
      <c r="D812" s="140"/>
      <c r="E812" s="141"/>
      <c r="F812" s="43" t="str">
        <f>VLOOKUP(C812,'[2]Acha Air Sales Price List'!$B$1:$D$65536,3,FALSE)</f>
        <v>Exchange rate :</v>
      </c>
      <c r="G812" s="21">
        <f>ROUND(IF(ISBLANK(C812),0,VLOOKUP(C812,'[2]Acha Air Sales Price List'!$B$1:$X$65536,12,FALSE)*$L$14),2)</f>
        <v>0</v>
      </c>
      <c r="H812" s="137">
        <f t="shared" si="17"/>
        <v>0</v>
      </c>
      <c r="I812" s="14"/>
    </row>
    <row r="813" spans="1:9" ht="12.4" hidden="1" customHeight="1">
      <c r="A813" s="13"/>
      <c r="B813" s="1"/>
      <c r="C813" s="36"/>
      <c r="D813" s="140"/>
      <c r="E813" s="141"/>
      <c r="F813" s="43" t="str">
        <f>VLOOKUP(C813,'[2]Acha Air Sales Price List'!$B$1:$D$65536,3,FALSE)</f>
        <v>Exchange rate :</v>
      </c>
      <c r="G813" s="21">
        <f>ROUND(IF(ISBLANK(C813),0,VLOOKUP(C813,'[2]Acha Air Sales Price List'!$B$1:$X$65536,12,FALSE)*$L$14),2)</f>
        <v>0</v>
      </c>
      <c r="H813" s="137">
        <f t="shared" si="17"/>
        <v>0</v>
      </c>
      <c r="I813" s="14"/>
    </row>
    <row r="814" spans="1:9" ht="12.4" hidden="1" customHeight="1">
      <c r="A814" s="13"/>
      <c r="B814" s="1"/>
      <c r="C814" s="36"/>
      <c r="D814" s="140"/>
      <c r="E814" s="141"/>
      <c r="F814" s="43" t="str">
        <f>VLOOKUP(C814,'[2]Acha Air Sales Price List'!$B$1:$D$65536,3,FALSE)</f>
        <v>Exchange rate :</v>
      </c>
      <c r="G814" s="21">
        <f>ROUND(IF(ISBLANK(C814),0,VLOOKUP(C814,'[2]Acha Air Sales Price List'!$B$1:$X$65536,12,FALSE)*$L$14),2)</f>
        <v>0</v>
      </c>
      <c r="H814" s="137">
        <f t="shared" si="17"/>
        <v>0</v>
      </c>
      <c r="I814" s="14"/>
    </row>
    <row r="815" spans="1:9" ht="12.4" hidden="1" customHeight="1">
      <c r="A815" s="13"/>
      <c r="B815" s="1"/>
      <c r="C815" s="36"/>
      <c r="D815" s="140"/>
      <c r="E815" s="141"/>
      <c r="F815" s="43" t="str">
        <f>VLOOKUP(C815,'[2]Acha Air Sales Price List'!$B$1:$D$65536,3,FALSE)</f>
        <v>Exchange rate :</v>
      </c>
      <c r="G815" s="21">
        <f>ROUND(IF(ISBLANK(C815),0,VLOOKUP(C815,'[2]Acha Air Sales Price List'!$B$1:$X$65536,12,FALSE)*$L$14),2)</f>
        <v>0</v>
      </c>
      <c r="H815" s="137">
        <f t="shared" si="17"/>
        <v>0</v>
      </c>
      <c r="I815" s="14"/>
    </row>
    <row r="816" spans="1:9" ht="12.4" hidden="1" customHeight="1">
      <c r="A816" s="13"/>
      <c r="B816" s="1"/>
      <c r="C816" s="36"/>
      <c r="D816" s="140"/>
      <c r="E816" s="141"/>
      <c r="F816" s="43" t="str">
        <f>VLOOKUP(C816,'[2]Acha Air Sales Price List'!$B$1:$D$65536,3,FALSE)</f>
        <v>Exchange rate :</v>
      </c>
      <c r="G816" s="21">
        <f>ROUND(IF(ISBLANK(C816),0,VLOOKUP(C816,'[2]Acha Air Sales Price List'!$B$1:$X$65536,12,FALSE)*$L$14),2)</f>
        <v>0</v>
      </c>
      <c r="H816" s="137">
        <f t="shared" si="17"/>
        <v>0</v>
      </c>
      <c r="I816" s="14"/>
    </row>
    <row r="817" spans="1:9" ht="12.4" hidden="1" customHeight="1">
      <c r="A817" s="13"/>
      <c r="B817" s="1"/>
      <c r="C817" s="36"/>
      <c r="D817" s="140"/>
      <c r="E817" s="141"/>
      <c r="F817" s="43" t="str">
        <f>VLOOKUP(C817,'[2]Acha Air Sales Price List'!$B$1:$D$65536,3,FALSE)</f>
        <v>Exchange rate :</v>
      </c>
      <c r="G817" s="21">
        <f>ROUND(IF(ISBLANK(C817),0,VLOOKUP(C817,'[2]Acha Air Sales Price List'!$B$1:$X$65536,12,FALSE)*$L$14),2)</f>
        <v>0</v>
      </c>
      <c r="H817" s="137">
        <f t="shared" si="17"/>
        <v>0</v>
      </c>
      <c r="I817" s="14"/>
    </row>
    <row r="818" spans="1:9" ht="12.4" hidden="1" customHeight="1">
      <c r="A818" s="13"/>
      <c r="B818" s="1"/>
      <c r="C818" s="36"/>
      <c r="D818" s="140"/>
      <c r="E818" s="141"/>
      <c r="F818" s="43" t="str">
        <f>VLOOKUP(C818,'[2]Acha Air Sales Price List'!$B$1:$D$65536,3,FALSE)</f>
        <v>Exchange rate :</v>
      </c>
      <c r="G818" s="21">
        <f>ROUND(IF(ISBLANK(C818),0,VLOOKUP(C818,'[2]Acha Air Sales Price List'!$B$1:$X$65536,12,FALSE)*$L$14),2)</f>
        <v>0</v>
      </c>
      <c r="H818" s="137">
        <f t="shared" si="17"/>
        <v>0</v>
      </c>
      <c r="I818" s="14"/>
    </row>
    <row r="819" spans="1:9" ht="12.4" hidden="1" customHeight="1">
      <c r="A819" s="13"/>
      <c r="B819" s="1"/>
      <c r="C819" s="36"/>
      <c r="D819" s="140"/>
      <c r="E819" s="141"/>
      <c r="F819" s="43" t="str">
        <f>VLOOKUP(C819,'[2]Acha Air Sales Price List'!$B$1:$D$65536,3,FALSE)</f>
        <v>Exchange rate :</v>
      </c>
      <c r="G819" s="21">
        <f>ROUND(IF(ISBLANK(C819),0,VLOOKUP(C819,'[2]Acha Air Sales Price List'!$B$1:$X$65536,12,FALSE)*$L$14),2)</f>
        <v>0</v>
      </c>
      <c r="H819" s="137">
        <f t="shared" si="17"/>
        <v>0</v>
      </c>
      <c r="I819" s="14"/>
    </row>
    <row r="820" spans="1:9" ht="12.4" hidden="1" customHeight="1">
      <c r="A820" s="13"/>
      <c r="B820" s="1"/>
      <c r="C820" s="36"/>
      <c r="D820" s="140"/>
      <c r="E820" s="141"/>
      <c r="F820" s="43" t="str">
        <f>VLOOKUP(C820,'[2]Acha Air Sales Price List'!$B$1:$D$65536,3,FALSE)</f>
        <v>Exchange rate :</v>
      </c>
      <c r="G820" s="21">
        <f>ROUND(IF(ISBLANK(C820),0,VLOOKUP(C820,'[2]Acha Air Sales Price List'!$B$1:$X$65536,12,FALSE)*$L$14),2)</f>
        <v>0</v>
      </c>
      <c r="H820" s="137">
        <f t="shared" si="17"/>
        <v>0</v>
      </c>
      <c r="I820" s="14"/>
    </row>
    <row r="821" spans="1:9" ht="12.4" hidden="1" customHeight="1">
      <c r="A821" s="13"/>
      <c r="B821" s="1"/>
      <c r="C821" s="36"/>
      <c r="D821" s="140"/>
      <c r="E821" s="141"/>
      <c r="F821" s="43" t="str">
        <f>VLOOKUP(C821,'[2]Acha Air Sales Price List'!$B$1:$D$65536,3,FALSE)</f>
        <v>Exchange rate :</v>
      </c>
      <c r="G821" s="21">
        <f>ROUND(IF(ISBLANK(C821),0,VLOOKUP(C821,'[2]Acha Air Sales Price List'!$B$1:$X$65536,12,FALSE)*$L$14),2)</f>
        <v>0</v>
      </c>
      <c r="H821" s="137">
        <f t="shared" si="17"/>
        <v>0</v>
      </c>
      <c r="I821" s="14"/>
    </row>
    <row r="822" spans="1:9" ht="12.4" hidden="1" customHeight="1">
      <c r="A822" s="13"/>
      <c r="B822" s="1"/>
      <c r="C822" s="36"/>
      <c r="D822" s="140"/>
      <c r="E822" s="141"/>
      <c r="F822" s="43" t="str">
        <f>VLOOKUP(C822,'[2]Acha Air Sales Price List'!$B$1:$D$65536,3,FALSE)</f>
        <v>Exchange rate :</v>
      </c>
      <c r="G822" s="21">
        <f>ROUND(IF(ISBLANK(C822),0,VLOOKUP(C822,'[2]Acha Air Sales Price List'!$B$1:$X$65536,12,FALSE)*$L$14),2)</f>
        <v>0</v>
      </c>
      <c r="H822" s="137">
        <f t="shared" si="17"/>
        <v>0</v>
      </c>
      <c r="I822" s="14"/>
    </row>
    <row r="823" spans="1:9" ht="12.4" hidden="1" customHeight="1">
      <c r="A823" s="13"/>
      <c r="B823" s="1"/>
      <c r="C823" s="36"/>
      <c r="D823" s="140"/>
      <c r="E823" s="141"/>
      <c r="F823" s="43" t="str">
        <f>VLOOKUP(C823,'[2]Acha Air Sales Price List'!$B$1:$D$65536,3,FALSE)</f>
        <v>Exchange rate :</v>
      </c>
      <c r="G823" s="21">
        <f>ROUND(IF(ISBLANK(C823),0,VLOOKUP(C823,'[2]Acha Air Sales Price List'!$B$1:$X$65536,12,FALSE)*$L$14),2)</f>
        <v>0</v>
      </c>
      <c r="H823" s="137">
        <f t="shared" si="17"/>
        <v>0</v>
      </c>
      <c r="I823" s="14"/>
    </row>
    <row r="824" spans="1:9" ht="12.4" hidden="1" customHeight="1">
      <c r="A824" s="13"/>
      <c r="B824" s="1"/>
      <c r="C824" s="36"/>
      <c r="D824" s="140"/>
      <c r="E824" s="141"/>
      <c r="F824" s="43" t="str">
        <f>VLOOKUP(C824,'[2]Acha Air Sales Price List'!$B$1:$D$65536,3,FALSE)</f>
        <v>Exchange rate :</v>
      </c>
      <c r="G824" s="21">
        <f>ROUND(IF(ISBLANK(C824),0,VLOOKUP(C824,'[2]Acha Air Sales Price List'!$B$1:$X$65536,12,FALSE)*$L$14),2)</f>
        <v>0</v>
      </c>
      <c r="H824" s="137">
        <f t="shared" si="17"/>
        <v>0</v>
      </c>
      <c r="I824" s="14"/>
    </row>
    <row r="825" spans="1:9" ht="12.4" hidden="1" customHeight="1">
      <c r="A825" s="13"/>
      <c r="B825" s="1"/>
      <c r="C825" s="36"/>
      <c r="D825" s="140"/>
      <c r="E825" s="141"/>
      <c r="F825" s="43" t="str">
        <f>VLOOKUP(C825,'[2]Acha Air Sales Price List'!$B$1:$D$65536,3,FALSE)</f>
        <v>Exchange rate :</v>
      </c>
      <c r="G825" s="21">
        <f>ROUND(IF(ISBLANK(C825),0,VLOOKUP(C825,'[2]Acha Air Sales Price List'!$B$1:$X$65536,12,FALSE)*$L$14),2)</f>
        <v>0</v>
      </c>
      <c r="H825" s="137">
        <f t="shared" si="17"/>
        <v>0</v>
      </c>
      <c r="I825" s="14"/>
    </row>
    <row r="826" spans="1:9" ht="12.4" hidden="1" customHeight="1">
      <c r="A826" s="13"/>
      <c r="B826" s="1"/>
      <c r="C826" s="36"/>
      <c r="D826" s="140"/>
      <c r="E826" s="141"/>
      <c r="F826" s="43" t="str">
        <f>VLOOKUP(C826,'[2]Acha Air Sales Price List'!$B$1:$D$65536,3,FALSE)</f>
        <v>Exchange rate :</v>
      </c>
      <c r="G826" s="21">
        <f>ROUND(IF(ISBLANK(C826),0,VLOOKUP(C826,'[2]Acha Air Sales Price List'!$B$1:$X$65536,12,FALSE)*$L$14),2)</f>
        <v>0</v>
      </c>
      <c r="H826" s="137">
        <f t="shared" si="17"/>
        <v>0</v>
      </c>
      <c r="I826" s="14"/>
    </row>
    <row r="827" spans="1:9" ht="12.4" hidden="1" customHeight="1">
      <c r="A827" s="13"/>
      <c r="B827" s="1"/>
      <c r="C827" s="36"/>
      <c r="D827" s="140"/>
      <c r="E827" s="141"/>
      <c r="F827" s="43" t="str">
        <f>VLOOKUP(C827,'[2]Acha Air Sales Price List'!$B$1:$D$65536,3,FALSE)</f>
        <v>Exchange rate :</v>
      </c>
      <c r="G827" s="21">
        <f>ROUND(IF(ISBLANK(C827),0,VLOOKUP(C827,'[2]Acha Air Sales Price List'!$B$1:$X$65536,12,FALSE)*$L$14),2)</f>
        <v>0</v>
      </c>
      <c r="H827" s="137">
        <f t="shared" si="17"/>
        <v>0</v>
      </c>
      <c r="I827" s="14"/>
    </row>
    <row r="828" spans="1:9" ht="12.4" hidden="1" customHeight="1">
      <c r="A828" s="13"/>
      <c r="B828" s="1"/>
      <c r="C828" s="36"/>
      <c r="D828" s="140"/>
      <c r="E828" s="141"/>
      <c r="F828" s="43" t="str">
        <f>VLOOKUP(C828,'[2]Acha Air Sales Price List'!$B$1:$D$65536,3,FALSE)</f>
        <v>Exchange rate :</v>
      </c>
      <c r="G828" s="21">
        <f>ROUND(IF(ISBLANK(C828),0,VLOOKUP(C828,'[2]Acha Air Sales Price List'!$B$1:$X$65536,12,FALSE)*$L$14),2)</f>
        <v>0</v>
      </c>
      <c r="H828" s="137">
        <f t="shared" si="17"/>
        <v>0</v>
      </c>
      <c r="I828" s="14"/>
    </row>
    <row r="829" spans="1:9" ht="12.4" hidden="1" customHeight="1">
      <c r="A829" s="13"/>
      <c r="B829" s="1"/>
      <c r="C829" s="36"/>
      <c r="D829" s="140"/>
      <c r="E829" s="141"/>
      <c r="F829" s="43" t="str">
        <f>VLOOKUP(C829,'[2]Acha Air Sales Price List'!$B$1:$D$65536,3,FALSE)</f>
        <v>Exchange rate :</v>
      </c>
      <c r="G829" s="21">
        <f>ROUND(IF(ISBLANK(C829),0,VLOOKUP(C829,'[2]Acha Air Sales Price List'!$B$1:$X$65536,12,FALSE)*$L$14),2)</f>
        <v>0</v>
      </c>
      <c r="H829" s="137">
        <f t="shared" si="17"/>
        <v>0</v>
      </c>
      <c r="I829" s="14"/>
    </row>
    <row r="830" spans="1:9" ht="12.4" hidden="1" customHeight="1">
      <c r="A830" s="13"/>
      <c r="B830" s="1"/>
      <c r="C830" s="37"/>
      <c r="D830" s="140"/>
      <c r="E830" s="141"/>
      <c r="F830" s="43" t="str">
        <f>VLOOKUP(C830,'[2]Acha Air Sales Price List'!$B$1:$D$65536,3,FALSE)</f>
        <v>Exchange rate :</v>
      </c>
      <c r="G830" s="21">
        <f>ROUND(IF(ISBLANK(C830),0,VLOOKUP(C830,'[2]Acha Air Sales Price List'!$B$1:$X$65536,12,FALSE)*$L$14),2)</f>
        <v>0</v>
      </c>
      <c r="H830" s="137">
        <f t="shared" si="17"/>
        <v>0</v>
      </c>
      <c r="I830" s="14"/>
    </row>
    <row r="831" spans="1:9" ht="12" hidden="1" customHeight="1">
      <c r="A831" s="13"/>
      <c r="B831" s="1"/>
      <c r="C831" s="36"/>
      <c r="D831" s="140"/>
      <c r="E831" s="141"/>
      <c r="F831" s="43" t="str">
        <f>VLOOKUP(C831,'[2]Acha Air Sales Price List'!$B$1:$D$65536,3,FALSE)</f>
        <v>Exchange rate :</v>
      </c>
      <c r="G831" s="21">
        <f>ROUND(IF(ISBLANK(C831),0,VLOOKUP(C831,'[2]Acha Air Sales Price List'!$B$1:$X$65536,12,FALSE)*$L$14),2)</f>
        <v>0</v>
      </c>
      <c r="H831" s="137">
        <f t="shared" si="17"/>
        <v>0</v>
      </c>
      <c r="I831" s="14"/>
    </row>
    <row r="832" spans="1:9" ht="12.4" hidden="1" customHeight="1">
      <c r="A832" s="13"/>
      <c r="B832" s="1"/>
      <c r="C832" s="36"/>
      <c r="D832" s="140"/>
      <c r="E832" s="141"/>
      <c r="F832" s="43" t="str">
        <f>VLOOKUP(C832,'[2]Acha Air Sales Price List'!$B$1:$D$65536,3,FALSE)</f>
        <v>Exchange rate :</v>
      </c>
      <c r="G832" s="21">
        <f>ROUND(IF(ISBLANK(C832),0,VLOOKUP(C832,'[2]Acha Air Sales Price List'!$B$1:$X$65536,12,FALSE)*$L$14),2)</f>
        <v>0</v>
      </c>
      <c r="H832" s="137">
        <f t="shared" si="17"/>
        <v>0</v>
      </c>
      <c r="I832" s="14"/>
    </row>
    <row r="833" spans="1:9" ht="12.4" hidden="1" customHeight="1">
      <c r="A833" s="13"/>
      <c r="B833" s="1"/>
      <c r="C833" s="36"/>
      <c r="D833" s="140"/>
      <c r="E833" s="141"/>
      <c r="F833" s="43" t="str">
        <f>VLOOKUP(C833,'[2]Acha Air Sales Price List'!$B$1:$D$65536,3,FALSE)</f>
        <v>Exchange rate :</v>
      </c>
      <c r="G833" s="21">
        <f>ROUND(IF(ISBLANK(C833),0,VLOOKUP(C833,'[2]Acha Air Sales Price List'!$B$1:$X$65536,12,FALSE)*$L$14),2)</f>
        <v>0</v>
      </c>
      <c r="H833" s="137">
        <f t="shared" si="17"/>
        <v>0</v>
      </c>
      <c r="I833" s="14"/>
    </row>
    <row r="834" spans="1:9" ht="12.4" hidden="1" customHeight="1">
      <c r="A834" s="13"/>
      <c r="B834" s="1"/>
      <c r="C834" s="36"/>
      <c r="D834" s="140"/>
      <c r="E834" s="141"/>
      <c r="F834" s="43" t="str">
        <f>VLOOKUP(C834,'[2]Acha Air Sales Price List'!$B$1:$D$65536,3,FALSE)</f>
        <v>Exchange rate :</v>
      </c>
      <c r="G834" s="21">
        <f>ROUND(IF(ISBLANK(C834),0,VLOOKUP(C834,'[2]Acha Air Sales Price List'!$B$1:$X$65536,12,FALSE)*$L$14),2)</f>
        <v>0</v>
      </c>
      <c r="H834" s="137">
        <f t="shared" si="17"/>
        <v>0</v>
      </c>
      <c r="I834" s="14"/>
    </row>
    <row r="835" spans="1:9" ht="12.4" hidden="1" customHeight="1">
      <c r="A835" s="13"/>
      <c r="B835" s="1"/>
      <c r="C835" s="36"/>
      <c r="D835" s="140"/>
      <c r="E835" s="141"/>
      <c r="F835" s="43" t="str">
        <f>VLOOKUP(C835,'[2]Acha Air Sales Price List'!$B$1:$D$65536,3,FALSE)</f>
        <v>Exchange rate :</v>
      </c>
      <c r="G835" s="21">
        <f>ROUND(IF(ISBLANK(C835),0,VLOOKUP(C835,'[2]Acha Air Sales Price List'!$B$1:$X$65536,12,FALSE)*$L$14),2)</f>
        <v>0</v>
      </c>
      <c r="H835" s="137">
        <f t="shared" si="17"/>
        <v>0</v>
      </c>
      <c r="I835" s="14"/>
    </row>
    <row r="836" spans="1:9" ht="12.4" hidden="1" customHeight="1">
      <c r="A836" s="13"/>
      <c r="B836" s="1"/>
      <c r="C836" s="36"/>
      <c r="D836" s="140"/>
      <c r="E836" s="141"/>
      <c r="F836" s="43" t="str">
        <f>VLOOKUP(C836,'[2]Acha Air Sales Price List'!$B$1:$D$65536,3,FALSE)</f>
        <v>Exchange rate :</v>
      </c>
      <c r="G836" s="21">
        <f>ROUND(IF(ISBLANK(C836),0,VLOOKUP(C836,'[2]Acha Air Sales Price List'!$B$1:$X$65536,12,FALSE)*$L$14),2)</f>
        <v>0</v>
      </c>
      <c r="H836" s="137">
        <f t="shared" si="17"/>
        <v>0</v>
      </c>
      <c r="I836" s="14"/>
    </row>
    <row r="837" spans="1:9" ht="12.4" hidden="1" customHeight="1">
      <c r="A837" s="13"/>
      <c r="B837" s="1"/>
      <c r="C837" s="36"/>
      <c r="D837" s="140"/>
      <c r="E837" s="141"/>
      <c r="F837" s="43" t="str">
        <f>VLOOKUP(C837,'[2]Acha Air Sales Price List'!$B$1:$D$65536,3,FALSE)</f>
        <v>Exchange rate :</v>
      </c>
      <c r="G837" s="21">
        <f>ROUND(IF(ISBLANK(C837),0,VLOOKUP(C837,'[2]Acha Air Sales Price List'!$B$1:$X$65536,12,FALSE)*$L$14),2)</f>
        <v>0</v>
      </c>
      <c r="H837" s="137">
        <f t="shared" si="17"/>
        <v>0</v>
      </c>
      <c r="I837" s="14"/>
    </row>
    <row r="838" spans="1:9" ht="12.4" hidden="1" customHeight="1">
      <c r="A838" s="13"/>
      <c r="B838" s="1"/>
      <c r="C838" s="36"/>
      <c r="D838" s="140"/>
      <c r="E838" s="141"/>
      <c r="F838" s="43" t="str">
        <f>VLOOKUP(C838,'[2]Acha Air Sales Price List'!$B$1:$D$65536,3,FALSE)</f>
        <v>Exchange rate :</v>
      </c>
      <c r="G838" s="21">
        <f>ROUND(IF(ISBLANK(C838),0,VLOOKUP(C838,'[2]Acha Air Sales Price List'!$B$1:$X$65536,12,FALSE)*$L$14),2)</f>
        <v>0</v>
      </c>
      <c r="H838" s="137">
        <f t="shared" si="17"/>
        <v>0</v>
      </c>
      <c r="I838" s="14"/>
    </row>
    <row r="839" spans="1:9" ht="12.4" hidden="1" customHeight="1">
      <c r="A839" s="13"/>
      <c r="B839" s="1"/>
      <c r="C839" s="36"/>
      <c r="D839" s="140"/>
      <c r="E839" s="141"/>
      <c r="F839" s="43" t="str">
        <f>VLOOKUP(C839,'[2]Acha Air Sales Price List'!$B$1:$D$65536,3,FALSE)</f>
        <v>Exchange rate :</v>
      </c>
      <c r="G839" s="21">
        <f>ROUND(IF(ISBLANK(C839),0,VLOOKUP(C839,'[2]Acha Air Sales Price List'!$B$1:$X$65536,12,FALSE)*$L$14),2)</f>
        <v>0</v>
      </c>
      <c r="H839" s="137">
        <f t="shared" si="17"/>
        <v>0</v>
      </c>
      <c r="I839" s="14"/>
    </row>
    <row r="840" spans="1:9" ht="12.4" hidden="1" customHeight="1">
      <c r="A840" s="13"/>
      <c r="B840" s="1"/>
      <c r="C840" s="36"/>
      <c r="D840" s="140"/>
      <c r="E840" s="141"/>
      <c r="F840" s="43" t="str">
        <f>VLOOKUP(C840,'[2]Acha Air Sales Price List'!$B$1:$D$65536,3,FALSE)</f>
        <v>Exchange rate :</v>
      </c>
      <c r="G840" s="21">
        <f>ROUND(IF(ISBLANK(C840),0,VLOOKUP(C840,'[2]Acha Air Sales Price List'!$B$1:$X$65536,12,FALSE)*$L$14),2)</f>
        <v>0</v>
      </c>
      <c r="H840" s="137">
        <f t="shared" si="17"/>
        <v>0</v>
      </c>
      <c r="I840" s="14"/>
    </row>
    <row r="841" spans="1:9" ht="12.4" hidden="1" customHeight="1">
      <c r="A841" s="13"/>
      <c r="B841" s="1"/>
      <c r="C841" s="36"/>
      <c r="D841" s="140"/>
      <c r="E841" s="141"/>
      <c r="F841" s="43" t="str">
        <f>VLOOKUP(C841,'[2]Acha Air Sales Price List'!$B$1:$D$65536,3,FALSE)</f>
        <v>Exchange rate :</v>
      </c>
      <c r="G841" s="21">
        <f>ROUND(IF(ISBLANK(C841),0,VLOOKUP(C841,'[2]Acha Air Sales Price List'!$B$1:$X$65536,12,FALSE)*$L$14),2)</f>
        <v>0</v>
      </c>
      <c r="H841" s="137">
        <f t="shared" si="17"/>
        <v>0</v>
      </c>
      <c r="I841" s="14"/>
    </row>
    <row r="842" spans="1:9" ht="12.4" hidden="1" customHeight="1">
      <c r="A842" s="13"/>
      <c r="B842" s="1"/>
      <c r="C842" s="36"/>
      <c r="D842" s="140"/>
      <c r="E842" s="141"/>
      <c r="F842" s="43" t="str">
        <f>VLOOKUP(C842,'[2]Acha Air Sales Price List'!$B$1:$D$65536,3,FALSE)</f>
        <v>Exchange rate :</v>
      </c>
      <c r="G842" s="21">
        <f>ROUND(IF(ISBLANK(C842),0,VLOOKUP(C842,'[2]Acha Air Sales Price List'!$B$1:$X$65536,12,FALSE)*$L$14),2)</f>
        <v>0</v>
      </c>
      <c r="H842" s="137">
        <f t="shared" si="17"/>
        <v>0</v>
      </c>
      <c r="I842" s="14"/>
    </row>
    <row r="843" spans="1:9" ht="12.4" hidden="1" customHeight="1">
      <c r="A843" s="13"/>
      <c r="B843" s="1"/>
      <c r="C843" s="36"/>
      <c r="D843" s="140"/>
      <c r="E843" s="141"/>
      <c r="F843" s="43" t="str">
        <f>VLOOKUP(C843,'[2]Acha Air Sales Price List'!$B$1:$D$65536,3,FALSE)</f>
        <v>Exchange rate :</v>
      </c>
      <c r="G843" s="21">
        <f>ROUND(IF(ISBLANK(C843),0,VLOOKUP(C843,'[2]Acha Air Sales Price List'!$B$1:$X$65536,12,FALSE)*$L$14),2)</f>
        <v>0</v>
      </c>
      <c r="H843" s="137">
        <f t="shared" ref="H843:H906" si="18">ROUND(IF(ISNUMBER(B843), G843*B843, 0),5)</f>
        <v>0</v>
      </c>
      <c r="I843" s="14"/>
    </row>
    <row r="844" spans="1:9" ht="12.4" hidden="1" customHeight="1">
      <c r="A844" s="13"/>
      <c r="B844" s="1"/>
      <c r="C844" s="36"/>
      <c r="D844" s="140"/>
      <c r="E844" s="141"/>
      <c r="F844" s="43" t="str">
        <f>VLOOKUP(C844,'[2]Acha Air Sales Price List'!$B$1:$D$65536,3,FALSE)</f>
        <v>Exchange rate :</v>
      </c>
      <c r="G844" s="21">
        <f>ROUND(IF(ISBLANK(C844),0,VLOOKUP(C844,'[2]Acha Air Sales Price List'!$B$1:$X$65536,12,FALSE)*$L$14),2)</f>
        <v>0</v>
      </c>
      <c r="H844" s="137">
        <f t="shared" si="18"/>
        <v>0</v>
      </c>
      <c r="I844" s="14"/>
    </row>
    <row r="845" spans="1:9" ht="12.4" hidden="1" customHeight="1">
      <c r="A845" s="13"/>
      <c r="B845" s="1"/>
      <c r="C845" s="36"/>
      <c r="D845" s="140"/>
      <c r="E845" s="141"/>
      <c r="F845" s="43" t="str">
        <f>VLOOKUP(C845,'[2]Acha Air Sales Price List'!$B$1:$D$65536,3,FALSE)</f>
        <v>Exchange rate :</v>
      </c>
      <c r="G845" s="21">
        <f>ROUND(IF(ISBLANK(C845),0,VLOOKUP(C845,'[2]Acha Air Sales Price List'!$B$1:$X$65536,12,FALSE)*$L$14),2)</f>
        <v>0</v>
      </c>
      <c r="H845" s="137">
        <f t="shared" si="18"/>
        <v>0</v>
      </c>
      <c r="I845" s="14"/>
    </row>
    <row r="846" spans="1:9" ht="12.4" hidden="1" customHeight="1">
      <c r="A846" s="13"/>
      <c r="B846" s="1"/>
      <c r="C846" s="37"/>
      <c r="D846" s="140"/>
      <c r="E846" s="141"/>
      <c r="F846" s="43" t="str">
        <f>VLOOKUP(C846,'[2]Acha Air Sales Price List'!$B$1:$D$65536,3,FALSE)</f>
        <v>Exchange rate :</v>
      </c>
      <c r="G846" s="21">
        <f>ROUND(IF(ISBLANK(C846),0,VLOOKUP(C846,'[2]Acha Air Sales Price List'!$B$1:$X$65536,12,FALSE)*$L$14),2)</f>
        <v>0</v>
      </c>
      <c r="H846" s="137">
        <f t="shared" si="18"/>
        <v>0</v>
      </c>
      <c r="I846" s="14"/>
    </row>
    <row r="847" spans="1:9" ht="12.4" hidden="1" customHeight="1">
      <c r="A847" s="13"/>
      <c r="B847" s="1"/>
      <c r="C847" s="37"/>
      <c r="D847" s="140"/>
      <c r="E847" s="141"/>
      <c r="F847" s="43" t="str">
        <f>VLOOKUP(C847,'[2]Acha Air Sales Price List'!$B$1:$D$65536,3,FALSE)</f>
        <v>Exchange rate :</v>
      </c>
      <c r="G847" s="21">
        <f>ROUND(IF(ISBLANK(C847),0,VLOOKUP(C847,'[2]Acha Air Sales Price List'!$B$1:$X$65536,12,FALSE)*$L$14),2)</f>
        <v>0</v>
      </c>
      <c r="H847" s="137">
        <f t="shared" si="18"/>
        <v>0</v>
      </c>
      <c r="I847" s="14"/>
    </row>
    <row r="848" spans="1:9" ht="12.4" hidden="1" customHeight="1">
      <c r="A848" s="13"/>
      <c r="B848" s="1"/>
      <c r="C848" s="36"/>
      <c r="D848" s="140"/>
      <c r="E848" s="141"/>
      <c r="F848" s="43" t="str">
        <f>VLOOKUP(C848,'[2]Acha Air Sales Price List'!$B$1:$D$65536,3,FALSE)</f>
        <v>Exchange rate :</v>
      </c>
      <c r="G848" s="21">
        <f>ROUND(IF(ISBLANK(C848),0,VLOOKUP(C848,'[2]Acha Air Sales Price List'!$B$1:$X$65536,12,FALSE)*$L$14),2)</f>
        <v>0</v>
      </c>
      <c r="H848" s="137">
        <f t="shared" si="18"/>
        <v>0</v>
      </c>
      <c r="I848" s="14"/>
    </row>
    <row r="849" spans="1:9" ht="12.4" hidden="1" customHeight="1">
      <c r="A849" s="13"/>
      <c r="B849" s="1"/>
      <c r="C849" s="36"/>
      <c r="D849" s="140"/>
      <c r="E849" s="141"/>
      <c r="F849" s="43" t="str">
        <f>VLOOKUP(C849,'[2]Acha Air Sales Price List'!$B$1:$D$65536,3,FALSE)</f>
        <v>Exchange rate :</v>
      </c>
      <c r="G849" s="21">
        <f>ROUND(IF(ISBLANK(C849),0,VLOOKUP(C849,'[2]Acha Air Sales Price List'!$B$1:$X$65536,12,FALSE)*$L$14),2)</f>
        <v>0</v>
      </c>
      <c r="H849" s="137">
        <f t="shared" si="18"/>
        <v>0</v>
      </c>
      <c r="I849" s="14"/>
    </row>
    <row r="850" spans="1:9" ht="12.4" hidden="1" customHeight="1">
      <c r="A850" s="13"/>
      <c r="B850" s="1"/>
      <c r="C850" s="36"/>
      <c r="D850" s="140"/>
      <c r="E850" s="141"/>
      <c r="F850" s="43" t="str">
        <f>VLOOKUP(C850,'[2]Acha Air Sales Price List'!$B$1:$D$65536,3,FALSE)</f>
        <v>Exchange rate :</v>
      </c>
      <c r="G850" s="21">
        <f>ROUND(IF(ISBLANK(C850),0,VLOOKUP(C850,'[2]Acha Air Sales Price List'!$B$1:$X$65536,12,FALSE)*$L$14),2)</f>
        <v>0</v>
      </c>
      <c r="H850" s="137">
        <f t="shared" si="18"/>
        <v>0</v>
      </c>
      <c r="I850" s="14"/>
    </row>
    <row r="851" spans="1:9" ht="12.4" hidden="1" customHeight="1">
      <c r="A851" s="13"/>
      <c r="B851" s="1"/>
      <c r="C851" s="36"/>
      <c r="D851" s="140"/>
      <c r="E851" s="141"/>
      <c r="F851" s="43" t="str">
        <f>VLOOKUP(C851,'[2]Acha Air Sales Price List'!$B$1:$D$65536,3,FALSE)</f>
        <v>Exchange rate :</v>
      </c>
      <c r="G851" s="21">
        <f>ROUND(IF(ISBLANK(C851),0,VLOOKUP(C851,'[2]Acha Air Sales Price List'!$B$1:$X$65536,12,FALSE)*$L$14),2)</f>
        <v>0</v>
      </c>
      <c r="H851" s="137">
        <f t="shared" si="18"/>
        <v>0</v>
      </c>
      <c r="I851" s="14"/>
    </row>
    <row r="852" spans="1:9" ht="12.4" hidden="1" customHeight="1">
      <c r="A852" s="13"/>
      <c r="B852" s="1"/>
      <c r="C852" s="36"/>
      <c r="D852" s="140"/>
      <c r="E852" s="141"/>
      <c r="F852" s="43" t="str">
        <f>VLOOKUP(C852,'[2]Acha Air Sales Price List'!$B$1:$D$65536,3,FALSE)</f>
        <v>Exchange rate :</v>
      </c>
      <c r="G852" s="21">
        <f>ROUND(IF(ISBLANK(C852),0,VLOOKUP(C852,'[2]Acha Air Sales Price List'!$B$1:$X$65536,12,FALSE)*$L$14),2)</f>
        <v>0</v>
      </c>
      <c r="H852" s="137">
        <f t="shared" si="18"/>
        <v>0</v>
      </c>
      <c r="I852" s="14"/>
    </row>
    <row r="853" spans="1:9" ht="12.4" hidden="1" customHeight="1">
      <c r="A853" s="13"/>
      <c r="B853" s="1"/>
      <c r="C853" s="36"/>
      <c r="D853" s="140"/>
      <c r="E853" s="141"/>
      <c r="F853" s="43" t="str">
        <f>VLOOKUP(C853,'[2]Acha Air Sales Price List'!$B$1:$D$65536,3,FALSE)</f>
        <v>Exchange rate :</v>
      </c>
      <c r="G853" s="21">
        <f>ROUND(IF(ISBLANK(C853),0,VLOOKUP(C853,'[2]Acha Air Sales Price List'!$B$1:$X$65536,12,FALSE)*$L$14),2)</f>
        <v>0</v>
      </c>
      <c r="H853" s="137">
        <f t="shared" si="18"/>
        <v>0</v>
      </c>
      <c r="I853" s="14"/>
    </row>
    <row r="854" spans="1:9" ht="12.4" hidden="1" customHeight="1">
      <c r="A854" s="13"/>
      <c r="B854" s="1"/>
      <c r="C854" s="36"/>
      <c r="D854" s="140"/>
      <c r="E854" s="141"/>
      <c r="F854" s="43" t="str">
        <f>VLOOKUP(C854,'[2]Acha Air Sales Price List'!$B$1:$D$65536,3,FALSE)</f>
        <v>Exchange rate :</v>
      </c>
      <c r="G854" s="21">
        <f>ROUND(IF(ISBLANK(C854),0,VLOOKUP(C854,'[2]Acha Air Sales Price List'!$B$1:$X$65536,12,FALSE)*$L$14),2)</f>
        <v>0</v>
      </c>
      <c r="H854" s="137">
        <f t="shared" si="18"/>
        <v>0</v>
      </c>
      <c r="I854" s="14"/>
    </row>
    <row r="855" spans="1:9" ht="12.4" hidden="1" customHeight="1">
      <c r="A855" s="13"/>
      <c r="B855" s="1"/>
      <c r="C855" s="36"/>
      <c r="D855" s="140"/>
      <c r="E855" s="141"/>
      <c r="F855" s="43" t="str">
        <f>VLOOKUP(C855,'[2]Acha Air Sales Price List'!$B$1:$D$65536,3,FALSE)</f>
        <v>Exchange rate :</v>
      </c>
      <c r="G855" s="21">
        <f>ROUND(IF(ISBLANK(C855),0,VLOOKUP(C855,'[2]Acha Air Sales Price List'!$B$1:$X$65536,12,FALSE)*$L$14),2)</f>
        <v>0</v>
      </c>
      <c r="H855" s="137">
        <f t="shared" si="18"/>
        <v>0</v>
      </c>
      <c r="I855" s="14"/>
    </row>
    <row r="856" spans="1:9" ht="12.4" hidden="1" customHeight="1">
      <c r="A856" s="13"/>
      <c r="B856" s="1"/>
      <c r="C856" s="36"/>
      <c r="D856" s="140"/>
      <c r="E856" s="141"/>
      <c r="F856" s="43" t="str">
        <f>VLOOKUP(C856,'[2]Acha Air Sales Price List'!$B$1:$D$65536,3,FALSE)</f>
        <v>Exchange rate :</v>
      </c>
      <c r="G856" s="21">
        <f>ROUND(IF(ISBLANK(C856),0,VLOOKUP(C856,'[2]Acha Air Sales Price List'!$B$1:$X$65536,12,FALSE)*$L$14),2)</f>
        <v>0</v>
      </c>
      <c r="H856" s="137">
        <f t="shared" si="18"/>
        <v>0</v>
      </c>
      <c r="I856" s="14"/>
    </row>
    <row r="857" spans="1:9" ht="12.4" hidden="1" customHeight="1">
      <c r="A857" s="13"/>
      <c r="B857" s="1"/>
      <c r="C857" s="36"/>
      <c r="D857" s="140"/>
      <c r="E857" s="141"/>
      <c r="F857" s="43" t="str">
        <f>VLOOKUP(C857,'[2]Acha Air Sales Price List'!$B$1:$D$65536,3,FALSE)</f>
        <v>Exchange rate :</v>
      </c>
      <c r="G857" s="21">
        <f>ROUND(IF(ISBLANK(C857),0,VLOOKUP(C857,'[2]Acha Air Sales Price List'!$B$1:$X$65536,12,FALSE)*$L$14),2)</f>
        <v>0</v>
      </c>
      <c r="H857" s="137">
        <f t="shared" si="18"/>
        <v>0</v>
      </c>
      <c r="I857" s="14"/>
    </row>
    <row r="858" spans="1:9" ht="12.4" hidden="1" customHeight="1">
      <c r="A858" s="13"/>
      <c r="B858" s="1"/>
      <c r="C858" s="37"/>
      <c r="D858" s="140"/>
      <c r="E858" s="141"/>
      <c r="F858" s="43" t="str">
        <f>VLOOKUP(C858,'[2]Acha Air Sales Price List'!$B$1:$D$65536,3,FALSE)</f>
        <v>Exchange rate :</v>
      </c>
      <c r="G858" s="21">
        <f>ROUND(IF(ISBLANK(C858),0,VLOOKUP(C858,'[2]Acha Air Sales Price List'!$B$1:$X$65536,12,FALSE)*$L$14),2)</f>
        <v>0</v>
      </c>
      <c r="H858" s="137">
        <f t="shared" si="18"/>
        <v>0</v>
      </c>
      <c r="I858" s="14"/>
    </row>
    <row r="859" spans="1:9" ht="12" hidden="1" customHeight="1">
      <c r="A859" s="13"/>
      <c r="B859" s="1"/>
      <c r="C859" s="36"/>
      <c r="D859" s="140"/>
      <c r="E859" s="141"/>
      <c r="F859" s="43" t="str">
        <f>VLOOKUP(C859,'[2]Acha Air Sales Price List'!$B$1:$D$65536,3,FALSE)</f>
        <v>Exchange rate :</v>
      </c>
      <c r="G859" s="21">
        <f>ROUND(IF(ISBLANK(C859),0,VLOOKUP(C859,'[2]Acha Air Sales Price List'!$B$1:$X$65536,12,FALSE)*$L$14),2)</f>
        <v>0</v>
      </c>
      <c r="H859" s="137">
        <f t="shared" si="18"/>
        <v>0</v>
      </c>
      <c r="I859" s="14"/>
    </row>
    <row r="860" spans="1:9" ht="12.4" hidden="1" customHeight="1">
      <c r="A860" s="13"/>
      <c r="B860" s="1"/>
      <c r="C860" s="36"/>
      <c r="D860" s="140"/>
      <c r="E860" s="141"/>
      <c r="F860" s="43" t="str">
        <f>VLOOKUP(C860,'[2]Acha Air Sales Price List'!$B$1:$D$65536,3,FALSE)</f>
        <v>Exchange rate :</v>
      </c>
      <c r="G860" s="21">
        <f>ROUND(IF(ISBLANK(C860),0,VLOOKUP(C860,'[2]Acha Air Sales Price List'!$B$1:$X$65536,12,FALSE)*$L$14),2)</f>
        <v>0</v>
      </c>
      <c r="H860" s="137">
        <f t="shared" si="18"/>
        <v>0</v>
      </c>
      <c r="I860" s="14"/>
    </row>
    <row r="861" spans="1:9" ht="12.4" hidden="1" customHeight="1">
      <c r="A861" s="13"/>
      <c r="B861" s="1"/>
      <c r="C861" s="36"/>
      <c r="D861" s="140"/>
      <c r="E861" s="141"/>
      <c r="F861" s="43" t="str">
        <f>VLOOKUP(C861,'[2]Acha Air Sales Price List'!$B$1:$D$65536,3,FALSE)</f>
        <v>Exchange rate :</v>
      </c>
      <c r="G861" s="21">
        <f>ROUND(IF(ISBLANK(C861),0,VLOOKUP(C861,'[2]Acha Air Sales Price List'!$B$1:$X$65536,12,FALSE)*$L$14),2)</f>
        <v>0</v>
      </c>
      <c r="H861" s="137">
        <f t="shared" si="18"/>
        <v>0</v>
      </c>
      <c r="I861" s="14"/>
    </row>
    <row r="862" spans="1:9" ht="12.4" hidden="1" customHeight="1">
      <c r="A862" s="13"/>
      <c r="B862" s="1"/>
      <c r="C862" s="36"/>
      <c r="D862" s="140"/>
      <c r="E862" s="141"/>
      <c r="F862" s="43" t="str">
        <f>VLOOKUP(C862,'[2]Acha Air Sales Price List'!$B$1:$D$65536,3,FALSE)</f>
        <v>Exchange rate :</v>
      </c>
      <c r="G862" s="21">
        <f>ROUND(IF(ISBLANK(C862),0,VLOOKUP(C862,'[2]Acha Air Sales Price List'!$B$1:$X$65536,12,FALSE)*$L$14),2)</f>
        <v>0</v>
      </c>
      <c r="H862" s="137">
        <f t="shared" si="18"/>
        <v>0</v>
      </c>
      <c r="I862" s="14"/>
    </row>
    <row r="863" spans="1:9" ht="12.4" hidden="1" customHeight="1">
      <c r="A863" s="13"/>
      <c r="B863" s="1"/>
      <c r="C863" s="36"/>
      <c r="D863" s="140"/>
      <c r="E863" s="141"/>
      <c r="F863" s="43" t="str">
        <f>VLOOKUP(C863,'[2]Acha Air Sales Price List'!$B$1:$D$65536,3,FALSE)</f>
        <v>Exchange rate :</v>
      </c>
      <c r="G863" s="21">
        <f>ROUND(IF(ISBLANK(C863),0,VLOOKUP(C863,'[2]Acha Air Sales Price List'!$B$1:$X$65536,12,FALSE)*$L$14),2)</f>
        <v>0</v>
      </c>
      <c r="H863" s="137">
        <f t="shared" si="18"/>
        <v>0</v>
      </c>
      <c r="I863" s="14"/>
    </row>
    <row r="864" spans="1:9" ht="12.4" hidden="1" customHeight="1">
      <c r="A864" s="13"/>
      <c r="B864" s="1"/>
      <c r="C864" s="36"/>
      <c r="D864" s="140"/>
      <c r="E864" s="141"/>
      <c r="F864" s="43" t="str">
        <f>VLOOKUP(C864,'[2]Acha Air Sales Price List'!$B$1:$D$65536,3,FALSE)</f>
        <v>Exchange rate :</v>
      </c>
      <c r="G864" s="21">
        <f>ROUND(IF(ISBLANK(C864),0,VLOOKUP(C864,'[2]Acha Air Sales Price List'!$B$1:$X$65536,12,FALSE)*$L$14),2)</f>
        <v>0</v>
      </c>
      <c r="H864" s="137">
        <f t="shared" si="18"/>
        <v>0</v>
      </c>
      <c r="I864" s="14"/>
    </row>
    <row r="865" spans="1:9" ht="12.4" hidden="1" customHeight="1">
      <c r="A865" s="13"/>
      <c r="B865" s="1"/>
      <c r="C865" s="36"/>
      <c r="D865" s="140"/>
      <c r="E865" s="141"/>
      <c r="F865" s="43" t="str">
        <f>VLOOKUP(C865,'[2]Acha Air Sales Price List'!$B$1:$D$65536,3,FALSE)</f>
        <v>Exchange rate :</v>
      </c>
      <c r="G865" s="21">
        <f>ROUND(IF(ISBLANK(C865),0,VLOOKUP(C865,'[2]Acha Air Sales Price List'!$B$1:$X$65536,12,FALSE)*$L$14),2)</f>
        <v>0</v>
      </c>
      <c r="H865" s="137">
        <f t="shared" si="18"/>
        <v>0</v>
      </c>
      <c r="I865" s="14"/>
    </row>
    <row r="866" spans="1:9" ht="12.4" hidden="1" customHeight="1">
      <c r="A866" s="13"/>
      <c r="B866" s="1"/>
      <c r="C866" s="36"/>
      <c r="D866" s="140"/>
      <c r="E866" s="141"/>
      <c r="F866" s="43" t="str">
        <f>VLOOKUP(C866,'[2]Acha Air Sales Price List'!$B$1:$D$65536,3,FALSE)</f>
        <v>Exchange rate :</v>
      </c>
      <c r="G866" s="21">
        <f>ROUND(IF(ISBLANK(C866),0,VLOOKUP(C866,'[2]Acha Air Sales Price List'!$B$1:$X$65536,12,FALSE)*$L$14),2)</f>
        <v>0</v>
      </c>
      <c r="H866" s="137">
        <f t="shared" si="18"/>
        <v>0</v>
      </c>
      <c r="I866" s="14"/>
    </row>
    <row r="867" spans="1:9" ht="12.4" hidden="1" customHeight="1">
      <c r="A867" s="13"/>
      <c r="B867" s="1"/>
      <c r="C867" s="36"/>
      <c r="D867" s="140"/>
      <c r="E867" s="141"/>
      <c r="F867" s="43" t="str">
        <f>VLOOKUP(C867,'[2]Acha Air Sales Price List'!$B$1:$D$65536,3,FALSE)</f>
        <v>Exchange rate :</v>
      </c>
      <c r="G867" s="21">
        <f>ROUND(IF(ISBLANK(C867),0,VLOOKUP(C867,'[2]Acha Air Sales Price List'!$B$1:$X$65536,12,FALSE)*$L$14),2)</f>
        <v>0</v>
      </c>
      <c r="H867" s="137">
        <f t="shared" si="18"/>
        <v>0</v>
      </c>
      <c r="I867" s="14"/>
    </row>
    <row r="868" spans="1:9" ht="12.4" hidden="1" customHeight="1">
      <c r="A868" s="13"/>
      <c r="B868" s="1"/>
      <c r="C868" s="36"/>
      <c r="D868" s="140"/>
      <c r="E868" s="141"/>
      <c r="F868" s="43" t="str">
        <f>VLOOKUP(C868,'[2]Acha Air Sales Price List'!$B$1:$D$65536,3,FALSE)</f>
        <v>Exchange rate :</v>
      </c>
      <c r="G868" s="21">
        <f>ROUND(IF(ISBLANK(C868),0,VLOOKUP(C868,'[2]Acha Air Sales Price List'!$B$1:$X$65536,12,FALSE)*$L$14),2)</f>
        <v>0</v>
      </c>
      <c r="H868" s="137">
        <f t="shared" si="18"/>
        <v>0</v>
      </c>
      <c r="I868" s="14"/>
    </row>
    <row r="869" spans="1:9" ht="12.4" hidden="1" customHeight="1">
      <c r="A869" s="13"/>
      <c r="B869" s="1"/>
      <c r="C869" s="36"/>
      <c r="D869" s="140"/>
      <c r="E869" s="141"/>
      <c r="F869" s="43" t="str">
        <f>VLOOKUP(C869,'[2]Acha Air Sales Price List'!$B$1:$D$65536,3,FALSE)</f>
        <v>Exchange rate :</v>
      </c>
      <c r="G869" s="21">
        <f>ROUND(IF(ISBLANK(C869),0,VLOOKUP(C869,'[2]Acha Air Sales Price List'!$B$1:$X$65536,12,FALSE)*$L$14),2)</f>
        <v>0</v>
      </c>
      <c r="H869" s="137">
        <f t="shared" si="18"/>
        <v>0</v>
      </c>
      <c r="I869" s="14"/>
    </row>
    <row r="870" spans="1:9" ht="12.4" hidden="1" customHeight="1">
      <c r="A870" s="13"/>
      <c r="B870" s="1"/>
      <c r="C870" s="36"/>
      <c r="D870" s="140"/>
      <c r="E870" s="141"/>
      <c r="F870" s="43" t="str">
        <f>VLOOKUP(C870,'[2]Acha Air Sales Price List'!$B$1:$D$65536,3,FALSE)</f>
        <v>Exchange rate :</v>
      </c>
      <c r="G870" s="21">
        <f>ROUND(IF(ISBLANK(C870),0,VLOOKUP(C870,'[2]Acha Air Sales Price List'!$B$1:$X$65536,12,FALSE)*$L$14),2)</f>
        <v>0</v>
      </c>
      <c r="H870" s="137">
        <f t="shared" si="18"/>
        <v>0</v>
      </c>
      <c r="I870" s="14"/>
    </row>
    <row r="871" spans="1:9" ht="12.4" hidden="1" customHeight="1">
      <c r="A871" s="13"/>
      <c r="B871" s="1"/>
      <c r="C871" s="36"/>
      <c r="D871" s="140"/>
      <c r="E871" s="141"/>
      <c r="F871" s="43" t="str">
        <f>VLOOKUP(C871,'[2]Acha Air Sales Price List'!$B$1:$D$65536,3,FALSE)</f>
        <v>Exchange rate :</v>
      </c>
      <c r="G871" s="21">
        <f>ROUND(IF(ISBLANK(C871),0,VLOOKUP(C871,'[2]Acha Air Sales Price List'!$B$1:$X$65536,12,FALSE)*$L$14),2)</f>
        <v>0</v>
      </c>
      <c r="H871" s="137">
        <f t="shared" si="18"/>
        <v>0</v>
      </c>
      <c r="I871" s="14"/>
    </row>
    <row r="872" spans="1:9" ht="12.4" hidden="1" customHeight="1">
      <c r="A872" s="13"/>
      <c r="B872" s="1"/>
      <c r="C872" s="36"/>
      <c r="D872" s="140"/>
      <c r="E872" s="141"/>
      <c r="F872" s="43" t="str">
        <f>VLOOKUP(C872,'[2]Acha Air Sales Price List'!$B$1:$D$65536,3,FALSE)</f>
        <v>Exchange rate :</v>
      </c>
      <c r="G872" s="21">
        <f>ROUND(IF(ISBLANK(C872),0,VLOOKUP(C872,'[2]Acha Air Sales Price List'!$B$1:$X$65536,12,FALSE)*$L$14),2)</f>
        <v>0</v>
      </c>
      <c r="H872" s="137">
        <f t="shared" si="18"/>
        <v>0</v>
      </c>
      <c r="I872" s="14"/>
    </row>
    <row r="873" spans="1:9" ht="12.4" hidden="1" customHeight="1">
      <c r="A873" s="13"/>
      <c r="B873" s="1"/>
      <c r="C873" s="36"/>
      <c r="D873" s="140"/>
      <c r="E873" s="141"/>
      <c r="F873" s="43" t="str">
        <f>VLOOKUP(C873,'[2]Acha Air Sales Price List'!$B$1:$D$65536,3,FALSE)</f>
        <v>Exchange rate :</v>
      </c>
      <c r="G873" s="21">
        <f>ROUND(IF(ISBLANK(C873),0,VLOOKUP(C873,'[2]Acha Air Sales Price List'!$B$1:$X$65536,12,FALSE)*$L$14),2)</f>
        <v>0</v>
      </c>
      <c r="H873" s="137">
        <f t="shared" si="18"/>
        <v>0</v>
      </c>
      <c r="I873" s="14"/>
    </row>
    <row r="874" spans="1:9" ht="12.4" hidden="1" customHeight="1">
      <c r="A874" s="13"/>
      <c r="B874" s="1"/>
      <c r="C874" s="36"/>
      <c r="D874" s="140"/>
      <c r="E874" s="141"/>
      <c r="F874" s="43" t="str">
        <f>VLOOKUP(C874,'[2]Acha Air Sales Price List'!$B$1:$D$65536,3,FALSE)</f>
        <v>Exchange rate :</v>
      </c>
      <c r="G874" s="21">
        <f>ROUND(IF(ISBLANK(C874),0,VLOOKUP(C874,'[2]Acha Air Sales Price List'!$B$1:$X$65536,12,FALSE)*$L$14),2)</f>
        <v>0</v>
      </c>
      <c r="H874" s="137">
        <f t="shared" si="18"/>
        <v>0</v>
      </c>
      <c r="I874" s="14"/>
    </row>
    <row r="875" spans="1:9" ht="12.4" hidden="1" customHeight="1">
      <c r="A875" s="13"/>
      <c r="B875" s="1"/>
      <c r="C875" s="36"/>
      <c r="D875" s="140"/>
      <c r="E875" s="141"/>
      <c r="F875" s="43" t="str">
        <f>VLOOKUP(C875,'[2]Acha Air Sales Price List'!$B$1:$D$65536,3,FALSE)</f>
        <v>Exchange rate :</v>
      </c>
      <c r="G875" s="21">
        <f>ROUND(IF(ISBLANK(C875),0,VLOOKUP(C875,'[2]Acha Air Sales Price List'!$B$1:$X$65536,12,FALSE)*$L$14),2)</f>
        <v>0</v>
      </c>
      <c r="H875" s="137">
        <f t="shared" si="18"/>
        <v>0</v>
      </c>
      <c r="I875" s="14"/>
    </row>
    <row r="876" spans="1:9" ht="12.4" hidden="1" customHeight="1">
      <c r="A876" s="13"/>
      <c r="B876" s="1"/>
      <c r="C876" s="36"/>
      <c r="D876" s="140"/>
      <c r="E876" s="141"/>
      <c r="F876" s="43" t="str">
        <f>VLOOKUP(C876,'[2]Acha Air Sales Price List'!$B$1:$D$65536,3,FALSE)</f>
        <v>Exchange rate :</v>
      </c>
      <c r="G876" s="21">
        <f>ROUND(IF(ISBLANK(C876),0,VLOOKUP(C876,'[2]Acha Air Sales Price List'!$B$1:$X$65536,12,FALSE)*$L$14),2)</f>
        <v>0</v>
      </c>
      <c r="H876" s="137">
        <f t="shared" si="18"/>
        <v>0</v>
      </c>
      <c r="I876" s="14"/>
    </row>
    <row r="877" spans="1:9" ht="12.4" hidden="1" customHeight="1">
      <c r="A877" s="13"/>
      <c r="B877" s="1"/>
      <c r="C877" s="36"/>
      <c r="D877" s="140"/>
      <c r="E877" s="141"/>
      <c r="F877" s="43" t="str">
        <f>VLOOKUP(C877,'[2]Acha Air Sales Price List'!$B$1:$D$65536,3,FALSE)</f>
        <v>Exchange rate :</v>
      </c>
      <c r="G877" s="21">
        <f>ROUND(IF(ISBLANK(C877),0,VLOOKUP(C877,'[2]Acha Air Sales Price List'!$B$1:$X$65536,12,FALSE)*$L$14),2)</f>
        <v>0</v>
      </c>
      <c r="H877" s="137">
        <f t="shared" si="18"/>
        <v>0</v>
      </c>
      <c r="I877" s="14"/>
    </row>
    <row r="878" spans="1:9" ht="12.4" hidden="1" customHeight="1">
      <c r="A878" s="13"/>
      <c r="B878" s="1"/>
      <c r="C878" s="36"/>
      <c r="D878" s="140"/>
      <c r="E878" s="141"/>
      <c r="F878" s="43" t="str">
        <f>VLOOKUP(C878,'[2]Acha Air Sales Price List'!$B$1:$D$65536,3,FALSE)</f>
        <v>Exchange rate :</v>
      </c>
      <c r="G878" s="21">
        <f>ROUND(IF(ISBLANK(C878),0,VLOOKUP(C878,'[2]Acha Air Sales Price List'!$B$1:$X$65536,12,FALSE)*$L$14),2)</f>
        <v>0</v>
      </c>
      <c r="H878" s="137">
        <f t="shared" si="18"/>
        <v>0</v>
      </c>
      <c r="I878" s="14"/>
    </row>
    <row r="879" spans="1:9" ht="12.4" hidden="1" customHeight="1">
      <c r="A879" s="13"/>
      <c r="B879" s="1"/>
      <c r="C879" s="36"/>
      <c r="D879" s="140"/>
      <c r="E879" s="141"/>
      <c r="F879" s="43" t="str">
        <f>VLOOKUP(C879,'[2]Acha Air Sales Price List'!$B$1:$D$65536,3,FALSE)</f>
        <v>Exchange rate :</v>
      </c>
      <c r="G879" s="21">
        <f>ROUND(IF(ISBLANK(C879),0,VLOOKUP(C879,'[2]Acha Air Sales Price List'!$B$1:$X$65536,12,FALSE)*$L$14),2)</f>
        <v>0</v>
      </c>
      <c r="H879" s="137">
        <f t="shared" si="18"/>
        <v>0</v>
      </c>
      <c r="I879" s="14"/>
    </row>
    <row r="880" spans="1:9" ht="12.4" hidden="1" customHeight="1">
      <c r="A880" s="13"/>
      <c r="B880" s="1"/>
      <c r="C880" s="36"/>
      <c r="D880" s="140"/>
      <c r="E880" s="141"/>
      <c r="F880" s="43" t="str">
        <f>VLOOKUP(C880,'[2]Acha Air Sales Price List'!$B$1:$D$65536,3,FALSE)</f>
        <v>Exchange rate :</v>
      </c>
      <c r="G880" s="21">
        <f>ROUND(IF(ISBLANK(C880),0,VLOOKUP(C880,'[2]Acha Air Sales Price List'!$B$1:$X$65536,12,FALSE)*$L$14),2)</f>
        <v>0</v>
      </c>
      <c r="H880" s="137">
        <f t="shared" si="18"/>
        <v>0</v>
      </c>
      <c r="I880" s="14"/>
    </row>
    <row r="881" spans="1:9" ht="12.4" hidden="1" customHeight="1">
      <c r="A881" s="13"/>
      <c r="B881" s="1"/>
      <c r="C881" s="36"/>
      <c r="D881" s="140"/>
      <c r="E881" s="141"/>
      <c r="F881" s="43" t="str">
        <f>VLOOKUP(C881,'[2]Acha Air Sales Price List'!$B$1:$D$65536,3,FALSE)</f>
        <v>Exchange rate :</v>
      </c>
      <c r="G881" s="21">
        <f>ROUND(IF(ISBLANK(C881),0,VLOOKUP(C881,'[2]Acha Air Sales Price List'!$B$1:$X$65536,12,FALSE)*$L$14),2)</f>
        <v>0</v>
      </c>
      <c r="H881" s="137">
        <f t="shared" si="18"/>
        <v>0</v>
      </c>
      <c r="I881" s="14"/>
    </row>
    <row r="882" spans="1:9" ht="12.4" hidden="1" customHeight="1">
      <c r="A882" s="13"/>
      <c r="B882" s="1"/>
      <c r="C882" s="36"/>
      <c r="D882" s="140"/>
      <c r="E882" s="141"/>
      <c r="F882" s="43" t="str">
        <f>VLOOKUP(C882,'[2]Acha Air Sales Price List'!$B$1:$D$65536,3,FALSE)</f>
        <v>Exchange rate :</v>
      </c>
      <c r="G882" s="21">
        <f>ROUND(IF(ISBLANK(C882),0,VLOOKUP(C882,'[2]Acha Air Sales Price List'!$B$1:$X$65536,12,FALSE)*$L$14),2)</f>
        <v>0</v>
      </c>
      <c r="H882" s="137">
        <f t="shared" si="18"/>
        <v>0</v>
      </c>
      <c r="I882" s="14"/>
    </row>
    <row r="883" spans="1:9" ht="12.4" hidden="1" customHeight="1">
      <c r="A883" s="13"/>
      <c r="B883" s="1"/>
      <c r="C883" s="36"/>
      <c r="D883" s="140"/>
      <c r="E883" s="141"/>
      <c r="F883" s="43" t="str">
        <f>VLOOKUP(C883,'[2]Acha Air Sales Price List'!$B$1:$D$65536,3,FALSE)</f>
        <v>Exchange rate :</v>
      </c>
      <c r="G883" s="21">
        <f>ROUND(IF(ISBLANK(C883),0,VLOOKUP(C883,'[2]Acha Air Sales Price List'!$B$1:$X$65536,12,FALSE)*$L$14),2)</f>
        <v>0</v>
      </c>
      <c r="H883" s="137">
        <f t="shared" si="18"/>
        <v>0</v>
      </c>
      <c r="I883" s="14"/>
    </row>
    <row r="884" spans="1:9" ht="12.4" hidden="1" customHeight="1">
      <c r="A884" s="13"/>
      <c r="B884" s="1"/>
      <c r="C884" s="36"/>
      <c r="D884" s="140"/>
      <c r="E884" s="141"/>
      <c r="F884" s="43" t="str">
        <f>VLOOKUP(C884,'[2]Acha Air Sales Price List'!$B$1:$D$65536,3,FALSE)</f>
        <v>Exchange rate :</v>
      </c>
      <c r="G884" s="21">
        <f>ROUND(IF(ISBLANK(C884),0,VLOOKUP(C884,'[2]Acha Air Sales Price List'!$B$1:$X$65536,12,FALSE)*$L$14),2)</f>
        <v>0</v>
      </c>
      <c r="H884" s="137">
        <f t="shared" si="18"/>
        <v>0</v>
      </c>
      <c r="I884" s="14"/>
    </row>
    <row r="885" spans="1:9" ht="12.4" hidden="1" customHeight="1">
      <c r="A885" s="13"/>
      <c r="B885" s="1"/>
      <c r="C885" s="36"/>
      <c r="D885" s="140"/>
      <c r="E885" s="141"/>
      <c r="F885" s="43" t="str">
        <f>VLOOKUP(C885,'[2]Acha Air Sales Price List'!$B$1:$D$65536,3,FALSE)</f>
        <v>Exchange rate :</v>
      </c>
      <c r="G885" s="21">
        <f>ROUND(IF(ISBLANK(C885),0,VLOOKUP(C885,'[2]Acha Air Sales Price List'!$B$1:$X$65536,12,FALSE)*$L$14),2)</f>
        <v>0</v>
      </c>
      <c r="H885" s="137">
        <f t="shared" si="18"/>
        <v>0</v>
      </c>
      <c r="I885" s="14"/>
    </row>
    <row r="886" spans="1:9" ht="12.4" hidden="1" customHeight="1">
      <c r="A886" s="13"/>
      <c r="B886" s="1"/>
      <c r="C886" s="37"/>
      <c r="D886" s="140"/>
      <c r="E886" s="141"/>
      <c r="F886" s="43" t="str">
        <f>VLOOKUP(C886,'[2]Acha Air Sales Price List'!$B$1:$D$65536,3,FALSE)</f>
        <v>Exchange rate :</v>
      </c>
      <c r="G886" s="21">
        <f>ROUND(IF(ISBLANK(C886),0,VLOOKUP(C886,'[2]Acha Air Sales Price List'!$B$1:$X$65536,12,FALSE)*$L$14),2)</f>
        <v>0</v>
      </c>
      <c r="H886" s="137">
        <f t="shared" si="18"/>
        <v>0</v>
      </c>
      <c r="I886" s="14"/>
    </row>
    <row r="887" spans="1:9" ht="12" hidden="1" customHeight="1">
      <c r="A887" s="13"/>
      <c r="B887" s="1"/>
      <c r="C887" s="36"/>
      <c r="D887" s="140"/>
      <c r="E887" s="141"/>
      <c r="F887" s="43" t="str">
        <f>VLOOKUP(C887,'[2]Acha Air Sales Price List'!$B$1:$D$65536,3,FALSE)</f>
        <v>Exchange rate :</v>
      </c>
      <c r="G887" s="21">
        <f>ROUND(IF(ISBLANK(C887),0,VLOOKUP(C887,'[2]Acha Air Sales Price List'!$B$1:$X$65536,12,FALSE)*$L$14),2)</f>
        <v>0</v>
      </c>
      <c r="H887" s="137">
        <f t="shared" si="18"/>
        <v>0</v>
      </c>
      <c r="I887" s="14"/>
    </row>
    <row r="888" spans="1:9" ht="12.4" hidden="1" customHeight="1">
      <c r="A888" s="13"/>
      <c r="B888" s="1"/>
      <c r="C888" s="36"/>
      <c r="D888" s="140"/>
      <c r="E888" s="141"/>
      <c r="F888" s="43" t="str">
        <f>VLOOKUP(C888,'[2]Acha Air Sales Price List'!$B$1:$D$65536,3,FALSE)</f>
        <v>Exchange rate :</v>
      </c>
      <c r="G888" s="21">
        <f>ROUND(IF(ISBLANK(C888),0,VLOOKUP(C888,'[2]Acha Air Sales Price List'!$B$1:$X$65536,12,FALSE)*$L$14),2)</f>
        <v>0</v>
      </c>
      <c r="H888" s="137">
        <f t="shared" si="18"/>
        <v>0</v>
      </c>
      <c r="I888" s="14"/>
    </row>
    <row r="889" spans="1:9" ht="12.4" hidden="1" customHeight="1">
      <c r="A889" s="13"/>
      <c r="B889" s="1"/>
      <c r="C889" s="36"/>
      <c r="D889" s="140"/>
      <c r="E889" s="141"/>
      <c r="F889" s="43" t="str">
        <f>VLOOKUP(C889,'[2]Acha Air Sales Price List'!$B$1:$D$65536,3,FALSE)</f>
        <v>Exchange rate :</v>
      </c>
      <c r="G889" s="21">
        <f>ROUND(IF(ISBLANK(C889),0,VLOOKUP(C889,'[2]Acha Air Sales Price List'!$B$1:$X$65536,12,FALSE)*$L$14),2)</f>
        <v>0</v>
      </c>
      <c r="H889" s="137">
        <f t="shared" si="18"/>
        <v>0</v>
      </c>
      <c r="I889" s="14"/>
    </row>
    <row r="890" spans="1:9" ht="12.4" hidden="1" customHeight="1">
      <c r="A890" s="13"/>
      <c r="B890" s="1"/>
      <c r="C890" s="36"/>
      <c r="D890" s="140"/>
      <c r="E890" s="141"/>
      <c r="F890" s="43" t="str">
        <f>VLOOKUP(C890,'[2]Acha Air Sales Price List'!$B$1:$D$65536,3,FALSE)</f>
        <v>Exchange rate :</v>
      </c>
      <c r="G890" s="21">
        <f>ROUND(IF(ISBLANK(C890),0,VLOOKUP(C890,'[2]Acha Air Sales Price List'!$B$1:$X$65536,12,FALSE)*$L$14),2)</f>
        <v>0</v>
      </c>
      <c r="H890" s="137">
        <f t="shared" si="18"/>
        <v>0</v>
      </c>
      <c r="I890" s="14"/>
    </row>
    <row r="891" spans="1:9" ht="12.4" hidden="1" customHeight="1">
      <c r="A891" s="13"/>
      <c r="B891" s="1"/>
      <c r="C891" s="36"/>
      <c r="D891" s="140"/>
      <c r="E891" s="141"/>
      <c r="F891" s="43" t="str">
        <f>VLOOKUP(C891,'[2]Acha Air Sales Price List'!$B$1:$D$65536,3,FALSE)</f>
        <v>Exchange rate :</v>
      </c>
      <c r="G891" s="21">
        <f>ROUND(IF(ISBLANK(C891),0,VLOOKUP(C891,'[2]Acha Air Sales Price List'!$B$1:$X$65536,12,FALSE)*$L$14),2)</f>
        <v>0</v>
      </c>
      <c r="H891" s="137">
        <f t="shared" si="18"/>
        <v>0</v>
      </c>
      <c r="I891" s="14"/>
    </row>
    <row r="892" spans="1:9" ht="12.4" hidden="1" customHeight="1">
      <c r="A892" s="13"/>
      <c r="B892" s="1"/>
      <c r="C892" s="36"/>
      <c r="D892" s="140"/>
      <c r="E892" s="141"/>
      <c r="F892" s="43" t="str">
        <f>VLOOKUP(C892,'[2]Acha Air Sales Price List'!$B$1:$D$65536,3,FALSE)</f>
        <v>Exchange rate :</v>
      </c>
      <c r="G892" s="21">
        <f>ROUND(IF(ISBLANK(C892),0,VLOOKUP(C892,'[2]Acha Air Sales Price List'!$B$1:$X$65536,12,FALSE)*$L$14),2)</f>
        <v>0</v>
      </c>
      <c r="H892" s="137">
        <f t="shared" si="18"/>
        <v>0</v>
      </c>
      <c r="I892" s="14"/>
    </row>
    <row r="893" spans="1:9" ht="12.4" hidden="1" customHeight="1">
      <c r="A893" s="13"/>
      <c r="B893" s="1"/>
      <c r="C893" s="36"/>
      <c r="D893" s="140"/>
      <c r="E893" s="141"/>
      <c r="F893" s="43" t="str">
        <f>VLOOKUP(C893,'[2]Acha Air Sales Price List'!$B$1:$D$65536,3,FALSE)</f>
        <v>Exchange rate :</v>
      </c>
      <c r="G893" s="21">
        <f>ROUND(IF(ISBLANK(C893),0,VLOOKUP(C893,'[2]Acha Air Sales Price List'!$B$1:$X$65536,12,FALSE)*$L$14),2)</f>
        <v>0</v>
      </c>
      <c r="H893" s="137">
        <f t="shared" si="18"/>
        <v>0</v>
      </c>
      <c r="I893" s="14"/>
    </row>
    <row r="894" spans="1:9" ht="12.4" hidden="1" customHeight="1">
      <c r="A894" s="13"/>
      <c r="B894" s="1"/>
      <c r="C894" s="36"/>
      <c r="D894" s="140"/>
      <c r="E894" s="141"/>
      <c r="F894" s="43" t="str">
        <f>VLOOKUP(C894,'[2]Acha Air Sales Price List'!$B$1:$D$65536,3,FALSE)</f>
        <v>Exchange rate :</v>
      </c>
      <c r="G894" s="21">
        <f>ROUND(IF(ISBLANK(C894),0,VLOOKUP(C894,'[2]Acha Air Sales Price List'!$B$1:$X$65536,12,FALSE)*$L$14),2)</f>
        <v>0</v>
      </c>
      <c r="H894" s="137">
        <f t="shared" si="18"/>
        <v>0</v>
      </c>
      <c r="I894" s="14"/>
    </row>
    <row r="895" spans="1:9" ht="12.4" hidden="1" customHeight="1">
      <c r="A895" s="13"/>
      <c r="B895" s="1"/>
      <c r="C895" s="36"/>
      <c r="D895" s="140"/>
      <c r="E895" s="141"/>
      <c r="F895" s="43" t="str">
        <f>VLOOKUP(C895,'[2]Acha Air Sales Price List'!$B$1:$D$65536,3,FALSE)</f>
        <v>Exchange rate :</v>
      </c>
      <c r="G895" s="21">
        <f>ROUND(IF(ISBLANK(C895),0,VLOOKUP(C895,'[2]Acha Air Sales Price List'!$B$1:$X$65536,12,FALSE)*$L$14),2)</f>
        <v>0</v>
      </c>
      <c r="H895" s="137">
        <f t="shared" si="18"/>
        <v>0</v>
      </c>
      <c r="I895" s="14"/>
    </row>
    <row r="896" spans="1:9" ht="12.4" hidden="1" customHeight="1">
      <c r="A896" s="13"/>
      <c r="B896" s="1"/>
      <c r="C896" s="36"/>
      <c r="D896" s="140"/>
      <c r="E896" s="141"/>
      <c r="F896" s="43" t="str">
        <f>VLOOKUP(C896,'[2]Acha Air Sales Price List'!$B$1:$D$65536,3,FALSE)</f>
        <v>Exchange rate :</v>
      </c>
      <c r="G896" s="21">
        <f>ROUND(IF(ISBLANK(C896),0,VLOOKUP(C896,'[2]Acha Air Sales Price List'!$B$1:$X$65536,12,FALSE)*$L$14),2)</f>
        <v>0</v>
      </c>
      <c r="H896" s="137">
        <f t="shared" si="18"/>
        <v>0</v>
      </c>
      <c r="I896" s="14"/>
    </row>
    <row r="897" spans="1:9" ht="12.4" hidden="1" customHeight="1">
      <c r="A897" s="13"/>
      <c r="B897" s="1"/>
      <c r="C897" s="36"/>
      <c r="D897" s="140"/>
      <c r="E897" s="141"/>
      <c r="F897" s="43" t="str">
        <f>VLOOKUP(C897,'[2]Acha Air Sales Price List'!$B$1:$D$65536,3,FALSE)</f>
        <v>Exchange rate :</v>
      </c>
      <c r="G897" s="21">
        <f>ROUND(IF(ISBLANK(C897),0,VLOOKUP(C897,'[2]Acha Air Sales Price List'!$B$1:$X$65536,12,FALSE)*$L$14),2)</f>
        <v>0</v>
      </c>
      <c r="H897" s="137">
        <f t="shared" si="18"/>
        <v>0</v>
      </c>
      <c r="I897" s="14"/>
    </row>
    <row r="898" spans="1:9" ht="12.4" hidden="1" customHeight="1">
      <c r="A898" s="13"/>
      <c r="B898" s="1"/>
      <c r="C898" s="36"/>
      <c r="D898" s="140"/>
      <c r="E898" s="141"/>
      <c r="F898" s="43" t="str">
        <f>VLOOKUP(C898,'[2]Acha Air Sales Price List'!$B$1:$D$65536,3,FALSE)</f>
        <v>Exchange rate :</v>
      </c>
      <c r="G898" s="21">
        <f>ROUND(IF(ISBLANK(C898),0,VLOOKUP(C898,'[2]Acha Air Sales Price List'!$B$1:$X$65536,12,FALSE)*$L$14),2)</f>
        <v>0</v>
      </c>
      <c r="H898" s="137">
        <f t="shared" si="18"/>
        <v>0</v>
      </c>
      <c r="I898" s="14"/>
    </row>
    <row r="899" spans="1:9" ht="12.4" hidden="1" customHeight="1">
      <c r="A899" s="13"/>
      <c r="B899" s="1"/>
      <c r="C899" s="36"/>
      <c r="D899" s="140"/>
      <c r="E899" s="141"/>
      <c r="F899" s="43" t="str">
        <f>VLOOKUP(C899,'[2]Acha Air Sales Price List'!$B$1:$D$65536,3,FALSE)</f>
        <v>Exchange rate :</v>
      </c>
      <c r="G899" s="21">
        <f>ROUND(IF(ISBLANK(C899),0,VLOOKUP(C899,'[2]Acha Air Sales Price List'!$B$1:$X$65536,12,FALSE)*$L$14),2)</f>
        <v>0</v>
      </c>
      <c r="H899" s="137">
        <f t="shared" si="18"/>
        <v>0</v>
      </c>
      <c r="I899" s="14"/>
    </row>
    <row r="900" spans="1:9" ht="12.4" hidden="1" customHeight="1">
      <c r="A900" s="13"/>
      <c r="B900" s="1"/>
      <c r="C900" s="36"/>
      <c r="D900" s="140"/>
      <c r="E900" s="141"/>
      <c r="F900" s="43" t="str">
        <f>VLOOKUP(C900,'[2]Acha Air Sales Price List'!$B$1:$D$65536,3,FALSE)</f>
        <v>Exchange rate :</v>
      </c>
      <c r="G900" s="21">
        <f>ROUND(IF(ISBLANK(C900),0,VLOOKUP(C900,'[2]Acha Air Sales Price List'!$B$1:$X$65536,12,FALSE)*$L$14),2)</f>
        <v>0</v>
      </c>
      <c r="H900" s="137">
        <f t="shared" si="18"/>
        <v>0</v>
      </c>
      <c r="I900" s="14"/>
    </row>
    <row r="901" spans="1:9" ht="12.4" hidden="1" customHeight="1">
      <c r="A901" s="13"/>
      <c r="B901" s="1"/>
      <c r="C901" s="36"/>
      <c r="D901" s="140"/>
      <c r="E901" s="141"/>
      <c r="F901" s="43" t="str">
        <f>VLOOKUP(C901,'[2]Acha Air Sales Price List'!$B$1:$D$65536,3,FALSE)</f>
        <v>Exchange rate :</v>
      </c>
      <c r="G901" s="21">
        <f>ROUND(IF(ISBLANK(C901),0,VLOOKUP(C901,'[2]Acha Air Sales Price List'!$B$1:$X$65536,12,FALSE)*$L$14),2)</f>
        <v>0</v>
      </c>
      <c r="H901" s="137">
        <f t="shared" si="18"/>
        <v>0</v>
      </c>
      <c r="I901" s="14"/>
    </row>
    <row r="902" spans="1:9" ht="12.4" hidden="1" customHeight="1">
      <c r="A902" s="13"/>
      <c r="B902" s="1"/>
      <c r="C902" s="36"/>
      <c r="D902" s="140"/>
      <c r="E902" s="141"/>
      <c r="F902" s="43" t="str">
        <f>VLOOKUP(C902,'[2]Acha Air Sales Price List'!$B$1:$D$65536,3,FALSE)</f>
        <v>Exchange rate :</v>
      </c>
      <c r="G902" s="21">
        <f>ROUND(IF(ISBLANK(C902),0,VLOOKUP(C902,'[2]Acha Air Sales Price List'!$B$1:$X$65536,12,FALSE)*$L$14),2)</f>
        <v>0</v>
      </c>
      <c r="H902" s="137">
        <f t="shared" si="18"/>
        <v>0</v>
      </c>
      <c r="I902" s="14"/>
    </row>
    <row r="903" spans="1:9" ht="12.4" hidden="1" customHeight="1">
      <c r="A903" s="13"/>
      <c r="B903" s="1"/>
      <c r="C903" s="36"/>
      <c r="D903" s="140"/>
      <c r="E903" s="141"/>
      <c r="F903" s="43" t="str">
        <f>VLOOKUP(C903,'[2]Acha Air Sales Price List'!$B$1:$D$65536,3,FALSE)</f>
        <v>Exchange rate :</v>
      </c>
      <c r="G903" s="21">
        <f>ROUND(IF(ISBLANK(C903),0,VLOOKUP(C903,'[2]Acha Air Sales Price List'!$B$1:$X$65536,12,FALSE)*$L$14),2)</f>
        <v>0</v>
      </c>
      <c r="H903" s="137">
        <f t="shared" si="18"/>
        <v>0</v>
      </c>
      <c r="I903" s="14"/>
    </row>
    <row r="904" spans="1:9" ht="12.4" hidden="1" customHeight="1">
      <c r="A904" s="13"/>
      <c r="B904" s="1"/>
      <c r="C904" s="36"/>
      <c r="D904" s="140"/>
      <c r="E904" s="141"/>
      <c r="F904" s="43" t="str">
        <f>VLOOKUP(C904,'[2]Acha Air Sales Price List'!$B$1:$D$65536,3,FALSE)</f>
        <v>Exchange rate :</v>
      </c>
      <c r="G904" s="21">
        <f>ROUND(IF(ISBLANK(C904),0,VLOOKUP(C904,'[2]Acha Air Sales Price List'!$B$1:$X$65536,12,FALSE)*$L$14),2)</f>
        <v>0</v>
      </c>
      <c r="H904" s="137">
        <f t="shared" si="18"/>
        <v>0</v>
      </c>
      <c r="I904" s="14"/>
    </row>
    <row r="905" spans="1:9" ht="12.4" hidden="1" customHeight="1">
      <c r="A905" s="13"/>
      <c r="B905" s="1"/>
      <c r="C905" s="36"/>
      <c r="D905" s="140"/>
      <c r="E905" s="141"/>
      <c r="F905" s="43" t="str">
        <f>VLOOKUP(C905,'[2]Acha Air Sales Price List'!$B$1:$D$65536,3,FALSE)</f>
        <v>Exchange rate :</v>
      </c>
      <c r="G905" s="21">
        <f>ROUND(IF(ISBLANK(C905),0,VLOOKUP(C905,'[2]Acha Air Sales Price List'!$B$1:$X$65536,12,FALSE)*$L$14),2)</f>
        <v>0</v>
      </c>
      <c r="H905" s="137">
        <f t="shared" si="18"/>
        <v>0</v>
      </c>
      <c r="I905" s="14"/>
    </row>
    <row r="906" spans="1:9" ht="12.4" hidden="1" customHeight="1">
      <c r="A906" s="13"/>
      <c r="B906" s="1"/>
      <c r="C906" s="36"/>
      <c r="D906" s="140"/>
      <c r="E906" s="141"/>
      <c r="F906" s="43" t="str">
        <f>VLOOKUP(C906,'[2]Acha Air Sales Price List'!$B$1:$D$65536,3,FALSE)</f>
        <v>Exchange rate :</v>
      </c>
      <c r="G906" s="21">
        <f>ROUND(IF(ISBLANK(C906),0,VLOOKUP(C906,'[2]Acha Air Sales Price List'!$B$1:$X$65536,12,FALSE)*$L$14),2)</f>
        <v>0</v>
      </c>
      <c r="H906" s="137">
        <f t="shared" si="18"/>
        <v>0</v>
      </c>
      <c r="I906" s="14"/>
    </row>
    <row r="907" spans="1:9" ht="12.4" hidden="1" customHeight="1">
      <c r="A907" s="13"/>
      <c r="B907" s="1"/>
      <c r="C907" s="36"/>
      <c r="D907" s="140"/>
      <c r="E907" s="141"/>
      <c r="F907" s="43" t="str">
        <f>VLOOKUP(C907,'[2]Acha Air Sales Price List'!$B$1:$D$65536,3,FALSE)</f>
        <v>Exchange rate :</v>
      </c>
      <c r="G907" s="21">
        <f>ROUND(IF(ISBLANK(C907),0,VLOOKUP(C907,'[2]Acha Air Sales Price List'!$B$1:$X$65536,12,FALSE)*$L$14),2)</f>
        <v>0</v>
      </c>
      <c r="H907" s="137">
        <f t="shared" ref="H907:H937" si="19">ROUND(IF(ISNUMBER(B907), G907*B907, 0),5)</f>
        <v>0</v>
      </c>
      <c r="I907" s="14"/>
    </row>
    <row r="908" spans="1:9" ht="12.4" hidden="1" customHeight="1">
      <c r="A908" s="13"/>
      <c r="B908" s="1"/>
      <c r="C908" s="36"/>
      <c r="D908" s="140"/>
      <c r="E908" s="141"/>
      <c r="F908" s="43" t="str">
        <f>VLOOKUP(C908,'[2]Acha Air Sales Price List'!$B$1:$D$65536,3,FALSE)</f>
        <v>Exchange rate :</v>
      </c>
      <c r="G908" s="21">
        <f>ROUND(IF(ISBLANK(C908),0,VLOOKUP(C908,'[2]Acha Air Sales Price List'!$B$1:$X$65536,12,FALSE)*$L$14),2)</f>
        <v>0</v>
      </c>
      <c r="H908" s="137">
        <f t="shared" si="19"/>
        <v>0</v>
      </c>
      <c r="I908" s="14"/>
    </row>
    <row r="909" spans="1:9" ht="12.4" hidden="1" customHeight="1">
      <c r="A909" s="13"/>
      <c r="B909" s="1"/>
      <c r="C909" s="36"/>
      <c r="D909" s="140"/>
      <c r="E909" s="141"/>
      <c r="F909" s="43" t="str">
        <f>VLOOKUP(C909,'[2]Acha Air Sales Price List'!$B$1:$D$65536,3,FALSE)</f>
        <v>Exchange rate :</v>
      </c>
      <c r="G909" s="21">
        <f>ROUND(IF(ISBLANK(C909),0,VLOOKUP(C909,'[2]Acha Air Sales Price List'!$B$1:$X$65536,12,FALSE)*$L$14),2)</f>
        <v>0</v>
      </c>
      <c r="H909" s="137">
        <f t="shared" si="19"/>
        <v>0</v>
      </c>
      <c r="I909" s="14"/>
    </row>
    <row r="910" spans="1:9" ht="12.4" hidden="1" customHeight="1">
      <c r="A910" s="13"/>
      <c r="B910" s="1"/>
      <c r="C910" s="37"/>
      <c r="D910" s="140"/>
      <c r="E910" s="141"/>
      <c r="F910" s="43" t="str">
        <f>VLOOKUP(C910,'[2]Acha Air Sales Price List'!$B$1:$D$65536,3,FALSE)</f>
        <v>Exchange rate :</v>
      </c>
      <c r="G910" s="21">
        <f>ROUND(IF(ISBLANK(C910),0,VLOOKUP(C910,'[2]Acha Air Sales Price List'!$B$1:$X$65536,12,FALSE)*$L$14),2)</f>
        <v>0</v>
      </c>
      <c r="H910" s="137">
        <f t="shared" si="19"/>
        <v>0</v>
      </c>
      <c r="I910" s="14"/>
    </row>
    <row r="911" spans="1:9" ht="12" hidden="1" customHeight="1">
      <c r="A911" s="13"/>
      <c r="B911" s="1"/>
      <c r="C911" s="36"/>
      <c r="D911" s="140"/>
      <c r="E911" s="141"/>
      <c r="F911" s="43" t="str">
        <f>VLOOKUP(C911,'[2]Acha Air Sales Price List'!$B$1:$D$65536,3,FALSE)</f>
        <v>Exchange rate :</v>
      </c>
      <c r="G911" s="21">
        <f>ROUND(IF(ISBLANK(C911),0,VLOOKUP(C911,'[2]Acha Air Sales Price List'!$B$1:$X$65536,12,FALSE)*$L$14),2)</f>
        <v>0</v>
      </c>
      <c r="H911" s="137">
        <f t="shared" si="19"/>
        <v>0</v>
      </c>
      <c r="I911" s="14"/>
    </row>
    <row r="912" spans="1:9" ht="12.4" hidden="1" customHeight="1">
      <c r="A912" s="13"/>
      <c r="B912" s="1"/>
      <c r="C912" s="36"/>
      <c r="D912" s="140"/>
      <c r="E912" s="141"/>
      <c r="F912" s="43" t="str">
        <f>VLOOKUP(C912,'[2]Acha Air Sales Price List'!$B$1:$D$65536,3,FALSE)</f>
        <v>Exchange rate :</v>
      </c>
      <c r="G912" s="21">
        <f>ROUND(IF(ISBLANK(C912),0,VLOOKUP(C912,'[2]Acha Air Sales Price List'!$B$1:$X$65536,12,FALSE)*$L$14),2)</f>
        <v>0</v>
      </c>
      <c r="H912" s="137">
        <f t="shared" si="19"/>
        <v>0</v>
      </c>
      <c r="I912" s="14"/>
    </row>
    <row r="913" spans="1:9" ht="12.4" hidden="1" customHeight="1">
      <c r="A913" s="13"/>
      <c r="B913" s="1"/>
      <c r="C913" s="36"/>
      <c r="D913" s="140"/>
      <c r="E913" s="141"/>
      <c r="F913" s="43" t="str">
        <f>VLOOKUP(C913,'[2]Acha Air Sales Price List'!$B$1:$D$65536,3,FALSE)</f>
        <v>Exchange rate :</v>
      </c>
      <c r="G913" s="21">
        <f>ROUND(IF(ISBLANK(C913),0,VLOOKUP(C913,'[2]Acha Air Sales Price List'!$B$1:$X$65536,12,FALSE)*$L$14),2)</f>
        <v>0</v>
      </c>
      <c r="H913" s="137">
        <f t="shared" si="19"/>
        <v>0</v>
      </c>
      <c r="I913" s="14"/>
    </row>
    <row r="914" spans="1:9" ht="12.4" hidden="1" customHeight="1">
      <c r="A914" s="13"/>
      <c r="B914" s="1"/>
      <c r="C914" s="36"/>
      <c r="D914" s="140"/>
      <c r="E914" s="141"/>
      <c r="F914" s="43" t="str">
        <f>VLOOKUP(C914,'[2]Acha Air Sales Price List'!$B$1:$D$65536,3,FALSE)</f>
        <v>Exchange rate :</v>
      </c>
      <c r="G914" s="21">
        <f>ROUND(IF(ISBLANK(C914),0,VLOOKUP(C914,'[2]Acha Air Sales Price List'!$B$1:$X$65536,12,FALSE)*$L$14),2)</f>
        <v>0</v>
      </c>
      <c r="H914" s="137">
        <f t="shared" si="19"/>
        <v>0</v>
      </c>
      <c r="I914" s="14"/>
    </row>
    <row r="915" spans="1:9" ht="12.4" hidden="1" customHeight="1">
      <c r="A915" s="13"/>
      <c r="B915" s="1"/>
      <c r="C915" s="36"/>
      <c r="D915" s="140"/>
      <c r="E915" s="141"/>
      <c r="F915" s="43" t="str">
        <f>VLOOKUP(C915,'[2]Acha Air Sales Price List'!$B$1:$D$65536,3,FALSE)</f>
        <v>Exchange rate :</v>
      </c>
      <c r="G915" s="21">
        <f>ROUND(IF(ISBLANK(C915),0,VLOOKUP(C915,'[2]Acha Air Sales Price List'!$B$1:$X$65536,12,FALSE)*$L$14),2)</f>
        <v>0</v>
      </c>
      <c r="H915" s="137">
        <f t="shared" si="19"/>
        <v>0</v>
      </c>
      <c r="I915" s="14"/>
    </row>
    <row r="916" spans="1:9" ht="12.4" hidden="1" customHeight="1">
      <c r="A916" s="13"/>
      <c r="B916" s="1"/>
      <c r="C916" s="36"/>
      <c r="D916" s="140"/>
      <c r="E916" s="141"/>
      <c r="F916" s="43" t="str">
        <f>VLOOKUP(C916,'[2]Acha Air Sales Price List'!$B$1:$D$65536,3,FALSE)</f>
        <v>Exchange rate :</v>
      </c>
      <c r="G916" s="21">
        <f>ROUND(IF(ISBLANK(C916),0,VLOOKUP(C916,'[2]Acha Air Sales Price List'!$B$1:$X$65536,12,FALSE)*$L$14),2)</f>
        <v>0</v>
      </c>
      <c r="H916" s="137">
        <f t="shared" si="19"/>
        <v>0</v>
      </c>
      <c r="I916" s="14"/>
    </row>
    <row r="917" spans="1:9" ht="12.4" hidden="1" customHeight="1">
      <c r="A917" s="13"/>
      <c r="B917" s="1"/>
      <c r="C917" s="36"/>
      <c r="D917" s="140"/>
      <c r="E917" s="141"/>
      <c r="F917" s="43" t="str">
        <f>VLOOKUP(C917,'[2]Acha Air Sales Price List'!$B$1:$D$65536,3,FALSE)</f>
        <v>Exchange rate :</v>
      </c>
      <c r="G917" s="21">
        <f>ROUND(IF(ISBLANK(C917),0,VLOOKUP(C917,'[2]Acha Air Sales Price List'!$B$1:$X$65536,12,FALSE)*$L$14),2)</f>
        <v>0</v>
      </c>
      <c r="H917" s="137">
        <f t="shared" si="19"/>
        <v>0</v>
      </c>
      <c r="I917" s="14"/>
    </row>
    <row r="918" spans="1:9" ht="12.4" hidden="1" customHeight="1">
      <c r="A918" s="13"/>
      <c r="B918" s="1"/>
      <c r="C918" s="36"/>
      <c r="D918" s="140"/>
      <c r="E918" s="141"/>
      <c r="F918" s="43" t="str">
        <f>VLOOKUP(C918,'[2]Acha Air Sales Price List'!$B$1:$D$65536,3,FALSE)</f>
        <v>Exchange rate :</v>
      </c>
      <c r="G918" s="21">
        <f>ROUND(IF(ISBLANK(C918),0,VLOOKUP(C918,'[2]Acha Air Sales Price List'!$B$1:$X$65536,12,FALSE)*$L$14),2)</f>
        <v>0</v>
      </c>
      <c r="H918" s="137">
        <f t="shared" si="19"/>
        <v>0</v>
      </c>
      <c r="I918" s="14"/>
    </row>
    <row r="919" spans="1:9" ht="12.4" hidden="1" customHeight="1">
      <c r="A919" s="13"/>
      <c r="B919" s="1"/>
      <c r="C919" s="36"/>
      <c r="D919" s="140"/>
      <c r="E919" s="141"/>
      <c r="F919" s="43" t="str">
        <f>VLOOKUP(C919,'[2]Acha Air Sales Price List'!$B$1:$D$65536,3,FALSE)</f>
        <v>Exchange rate :</v>
      </c>
      <c r="G919" s="21">
        <f>ROUND(IF(ISBLANK(C919),0,VLOOKUP(C919,'[2]Acha Air Sales Price List'!$B$1:$X$65536,12,FALSE)*$L$14),2)</f>
        <v>0</v>
      </c>
      <c r="H919" s="137">
        <f t="shared" si="19"/>
        <v>0</v>
      </c>
      <c r="I919" s="14"/>
    </row>
    <row r="920" spans="1:9" ht="12.4" hidden="1" customHeight="1">
      <c r="A920" s="13"/>
      <c r="B920" s="1"/>
      <c r="C920" s="36"/>
      <c r="D920" s="140"/>
      <c r="E920" s="141"/>
      <c r="F920" s="43" t="str">
        <f>VLOOKUP(C920,'[2]Acha Air Sales Price List'!$B$1:$D$65536,3,FALSE)</f>
        <v>Exchange rate :</v>
      </c>
      <c r="G920" s="21">
        <f>ROUND(IF(ISBLANK(C920),0,VLOOKUP(C920,'[2]Acha Air Sales Price List'!$B$1:$X$65536,12,FALSE)*$L$14),2)</f>
        <v>0</v>
      </c>
      <c r="H920" s="137">
        <f t="shared" si="19"/>
        <v>0</v>
      </c>
      <c r="I920" s="14"/>
    </row>
    <row r="921" spans="1:9" ht="12.4" hidden="1" customHeight="1">
      <c r="A921" s="13"/>
      <c r="B921" s="1"/>
      <c r="C921" s="36"/>
      <c r="D921" s="140"/>
      <c r="E921" s="141"/>
      <c r="F921" s="43" t="str">
        <f>VLOOKUP(C921,'[2]Acha Air Sales Price List'!$B$1:$D$65536,3,FALSE)</f>
        <v>Exchange rate :</v>
      </c>
      <c r="G921" s="21">
        <f>ROUND(IF(ISBLANK(C921),0,VLOOKUP(C921,'[2]Acha Air Sales Price List'!$B$1:$X$65536,12,FALSE)*$L$14),2)</f>
        <v>0</v>
      </c>
      <c r="H921" s="137">
        <f t="shared" si="19"/>
        <v>0</v>
      </c>
      <c r="I921" s="14"/>
    </row>
    <row r="922" spans="1:9" ht="12.4" hidden="1" customHeight="1">
      <c r="A922" s="13"/>
      <c r="B922" s="1"/>
      <c r="C922" s="36"/>
      <c r="D922" s="140"/>
      <c r="E922" s="141"/>
      <c r="F922" s="43" t="str">
        <f>VLOOKUP(C922,'[2]Acha Air Sales Price List'!$B$1:$D$65536,3,FALSE)</f>
        <v>Exchange rate :</v>
      </c>
      <c r="G922" s="21">
        <f>ROUND(IF(ISBLANK(C922),0,VLOOKUP(C922,'[2]Acha Air Sales Price List'!$B$1:$X$65536,12,FALSE)*$L$14),2)</f>
        <v>0</v>
      </c>
      <c r="H922" s="137">
        <f t="shared" si="19"/>
        <v>0</v>
      </c>
      <c r="I922" s="14"/>
    </row>
    <row r="923" spans="1:9" ht="12.4" hidden="1" customHeight="1">
      <c r="A923" s="13"/>
      <c r="B923" s="1"/>
      <c r="C923" s="36"/>
      <c r="D923" s="140"/>
      <c r="E923" s="141"/>
      <c r="F923" s="43" t="str">
        <f>VLOOKUP(C923,'[2]Acha Air Sales Price List'!$B$1:$D$65536,3,FALSE)</f>
        <v>Exchange rate :</v>
      </c>
      <c r="G923" s="21">
        <f>ROUND(IF(ISBLANK(C923),0,VLOOKUP(C923,'[2]Acha Air Sales Price List'!$B$1:$X$65536,12,FALSE)*$L$14),2)</f>
        <v>0</v>
      </c>
      <c r="H923" s="137">
        <f t="shared" si="19"/>
        <v>0</v>
      </c>
      <c r="I923" s="14"/>
    </row>
    <row r="924" spans="1:9" ht="12.4" hidden="1" customHeight="1">
      <c r="A924" s="13"/>
      <c r="B924" s="1"/>
      <c r="C924" s="36"/>
      <c r="D924" s="140"/>
      <c r="E924" s="141"/>
      <c r="F924" s="43" t="str">
        <f>VLOOKUP(C924,'[2]Acha Air Sales Price List'!$B$1:$D$65536,3,FALSE)</f>
        <v>Exchange rate :</v>
      </c>
      <c r="G924" s="21">
        <f>ROUND(IF(ISBLANK(C924),0,VLOOKUP(C924,'[2]Acha Air Sales Price List'!$B$1:$X$65536,12,FALSE)*$L$14),2)</f>
        <v>0</v>
      </c>
      <c r="H924" s="137">
        <f t="shared" si="19"/>
        <v>0</v>
      </c>
      <c r="I924" s="14"/>
    </row>
    <row r="925" spans="1:9" ht="12.4" hidden="1" customHeight="1">
      <c r="A925" s="13"/>
      <c r="B925" s="1"/>
      <c r="C925" s="36"/>
      <c r="D925" s="140"/>
      <c r="E925" s="141"/>
      <c r="F925" s="43" t="str">
        <f>VLOOKUP(C925,'[2]Acha Air Sales Price List'!$B$1:$D$65536,3,FALSE)</f>
        <v>Exchange rate :</v>
      </c>
      <c r="G925" s="21">
        <f>ROUND(IF(ISBLANK(C925),0,VLOOKUP(C925,'[2]Acha Air Sales Price List'!$B$1:$X$65536,12,FALSE)*$L$14),2)</f>
        <v>0</v>
      </c>
      <c r="H925" s="137">
        <f t="shared" si="19"/>
        <v>0</v>
      </c>
      <c r="I925" s="14"/>
    </row>
    <row r="926" spans="1:9" ht="12.4" hidden="1" customHeight="1">
      <c r="A926" s="13"/>
      <c r="B926" s="1"/>
      <c r="C926" s="36"/>
      <c r="D926" s="140"/>
      <c r="E926" s="141"/>
      <c r="F926" s="43" t="str">
        <f>VLOOKUP(C926,'[2]Acha Air Sales Price List'!$B$1:$D$65536,3,FALSE)</f>
        <v>Exchange rate :</v>
      </c>
      <c r="G926" s="21">
        <f>ROUND(IF(ISBLANK(C926),0,VLOOKUP(C926,'[2]Acha Air Sales Price List'!$B$1:$X$65536,12,FALSE)*$L$14),2)</f>
        <v>0</v>
      </c>
      <c r="H926" s="137">
        <f t="shared" si="19"/>
        <v>0</v>
      </c>
      <c r="I926" s="14"/>
    </row>
    <row r="927" spans="1:9" ht="12.4" hidden="1" customHeight="1">
      <c r="A927" s="13"/>
      <c r="B927" s="1"/>
      <c r="C927" s="36"/>
      <c r="D927" s="140"/>
      <c r="E927" s="141"/>
      <c r="F927" s="43" t="str">
        <f>VLOOKUP(C927,'[2]Acha Air Sales Price List'!$B$1:$D$65536,3,FALSE)</f>
        <v>Exchange rate :</v>
      </c>
      <c r="G927" s="21">
        <f>ROUND(IF(ISBLANK(C927),0,VLOOKUP(C927,'[2]Acha Air Sales Price List'!$B$1:$X$65536,12,FALSE)*$L$14),2)</f>
        <v>0</v>
      </c>
      <c r="H927" s="137">
        <f t="shared" si="19"/>
        <v>0</v>
      </c>
      <c r="I927" s="14"/>
    </row>
    <row r="928" spans="1:9" ht="12.4" hidden="1" customHeight="1">
      <c r="A928" s="13"/>
      <c r="B928" s="1"/>
      <c r="C928" s="36"/>
      <c r="D928" s="140"/>
      <c r="E928" s="141"/>
      <c r="F928" s="43" t="str">
        <f>VLOOKUP(C928,'[2]Acha Air Sales Price List'!$B$1:$D$65536,3,FALSE)</f>
        <v>Exchange rate :</v>
      </c>
      <c r="G928" s="21">
        <f>ROUND(IF(ISBLANK(C928),0,VLOOKUP(C928,'[2]Acha Air Sales Price List'!$B$1:$X$65536,12,FALSE)*$L$14),2)</f>
        <v>0</v>
      </c>
      <c r="H928" s="137">
        <f t="shared" si="19"/>
        <v>0</v>
      </c>
      <c r="I928" s="14"/>
    </row>
    <row r="929" spans="1:9" ht="12.4" hidden="1" customHeight="1">
      <c r="A929" s="13"/>
      <c r="B929" s="1"/>
      <c r="C929" s="36"/>
      <c r="D929" s="140"/>
      <c r="E929" s="141"/>
      <c r="F929" s="43" t="str">
        <f>VLOOKUP(C929,'[2]Acha Air Sales Price List'!$B$1:$D$65536,3,FALSE)</f>
        <v>Exchange rate :</v>
      </c>
      <c r="G929" s="21">
        <f>ROUND(IF(ISBLANK(C929),0,VLOOKUP(C929,'[2]Acha Air Sales Price List'!$B$1:$X$65536,12,FALSE)*$L$14),2)</f>
        <v>0</v>
      </c>
      <c r="H929" s="137">
        <f t="shared" si="19"/>
        <v>0</v>
      </c>
      <c r="I929" s="14"/>
    </row>
    <row r="930" spans="1:9" ht="12.4" hidden="1" customHeight="1">
      <c r="A930" s="13"/>
      <c r="B930" s="1"/>
      <c r="C930" s="36"/>
      <c r="D930" s="140"/>
      <c r="E930" s="141"/>
      <c r="F930" s="43" t="str">
        <f>VLOOKUP(C930,'[2]Acha Air Sales Price List'!$B$1:$D$65536,3,FALSE)</f>
        <v>Exchange rate :</v>
      </c>
      <c r="G930" s="21">
        <f>ROUND(IF(ISBLANK(C930),0,VLOOKUP(C930,'[2]Acha Air Sales Price List'!$B$1:$X$65536,12,FALSE)*$L$14),2)</f>
        <v>0</v>
      </c>
      <c r="H930" s="137">
        <f t="shared" si="19"/>
        <v>0</v>
      </c>
      <c r="I930" s="14"/>
    </row>
    <row r="931" spans="1:9" ht="12.4" hidden="1" customHeight="1">
      <c r="A931" s="13"/>
      <c r="B931" s="1"/>
      <c r="C931" s="36"/>
      <c r="D931" s="140"/>
      <c r="E931" s="141"/>
      <c r="F931" s="43" t="str">
        <f>VLOOKUP(C931,'[2]Acha Air Sales Price List'!$B$1:$D$65536,3,FALSE)</f>
        <v>Exchange rate :</v>
      </c>
      <c r="G931" s="21">
        <f>ROUND(IF(ISBLANK(C931),0,VLOOKUP(C931,'[2]Acha Air Sales Price List'!$B$1:$X$65536,12,FALSE)*$L$14),2)</f>
        <v>0</v>
      </c>
      <c r="H931" s="137">
        <f t="shared" si="19"/>
        <v>0</v>
      </c>
      <c r="I931" s="14"/>
    </row>
    <row r="932" spans="1:9" ht="12.4" hidden="1" customHeight="1">
      <c r="A932" s="13"/>
      <c r="B932" s="1"/>
      <c r="C932" s="36"/>
      <c r="D932" s="140"/>
      <c r="E932" s="141"/>
      <c r="F932" s="43" t="str">
        <f>VLOOKUP(C932,'[2]Acha Air Sales Price List'!$B$1:$D$65536,3,FALSE)</f>
        <v>Exchange rate :</v>
      </c>
      <c r="G932" s="21">
        <f>ROUND(IF(ISBLANK(C932),0,VLOOKUP(C932,'[2]Acha Air Sales Price List'!$B$1:$X$65536,12,FALSE)*$L$14),2)</f>
        <v>0</v>
      </c>
      <c r="H932" s="137">
        <f t="shared" si="19"/>
        <v>0</v>
      </c>
      <c r="I932" s="14"/>
    </row>
    <row r="933" spans="1:9" ht="12.4" hidden="1" customHeight="1">
      <c r="A933" s="13"/>
      <c r="B933" s="1"/>
      <c r="C933" s="36"/>
      <c r="D933" s="140"/>
      <c r="E933" s="141"/>
      <c r="F933" s="43" t="str">
        <f>VLOOKUP(C933,'[2]Acha Air Sales Price List'!$B$1:$D$65536,3,FALSE)</f>
        <v>Exchange rate :</v>
      </c>
      <c r="G933" s="21">
        <f>ROUND(IF(ISBLANK(C933),0,VLOOKUP(C933,'[2]Acha Air Sales Price List'!$B$1:$X$65536,12,FALSE)*$L$14),2)</f>
        <v>0</v>
      </c>
      <c r="H933" s="137">
        <f t="shared" si="19"/>
        <v>0</v>
      </c>
      <c r="I933" s="14"/>
    </row>
    <row r="934" spans="1:9" ht="12.4" hidden="1" customHeight="1">
      <c r="A934" s="13"/>
      <c r="B934" s="1"/>
      <c r="C934" s="36"/>
      <c r="D934" s="140"/>
      <c r="E934" s="141"/>
      <c r="F934" s="43" t="str">
        <f>VLOOKUP(C934,'[2]Acha Air Sales Price List'!$B$1:$D$65536,3,FALSE)</f>
        <v>Exchange rate :</v>
      </c>
      <c r="G934" s="21">
        <f>ROUND(IF(ISBLANK(C934),0,VLOOKUP(C934,'[2]Acha Air Sales Price List'!$B$1:$X$65536,12,FALSE)*$L$14),2)</f>
        <v>0</v>
      </c>
      <c r="H934" s="137">
        <f t="shared" si="19"/>
        <v>0</v>
      </c>
      <c r="I934" s="14"/>
    </row>
    <row r="935" spans="1:9" ht="12.4" hidden="1" customHeight="1">
      <c r="A935" s="13"/>
      <c r="B935" s="1"/>
      <c r="C935" s="36"/>
      <c r="D935" s="140"/>
      <c r="E935" s="141"/>
      <c r="F935" s="43" t="str">
        <f>VLOOKUP(C935,'[2]Acha Air Sales Price List'!$B$1:$D$65536,3,FALSE)</f>
        <v>Exchange rate :</v>
      </c>
      <c r="G935" s="21">
        <f>ROUND(IF(ISBLANK(C935),0,VLOOKUP(C935,'[2]Acha Air Sales Price List'!$B$1:$X$65536,12,FALSE)*$L$14),2)</f>
        <v>0</v>
      </c>
      <c r="H935" s="137">
        <f t="shared" si="19"/>
        <v>0</v>
      </c>
      <c r="I935" s="14"/>
    </row>
    <row r="936" spans="1:9" ht="12.4" hidden="1" customHeight="1">
      <c r="A936" s="13"/>
      <c r="B936" s="1"/>
      <c r="C936" s="36"/>
      <c r="D936" s="140"/>
      <c r="E936" s="141"/>
      <c r="F936" s="43" t="str">
        <f>VLOOKUP(C936,'[2]Acha Air Sales Price List'!$B$1:$D$65536,3,FALSE)</f>
        <v>Exchange rate :</v>
      </c>
      <c r="G936" s="21">
        <f>ROUND(IF(ISBLANK(C936),0,VLOOKUP(C936,'[2]Acha Air Sales Price List'!$B$1:$X$65536,12,FALSE)*$L$14),2)</f>
        <v>0</v>
      </c>
      <c r="H936" s="137">
        <f t="shared" si="19"/>
        <v>0</v>
      </c>
      <c r="I936" s="14"/>
    </row>
    <row r="937" spans="1:9" ht="12.4" hidden="1" customHeight="1">
      <c r="A937" s="13"/>
      <c r="B937" s="1"/>
      <c r="C937" s="36"/>
      <c r="D937" s="140"/>
      <c r="E937" s="141"/>
      <c r="F937" s="43" t="str">
        <f>VLOOKUP(C937,'[2]Acha Air Sales Price List'!$B$1:$D$65536,3,FALSE)</f>
        <v>Exchange rate :</v>
      </c>
      <c r="G937" s="21">
        <f>ROUND(IF(ISBLANK(C937),0,VLOOKUP(C937,'[2]Acha Air Sales Price List'!$B$1:$X$65536,12,FALSE)*$L$14),2)</f>
        <v>0</v>
      </c>
      <c r="H937" s="137">
        <f t="shared" si="19"/>
        <v>0</v>
      </c>
      <c r="I937" s="14"/>
    </row>
    <row r="938" spans="1:9" ht="12.4" hidden="1" customHeight="1">
      <c r="A938" s="13"/>
      <c r="B938" s="1"/>
      <c r="C938" s="37"/>
      <c r="D938" s="140"/>
      <c r="E938" s="141"/>
      <c r="F938" s="43" t="str">
        <f>VLOOKUP(C938,'[2]Acha Air Sales Price List'!$B$1:$D$65536,3,FALSE)</f>
        <v>Exchange rate :</v>
      </c>
      <c r="G938" s="21">
        <f>ROUND(IF(ISBLANK(C938),0,VLOOKUP(C938,'[2]Acha Air Sales Price List'!$B$1:$X$65536,12,FALSE)*$L$14),2)</f>
        <v>0</v>
      </c>
      <c r="H938" s="137">
        <f>ROUND(IF(ISNUMBER(B938), G938*B938, 0),5)</f>
        <v>0</v>
      </c>
      <c r="I938" s="14"/>
    </row>
    <row r="939" spans="1:9" ht="12" hidden="1" customHeight="1">
      <c r="A939" s="13"/>
      <c r="B939" s="1"/>
      <c r="C939" s="36"/>
      <c r="D939" s="140"/>
      <c r="E939" s="141"/>
      <c r="F939" s="43" t="str">
        <f>VLOOKUP(C939,'[2]Acha Air Sales Price List'!$B$1:$D$65536,3,FALSE)</f>
        <v>Exchange rate :</v>
      </c>
      <c r="G939" s="21">
        <f>ROUND(IF(ISBLANK(C939),0,VLOOKUP(C939,'[2]Acha Air Sales Price List'!$B$1:$X$65536,12,FALSE)*$L$14),2)</f>
        <v>0</v>
      </c>
      <c r="H939" s="137">
        <f t="shared" ref="H939:H1002" si="20">ROUND(IF(ISNUMBER(B939), G939*B939, 0),5)</f>
        <v>0</v>
      </c>
      <c r="I939" s="14"/>
    </row>
    <row r="940" spans="1:9" ht="12.4" hidden="1" customHeight="1">
      <c r="A940" s="13"/>
      <c r="B940" s="1"/>
      <c r="C940" s="36"/>
      <c r="D940" s="140"/>
      <c r="E940" s="141"/>
      <c r="F940" s="43" t="str">
        <f>VLOOKUP(C940,'[2]Acha Air Sales Price List'!$B$1:$D$65536,3,FALSE)</f>
        <v>Exchange rate :</v>
      </c>
      <c r="G940" s="21">
        <f>ROUND(IF(ISBLANK(C940),0,VLOOKUP(C940,'[2]Acha Air Sales Price List'!$B$1:$X$65536,12,FALSE)*$L$14),2)</f>
        <v>0</v>
      </c>
      <c r="H940" s="137">
        <f t="shared" si="20"/>
        <v>0</v>
      </c>
      <c r="I940" s="14"/>
    </row>
    <row r="941" spans="1:9" ht="12.4" hidden="1" customHeight="1">
      <c r="A941" s="13"/>
      <c r="B941" s="1"/>
      <c r="C941" s="36"/>
      <c r="D941" s="140"/>
      <c r="E941" s="141"/>
      <c r="F941" s="43" t="str">
        <f>VLOOKUP(C941,'[2]Acha Air Sales Price List'!$B$1:$D$65536,3,FALSE)</f>
        <v>Exchange rate :</v>
      </c>
      <c r="G941" s="21">
        <f>ROUND(IF(ISBLANK(C941),0,VLOOKUP(C941,'[2]Acha Air Sales Price List'!$B$1:$X$65536,12,FALSE)*$L$14),2)</f>
        <v>0</v>
      </c>
      <c r="H941" s="137">
        <f t="shared" si="20"/>
        <v>0</v>
      </c>
      <c r="I941" s="14"/>
    </row>
    <row r="942" spans="1:9" ht="12.4" hidden="1" customHeight="1">
      <c r="A942" s="13"/>
      <c r="B942" s="1"/>
      <c r="C942" s="36"/>
      <c r="D942" s="140"/>
      <c r="E942" s="141"/>
      <c r="F942" s="43" t="str">
        <f>VLOOKUP(C942,'[2]Acha Air Sales Price List'!$B$1:$D$65536,3,FALSE)</f>
        <v>Exchange rate :</v>
      </c>
      <c r="G942" s="21">
        <f>ROUND(IF(ISBLANK(C942),0,VLOOKUP(C942,'[2]Acha Air Sales Price List'!$B$1:$X$65536,12,FALSE)*$L$14),2)</f>
        <v>0</v>
      </c>
      <c r="H942" s="137">
        <f t="shared" si="20"/>
        <v>0</v>
      </c>
      <c r="I942" s="14"/>
    </row>
    <row r="943" spans="1:9" ht="12.4" hidden="1" customHeight="1">
      <c r="A943" s="13"/>
      <c r="B943" s="1"/>
      <c r="C943" s="36"/>
      <c r="D943" s="140"/>
      <c r="E943" s="141"/>
      <c r="F943" s="43" t="str">
        <f>VLOOKUP(C943,'[2]Acha Air Sales Price List'!$B$1:$D$65536,3,FALSE)</f>
        <v>Exchange rate :</v>
      </c>
      <c r="G943" s="21">
        <f>ROUND(IF(ISBLANK(C943),0,VLOOKUP(C943,'[2]Acha Air Sales Price List'!$B$1:$X$65536,12,FALSE)*$L$14),2)</f>
        <v>0</v>
      </c>
      <c r="H943" s="137">
        <f t="shared" si="20"/>
        <v>0</v>
      </c>
      <c r="I943" s="14"/>
    </row>
    <row r="944" spans="1:9" ht="12.4" hidden="1" customHeight="1">
      <c r="A944" s="13"/>
      <c r="B944" s="1"/>
      <c r="C944" s="36"/>
      <c r="D944" s="140"/>
      <c r="E944" s="141"/>
      <c r="F944" s="43" t="str">
        <f>VLOOKUP(C944,'[2]Acha Air Sales Price List'!$B$1:$D$65536,3,FALSE)</f>
        <v>Exchange rate :</v>
      </c>
      <c r="G944" s="21">
        <f>ROUND(IF(ISBLANK(C944),0,VLOOKUP(C944,'[2]Acha Air Sales Price List'!$B$1:$X$65536,12,FALSE)*$L$14),2)</f>
        <v>0</v>
      </c>
      <c r="H944" s="137">
        <f t="shared" si="20"/>
        <v>0</v>
      </c>
      <c r="I944" s="14"/>
    </row>
    <row r="945" spans="1:9" ht="12.4" hidden="1" customHeight="1">
      <c r="A945" s="13"/>
      <c r="B945" s="1"/>
      <c r="C945" s="36"/>
      <c r="D945" s="140"/>
      <c r="E945" s="141"/>
      <c r="F945" s="43" t="str">
        <f>VLOOKUP(C945,'[2]Acha Air Sales Price List'!$B$1:$D$65536,3,FALSE)</f>
        <v>Exchange rate :</v>
      </c>
      <c r="G945" s="21">
        <f>ROUND(IF(ISBLANK(C945),0,VLOOKUP(C945,'[2]Acha Air Sales Price List'!$B$1:$X$65536,12,FALSE)*$L$14),2)</f>
        <v>0</v>
      </c>
      <c r="H945" s="137">
        <f t="shared" si="20"/>
        <v>0</v>
      </c>
      <c r="I945" s="14"/>
    </row>
    <row r="946" spans="1:9" ht="12.4" hidden="1" customHeight="1">
      <c r="A946" s="13"/>
      <c r="B946" s="1"/>
      <c r="C946" s="36"/>
      <c r="D946" s="140"/>
      <c r="E946" s="141"/>
      <c r="F946" s="43" t="str">
        <f>VLOOKUP(C946,'[2]Acha Air Sales Price List'!$B$1:$D$65536,3,FALSE)</f>
        <v>Exchange rate :</v>
      </c>
      <c r="G946" s="21">
        <f>ROUND(IF(ISBLANK(C946),0,VLOOKUP(C946,'[2]Acha Air Sales Price List'!$B$1:$X$65536,12,FALSE)*$L$14),2)</f>
        <v>0</v>
      </c>
      <c r="H946" s="137">
        <f t="shared" si="20"/>
        <v>0</v>
      </c>
      <c r="I946" s="14"/>
    </row>
    <row r="947" spans="1:9" ht="12.4" hidden="1" customHeight="1">
      <c r="A947" s="13"/>
      <c r="B947" s="1"/>
      <c r="C947" s="36"/>
      <c r="D947" s="140"/>
      <c r="E947" s="141"/>
      <c r="F947" s="43" t="str">
        <f>VLOOKUP(C947,'[2]Acha Air Sales Price List'!$B$1:$D$65536,3,FALSE)</f>
        <v>Exchange rate :</v>
      </c>
      <c r="G947" s="21">
        <f>ROUND(IF(ISBLANK(C947),0,VLOOKUP(C947,'[2]Acha Air Sales Price List'!$B$1:$X$65536,12,FALSE)*$L$14),2)</f>
        <v>0</v>
      </c>
      <c r="H947" s="137">
        <f t="shared" si="20"/>
        <v>0</v>
      </c>
      <c r="I947" s="14"/>
    </row>
    <row r="948" spans="1:9" ht="12.4" hidden="1" customHeight="1">
      <c r="A948" s="13"/>
      <c r="B948" s="1"/>
      <c r="C948" s="36"/>
      <c r="D948" s="140"/>
      <c r="E948" s="141"/>
      <c r="F948" s="43" t="str">
        <f>VLOOKUP(C948,'[2]Acha Air Sales Price List'!$B$1:$D$65536,3,FALSE)</f>
        <v>Exchange rate :</v>
      </c>
      <c r="G948" s="21">
        <f>ROUND(IF(ISBLANK(C948),0,VLOOKUP(C948,'[2]Acha Air Sales Price List'!$B$1:$X$65536,12,FALSE)*$L$14),2)</f>
        <v>0</v>
      </c>
      <c r="H948" s="137">
        <f t="shared" si="20"/>
        <v>0</v>
      </c>
      <c r="I948" s="14"/>
    </row>
    <row r="949" spans="1:9" ht="12.4" hidden="1" customHeight="1">
      <c r="A949" s="13"/>
      <c r="B949" s="1"/>
      <c r="C949" s="36"/>
      <c r="D949" s="140"/>
      <c r="E949" s="141"/>
      <c r="F949" s="43" t="str">
        <f>VLOOKUP(C949,'[2]Acha Air Sales Price List'!$B$1:$D$65536,3,FALSE)</f>
        <v>Exchange rate :</v>
      </c>
      <c r="G949" s="21">
        <f>ROUND(IF(ISBLANK(C949),0,VLOOKUP(C949,'[2]Acha Air Sales Price List'!$B$1:$X$65536,12,FALSE)*$L$14),2)</f>
        <v>0</v>
      </c>
      <c r="H949" s="137">
        <f t="shared" si="20"/>
        <v>0</v>
      </c>
      <c r="I949" s="14"/>
    </row>
    <row r="950" spans="1:9" ht="12.4" hidden="1" customHeight="1">
      <c r="A950" s="13"/>
      <c r="B950" s="1"/>
      <c r="C950" s="36"/>
      <c r="D950" s="140"/>
      <c r="E950" s="141"/>
      <c r="F950" s="43" t="str">
        <f>VLOOKUP(C950,'[2]Acha Air Sales Price List'!$B$1:$D$65536,3,FALSE)</f>
        <v>Exchange rate :</v>
      </c>
      <c r="G950" s="21">
        <f>ROUND(IF(ISBLANK(C950),0,VLOOKUP(C950,'[2]Acha Air Sales Price List'!$B$1:$X$65536,12,FALSE)*$L$14),2)</f>
        <v>0</v>
      </c>
      <c r="H950" s="137">
        <f t="shared" si="20"/>
        <v>0</v>
      </c>
      <c r="I950" s="14"/>
    </row>
    <row r="951" spans="1:9" ht="12.4" hidden="1" customHeight="1">
      <c r="A951" s="13"/>
      <c r="B951" s="1"/>
      <c r="C951" s="36"/>
      <c r="D951" s="140"/>
      <c r="E951" s="141"/>
      <c r="F951" s="43" t="str">
        <f>VLOOKUP(C951,'[2]Acha Air Sales Price List'!$B$1:$D$65536,3,FALSE)</f>
        <v>Exchange rate :</v>
      </c>
      <c r="G951" s="21">
        <f>ROUND(IF(ISBLANK(C951),0,VLOOKUP(C951,'[2]Acha Air Sales Price List'!$B$1:$X$65536,12,FALSE)*$L$14),2)</f>
        <v>0</v>
      </c>
      <c r="H951" s="137">
        <f t="shared" si="20"/>
        <v>0</v>
      </c>
      <c r="I951" s="14"/>
    </row>
    <row r="952" spans="1:9" ht="12" hidden="1" customHeight="1">
      <c r="A952" s="13"/>
      <c r="B952" s="1"/>
      <c r="C952" s="36"/>
      <c r="D952" s="140"/>
      <c r="E952" s="141"/>
      <c r="F952" s="43" t="str">
        <f>VLOOKUP(C952,'[2]Acha Air Sales Price List'!$B$1:$D$65536,3,FALSE)</f>
        <v>Exchange rate :</v>
      </c>
      <c r="G952" s="21">
        <f>ROUND(IF(ISBLANK(C952),0,VLOOKUP(C952,'[2]Acha Air Sales Price List'!$B$1:$X$65536,12,FALSE)*$L$14),2)</f>
        <v>0</v>
      </c>
      <c r="H952" s="137">
        <f t="shared" si="20"/>
        <v>0</v>
      </c>
      <c r="I952" s="14"/>
    </row>
    <row r="953" spans="1:9" ht="12.4" hidden="1" customHeight="1">
      <c r="A953" s="13"/>
      <c r="B953" s="1"/>
      <c r="C953" s="36"/>
      <c r="D953" s="140"/>
      <c r="E953" s="141"/>
      <c r="F953" s="43" t="str">
        <f>VLOOKUP(C953,'[2]Acha Air Sales Price List'!$B$1:$D$65536,3,FALSE)</f>
        <v>Exchange rate :</v>
      </c>
      <c r="G953" s="21">
        <f>ROUND(IF(ISBLANK(C953),0,VLOOKUP(C953,'[2]Acha Air Sales Price List'!$B$1:$X$65536,12,FALSE)*$L$14),2)</f>
        <v>0</v>
      </c>
      <c r="H953" s="137">
        <f t="shared" si="20"/>
        <v>0</v>
      </c>
      <c r="I953" s="14"/>
    </row>
    <row r="954" spans="1:9" ht="12.4" hidden="1" customHeight="1">
      <c r="A954" s="13"/>
      <c r="B954" s="1"/>
      <c r="C954" s="36"/>
      <c r="D954" s="140"/>
      <c r="E954" s="141"/>
      <c r="F954" s="43" t="str">
        <f>VLOOKUP(C954,'[2]Acha Air Sales Price List'!$B$1:$D$65536,3,FALSE)</f>
        <v>Exchange rate :</v>
      </c>
      <c r="G954" s="21">
        <f>ROUND(IF(ISBLANK(C954),0,VLOOKUP(C954,'[2]Acha Air Sales Price List'!$B$1:$X$65536,12,FALSE)*$L$14),2)</f>
        <v>0</v>
      </c>
      <c r="H954" s="137">
        <f t="shared" si="20"/>
        <v>0</v>
      </c>
      <c r="I954" s="14"/>
    </row>
    <row r="955" spans="1:9" ht="12.4" hidden="1" customHeight="1">
      <c r="A955" s="13"/>
      <c r="B955" s="1"/>
      <c r="C955" s="36"/>
      <c r="D955" s="140"/>
      <c r="E955" s="141"/>
      <c r="F955" s="43" t="str">
        <f>VLOOKUP(C955,'[2]Acha Air Sales Price List'!$B$1:$D$65536,3,FALSE)</f>
        <v>Exchange rate :</v>
      </c>
      <c r="G955" s="21">
        <f>ROUND(IF(ISBLANK(C955),0,VLOOKUP(C955,'[2]Acha Air Sales Price List'!$B$1:$X$65536,12,FALSE)*$L$14),2)</f>
        <v>0</v>
      </c>
      <c r="H955" s="137">
        <f t="shared" si="20"/>
        <v>0</v>
      </c>
      <c r="I955" s="14"/>
    </row>
    <row r="956" spans="1:9" ht="12.4" hidden="1" customHeight="1">
      <c r="A956" s="13"/>
      <c r="B956" s="1"/>
      <c r="C956" s="36"/>
      <c r="D956" s="140"/>
      <c r="E956" s="141"/>
      <c r="F956" s="43" t="str">
        <f>VLOOKUP(C956,'[2]Acha Air Sales Price List'!$B$1:$D$65536,3,FALSE)</f>
        <v>Exchange rate :</v>
      </c>
      <c r="G956" s="21">
        <f>ROUND(IF(ISBLANK(C956),0,VLOOKUP(C956,'[2]Acha Air Sales Price List'!$B$1:$X$65536,12,FALSE)*$L$14),2)</f>
        <v>0</v>
      </c>
      <c r="H956" s="137">
        <f t="shared" si="20"/>
        <v>0</v>
      </c>
      <c r="I956" s="14"/>
    </row>
    <row r="957" spans="1:9" ht="12.4" hidden="1" customHeight="1">
      <c r="A957" s="13"/>
      <c r="B957" s="1"/>
      <c r="C957" s="36"/>
      <c r="D957" s="140"/>
      <c r="E957" s="141"/>
      <c r="F957" s="43" t="str">
        <f>VLOOKUP(C957,'[2]Acha Air Sales Price List'!$B$1:$D$65536,3,FALSE)</f>
        <v>Exchange rate :</v>
      </c>
      <c r="G957" s="21">
        <f>ROUND(IF(ISBLANK(C957),0,VLOOKUP(C957,'[2]Acha Air Sales Price List'!$B$1:$X$65536,12,FALSE)*$L$14),2)</f>
        <v>0</v>
      </c>
      <c r="H957" s="137">
        <f t="shared" si="20"/>
        <v>0</v>
      </c>
      <c r="I957" s="14"/>
    </row>
    <row r="958" spans="1:9" ht="12.4" hidden="1" customHeight="1">
      <c r="A958" s="13"/>
      <c r="B958" s="1"/>
      <c r="C958" s="36"/>
      <c r="D958" s="140"/>
      <c r="E958" s="141"/>
      <c r="F958" s="43" t="str">
        <f>VLOOKUP(C958,'[2]Acha Air Sales Price List'!$B$1:$D$65536,3,FALSE)</f>
        <v>Exchange rate :</v>
      </c>
      <c r="G958" s="21">
        <f>ROUND(IF(ISBLANK(C958),0,VLOOKUP(C958,'[2]Acha Air Sales Price List'!$B$1:$X$65536,12,FALSE)*$L$14),2)</f>
        <v>0</v>
      </c>
      <c r="H958" s="137">
        <f t="shared" si="20"/>
        <v>0</v>
      </c>
      <c r="I958" s="14"/>
    </row>
    <row r="959" spans="1:9" ht="12.4" hidden="1" customHeight="1">
      <c r="A959" s="13"/>
      <c r="B959" s="1"/>
      <c r="C959" s="36"/>
      <c r="D959" s="140"/>
      <c r="E959" s="141"/>
      <c r="F959" s="43" t="str">
        <f>VLOOKUP(C959,'[2]Acha Air Sales Price List'!$B$1:$D$65536,3,FALSE)</f>
        <v>Exchange rate :</v>
      </c>
      <c r="G959" s="21">
        <f>ROUND(IF(ISBLANK(C959),0,VLOOKUP(C959,'[2]Acha Air Sales Price List'!$B$1:$X$65536,12,FALSE)*$L$14),2)</f>
        <v>0</v>
      </c>
      <c r="H959" s="137">
        <f t="shared" si="20"/>
        <v>0</v>
      </c>
      <c r="I959" s="14"/>
    </row>
    <row r="960" spans="1:9" ht="12.4" hidden="1" customHeight="1">
      <c r="A960" s="13"/>
      <c r="B960" s="1"/>
      <c r="C960" s="36"/>
      <c r="D960" s="140"/>
      <c r="E960" s="141"/>
      <c r="F960" s="43" t="str">
        <f>VLOOKUP(C960,'[2]Acha Air Sales Price List'!$B$1:$D$65536,3,FALSE)</f>
        <v>Exchange rate :</v>
      </c>
      <c r="G960" s="21">
        <f>ROUND(IF(ISBLANK(C960),0,VLOOKUP(C960,'[2]Acha Air Sales Price List'!$B$1:$X$65536,12,FALSE)*$L$14),2)</f>
        <v>0</v>
      </c>
      <c r="H960" s="137">
        <f t="shared" si="20"/>
        <v>0</v>
      </c>
      <c r="I960" s="14"/>
    </row>
    <row r="961" spans="1:9" ht="12.4" hidden="1" customHeight="1">
      <c r="A961" s="13"/>
      <c r="B961" s="1"/>
      <c r="C961" s="36"/>
      <c r="D961" s="140"/>
      <c r="E961" s="141"/>
      <c r="F961" s="43" t="str">
        <f>VLOOKUP(C961,'[2]Acha Air Sales Price List'!$B$1:$D$65536,3,FALSE)</f>
        <v>Exchange rate :</v>
      </c>
      <c r="G961" s="21">
        <f>ROUND(IF(ISBLANK(C961),0,VLOOKUP(C961,'[2]Acha Air Sales Price List'!$B$1:$X$65536,12,FALSE)*$L$14),2)</f>
        <v>0</v>
      </c>
      <c r="H961" s="137">
        <f t="shared" si="20"/>
        <v>0</v>
      </c>
      <c r="I961" s="14"/>
    </row>
    <row r="962" spans="1:9" ht="12.4" hidden="1" customHeight="1">
      <c r="A962" s="13"/>
      <c r="B962" s="1"/>
      <c r="C962" s="36"/>
      <c r="D962" s="140"/>
      <c r="E962" s="141"/>
      <c r="F962" s="43" t="str">
        <f>VLOOKUP(C962,'[2]Acha Air Sales Price List'!$B$1:$D$65536,3,FALSE)</f>
        <v>Exchange rate :</v>
      </c>
      <c r="G962" s="21">
        <f>ROUND(IF(ISBLANK(C962),0,VLOOKUP(C962,'[2]Acha Air Sales Price List'!$B$1:$X$65536,12,FALSE)*$L$14),2)</f>
        <v>0</v>
      </c>
      <c r="H962" s="137">
        <f t="shared" si="20"/>
        <v>0</v>
      </c>
      <c r="I962" s="14"/>
    </row>
    <row r="963" spans="1:9" ht="12.4" hidden="1" customHeight="1">
      <c r="A963" s="13"/>
      <c r="B963" s="1"/>
      <c r="C963" s="36"/>
      <c r="D963" s="140"/>
      <c r="E963" s="141"/>
      <c r="F963" s="43" t="str">
        <f>VLOOKUP(C963,'[2]Acha Air Sales Price List'!$B$1:$D$65536,3,FALSE)</f>
        <v>Exchange rate :</v>
      </c>
      <c r="G963" s="21">
        <f>ROUND(IF(ISBLANK(C963),0,VLOOKUP(C963,'[2]Acha Air Sales Price List'!$B$1:$X$65536,12,FALSE)*$L$14),2)</f>
        <v>0</v>
      </c>
      <c r="H963" s="137">
        <f t="shared" si="20"/>
        <v>0</v>
      </c>
      <c r="I963" s="14"/>
    </row>
    <row r="964" spans="1:9" ht="12.4" hidden="1" customHeight="1">
      <c r="A964" s="13"/>
      <c r="B964" s="1"/>
      <c r="C964" s="36"/>
      <c r="D964" s="140"/>
      <c r="E964" s="141"/>
      <c r="F964" s="43" t="str">
        <f>VLOOKUP(C964,'[2]Acha Air Sales Price List'!$B$1:$D$65536,3,FALSE)</f>
        <v>Exchange rate :</v>
      </c>
      <c r="G964" s="21">
        <f>ROUND(IF(ISBLANK(C964),0,VLOOKUP(C964,'[2]Acha Air Sales Price List'!$B$1:$X$65536,12,FALSE)*$L$14),2)</f>
        <v>0</v>
      </c>
      <c r="H964" s="137">
        <f t="shared" si="20"/>
        <v>0</v>
      </c>
      <c r="I964" s="14"/>
    </row>
    <row r="965" spans="1:9" ht="12.4" hidden="1" customHeight="1">
      <c r="A965" s="13"/>
      <c r="B965" s="1"/>
      <c r="C965" s="36"/>
      <c r="D965" s="140"/>
      <c r="E965" s="141"/>
      <c r="F965" s="43" t="str">
        <f>VLOOKUP(C965,'[2]Acha Air Sales Price List'!$B$1:$D$65536,3,FALSE)</f>
        <v>Exchange rate :</v>
      </c>
      <c r="G965" s="21">
        <f>ROUND(IF(ISBLANK(C965),0,VLOOKUP(C965,'[2]Acha Air Sales Price List'!$B$1:$X$65536,12,FALSE)*$L$14),2)</f>
        <v>0</v>
      </c>
      <c r="H965" s="137">
        <f t="shared" si="20"/>
        <v>0</v>
      </c>
      <c r="I965" s="14"/>
    </row>
    <row r="966" spans="1:9" ht="12.4" hidden="1" customHeight="1">
      <c r="A966" s="13"/>
      <c r="B966" s="1"/>
      <c r="C966" s="36"/>
      <c r="D966" s="140"/>
      <c r="E966" s="141"/>
      <c r="F966" s="43" t="str">
        <f>VLOOKUP(C966,'[2]Acha Air Sales Price List'!$B$1:$D$65536,3,FALSE)</f>
        <v>Exchange rate :</v>
      </c>
      <c r="G966" s="21">
        <f>ROUND(IF(ISBLANK(C966),0,VLOOKUP(C966,'[2]Acha Air Sales Price List'!$B$1:$X$65536,12,FALSE)*$L$14),2)</f>
        <v>0</v>
      </c>
      <c r="H966" s="137">
        <f t="shared" si="20"/>
        <v>0</v>
      </c>
      <c r="I966" s="14"/>
    </row>
    <row r="967" spans="1:9" ht="12.4" hidden="1" customHeight="1">
      <c r="A967" s="13"/>
      <c r="B967" s="1"/>
      <c r="C967" s="36"/>
      <c r="D967" s="140"/>
      <c r="E967" s="141"/>
      <c r="F967" s="43" t="str">
        <f>VLOOKUP(C967,'[2]Acha Air Sales Price List'!$B$1:$D$65536,3,FALSE)</f>
        <v>Exchange rate :</v>
      </c>
      <c r="G967" s="21">
        <f>ROUND(IF(ISBLANK(C967),0,VLOOKUP(C967,'[2]Acha Air Sales Price List'!$B$1:$X$65536,12,FALSE)*$L$14),2)</f>
        <v>0</v>
      </c>
      <c r="H967" s="137">
        <f t="shared" si="20"/>
        <v>0</v>
      </c>
      <c r="I967" s="14"/>
    </row>
    <row r="968" spans="1:9" ht="12.4" hidden="1" customHeight="1">
      <c r="A968" s="13"/>
      <c r="B968" s="1"/>
      <c r="C968" s="36"/>
      <c r="D968" s="140"/>
      <c r="E968" s="141"/>
      <c r="F968" s="43" t="str">
        <f>VLOOKUP(C968,'[2]Acha Air Sales Price List'!$B$1:$D$65536,3,FALSE)</f>
        <v>Exchange rate :</v>
      </c>
      <c r="G968" s="21">
        <f>ROUND(IF(ISBLANK(C968),0,VLOOKUP(C968,'[2]Acha Air Sales Price List'!$B$1:$X$65536,12,FALSE)*$L$14),2)</f>
        <v>0</v>
      </c>
      <c r="H968" s="137">
        <f t="shared" si="20"/>
        <v>0</v>
      </c>
      <c r="I968" s="14"/>
    </row>
    <row r="969" spans="1:9" ht="12.4" hidden="1" customHeight="1">
      <c r="A969" s="13"/>
      <c r="B969" s="1"/>
      <c r="C969" s="36"/>
      <c r="D969" s="140"/>
      <c r="E969" s="141"/>
      <c r="F969" s="43" t="str">
        <f>VLOOKUP(C969,'[2]Acha Air Sales Price List'!$B$1:$D$65536,3,FALSE)</f>
        <v>Exchange rate :</v>
      </c>
      <c r="G969" s="21">
        <f>ROUND(IF(ISBLANK(C969),0,VLOOKUP(C969,'[2]Acha Air Sales Price List'!$B$1:$X$65536,12,FALSE)*$L$14),2)</f>
        <v>0</v>
      </c>
      <c r="H969" s="137">
        <f t="shared" si="20"/>
        <v>0</v>
      </c>
      <c r="I969" s="14"/>
    </row>
    <row r="970" spans="1:9" ht="12.4" hidden="1" customHeight="1">
      <c r="A970" s="13"/>
      <c r="B970" s="1"/>
      <c r="C970" s="36"/>
      <c r="D970" s="140"/>
      <c r="E970" s="141"/>
      <c r="F970" s="43" t="str">
        <f>VLOOKUP(C970,'[2]Acha Air Sales Price List'!$B$1:$D$65536,3,FALSE)</f>
        <v>Exchange rate :</v>
      </c>
      <c r="G970" s="21">
        <f>ROUND(IF(ISBLANK(C970),0,VLOOKUP(C970,'[2]Acha Air Sales Price List'!$B$1:$X$65536,12,FALSE)*$L$14),2)</f>
        <v>0</v>
      </c>
      <c r="H970" s="137">
        <f t="shared" si="20"/>
        <v>0</v>
      </c>
      <c r="I970" s="14"/>
    </row>
    <row r="971" spans="1:9" ht="12.4" hidden="1" customHeight="1">
      <c r="A971" s="13"/>
      <c r="B971" s="1"/>
      <c r="C971" s="36"/>
      <c r="D971" s="140"/>
      <c r="E971" s="141"/>
      <c r="F971" s="43" t="str">
        <f>VLOOKUP(C971,'[2]Acha Air Sales Price List'!$B$1:$D$65536,3,FALSE)</f>
        <v>Exchange rate :</v>
      </c>
      <c r="G971" s="21">
        <f>ROUND(IF(ISBLANK(C971),0,VLOOKUP(C971,'[2]Acha Air Sales Price List'!$B$1:$X$65536,12,FALSE)*$L$14),2)</f>
        <v>0</v>
      </c>
      <c r="H971" s="137">
        <f t="shared" si="20"/>
        <v>0</v>
      </c>
      <c r="I971" s="14"/>
    </row>
    <row r="972" spans="1:9" ht="12.4" hidden="1" customHeight="1">
      <c r="A972" s="13"/>
      <c r="B972" s="1"/>
      <c r="C972" s="36"/>
      <c r="D972" s="140"/>
      <c r="E972" s="141"/>
      <c r="F972" s="43" t="str">
        <f>VLOOKUP(C972,'[2]Acha Air Sales Price List'!$B$1:$D$65536,3,FALSE)</f>
        <v>Exchange rate :</v>
      </c>
      <c r="G972" s="21">
        <f>ROUND(IF(ISBLANK(C972),0,VLOOKUP(C972,'[2]Acha Air Sales Price List'!$B$1:$X$65536,12,FALSE)*$L$14),2)</f>
        <v>0</v>
      </c>
      <c r="H972" s="137">
        <f t="shared" si="20"/>
        <v>0</v>
      </c>
      <c r="I972" s="14"/>
    </row>
    <row r="973" spans="1:9" ht="12.4" hidden="1" customHeight="1">
      <c r="A973" s="13"/>
      <c r="B973" s="1"/>
      <c r="C973" s="36"/>
      <c r="D973" s="140"/>
      <c r="E973" s="141"/>
      <c r="F973" s="43" t="str">
        <f>VLOOKUP(C973,'[2]Acha Air Sales Price List'!$B$1:$D$65536,3,FALSE)</f>
        <v>Exchange rate :</v>
      </c>
      <c r="G973" s="21">
        <f>ROUND(IF(ISBLANK(C973),0,VLOOKUP(C973,'[2]Acha Air Sales Price List'!$B$1:$X$65536,12,FALSE)*$L$14),2)</f>
        <v>0</v>
      </c>
      <c r="H973" s="137">
        <f t="shared" si="20"/>
        <v>0</v>
      </c>
      <c r="I973" s="14"/>
    </row>
    <row r="974" spans="1:9" ht="12.4" hidden="1" customHeight="1">
      <c r="A974" s="13"/>
      <c r="B974" s="1"/>
      <c r="C974" s="36"/>
      <c r="D974" s="140"/>
      <c r="E974" s="141"/>
      <c r="F974" s="43" t="str">
        <f>VLOOKUP(C974,'[2]Acha Air Sales Price List'!$B$1:$D$65536,3,FALSE)</f>
        <v>Exchange rate :</v>
      </c>
      <c r="G974" s="21">
        <f>ROUND(IF(ISBLANK(C974),0,VLOOKUP(C974,'[2]Acha Air Sales Price List'!$B$1:$X$65536,12,FALSE)*$L$14),2)</f>
        <v>0</v>
      </c>
      <c r="H974" s="137">
        <f t="shared" si="20"/>
        <v>0</v>
      </c>
      <c r="I974" s="14"/>
    </row>
    <row r="975" spans="1:9" ht="12.4" hidden="1" customHeight="1">
      <c r="A975" s="13"/>
      <c r="B975" s="1"/>
      <c r="C975" s="37"/>
      <c r="D975" s="140"/>
      <c r="E975" s="141"/>
      <c r="F975" s="43" t="str">
        <f>VLOOKUP(C975,'[2]Acha Air Sales Price List'!$B$1:$D$65536,3,FALSE)</f>
        <v>Exchange rate :</v>
      </c>
      <c r="G975" s="21">
        <f>ROUND(IF(ISBLANK(C975),0,VLOOKUP(C975,'[2]Acha Air Sales Price List'!$B$1:$X$65536,12,FALSE)*$L$14),2)</f>
        <v>0</v>
      </c>
      <c r="H975" s="137">
        <f t="shared" si="20"/>
        <v>0</v>
      </c>
      <c r="I975" s="14"/>
    </row>
    <row r="976" spans="1:9" ht="12" hidden="1" customHeight="1">
      <c r="A976" s="13"/>
      <c r="B976" s="1"/>
      <c r="C976" s="36"/>
      <c r="D976" s="140"/>
      <c r="E976" s="141"/>
      <c r="F976" s="43" t="str">
        <f>VLOOKUP(C976,'[2]Acha Air Sales Price List'!$B$1:$D$65536,3,FALSE)</f>
        <v>Exchange rate :</v>
      </c>
      <c r="G976" s="21">
        <f>ROUND(IF(ISBLANK(C976),0,VLOOKUP(C976,'[2]Acha Air Sales Price List'!$B$1:$X$65536,12,FALSE)*$L$14),2)</f>
        <v>0</v>
      </c>
      <c r="H976" s="137">
        <f t="shared" si="20"/>
        <v>0</v>
      </c>
      <c r="I976" s="14"/>
    </row>
    <row r="977" spans="1:9" ht="12.4" hidden="1" customHeight="1">
      <c r="A977" s="13"/>
      <c r="B977" s="1"/>
      <c r="C977" s="36"/>
      <c r="D977" s="140"/>
      <c r="E977" s="141"/>
      <c r="F977" s="43" t="str">
        <f>VLOOKUP(C977,'[2]Acha Air Sales Price List'!$B$1:$D$65536,3,FALSE)</f>
        <v>Exchange rate :</v>
      </c>
      <c r="G977" s="21">
        <f>ROUND(IF(ISBLANK(C977),0,VLOOKUP(C977,'[2]Acha Air Sales Price List'!$B$1:$X$65536,12,FALSE)*$L$14),2)</f>
        <v>0</v>
      </c>
      <c r="H977" s="137">
        <f t="shared" si="20"/>
        <v>0</v>
      </c>
      <c r="I977" s="14"/>
    </row>
    <row r="978" spans="1:9" ht="12.4" hidden="1" customHeight="1">
      <c r="A978" s="13"/>
      <c r="B978" s="1"/>
      <c r="C978" s="36"/>
      <c r="D978" s="140"/>
      <c r="E978" s="141"/>
      <c r="F978" s="43" t="str">
        <f>VLOOKUP(C978,'[2]Acha Air Sales Price List'!$B$1:$D$65536,3,FALSE)</f>
        <v>Exchange rate :</v>
      </c>
      <c r="G978" s="21">
        <f>ROUND(IF(ISBLANK(C978),0,VLOOKUP(C978,'[2]Acha Air Sales Price List'!$B$1:$X$65536,12,FALSE)*$L$14),2)</f>
        <v>0</v>
      </c>
      <c r="H978" s="137">
        <f t="shared" si="20"/>
        <v>0</v>
      </c>
      <c r="I978" s="14"/>
    </row>
    <row r="979" spans="1:9" ht="12.4" hidden="1" customHeight="1">
      <c r="A979" s="13"/>
      <c r="B979" s="1"/>
      <c r="C979" s="36"/>
      <c r="D979" s="140"/>
      <c r="E979" s="141"/>
      <c r="F979" s="43" t="str">
        <f>VLOOKUP(C979,'[2]Acha Air Sales Price List'!$B$1:$D$65536,3,FALSE)</f>
        <v>Exchange rate :</v>
      </c>
      <c r="G979" s="21">
        <f>ROUND(IF(ISBLANK(C979),0,VLOOKUP(C979,'[2]Acha Air Sales Price List'!$B$1:$X$65536,12,FALSE)*$L$14),2)</f>
        <v>0</v>
      </c>
      <c r="H979" s="137">
        <f t="shared" si="20"/>
        <v>0</v>
      </c>
      <c r="I979" s="14"/>
    </row>
    <row r="980" spans="1:9" ht="12.4" hidden="1" customHeight="1">
      <c r="A980" s="13"/>
      <c r="B980" s="1"/>
      <c r="C980" s="36"/>
      <c r="D980" s="140"/>
      <c r="E980" s="141"/>
      <c r="F980" s="43" t="str">
        <f>VLOOKUP(C980,'[2]Acha Air Sales Price List'!$B$1:$D$65536,3,FALSE)</f>
        <v>Exchange rate :</v>
      </c>
      <c r="G980" s="21">
        <f>ROUND(IF(ISBLANK(C980),0,VLOOKUP(C980,'[2]Acha Air Sales Price List'!$B$1:$X$65536,12,FALSE)*$L$14),2)</f>
        <v>0</v>
      </c>
      <c r="H980" s="137">
        <f t="shared" si="20"/>
        <v>0</v>
      </c>
      <c r="I980" s="14"/>
    </row>
    <row r="981" spans="1:9" ht="12.4" hidden="1" customHeight="1">
      <c r="A981" s="13"/>
      <c r="B981" s="1"/>
      <c r="C981" s="36"/>
      <c r="D981" s="140"/>
      <c r="E981" s="141"/>
      <c r="F981" s="43" t="str">
        <f>VLOOKUP(C981,'[2]Acha Air Sales Price List'!$B$1:$D$65536,3,FALSE)</f>
        <v>Exchange rate :</v>
      </c>
      <c r="G981" s="21">
        <f>ROUND(IF(ISBLANK(C981),0,VLOOKUP(C981,'[2]Acha Air Sales Price List'!$B$1:$X$65536,12,FALSE)*$L$14),2)</f>
        <v>0</v>
      </c>
      <c r="H981" s="137">
        <f t="shared" si="20"/>
        <v>0</v>
      </c>
      <c r="I981" s="14"/>
    </row>
    <row r="982" spans="1:9" ht="12.4" hidden="1" customHeight="1">
      <c r="A982" s="13"/>
      <c r="B982" s="1"/>
      <c r="C982" s="36"/>
      <c r="D982" s="140"/>
      <c r="E982" s="141"/>
      <c r="F982" s="43" t="str">
        <f>VLOOKUP(C982,'[2]Acha Air Sales Price List'!$B$1:$D$65536,3,FALSE)</f>
        <v>Exchange rate :</v>
      </c>
      <c r="G982" s="21">
        <f>ROUND(IF(ISBLANK(C982),0,VLOOKUP(C982,'[2]Acha Air Sales Price List'!$B$1:$X$65536,12,FALSE)*$L$14),2)</f>
        <v>0</v>
      </c>
      <c r="H982" s="137">
        <f t="shared" si="20"/>
        <v>0</v>
      </c>
      <c r="I982" s="14"/>
    </row>
    <row r="983" spans="1:9" ht="12.4" hidden="1" customHeight="1">
      <c r="A983" s="13"/>
      <c r="B983" s="1"/>
      <c r="C983" s="36"/>
      <c r="D983" s="140"/>
      <c r="E983" s="141"/>
      <c r="F983" s="43" t="str">
        <f>VLOOKUP(C983,'[2]Acha Air Sales Price List'!$B$1:$D$65536,3,FALSE)</f>
        <v>Exchange rate :</v>
      </c>
      <c r="G983" s="21">
        <f>ROUND(IF(ISBLANK(C983),0,VLOOKUP(C983,'[2]Acha Air Sales Price List'!$B$1:$X$65536,12,FALSE)*$L$14),2)</f>
        <v>0</v>
      </c>
      <c r="H983" s="137">
        <f t="shared" si="20"/>
        <v>0</v>
      </c>
      <c r="I983" s="14"/>
    </row>
    <row r="984" spans="1:9" ht="12.4" hidden="1" customHeight="1">
      <c r="A984" s="13"/>
      <c r="B984" s="1"/>
      <c r="C984" s="36"/>
      <c r="D984" s="140"/>
      <c r="E984" s="141"/>
      <c r="F984" s="43" t="str">
        <f>VLOOKUP(C984,'[2]Acha Air Sales Price List'!$B$1:$D$65536,3,FALSE)</f>
        <v>Exchange rate :</v>
      </c>
      <c r="G984" s="21">
        <f>ROUND(IF(ISBLANK(C984),0,VLOOKUP(C984,'[2]Acha Air Sales Price List'!$B$1:$X$65536,12,FALSE)*$L$14),2)</f>
        <v>0</v>
      </c>
      <c r="H984" s="137">
        <f t="shared" si="20"/>
        <v>0</v>
      </c>
      <c r="I984" s="14"/>
    </row>
    <row r="985" spans="1:9" ht="12.4" hidden="1" customHeight="1">
      <c r="A985" s="13"/>
      <c r="B985" s="1"/>
      <c r="C985" s="36"/>
      <c r="D985" s="140"/>
      <c r="E985" s="141"/>
      <c r="F985" s="43" t="str">
        <f>VLOOKUP(C985,'[2]Acha Air Sales Price List'!$B$1:$D$65536,3,FALSE)</f>
        <v>Exchange rate :</v>
      </c>
      <c r="G985" s="21">
        <f>ROUND(IF(ISBLANK(C985),0,VLOOKUP(C985,'[2]Acha Air Sales Price List'!$B$1:$X$65536,12,FALSE)*$L$14),2)</f>
        <v>0</v>
      </c>
      <c r="H985" s="137">
        <f t="shared" si="20"/>
        <v>0</v>
      </c>
      <c r="I985" s="14"/>
    </row>
    <row r="986" spans="1:9" ht="12.4" hidden="1" customHeight="1">
      <c r="A986" s="13"/>
      <c r="B986" s="1"/>
      <c r="C986" s="36"/>
      <c r="D986" s="140"/>
      <c r="E986" s="141"/>
      <c r="F986" s="43" t="str">
        <f>VLOOKUP(C986,'[2]Acha Air Sales Price List'!$B$1:$D$65536,3,FALSE)</f>
        <v>Exchange rate :</v>
      </c>
      <c r="G986" s="21">
        <f>ROUND(IF(ISBLANK(C986),0,VLOOKUP(C986,'[2]Acha Air Sales Price List'!$B$1:$X$65536,12,FALSE)*$L$14),2)</f>
        <v>0</v>
      </c>
      <c r="H986" s="137">
        <f t="shared" si="20"/>
        <v>0</v>
      </c>
      <c r="I986" s="14"/>
    </row>
    <row r="987" spans="1:9" ht="12.4" hidden="1" customHeight="1">
      <c r="A987" s="13"/>
      <c r="B987" s="1"/>
      <c r="C987" s="36"/>
      <c r="D987" s="140"/>
      <c r="E987" s="141"/>
      <c r="F987" s="43" t="str">
        <f>VLOOKUP(C987,'[2]Acha Air Sales Price List'!$B$1:$D$65536,3,FALSE)</f>
        <v>Exchange rate :</v>
      </c>
      <c r="G987" s="21">
        <f>ROUND(IF(ISBLANK(C987),0,VLOOKUP(C987,'[2]Acha Air Sales Price List'!$B$1:$X$65536,12,FALSE)*$L$14),2)</f>
        <v>0</v>
      </c>
      <c r="H987" s="137">
        <f t="shared" si="20"/>
        <v>0</v>
      </c>
      <c r="I987" s="14"/>
    </row>
    <row r="988" spans="1:9" ht="12.4" hidden="1" customHeight="1">
      <c r="A988" s="13"/>
      <c r="B988" s="1"/>
      <c r="C988" s="36"/>
      <c r="D988" s="140"/>
      <c r="E988" s="141"/>
      <c r="F988" s="43" t="str">
        <f>VLOOKUP(C988,'[2]Acha Air Sales Price List'!$B$1:$D$65536,3,FALSE)</f>
        <v>Exchange rate :</v>
      </c>
      <c r="G988" s="21">
        <f>ROUND(IF(ISBLANK(C988),0,VLOOKUP(C988,'[2]Acha Air Sales Price List'!$B$1:$X$65536,12,FALSE)*$L$14),2)</f>
        <v>0</v>
      </c>
      <c r="H988" s="137">
        <f t="shared" si="20"/>
        <v>0</v>
      </c>
      <c r="I988" s="14"/>
    </row>
    <row r="989" spans="1:9" ht="12.4" hidden="1" customHeight="1">
      <c r="A989" s="13"/>
      <c r="B989" s="1"/>
      <c r="C989" s="36"/>
      <c r="D989" s="140"/>
      <c r="E989" s="141"/>
      <c r="F989" s="43" t="str">
        <f>VLOOKUP(C989,'[2]Acha Air Sales Price List'!$B$1:$D$65536,3,FALSE)</f>
        <v>Exchange rate :</v>
      </c>
      <c r="G989" s="21">
        <f>ROUND(IF(ISBLANK(C989),0,VLOOKUP(C989,'[2]Acha Air Sales Price List'!$B$1:$X$65536,12,FALSE)*$L$14),2)</f>
        <v>0</v>
      </c>
      <c r="H989" s="137">
        <f t="shared" si="20"/>
        <v>0</v>
      </c>
      <c r="I989" s="14"/>
    </row>
    <row r="990" spans="1:9" ht="12.4" hidden="1" customHeight="1">
      <c r="A990" s="13"/>
      <c r="B990" s="1"/>
      <c r="C990" s="36"/>
      <c r="D990" s="140"/>
      <c r="E990" s="141"/>
      <c r="F990" s="43" t="str">
        <f>VLOOKUP(C990,'[2]Acha Air Sales Price List'!$B$1:$D$65536,3,FALSE)</f>
        <v>Exchange rate :</v>
      </c>
      <c r="G990" s="21">
        <f>ROUND(IF(ISBLANK(C990),0,VLOOKUP(C990,'[2]Acha Air Sales Price List'!$B$1:$X$65536,12,FALSE)*$L$14),2)</f>
        <v>0</v>
      </c>
      <c r="H990" s="137">
        <f t="shared" si="20"/>
        <v>0</v>
      </c>
      <c r="I990" s="14"/>
    </row>
    <row r="991" spans="1:9" ht="12.4" hidden="1" customHeight="1">
      <c r="A991" s="13"/>
      <c r="B991" s="1"/>
      <c r="C991" s="36"/>
      <c r="D991" s="140"/>
      <c r="E991" s="141"/>
      <c r="F991" s="43" t="str">
        <f>VLOOKUP(C991,'[2]Acha Air Sales Price List'!$B$1:$D$65536,3,FALSE)</f>
        <v>Exchange rate :</v>
      </c>
      <c r="G991" s="21">
        <f>ROUND(IF(ISBLANK(C991),0,VLOOKUP(C991,'[2]Acha Air Sales Price List'!$B$1:$X$65536,12,FALSE)*$L$14),2)</f>
        <v>0</v>
      </c>
      <c r="H991" s="137">
        <f t="shared" si="20"/>
        <v>0</v>
      </c>
      <c r="I991" s="14"/>
    </row>
    <row r="992" spans="1:9" ht="12.4" hidden="1" customHeight="1">
      <c r="A992" s="13"/>
      <c r="B992" s="1"/>
      <c r="C992" s="36"/>
      <c r="D992" s="140"/>
      <c r="E992" s="141"/>
      <c r="F992" s="43" t="str">
        <f>VLOOKUP(C992,'[2]Acha Air Sales Price List'!$B$1:$D$65536,3,FALSE)</f>
        <v>Exchange rate :</v>
      </c>
      <c r="G992" s="21">
        <f>ROUND(IF(ISBLANK(C992),0,VLOOKUP(C992,'[2]Acha Air Sales Price List'!$B$1:$X$65536,12,FALSE)*$L$14),2)</f>
        <v>0</v>
      </c>
      <c r="H992" s="137">
        <f t="shared" si="20"/>
        <v>0</v>
      </c>
      <c r="I992" s="14"/>
    </row>
    <row r="993" spans="1:9" ht="12.4" hidden="1" customHeight="1">
      <c r="A993" s="13"/>
      <c r="B993" s="1"/>
      <c r="C993" s="36"/>
      <c r="D993" s="140"/>
      <c r="E993" s="141"/>
      <c r="F993" s="43" t="str">
        <f>VLOOKUP(C993,'[2]Acha Air Sales Price List'!$B$1:$D$65536,3,FALSE)</f>
        <v>Exchange rate :</v>
      </c>
      <c r="G993" s="21">
        <f>ROUND(IF(ISBLANK(C993),0,VLOOKUP(C993,'[2]Acha Air Sales Price List'!$B$1:$X$65536,12,FALSE)*$L$14),2)</f>
        <v>0</v>
      </c>
      <c r="H993" s="137">
        <f t="shared" si="20"/>
        <v>0</v>
      </c>
      <c r="I993" s="14"/>
    </row>
    <row r="994" spans="1:9" ht="12.4" hidden="1" customHeight="1">
      <c r="A994" s="13"/>
      <c r="B994" s="1"/>
      <c r="C994" s="36"/>
      <c r="D994" s="140"/>
      <c r="E994" s="141"/>
      <c r="F994" s="43" t="str">
        <f>VLOOKUP(C994,'[2]Acha Air Sales Price List'!$B$1:$D$65536,3,FALSE)</f>
        <v>Exchange rate :</v>
      </c>
      <c r="G994" s="21">
        <f>ROUND(IF(ISBLANK(C994),0,VLOOKUP(C994,'[2]Acha Air Sales Price List'!$B$1:$X$65536,12,FALSE)*$L$14),2)</f>
        <v>0</v>
      </c>
      <c r="H994" s="137">
        <f t="shared" si="20"/>
        <v>0</v>
      </c>
      <c r="I994" s="14"/>
    </row>
    <row r="995" spans="1:9" ht="12.4" hidden="1" customHeight="1">
      <c r="A995" s="13"/>
      <c r="B995" s="1"/>
      <c r="C995" s="36"/>
      <c r="D995" s="140"/>
      <c r="E995" s="141"/>
      <c r="F995" s="43" t="str">
        <f>VLOOKUP(C995,'[2]Acha Air Sales Price List'!$B$1:$D$65536,3,FALSE)</f>
        <v>Exchange rate :</v>
      </c>
      <c r="G995" s="21">
        <f>ROUND(IF(ISBLANK(C995),0,VLOOKUP(C995,'[2]Acha Air Sales Price List'!$B$1:$X$65536,12,FALSE)*$L$14),2)</f>
        <v>0</v>
      </c>
      <c r="H995" s="137">
        <f t="shared" si="20"/>
        <v>0</v>
      </c>
      <c r="I995" s="14"/>
    </row>
    <row r="996" spans="1:9" ht="12.4" hidden="1" customHeight="1">
      <c r="A996" s="13"/>
      <c r="B996" s="1"/>
      <c r="C996" s="36"/>
      <c r="D996" s="140"/>
      <c r="E996" s="141"/>
      <c r="F996" s="43" t="str">
        <f>VLOOKUP(C996,'[2]Acha Air Sales Price List'!$B$1:$D$65536,3,FALSE)</f>
        <v>Exchange rate :</v>
      </c>
      <c r="G996" s="21">
        <f>ROUND(IF(ISBLANK(C996),0,VLOOKUP(C996,'[2]Acha Air Sales Price List'!$B$1:$X$65536,12,FALSE)*$L$14),2)</f>
        <v>0</v>
      </c>
      <c r="H996" s="137">
        <f t="shared" si="20"/>
        <v>0</v>
      </c>
      <c r="I996" s="14"/>
    </row>
    <row r="997" spans="1:9" ht="12.4" hidden="1" customHeight="1">
      <c r="A997" s="13"/>
      <c r="B997" s="1"/>
      <c r="C997" s="36"/>
      <c r="D997" s="140"/>
      <c r="E997" s="141"/>
      <c r="F997" s="43" t="str">
        <f>VLOOKUP(C997,'[2]Acha Air Sales Price List'!$B$1:$D$65536,3,FALSE)</f>
        <v>Exchange rate :</v>
      </c>
      <c r="G997" s="21">
        <f>ROUND(IF(ISBLANK(C997),0,VLOOKUP(C997,'[2]Acha Air Sales Price List'!$B$1:$X$65536,12,FALSE)*$L$14),2)</f>
        <v>0</v>
      </c>
      <c r="H997" s="137">
        <f t="shared" si="20"/>
        <v>0</v>
      </c>
      <c r="I997" s="14"/>
    </row>
    <row r="998" spans="1:9" ht="12.4" hidden="1" customHeight="1">
      <c r="A998" s="13"/>
      <c r="B998" s="1"/>
      <c r="C998" s="36"/>
      <c r="D998" s="140"/>
      <c r="E998" s="141"/>
      <c r="F998" s="43" t="str">
        <f>VLOOKUP(C998,'[2]Acha Air Sales Price List'!$B$1:$D$65536,3,FALSE)</f>
        <v>Exchange rate :</v>
      </c>
      <c r="G998" s="21">
        <f>ROUND(IF(ISBLANK(C998),0,VLOOKUP(C998,'[2]Acha Air Sales Price List'!$B$1:$X$65536,12,FALSE)*$L$14),2)</f>
        <v>0</v>
      </c>
      <c r="H998" s="137">
        <f t="shared" si="20"/>
        <v>0</v>
      </c>
      <c r="I998" s="14"/>
    </row>
    <row r="999" spans="1:9" ht="12.4" hidden="1" customHeight="1">
      <c r="A999" s="13"/>
      <c r="B999" s="1"/>
      <c r="C999" s="36"/>
      <c r="D999" s="140"/>
      <c r="E999" s="141"/>
      <c r="F999" s="43" t="str">
        <f>VLOOKUP(C999,'[2]Acha Air Sales Price List'!$B$1:$D$65536,3,FALSE)</f>
        <v>Exchange rate :</v>
      </c>
      <c r="G999" s="21">
        <f>ROUND(IF(ISBLANK(C999),0,VLOOKUP(C999,'[2]Acha Air Sales Price List'!$B$1:$X$65536,12,FALSE)*$L$14),2)</f>
        <v>0</v>
      </c>
      <c r="H999" s="137">
        <f t="shared" si="20"/>
        <v>0</v>
      </c>
      <c r="I999" s="14"/>
    </row>
    <row r="1000" spans="1:9" ht="12.4" hidden="1" customHeight="1">
      <c r="A1000" s="13"/>
      <c r="B1000" s="1"/>
      <c r="C1000" s="36"/>
      <c r="D1000" s="140"/>
      <c r="E1000" s="141"/>
      <c r="F1000" s="43" t="str">
        <f>VLOOKUP(C1000,'[2]Acha Air Sales Price List'!$B$1:$D$65536,3,FALSE)</f>
        <v>Exchange rate :</v>
      </c>
      <c r="G1000" s="21">
        <f>ROUND(IF(ISBLANK(C1000),0,VLOOKUP(C1000,'[2]Acha Air Sales Price List'!$B$1:$X$65536,12,FALSE)*$L$14),2)</f>
        <v>0</v>
      </c>
      <c r="H1000" s="137">
        <f t="shared" si="20"/>
        <v>0</v>
      </c>
      <c r="I1000" s="14"/>
    </row>
    <row r="1001" spans="1:9" ht="12.4" hidden="1" customHeight="1">
      <c r="A1001" s="13"/>
      <c r="B1001" s="1"/>
      <c r="C1001" s="36"/>
      <c r="D1001" s="140"/>
      <c r="E1001" s="141"/>
      <c r="F1001" s="43" t="str">
        <f>VLOOKUP(C1001,'[2]Acha Air Sales Price List'!$B$1:$D$65536,3,FALSE)</f>
        <v>Exchange rate :</v>
      </c>
      <c r="G1001" s="21">
        <f>ROUND(IF(ISBLANK(C1001),0,VLOOKUP(C1001,'[2]Acha Air Sales Price List'!$B$1:$X$65536,12,FALSE)*$L$14),2)</f>
        <v>0</v>
      </c>
      <c r="H1001" s="137">
        <f t="shared" si="20"/>
        <v>0</v>
      </c>
      <c r="I1001" s="14"/>
    </row>
    <row r="1002" spans="1:9" ht="12.4" hidden="1" customHeight="1">
      <c r="A1002" s="13"/>
      <c r="B1002" s="1"/>
      <c r="C1002" s="102"/>
      <c r="D1002" s="140"/>
      <c r="E1002" s="141"/>
      <c r="F1002" s="43"/>
      <c r="G1002" s="21">
        <f>ROUND(IF(ISBLANK(C1002),0,VLOOKUP(C1002,'[2]Acha Air Sales Price List'!$B$1:$X$65536,12,FALSE)*$L$14),2)</f>
        <v>0</v>
      </c>
      <c r="H1002" s="137">
        <f t="shared" si="20"/>
        <v>0</v>
      </c>
      <c r="I1002" s="14"/>
    </row>
    <row r="1003" spans="1:9" ht="12.4" hidden="1" customHeight="1">
      <c r="A1003" s="13"/>
      <c r="B1003" s="1"/>
      <c r="C1003" s="37"/>
      <c r="D1003" s="153"/>
      <c r="E1003" s="154"/>
      <c r="F1003" s="43" t="s">
        <v>26</v>
      </c>
      <c r="G1003" s="21"/>
      <c r="H1003" s="137">
        <f>G1003</f>
        <v>0</v>
      </c>
      <c r="I1003" s="14"/>
    </row>
    <row r="1004" spans="1:9" ht="12.4" customHeight="1" thickBot="1">
      <c r="A1004" s="13"/>
      <c r="B1004" s="23"/>
      <c r="C1004" s="24"/>
      <c r="D1004" s="155"/>
      <c r="E1004" s="156"/>
      <c r="F1004" s="44"/>
      <c r="G1004" s="25">
        <f>ROUND(IF(ISBLANK(C1004),0,VLOOKUP(C1004,'[2]Acha Air Sales Price List'!$B$1:$X$65536,12,FALSE)*$W$14),2)</f>
        <v>0</v>
      </c>
      <c r="H1004" s="138">
        <f>ROUND(IF(ISNUMBER(B1004), G1004*B1004, 0),5)</f>
        <v>0</v>
      </c>
      <c r="I1004" s="14"/>
    </row>
    <row r="1005" spans="1:9" ht="13.5" thickBot="1">
      <c r="A1005" s="13"/>
      <c r="B1005" s="2">
        <f>SUM(B21:B1004)</f>
        <v>65</v>
      </c>
      <c r="C1005" s="2" t="s">
        <v>73</v>
      </c>
      <c r="D1005" s="2"/>
      <c r="E1005" s="2"/>
      <c r="F1005" s="2"/>
      <c r="G1005" s="31"/>
      <c r="H1005" s="32"/>
      <c r="I1005" s="14"/>
    </row>
    <row r="1006" spans="1:9" ht="16.5" thickBot="1">
      <c r="A1006" s="13"/>
      <c r="B1006" s="132" t="s">
        <v>72</v>
      </c>
      <c r="C1006" s="3"/>
      <c r="D1006" s="3"/>
      <c r="E1006" s="3"/>
      <c r="F1006" s="3"/>
      <c r="G1006" s="33" t="s">
        <v>18</v>
      </c>
      <c r="H1006" s="34">
        <f>SUM(H21:H1004)</f>
        <v>3383.55</v>
      </c>
      <c r="I1006" s="14"/>
    </row>
    <row r="1007" spans="1:9" ht="16.5" hidden="1" thickBot="1">
      <c r="A1007" s="13"/>
      <c r="B1007" s="30" t="s">
        <v>17</v>
      </c>
      <c r="C1007" s="3"/>
      <c r="D1007" s="3"/>
      <c r="E1007" s="3"/>
      <c r="F1007" s="3"/>
      <c r="G1007" s="33" t="s">
        <v>23</v>
      </c>
      <c r="H1007" s="34">
        <f>H1006/41.5</f>
        <v>81.531325301204831</v>
      </c>
      <c r="I1007" s="14"/>
    </row>
    <row r="1008" spans="1:9" ht="16.5" hidden="1" thickBot="1">
      <c r="A1008" s="13"/>
      <c r="B1008" s="30"/>
      <c r="C1008" s="3"/>
      <c r="D1008" s="3"/>
      <c r="E1008" s="3"/>
      <c r="F1008" s="3"/>
      <c r="G1008" s="33" t="s">
        <v>25</v>
      </c>
      <c r="H1008" s="34">
        <v>40</v>
      </c>
      <c r="I1008" s="14"/>
    </row>
    <row r="1009" spans="1:9" ht="16.5" hidden="1" thickBot="1">
      <c r="A1009" s="13"/>
      <c r="B1009" s="30"/>
      <c r="C1009" s="3"/>
      <c r="D1009" s="3"/>
      <c r="E1009" s="3"/>
      <c r="F1009" s="3"/>
      <c r="G1009" s="33" t="s">
        <v>24</v>
      </c>
      <c r="H1009" s="34">
        <f>(H1008-H1007)*41.5</f>
        <v>-1723.5500000000004</v>
      </c>
      <c r="I1009" s="14"/>
    </row>
    <row r="1010" spans="1:9" ht="24.95" customHeight="1">
      <c r="A1010" s="18"/>
      <c r="B1010" s="19"/>
      <c r="C1010" s="19"/>
      <c r="D1010" s="131" t="s">
        <v>59</v>
      </c>
      <c r="E1010" s="19"/>
      <c r="F1010" s="19"/>
      <c r="G1010" s="19"/>
      <c r="H1010" s="19"/>
      <c r="I1010" s="20"/>
    </row>
    <row r="1014" spans="1:9">
      <c r="H1014" s="45"/>
    </row>
  </sheetData>
  <mergeCells count="993">
    <mergeCell ref="D1004:E1004"/>
    <mergeCell ref="D21:E21"/>
    <mergeCell ref="D22:E22"/>
    <mergeCell ref="D23:E23"/>
    <mergeCell ref="D24:E24"/>
    <mergeCell ref="D25:E25"/>
    <mergeCell ref="D19:E19"/>
    <mergeCell ref="D26:E26"/>
    <mergeCell ref="D27:E27"/>
    <mergeCell ref="D28:E28"/>
    <mergeCell ref="D29:E29"/>
    <mergeCell ref="D30:E30"/>
    <mergeCell ref="D39:E39"/>
    <mergeCell ref="D40:E40"/>
    <mergeCell ref="D41:E41"/>
    <mergeCell ref="D42:E42"/>
    <mergeCell ref="D49:E49"/>
    <mergeCell ref="D50:E50"/>
    <mergeCell ref="D51:E51"/>
    <mergeCell ref="D52:E52"/>
    <mergeCell ref="D53:E53"/>
    <mergeCell ref="D54:E54"/>
    <mergeCell ref="D43:E43"/>
    <mergeCell ref="D44:E44"/>
    <mergeCell ref="B8:D8"/>
    <mergeCell ref="G9:G10"/>
    <mergeCell ref="H9:H10"/>
    <mergeCell ref="G11:G12"/>
    <mergeCell ref="H11:H12"/>
    <mergeCell ref="G13:G14"/>
    <mergeCell ref="H13:H14"/>
    <mergeCell ref="D37:E37"/>
    <mergeCell ref="D38:E38"/>
    <mergeCell ref="D31:E31"/>
    <mergeCell ref="D32:E32"/>
    <mergeCell ref="D33:E33"/>
    <mergeCell ref="D34:E34"/>
    <mergeCell ref="D35:E35"/>
    <mergeCell ref="D36:E36"/>
    <mergeCell ref="D20:E20"/>
    <mergeCell ref="D45:E45"/>
    <mergeCell ref="D46:E46"/>
    <mergeCell ref="D47:E47"/>
    <mergeCell ref="D48:E48"/>
    <mergeCell ref="D61:E61"/>
    <mergeCell ref="D62:E62"/>
    <mergeCell ref="D63:E63"/>
    <mergeCell ref="D64:E64"/>
    <mergeCell ref="D65:E65"/>
    <mergeCell ref="D66:E66"/>
    <mergeCell ref="D55:E55"/>
    <mergeCell ref="D56:E56"/>
    <mergeCell ref="D57:E57"/>
    <mergeCell ref="D58:E58"/>
    <mergeCell ref="D59:E59"/>
    <mergeCell ref="D60:E60"/>
    <mergeCell ref="D73:E73"/>
    <mergeCell ref="D74:E74"/>
    <mergeCell ref="D75:E75"/>
    <mergeCell ref="D76:E76"/>
    <mergeCell ref="D77:E77"/>
    <mergeCell ref="D78:E78"/>
    <mergeCell ref="D67:E67"/>
    <mergeCell ref="D68:E68"/>
    <mergeCell ref="D69:E69"/>
    <mergeCell ref="D70:E70"/>
    <mergeCell ref="D71:E71"/>
    <mergeCell ref="D72:E72"/>
    <mergeCell ref="D85:E85"/>
    <mergeCell ref="D86:E86"/>
    <mergeCell ref="D87:E87"/>
    <mergeCell ref="D88:E88"/>
    <mergeCell ref="D89:E89"/>
    <mergeCell ref="D90:E90"/>
    <mergeCell ref="D79:E79"/>
    <mergeCell ref="D80:E80"/>
    <mergeCell ref="D81:E81"/>
    <mergeCell ref="D82:E82"/>
    <mergeCell ref="D83:E83"/>
    <mergeCell ref="D84:E84"/>
    <mergeCell ref="D97:E97"/>
    <mergeCell ref="D98:E98"/>
    <mergeCell ref="D99:E99"/>
    <mergeCell ref="D100:E100"/>
    <mergeCell ref="D101:E101"/>
    <mergeCell ref="D102:E102"/>
    <mergeCell ref="D91:E91"/>
    <mergeCell ref="D92:E92"/>
    <mergeCell ref="D93:E93"/>
    <mergeCell ref="D94:E94"/>
    <mergeCell ref="D95:E95"/>
    <mergeCell ref="D96:E96"/>
    <mergeCell ref="D109:E109"/>
    <mergeCell ref="D110:E110"/>
    <mergeCell ref="D111:E111"/>
    <mergeCell ref="D112:E112"/>
    <mergeCell ref="D113:E113"/>
    <mergeCell ref="D114:E114"/>
    <mergeCell ref="D103:E103"/>
    <mergeCell ref="D104:E104"/>
    <mergeCell ref="D105:E105"/>
    <mergeCell ref="D106:E106"/>
    <mergeCell ref="D107:E107"/>
    <mergeCell ref="D108:E108"/>
    <mergeCell ref="D121:E121"/>
    <mergeCell ref="D122:E122"/>
    <mergeCell ref="D123:E123"/>
    <mergeCell ref="D124:E124"/>
    <mergeCell ref="D125:E125"/>
    <mergeCell ref="D126:E126"/>
    <mergeCell ref="D115:E115"/>
    <mergeCell ref="D116:E116"/>
    <mergeCell ref="D117:E117"/>
    <mergeCell ref="D118:E118"/>
    <mergeCell ref="D119:E119"/>
    <mergeCell ref="D120:E120"/>
    <mergeCell ref="D133:E133"/>
    <mergeCell ref="D134:E134"/>
    <mergeCell ref="D135:E135"/>
    <mergeCell ref="D136:E136"/>
    <mergeCell ref="D137:E137"/>
    <mergeCell ref="D138:E138"/>
    <mergeCell ref="D127:E127"/>
    <mergeCell ref="D128:E128"/>
    <mergeCell ref="D129:E129"/>
    <mergeCell ref="D130:E130"/>
    <mergeCell ref="D131:E131"/>
    <mergeCell ref="D132:E132"/>
    <mergeCell ref="D145:E145"/>
    <mergeCell ref="D146:E146"/>
    <mergeCell ref="D147:E147"/>
    <mergeCell ref="D148:E148"/>
    <mergeCell ref="D149:E149"/>
    <mergeCell ref="D150:E150"/>
    <mergeCell ref="D139:E139"/>
    <mergeCell ref="D140:E140"/>
    <mergeCell ref="D141:E141"/>
    <mergeCell ref="D142:E142"/>
    <mergeCell ref="D143:E143"/>
    <mergeCell ref="D144:E144"/>
    <mergeCell ref="D157:E157"/>
    <mergeCell ref="D158:E158"/>
    <mergeCell ref="D159:E159"/>
    <mergeCell ref="D160:E160"/>
    <mergeCell ref="D161:E161"/>
    <mergeCell ref="D162:E162"/>
    <mergeCell ref="D151:E151"/>
    <mergeCell ref="D152:E152"/>
    <mergeCell ref="D153:E153"/>
    <mergeCell ref="D154:E154"/>
    <mergeCell ref="D155:E155"/>
    <mergeCell ref="D156:E156"/>
    <mergeCell ref="D169:E169"/>
    <mergeCell ref="D170:E170"/>
    <mergeCell ref="D171:E171"/>
    <mergeCell ref="D172:E172"/>
    <mergeCell ref="D173:E173"/>
    <mergeCell ref="D174:E174"/>
    <mergeCell ref="D163:E163"/>
    <mergeCell ref="D164:E164"/>
    <mergeCell ref="D165:E165"/>
    <mergeCell ref="D166:E166"/>
    <mergeCell ref="D167:E167"/>
    <mergeCell ref="D168:E168"/>
    <mergeCell ref="D181:E181"/>
    <mergeCell ref="D182:E182"/>
    <mergeCell ref="D183:E183"/>
    <mergeCell ref="D184:E184"/>
    <mergeCell ref="D185:E185"/>
    <mergeCell ref="D186:E186"/>
    <mergeCell ref="D175:E175"/>
    <mergeCell ref="D176:E176"/>
    <mergeCell ref="D177:E177"/>
    <mergeCell ref="D178:E178"/>
    <mergeCell ref="D179:E179"/>
    <mergeCell ref="D180:E180"/>
    <mergeCell ref="D193:E193"/>
    <mergeCell ref="D194:E194"/>
    <mergeCell ref="D195:E195"/>
    <mergeCell ref="D196:E196"/>
    <mergeCell ref="D197:E197"/>
    <mergeCell ref="D198:E198"/>
    <mergeCell ref="D187:E187"/>
    <mergeCell ref="D188:E188"/>
    <mergeCell ref="D189:E189"/>
    <mergeCell ref="D190:E190"/>
    <mergeCell ref="D191:E191"/>
    <mergeCell ref="D192:E192"/>
    <mergeCell ref="D205:E205"/>
    <mergeCell ref="D206:E206"/>
    <mergeCell ref="D207:E207"/>
    <mergeCell ref="D208:E208"/>
    <mergeCell ref="D209:E209"/>
    <mergeCell ref="D210:E210"/>
    <mergeCell ref="D199:E199"/>
    <mergeCell ref="D200:E200"/>
    <mergeCell ref="D201:E201"/>
    <mergeCell ref="D202:E202"/>
    <mergeCell ref="D203:E203"/>
    <mergeCell ref="D204:E204"/>
    <mergeCell ref="D217:E217"/>
    <mergeCell ref="D218:E218"/>
    <mergeCell ref="D219:E219"/>
    <mergeCell ref="D220:E220"/>
    <mergeCell ref="D221:E221"/>
    <mergeCell ref="D222:E222"/>
    <mergeCell ref="D211:E211"/>
    <mergeCell ref="D212:E212"/>
    <mergeCell ref="D213:E213"/>
    <mergeCell ref="D214:E214"/>
    <mergeCell ref="D215:E215"/>
    <mergeCell ref="D216:E216"/>
    <mergeCell ref="D229:E229"/>
    <mergeCell ref="D230:E230"/>
    <mergeCell ref="D231:E231"/>
    <mergeCell ref="D232:E232"/>
    <mergeCell ref="D233:E233"/>
    <mergeCell ref="D234:E234"/>
    <mergeCell ref="D223:E223"/>
    <mergeCell ref="D224:E224"/>
    <mergeCell ref="D225:E225"/>
    <mergeCell ref="D226:E226"/>
    <mergeCell ref="D227:E227"/>
    <mergeCell ref="D228:E228"/>
    <mergeCell ref="D241:E241"/>
    <mergeCell ref="D242:E242"/>
    <mergeCell ref="D243:E243"/>
    <mergeCell ref="D244:E244"/>
    <mergeCell ref="D245:E245"/>
    <mergeCell ref="D246:E246"/>
    <mergeCell ref="D235:E235"/>
    <mergeCell ref="D236:E236"/>
    <mergeCell ref="D237:E237"/>
    <mergeCell ref="D238:E238"/>
    <mergeCell ref="D239:E239"/>
    <mergeCell ref="D240:E240"/>
    <mergeCell ref="D253:E253"/>
    <mergeCell ref="D254:E254"/>
    <mergeCell ref="D255:E255"/>
    <mergeCell ref="D256:E256"/>
    <mergeCell ref="D257:E257"/>
    <mergeCell ref="D258:E258"/>
    <mergeCell ref="D247:E247"/>
    <mergeCell ref="D248:E248"/>
    <mergeCell ref="D249:E249"/>
    <mergeCell ref="D250:E250"/>
    <mergeCell ref="D251:E251"/>
    <mergeCell ref="D252:E252"/>
    <mergeCell ref="D265:E265"/>
    <mergeCell ref="D266:E266"/>
    <mergeCell ref="D267:E267"/>
    <mergeCell ref="D268:E268"/>
    <mergeCell ref="D269:E269"/>
    <mergeCell ref="D270:E270"/>
    <mergeCell ref="D259:E259"/>
    <mergeCell ref="D260:E260"/>
    <mergeCell ref="D261:E261"/>
    <mergeCell ref="D262:E262"/>
    <mergeCell ref="D263:E263"/>
    <mergeCell ref="D264:E264"/>
    <mergeCell ref="D277:E277"/>
    <mergeCell ref="D278:E278"/>
    <mergeCell ref="D279:E279"/>
    <mergeCell ref="D280:E280"/>
    <mergeCell ref="D281:E281"/>
    <mergeCell ref="D282:E282"/>
    <mergeCell ref="D271:E271"/>
    <mergeCell ref="D272:E272"/>
    <mergeCell ref="D273:E273"/>
    <mergeCell ref="D274:E274"/>
    <mergeCell ref="D275:E275"/>
    <mergeCell ref="D276:E276"/>
    <mergeCell ref="D289:E289"/>
    <mergeCell ref="D290:E290"/>
    <mergeCell ref="D291:E291"/>
    <mergeCell ref="D292:E292"/>
    <mergeCell ref="D293:E293"/>
    <mergeCell ref="D294:E294"/>
    <mergeCell ref="D283:E283"/>
    <mergeCell ref="D284:E284"/>
    <mergeCell ref="D285:E285"/>
    <mergeCell ref="D286:E286"/>
    <mergeCell ref="D287:E287"/>
    <mergeCell ref="D288:E288"/>
    <mergeCell ref="D301:E301"/>
    <mergeCell ref="D302:E302"/>
    <mergeCell ref="D303:E303"/>
    <mergeCell ref="D304:E304"/>
    <mergeCell ref="D305:E305"/>
    <mergeCell ref="D306:E306"/>
    <mergeCell ref="D295:E295"/>
    <mergeCell ref="D296:E296"/>
    <mergeCell ref="D297:E297"/>
    <mergeCell ref="D298:E298"/>
    <mergeCell ref="D299:E299"/>
    <mergeCell ref="D300:E300"/>
    <mergeCell ref="D313:E313"/>
    <mergeCell ref="D314:E314"/>
    <mergeCell ref="D315:E315"/>
    <mergeCell ref="D316:E316"/>
    <mergeCell ref="D317:E317"/>
    <mergeCell ref="D318:E318"/>
    <mergeCell ref="D307:E307"/>
    <mergeCell ref="D308:E308"/>
    <mergeCell ref="D309:E309"/>
    <mergeCell ref="D310:E310"/>
    <mergeCell ref="D311:E311"/>
    <mergeCell ref="D312:E312"/>
    <mergeCell ref="D325:E325"/>
    <mergeCell ref="D326:E326"/>
    <mergeCell ref="D327:E327"/>
    <mergeCell ref="D328:E328"/>
    <mergeCell ref="D329:E329"/>
    <mergeCell ref="D330:E330"/>
    <mergeCell ref="D319:E319"/>
    <mergeCell ref="D320:E320"/>
    <mergeCell ref="D321:E321"/>
    <mergeCell ref="D322:E322"/>
    <mergeCell ref="D323:E323"/>
    <mergeCell ref="D324:E324"/>
    <mergeCell ref="D337:E337"/>
    <mergeCell ref="D338:E338"/>
    <mergeCell ref="D339:E339"/>
    <mergeCell ref="D340:E340"/>
    <mergeCell ref="D341:E341"/>
    <mergeCell ref="D342:E342"/>
    <mergeCell ref="D331:E331"/>
    <mergeCell ref="D332:E332"/>
    <mergeCell ref="D333:E333"/>
    <mergeCell ref="D334:E334"/>
    <mergeCell ref="D335:E335"/>
    <mergeCell ref="D336:E336"/>
    <mergeCell ref="D349:E349"/>
    <mergeCell ref="D350:E350"/>
    <mergeCell ref="D351:E351"/>
    <mergeCell ref="D352:E352"/>
    <mergeCell ref="D353:E353"/>
    <mergeCell ref="D354:E354"/>
    <mergeCell ref="D343:E343"/>
    <mergeCell ref="D344:E344"/>
    <mergeCell ref="D345:E345"/>
    <mergeCell ref="D346:E346"/>
    <mergeCell ref="D347:E347"/>
    <mergeCell ref="D348:E348"/>
    <mergeCell ref="D361:E361"/>
    <mergeCell ref="D362:E362"/>
    <mergeCell ref="D363:E363"/>
    <mergeCell ref="D364:E364"/>
    <mergeCell ref="D365:E365"/>
    <mergeCell ref="D366:E366"/>
    <mergeCell ref="D355:E355"/>
    <mergeCell ref="D356:E356"/>
    <mergeCell ref="D357:E357"/>
    <mergeCell ref="D358:E358"/>
    <mergeCell ref="D359:E359"/>
    <mergeCell ref="D360:E360"/>
    <mergeCell ref="D373:E373"/>
    <mergeCell ref="D374:E374"/>
    <mergeCell ref="D375:E375"/>
    <mergeCell ref="D376:E376"/>
    <mergeCell ref="D377:E377"/>
    <mergeCell ref="D378:E378"/>
    <mergeCell ref="D367:E367"/>
    <mergeCell ref="D368:E368"/>
    <mergeCell ref="D369:E369"/>
    <mergeCell ref="D370:E370"/>
    <mergeCell ref="D371:E371"/>
    <mergeCell ref="D372:E372"/>
    <mergeCell ref="D385:E385"/>
    <mergeCell ref="D386:E386"/>
    <mergeCell ref="D387:E387"/>
    <mergeCell ref="D388:E388"/>
    <mergeCell ref="D389:E389"/>
    <mergeCell ref="D390:E390"/>
    <mergeCell ref="D379:E379"/>
    <mergeCell ref="D380:E380"/>
    <mergeCell ref="D381:E381"/>
    <mergeCell ref="D382:E382"/>
    <mergeCell ref="D383:E383"/>
    <mergeCell ref="D384:E384"/>
    <mergeCell ref="D397:E397"/>
    <mergeCell ref="D398:E398"/>
    <mergeCell ref="D399:E399"/>
    <mergeCell ref="D400:E400"/>
    <mergeCell ref="D401:E401"/>
    <mergeCell ref="D402:E402"/>
    <mergeCell ref="D391:E391"/>
    <mergeCell ref="D392:E392"/>
    <mergeCell ref="D393:E393"/>
    <mergeCell ref="D394:E394"/>
    <mergeCell ref="D395:E395"/>
    <mergeCell ref="D396:E396"/>
    <mergeCell ref="D409:E409"/>
    <mergeCell ref="D410:E410"/>
    <mergeCell ref="D411:E411"/>
    <mergeCell ref="D412:E412"/>
    <mergeCell ref="D413:E413"/>
    <mergeCell ref="D414:E414"/>
    <mergeCell ref="D403:E403"/>
    <mergeCell ref="D404:E404"/>
    <mergeCell ref="D405:E405"/>
    <mergeCell ref="D406:E406"/>
    <mergeCell ref="D407:E407"/>
    <mergeCell ref="D408:E408"/>
    <mergeCell ref="D421:E421"/>
    <mergeCell ref="D422:E422"/>
    <mergeCell ref="D423:E423"/>
    <mergeCell ref="D424:E424"/>
    <mergeCell ref="D425:E425"/>
    <mergeCell ref="D426:E426"/>
    <mergeCell ref="D415:E415"/>
    <mergeCell ref="D416:E416"/>
    <mergeCell ref="D417:E417"/>
    <mergeCell ref="D418:E418"/>
    <mergeCell ref="D419:E419"/>
    <mergeCell ref="D420:E420"/>
    <mergeCell ref="D433:E433"/>
    <mergeCell ref="D434:E434"/>
    <mergeCell ref="D435:E435"/>
    <mergeCell ref="D436:E436"/>
    <mergeCell ref="D437:E437"/>
    <mergeCell ref="D438:E438"/>
    <mergeCell ref="D427:E427"/>
    <mergeCell ref="D428:E428"/>
    <mergeCell ref="D429:E429"/>
    <mergeCell ref="D430:E430"/>
    <mergeCell ref="D431:E431"/>
    <mergeCell ref="D432:E432"/>
    <mergeCell ref="D445:E445"/>
    <mergeCell ref="D446:E446"/>
    <mergeCell ref="D447:E447"/>
    <mergeCell ref="D448:E448"/>
    <mergeCell ref="D449:E449"/>
    <mergeCell ref="D450:E450"/>
    <mergeCell ref="D439:E439"/>
    <mergeCell ref="D440:E440"/>
    <mergeCell ref="D441:E441"/>
    <mergeCell ref="D442:E442"/>
    <mergeCell ref="D443:E443"/>
    <mergeCell ref="D444:E444"/>
    <mergeCell ref="D457:E457"/>
    <mergeCell ref="D458:E458"/>
    <mergeCell ref="D459:E459"/>
    <mergeCell ref="D460:E460"/>
    <mergeCell ref="D461:E461"/>
    <mergeCell ref="D462:E462"/>
    <mergeCell ref="D451:E451"/>
    <mergeCell ref="D452:E452"/>
    <mergeCell ref="D453:E453"/>
    <mergeCell ref="D454:E454"/>
    <mergeCell ref="D455:E455"/>
    <mergeCell ref="D456:E456"/>
    <mergeCell ref="D469:E469"/>
    <mergeCell ref="D470:E470"/>
    <mergeCell ref="D471:E471"/>
    <mergeCell ref="D472:E472"/>
    <mergeCell ref="D473:E473"/>
    <mergeCell ref="D474:E474"/>
    <mergeCell ref="D463:E463"/>
    <mergeCell ref="D464:E464"/>
    <mergeCell ref="D465:E465"/>
    <mergeCell ref="D466:E466"/>
    <mergeCell ref="D467:E467"/>
    <mergeCell ref="D468:E468"/>
    <mergeCell ref="D481:E481"/>
    <mergeCell ref="D482:E482"/>
    <mergeCell ref="D483:E483"/>
    <mergeCell ref="D484:E484"/>
    <mergeCell ref="D485:E485"/>
    <mergeCell ref="D486:E486"/>
    <mergeCell ref="D475:E475"/>
    <mergeCell ref="D476:E476"/>
    <mergeCell ref="D477:E477"/>
    <mergeCell ref="D478:E478"/>
    <mergeCell ref="D479:E479"/>
    <mergeCell ref="D480:E480"/>
    <mergeCell ref="D493:E493"/>
    <mergeCell ref="D494:E494"/>
    <mergeCell ref="D495:E495"/>
    <mergeCell ref="D496:E496"/>
    <mergeCell ref="D497:E497"/>
    <mergeCell ref="D498:E498"/>
    <mergeCell ref="D487:E487"/>
    <mergeCell ref="D488:E488"/>
    <mergeCell ref="D489:E489"/>
    <mergeCell ref="D490:E490"/>
    <mergeCell ref="D491:E491"/>
    <mergeCell ref="D492:E492"/>
    <mergeCell ref="D505:E505"/>
    <mergeCell ref="D506:E506"/>
    <mergeCell ref="D507:E507"/>
    <mergeCell ref="D508:E508"/>
    <mergeCell ref="D509:E509"/>
    <mergeCell ref="D510:E510"/>
    <mergeCell ref="D499:E499"/>
    <mergeCell ref="D500:E500"/>
    <mergeCell ref="D501:E501"/>
    <mergeCell ref="D502:E502"/>
    <mergeCell ref="D503:E503"/>
    <mergeCell ref="D504:E504"/>
    <mergeCell ref="D517:E517"/>
    <mergeCell ref="D518:E518"/>
    <mergeCell ref="D519:E519"/>
    <mergeCell ref="D520:E520"/>
    <mergeCell ref="D521:E521"/>
    <mergeCell ref="D522:E522"/>
    <mergeCell ref="D511:E511"/>
    <mergeCell ref="D512:E512"/>
    <mergeCell ref="D513:E513"/>
    <mergeCell ref="D514:E514"/>
    <mergeCell ref="D515:E515"/>
    <mergeCell ref="D516:E516"/>
    <mergeCell ref="D529:E529"/>
    <mergeCell ref="D530:E530"/>
    <mergeCell ref="D531:E531"/>
    <mergeCell ref="D532:E532"/>
    <mergeCell ref="D533:E533"/>
    <mergeCell ref="D534:E534"/>
    <mergeCell ref="D523:E523"/>
    <mergeCell ref="D524:E524"/>
    <mergeCell ref="D525:E525"/>
    <mergeCell ref="D526:E526"/>
    <mergeCell ref="D527:E527"/>
    <mergeCell ref="D528:E528"/>
    <mergeCell ref="D541:E541"/>
    <mergeCell ref="D542:E542"/>
    <mergeCell ref="D543:E543"/>
    <mergeCell ref="D544:E544"/>
    <mergeCell ref="D545:E545"/>
    <mergeCell ref="D546:E546"/>
    <mergeCell ref="D535:E535"/>
    <mergeCell ref="D536:E536"/>
    <mergeCell ref="D537:E537"/>
    <mergeCell ref="D538:E538"/>
    <mergeCell ref="D539:E539"/>
    <mergeCell ref="D540:E540"/>
    <mergeCell ref="D553:E553"/>
    <mergeCell ref="D554:E554"/>
    <mergeCell ref="D555:E555"/>
    <mergeCell ref="D556:E556"/>
    <mergeCell ref="D557:E557"/>
    <mergeCell ref="D558:E558"/>
    <mergeCell ref="D547:E547"/>
    <mergeCell ref="D548:E548"/>
    <mergeCell ref="D549:E549"/>
    <mergeCell ref="D550:E550"/>
    <mergeCell ref="D551:E551"/>
    <mergeCell ref="D552:E552"/>
    <mergeCell ref="D565:E565"/>
    <mergeCell ref="D566:E566"/>
    <mergeCell ref="D567:E567"/>
    <mergeCell ref="D568:E568"/>
    <mergeCell ref="D569:E569"/>
    <mergeCell ref="D570:E570"/>
    <mergeCell ref="D559:E559"/>
    <mergeCell ref="D560:E560"/>
    <mergeCell ref="D561:E561"/>
    <mergeCell ref="D562:E562"/>
    <mergeCell ref="D563:E563"/>
    <mergeCell ref="D564:E564"/>
    <mergeCell ref="D577:E577"/>
    <mergeCell ref="D578:E578"/>
    <mergeCell ref="D579:E579"/>
    <mergeCell ref="D580:E580"/>
    <mergeCell ref="D581:E581"/>
    <mergeCell ref="D582:E582"/>
    <mergeCell ref="D571:E571"/>
    <mergeCell ref="D572:E572"/>
    <mergeCell ref="D573:E573"/>
    <mergeCell ref="D574:E574"/>
    <mergeCell ref="D575:E575"/>
    <mergeCell ref="D576:E576"/>
    <mergeCell ref="D589:E589"/>
    <mergeCell ref="D590:E590"/>
    <mergeCell ref="D591:E591"/>
    <mergeCell ref="D592:E592"/>
    <mergeCell ref="D593:E593"/>
    <mergeCell ref="D594:E594"/>
    <mergeCell ref="D583:E583"/>
    <mergeCell ref="D584:E584"/>
    <mergeCell ref="D585:E585"/>
    <mergeCell ref="D586:E586"/>
    <mergeCell ref="D587:E587"/>
    <mergeCell ref="D588:E588"/>
    <mergeCell ref="D601:E601"/>
    <mergeCell ref="D602:E602"/>
    <mergeCell ref="D603:E603"/>
    <mergeCell ref="D604:E604"/>
    <mergeCell ref="D605:E605"/>
    <mergeCell ref="D606:E606"/>
    <mergeCell ref="D595:E595"/>
    <mergeCell ref="D596:E596"/>
    <mergeCell ref="D597:E597"/>
    <mergeCell ref="D598:E598"/>
    <mergeCell ref="D599:E599"/>
    <mergeCell ref="D600:E600"/>
    <mergeCell ref="D613:E613"/>
    <mergeCell ref="D614:E614"/>
    <mergeCell ref="D615:E615"/>
    <mergeCell ref="D616:E616"/>
    <mergeCell ref="D617:E617"/>
    <mergeCell ref="D618:E618"/>
    <mergeCell ref="D607:E607"/>
    <mergeCell ref="D608:E608"/>
    <mergeCell ref="D609:E609"/>
    <mergeCell ref="D610:E610"/>
    <mergeCell ref="D611:E611"/>
    <mergeCell ref="D612:E612"/>
    <mergeCell ref="D625:E625"/>
    <mergeCell ref="D626:E626"/>
    <mergeCell ref="D627:E627"/>
    <mergeCell ref="D628:E628"/>
    <mergeCell ref="D629:E629"/>
    <mergeCell ref="D630:E630"/>
    <mergeCell ref="D619:E619"/>
    <mergeCell ref="D620:E620"/>
    <mergeCell ref="D621:E621"/>
    <mergeCell ref="D622:E622"/>
    <mergeCell ref="D623:E623"/>
    <mergeCell ref="D624:E624"/>
    <mergeCell ref="D637:E637"/>
    <mergeCell ref="D638:E638"/>
    <mergeCell ref="D639:E639"/>
    <mergeCell ref="D640:E640"/>
    <mergeCell ref="D641:E641"/>
    <mergeCell ref="D642:E642"/>
    <mergeCell ref="D631:E631"/>
    <mergeCell ref="D632:E632"/>
    <mergeCell ref="D633:E633"/>
    <mergeCell ref="D634:E634"/>
    <mergeCell ref="D635:E635"/>
    <mergeCell ref="D636:E636"/>
    <mergeCell ref="D649:E649"/>
    <mergeCell ref="D650:E650"/>
    <mergeCell ref="D651:E651"/>
    <mergeCell ref="D652:E652"/>
    <mergeCell ref="D653:E653"/>
    <mergeCell ref="D654:E654"/>
    <mergeCell ref="D643:E643"/>
    <mergeCell ref="D644:E644"/>
    <mergeCell ref="D645:E645"/>
    <mergeCell ref="D646:E646"/>
    <mergeCell ref="D647:E647"/>
    <mergeCell ref="D648:E648"/>
    <mergeCell ref="D661:E661"/>
    <mergeCell ref="D662:E662"/>
    <mergeCell ref="D663:E663"/>
    <mergeCell ref="D664:E664"/>
    <mergeCell ref="D665:E665"/>
    <mergeCell ref="D666:E666"/>
    <mergeCell ref="D655:E655"/>
    <mergeCell ref="D656:E656"/>
    <mergeCell ref="D657:E657"/>
    <mergeCell ref="D658:E658"/>
    <mergeCell ref="D659:E659"/>
    <mergeCell ref="D660:E660"/>
    <mergeCell ref="D673:E673"/>
    <mergeCell ref="D674:E674"/>
    <mergeCell ref="D675:E675"/>
    <mergeCell ref="D676:E676"/>
    <mergeCell ref="D677:E677"/>
    <mergeCell ref="D678:E678"/>
    <mergeCell ref="D667:E667"/>
    <mergeCell ref="D668:E668"/>
    <mergeCell ref="D669:E669"/>
    <mergeCell ref="D670:E670"/>
    <mergeCell ref="D671:E671"/>
    <mergeCell ref="D672:E672"/>
    <mergeCell ref="D685:E685"/>
    <mergeCell ref="D686:E686"/>
    <mergeCell ref="D687:E687"/>
    <mergeCell ref="D688:E688"/>
    <mergeCell ref="D689:E689"/>
    <mergeCell ref="D690:E690"/>
    <mergeCell ref="D679:E679"/>
    <mergeCell ref="D680:E680"/>
    <mergeCell ref="D681:E681"/>
    <mergeCell ref="D682:E682"/>
    <mergeCell ref="D683:E683"/>
    <mergeCell ref="D684:E684"/>
    <mergeCell ref="D697:E697"/>
    <mergeCell ref="D698:E698"/>
    <mergeCell ref="D699:E699"/>
    <mergeCell ref="D700:E700"/>
    <mergeCell ref="D701:E701"/>
    <mergeCell ref="D702:E702"/>
    <mergeCell ref="D691:E691"/>
    <mergeCell ref="D692:E692"/>
    <mergeCell ref="D693:E693"/>
    <mergeCell ref="D694:E694"/>
    <mergeCell ref="D695:E695"/>
    <mergeCell ref="D696:E696"/>
    <mergeCell ref="D709:E709"/>
    <mergeCell ref="D710:E710"/>
    <mergeCell ref="D711:E711"/>
    <mergeCell ref="D712:E712"/>
    <mergeCell ref="D713:E713"/>
    <mergeCell ref="D714:E714"/>
    <mergeCell ref="D703:E703"/>
    <mergeCell ref="D704:E704"/>
    <mergeCell ref="D705:E705"/>
    <mergeCell ref="D706:E706"/>
    <mergeCell ref="D707:E707"/>
    <mergeCell ref="D708:E708"/>
    <mergeCell ref="D721:E721"/>
    <mergeCell ref="D722:E722"/>
    <mergeCell ref="D723:E723"/>
    <mergeCell ref="D724:E724"/>
    <mergeCell ref="D725:E725"/>
    <mergeCell ref="D726:E726"/>
    <mergeCell ref="D715:E715"/>
    <mergeCell ref="D716:E716"/>
    <mergeCell ref="D717:E717"/>
    <mergeCell ref="D718:E718"/>
    <mergeCell ref="D719:E719"/>
    <mergeCell ref="D720:E720"/>
    <mergeCell ref="D733:E733"/>
    <mergeCell ref="D734:E734"/>
    <mergeCell ref="D735:E735"/>
    <mergeCell ref="D736:E736"/>
    <mergeCell ref="D737:E737"/>
    <mergeCell ref="D738:E738"/>
    <mergeCell ref="D727:E727"/>
    <mergeCell ref="D728:E728"/>
    <mergeCell ref="D729:E729"/>
    <mergeCell ref="D730:E730"/>
    <mergeCell ref="D731:E731"/>
    <mergeCell ref="D732:E732"/>
    <mergeCell ref="D745:E745"/>
    <mergeCell ref="D746:E746"/>
    <mergeCell ref="D747:E747"/>
    <mergeCell ref="D748:E748"/>
    <mergeCell ref="D749:E749"/>
    <mergeCell ref="D750:E750"/>
    <mergeCell ref="D739:E739"/>
    <mergeCell ref="D740:E740"/>
    <mergeCell ref="D741:E741"/>
    <mergeCell ref="D742:E742"/>
    <mergeCell ref="D743:E743"/>
    <mergeCell ref="D744:E744"/>
    <mergeCell ref="D757:E757"/>
    <mergeCell ref="D758:E758"/>
    <mergeCell ref="D759:E759"/>
    <mergeCell ref="D760:E760"/>
    <mergeCell ref="D761:E761"/>
    <mergeCell ref="D762:E762"/>
    <mergeCell ref="D751:E751"/>
    <mergeCell ref="D752:E752"/>
    <mergeCell ref="D753:E753"/>
    <mergeCell ref="D754:E754"/>
    <mergeCell ref="D755:E755"/>
    <mergeCell ref="D756:E756"/>
    <mergeCell ref="D769:E769"/>
    <mergeCell ref="D770:E770"/>
    <mergeCell ref="D771:E771"/>
    <mergeCell ref="D772:E772"/>
    <mergeCell ref="D773:E773"/>
    <mergeCell ref="D774:E774"/>
    <mergeCell ref="D763:E763"/>
    <mergeCell ref="D764:E764"/>
    <mergeCell ref="D765:E765"/>
    <mergeCell ref="D766:E766"/>
    <mergeCell ref="D767:E767"/>
    <mergeCell ref="D768:E768"/>
    <mergeCell ref="D781:E781"/>
    <mergeCell ref="D782:E782"/>
    <mergeCell ref="D783:E783"/>
    <mergeCell ref="D784:E784"/>
    <mergeCell ref="D785:E785"/>
    <mergeCell ref="D786:E786"/>
    <mergeCell ref="D775:E775"/>
    <mergeCell ref="D776:E776"/>
    <mergeCell ref="D777:E777"/>
    <mergeCell ref="D778:E778"/>
    <mergeCell ref="D779:E779"/>
    <mergeCell ref="D780:E780"/>
    <mergeCell ref="D793:E793"/>
    <mergeCell ref="D794:E794"/>
    <mergeCell ref="D795:E795"/>
    <mergeCell ref="D796:E796"/>
    <mergeCell ref="D797:E797"/>
    <mergeCell ref="D798:E798"/>
    <mergeCell ref="D787:E787"/>
    <mergeCell ref="D788:E788"/>
    <mergeCell ref="D789:E789"/>
    <mergeCell ref="D790:E790"/>
    <mergeCell ref="D791:E791"/>
    <mergeCell ref="D792:E792"/>
    <mergeCell ref="D805:E805"/>
    <mergeCell ref="D806:E806"/>
    <mergeCell ref="D807:E807"/>
    <mergeCell ref="D808:E808"/>
    <mergeCell ref="D809:E809"/>
    <mergeCell ref="D810:E810"/>
    <mergeCell ref="D799:E799"/>
    <mergeCell ref="D800:E800"/>
    <mergeCell ref="D801:E801"/>
    <mergeCell ref="D802:E802"/>
    <mergeCell ref="D803:E803"/>
    <mergeCell ref="D804:E804"/>
    <mergeCell ref="D817:E817"/>
    <mergeCell ref="D818:E818"/>
    <mergeCell ref="D819:E819"/>
    <mergeCell ref="D820:E820"/>
    <mergeCell ref="D821:E821"/>
    <mergeCell ref="D822:E822"/>
    <mergeCell ref="D811:E811"/>
    <mergeCell ref="D812:E812"/>
    <mergeCell ref="D813:E813"/>
    <mergeCell ref="D814:E814"/>
    <mergeCell ref="D815:E815"/>
    <mergeCell ref="D816:E816"/>
    <mergeCell ref="D829:E829"/>
    <mergeCell ref="D830:E830"/>
    <mergeCell ref="D831:E831"/>
    <mergeCell ref="D832:E832"/>
    <mergeCell ref="D833:E833"/>
    <mergeCell ref="D834:E834"/>
    <mergeCell ref="D823:E823"/>
    <mergeCell ref="D824:E824"/>
    <mergeCell ref="D825:E825"/>
    <mergeCell ref="D826:E826"/>
    <mergeCell ref="D827:E827"/>
    <mergeCell ref="D828:E828"/>
    <mergeCell ref="D841:E841"/>
    <mergeCell ref="D842:E842"/>
    <mergeCell ref="D843:E843"/>
    <mergeCell ref="D844:E844"/>
    <mergeCell ref="D845:E845"/>
    <mergeCell ref="D846:E846"/>
    <mergeCell ref="D835:E835"/>
    <mergeCell ref="D836:E836"/>
    <mergeCell ref="D837:E837"/>
    <mergeCell ref="D838:E838"/>
    <mergeCell ref="D839:E839"/>
    <mergeCell ref="D840:E840"/>
    <mergeCell ref="D853:E853"/>
    <mergeCell ref="D854:E854"/>
    <mergeCell ref="D855:E855"/>
    <mergeCell ref="D856:E856"/>
    <mergeCell ref="D857:E857"/>
    <mergeCell ref="D858:E858"/>
    <mergeCell ref="D847:E847"/>
    <mergeCell ref="D848:E848"/>
    <mergeCell ref="D849:E849"/>
    <mergeCell ref="D850:E850"/>
    <mergeCell ref="D851:E851"/>
    <mergeCell ref="D852:E852"/>
    <mergeCell ref="D865:E865"/>
    <mergeCell ref="D866:E866"/>
    <mergeCell ref="D867:E867"/>
    <mergeCell ref="D868:E868"/>
    <mergeCell ref="D869:E869"/>
    <mergeCell ref="D870:E870"/>
    <mergeCell ref="D859:E859"/>
    <mergeCell ref="D860:E860"/>
    <mergeCell ref="D861:E861"/>
    <mergeCell ref="D862:E862"/>
    <mergeCell ref="D863:E863"/>
    <mergeCell ref="D864:E864"/>
    <mergeCell ref="D877:E877"/>
    <mergeCell ref="D878:E878"/>
    <mergeCell ref="D879:E879"/>
    <mergeCell ref="D880:E880"/>
    <mergeCell ref="D881:E881"/>
    <mergeCell ref="D882:E882"/>
    <mergeCell ref="D871:E871"/>
    <mergeCell ref="D872:E872"/>
    <mergeCell ref="D873:E873"/>
    <mergeCell ref="D874:E874"/>
    <mergeCell ref="D875:E875"/>
    <mergeCell ref="D876:E876"/>
    <mergeCell ref="D889:E889"/>
    <mergeCell ref="D890:E890"/>
    <mergeCell ref="D891:E891"/>
    <mergeCell ref="D892:E892"/>
    <mergeCell ref="D893:E893"/>
    <mergeCell ref="D894:E894"/>
    <mergeCell ref="D883:E883"/>
    <mergeCell ref="D884:E884"/>
    <mergeCell ref="D885:E885"/>
    <mergeCell ref="D886:E886"/>
    <mergeCell ref="D887:E887"/>
    <mergeCell ref="D888:E888"/>
    <mergeCell ref="D901:E901"/>
    <mergeCell ref="D902:E902"/>
    <mergeCell ref="D903:E903"/>
    <mergeCell ref="D904:E904"/>
    <mergeCell ref="D905:E905"/>
    <mergeCell ref="D906:E906"/>
    <mergeCell ref="D895:E895"/>
    <mergeCell ref="D896:E896"/>
    <mergeCell ref="D897:E897"/>
    <mergeCell ref="D898:E898"/>
    <mergeCell ref="D899:E899"/>
    <mergeCell ref="D900:E900"/>
    <mergeCell ref="D913:E913"/>
    <mergeCell ref="D914:E914"/>
    <mergeCell ref="D915:E915"/>
    <mergeCell ref="D916:E916"/>
    <mergeCell ref="D917:E917"/>
    <mergeCell ref="D918:E918"/>
    <mergeCell ref="D907:E907"/>
    <mergeCell ref="D908:E908"/>
    <mergeCell ref="D909:E909"/>
    <mergeCell ref="D910:E910"/>
    <mergeCell ref="D911:E911"/>
    <mergeCell ref="D912:E912"/>
    <mergeCell ref="D925:E925"/>
    <mergeCell ref="D926:E926"/>
    <mergeCell ref="D927:E927"/>
    <mergeCell ref="D928:E928"/>
    <mergeCell ref="D929:E929"/>
    <mergeCell ref="D930:E930"/>
    <mergeCell ref="D919:E919"/>
    <mergeCell ref="D920:E920"/>
    <mergeCell ref="D921:E921"/>
    <mergeCell ref="D922:E922"/>
    <mergeCell ref="D923:E923"/>
    <mergeCell ref="D924:E924"/>
    <mergeCell ref="D937:E937"/>
    <mergeCell ref="D938:E938"/>
    <mergeCell ref="D939:E939"/>
    <mergeCell ref="D940:E940"/>
    <mergeCell ref="D941:E941"/>
    <mergeCell ref="D942:E942"/>
    <mergeCell ref="D931:E931"/>
    <mergeCell ref="D932:E932"/>
    <mergeCell ref="D933:E933"/>
    <mergeCell ref="D934:E934"/>
    <mergeCell ref="D935:E935"/>
    <mergeCell ref="D936:E936"/>
    <mergeCell ref="D949:E949"/>
    <mergeCell ref="D950:E950"/>
    <mergeCell ref="D951:E951"/>
    <mergeCell ref="D952:E952"/>
    <mergeCell ref="D953:E953"/>
    <mergeCell ref="D954:E954"/>
    <mergeCell ref="D943:E943"/>
    <mergeCell ref="D944:E944"/>
    <mergeCell ref="D945:E945"/>
    <mergeCell ref="D946:E946"/>
    <mergeCell ref="D947:E947"/>
    <mergeCell ref="D948:E948"/>
    <mergeCell ref="D961:E961"/>
    <mergeCell ref="D962:E962"/>
    <mergeCell ref="D963:E963"/>
    <mergeCell ref="D964:E964"/>
    <mergeCell ref="D965:E965"/>
    <mergeCell ref="D966:E966"/>
    <mergeCell ref="D955:E955"/>
    <mergeCell ref="D956:E956"/>
    <mergeCell ref="D957:E957"/>
    <mergeCell ref="D958:E958"/>
    <mergeCell ref="D959:E959"/>
    <mergeCell ref="D960:E960"/>
    <mergeCell ref="D973:E973"/>
    <mergeCell ref="D974:E974"/>
    <mergeCell ref="D975:E975"/>
    <mergeCell ref="D976:E976"/>
    <mergeCell ref="D977:E977"/>
    <mergeCell ref="D978:E978"/>
    <mergeCell ref="D967:E967"/>
    <mergeCell ref="D968:E968"/>
    <mergeCell ref="D969:E969"/>
    <mergeCell ref="D970:E970"/>
    <mergeCell ref="D971:E971"/>
    <mergeCell ref="D972:E972"/>
    <mergeCell ref="D985:E985"/>
    <mergeCell ref="D986:E986"/>
    <mergeCell ref="D987:E987"/>
    <mergeCell ref="D988:E988"/>
    <mergeCell ref="D989:E989"/>
    <mergeCell ref="D990:E990"/>
    <mergeCell ref="D979:E979"/>
    <mergeCell ref="D980:E980"/>
    <mergeCell ref="D981:E981"/>
    <mergeCell ref="D982:E982"/>
    <mergeCell ref="D983:E983"/>
    <mergeCell ref="D984:E984"/>
    <mergeCell ref="D1003:E1003"/>
    <mergeCell ref="D997:E997"/>
    <mergeCell ref="D998:E998"/>
    <mergeCell ref="D999:E999"/>
    <mergeCell ref="D1000:E1000"/>
    <mergeCell ref="D1001:E1001"/>
    <mergeCell ref="D1002:E1002"/>
    <mergeCell ref="D991:E991"/>
    <mergeCell ref="D992:E992"/>
    <mergeCell ref="D993:E993"/>
    <mergeCell ref="D994:E994"/>
    <mergeCell ref="D995:E995"/>
    <mergeCell ref="D996:E996"/>
  </mergeCells>
  <conditionalFormatting sqref="B21:B1004">
    <cfRule type="cellIs" dxfId="11" priority="7" stopIfTrue="1" operator="equal">
      <formula>"ALERT"</formula>
    </cfRule>
  </conditionalFormatting>
  <conditionalFormatting sqref="F9:F14">
    <cfRule type="cellIs" dxfId="10" priority="5" stopIfTrue="1" operator="equal">
      <formula>0</formula>
    </cfRule>
  </conditionalFormatting>
  <conditionalFormatting sqref="F10:F14">
    <cfRule type="containsBlanks" dxfId="9" priority="6" stopIfTrue="1">
      <formula>LEN(TRIM(F10))=0</formula>
    </cfRule>
  </conditionalFormatting>
  <conditionalFormatting sqref="F21:F1001">
    <cfRule type="containsText" dxfId="8" priority="1" stopIfTrue="1" operator="containsText" text="Exchange rate :">
      <formula>NOT(ISERROR(SEARCH("Exchange rate :",F21)))</formula>
    </cfRule>
  </conditionalFormatting>
  <conditionalFormatting sqref="F21:H1004 H1006:H1009">
    <cfRule type="containsErrors" dxfId="7" priority="2" stopIfTrue="1">
      <formula>ISERROR(F21)</formula>
    </cfRule>
    <cfRule type="cellIs" dxfId="6" priority="3" stopIfTrue="1" operator="equal">
      <formula>"NA"</formula>
    </cfRule>
    <cfRule type="cellIs" dxfId="5" priority="4" stopIfTrue="1" operator="equal">
      <formula>0</formula>
    </cfRule>
  </conditionalFormatting>
  <hyperlinks>
    <hyperlink ref="B6" r:id="rId1" display="http://www.achadirect.com/" xr:uid="{30FD136A-7731-4C9E-831D-AD1F4119DAB1}"/>
  </hyperlinks>
  <printOptions horizontalCentered="1"/>
  <pageMargins left="0.35" right="0.21" top="0.47" bottom="0.34" header="0.22" footer="0.17"/>
  <pageSetup scale="80" orientation="portrait" verticalDpi="300" r:id="rId2"/>
  <headerFooter alignWithMargins="0">
    <oddFooter>Page &amp;P of &amp;N</oddFooter>
  </headerFooter>
  <ignoredErrors>
    <ignoredError sqref="G21" numberStoredAsText="1"/>
  </ignoredErrors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H1342"/>
  <sheetViews>
    <sheetView zoomScaleNormal="100" workbookViewId="0">
      <selection activeCell="H18" sqref="H18"/>
    </sheetView>
  </sheetViews>
  <sheetFormatPr defaultRowHeight="12.75"/>
  <cols>
    <col min="1" max="1" width="55.140625" style="99" customWidth="1"/>
    <col min="2" max="2" width="9.140625" style="99"/>
    <col min="3" max="3" width="7.28515625" style="99" customWidth="1"/>
    <col min="4" max="4" width="11.28515625" style="99" customWidth="1"/>
    <col min="5" max="5" width="10.28515625" style="99" customWidth="1"/>
    <col min="6" max="6" width="10" style="99" customWidth="1"/>
    <col min="7" max="7" width="12.140625" style="99" bestFit="1" customWidth="1"/>
    <col min="8" max="16384" width="9.140625" style="99"/>
  </cols>
  <sheetData>
    <row r="1" spans="1:8" s="52" customFormat="1" ht="21" customHeight="1" thickBot="1">
      <c r="A1" s="47" t="s">
        <v>1</v>
      </c>
      <c r="B1" s="48" t="s">
        <v>27</v>
      </c>
      <c r="C1" s="49"/>
      <c r="D1" s="49"/>
      <c r="E1" s="49"/>
      <c r="F1" s="49"/>
      <c r="G1" s="50"/>
      <c r="H1" s="51"/>
    </row>
    <row r="2" spans="1:8" s="52" customFormat="1" ht="13.5" thickBot="1">
      <c r="A2" s="53" t="s">
        <v>46</v>
      </c>
      <c r="B2" s="54" t="s">
        <v>43</v>
      </c>
      <c r="C2" s="55"/>
      <c r="D2" s="56"/>
      <c r="F2" s="57" t="s">
        <v>5</v>
      </c>
      <c r="G2" s="58" t="s">
        <v>28</v>
      </c>
    </row>
    <row r="3" spans="1:8" s="52" customFormat="1" ht="15" customHeight="1" thickBot="1">
      <c r="A3" s="53" t="s">
        <v>29</v>
      </c>
      <c r="F3" s="59">
        <f ca="1">Invoice!G5</f>
        <v>45391</v>
      </c>
      <c r="G3" s="60" t="e">
        <f>VLOOKUP(Invoice!H5,'[3]Invoice Number'!$A$4:$I$27310,9,FALSE)</f>
        <v>#N/A</v>
      </c>
    </row>
    <row r="4" spans="1:8" s="52" customFormat="1">
      <c r="A4" s="53" t="s">
        <v>30</v>
      </c>
    </row>
    <row r="5" spans="1:8" s="52" customFormat="1">
      <c r="A5" s="53" t="s">
        <v>48</v>
      </c>
    </row>
    <row r="6" spans="1:8" s="52" customFormat="1">
      <c r="A6" s="53" t="s">
        <v>47</v>
      </c>
    </row>
    <row r="7" spans="1:8" s="52" customFormat="1">
      <c r="A7" s="61" t="s">
        <v>2</v>
      </c>
      <c r="E7" s="62"/>
    </row>
    <row r="8" spans="1:8" s="52" customFormat="1" ht="10.5" customHeight="1" thickBot="1">
      <c r="A8" s="61"/>
      <c r="E8" s="62"/>
    </row>
    <row r="9" spans="1:8" s="52" customFormat="1" ht="13.5" thickBot="1">
      <c r="A9" s="104" t="s">
        <v>3</v>
      </c>
      <c r="E9" s="105" t="s">
        <v>31</v>
      </c>
      <c r="F9" s="106"/>
      <c r="G9" s="107"/>
    </row>
    <row r="10" spans="1:8" s="52" customFormat="1">
      <c r="A10" s="63" t="str">
        <f>Invoice!B9</f>
        <v>ROQUE Co., Ltd.</v>
      </c>
      <c r="B10" s="64"/>
      <c r="C10" s="64"/>
      <c r="E10" s="65" t="str">
        <f>Invoice!F9</f>
        <v>ROQUE Co., Ltd.</v>
      </c>
      <c r="F10" s="66"/>
      <c r="G10" s="67"/>
    </row>
    <row r="11" spans="1:8" s="52" customFormat="1">
      <c r="A11" s="68" t="str">
        <f>Invoice!B10</f>
        <v>Mr. Nakajima</v>
      </c>
      <c r="B11" s="69"/>
      <c r="C11" s="69"/>
      <c r="E11" s="70" t="str">
        <f>Invoice!F10</f>
        <v>Mr. Nakajima</v>
      </c>
      <c r="F11" s="71"/>
      <c r="G11" s="72"/>
    </row>
    <row r="12" spans="1:8" s="52" customFormat="1">
      <c r="A12" s="68" t="str">
        <f>Invoice!B11</f>
        <v>2-11-1 Sannomiyacho,</v>
      </c>
      <c r="B12" s="69"/>
      <c r="C12" s="69"/>
      <c r="E12" s="70" t="str">
        <f>Invoice!F11</f>
        <v>2-11-1 Sannomiyacho,</v>
      </c>
      <c r="F12" s="71"/>
      <c r="G12" s="72"/>
    </row>
    <row r="13" spans="1:8" s="52" customFormat="1">
      <c r="A13" s="68" t="str">
        <f>Invoice!B12</f>
        <v>Center Plaza West Building 7F</v>
      </c>
      <c r="B13" s="69"/>
      <c r="C13" s="69"/>
      <c r="E13" s="70" t="str">
        <f>Invoice!F12</f>
        <v>Center Plaza West Building 7F</v>
      </c>
      <c r="F13" s="71"/>
      <c r="G13" s="72"/>
    </row>
    <row r="14" spans="1:8" s="52" customFormat="1">
      <c r="A14" s="68" t="str">
        <f>Invoice!B13</f>
        <v>Kobe Chuo-ku, Hyogo, 650-0021 Japan</v>
      </c>
      <c r="B14" s="69"/>
      <c r="C14" s="69"/>
      <c r="D14" s="103">
        <f ca="1">VLOOKUP(F3,[1]Sheet1!$A$9:$F$7290,2,FALSE)</f>
        <v>36.54</v>
      </c>
      <c r="E14" s="70" t="str">
        <f>Invoice!F13</f>
        <v>Kobe Chuo-ku, Hyogo, 650-0021 Japan</v>
      </c>
      <c r="F14" s="71"/>
      <c r="G14" s="72"/>
    </row>
    <row r="15" spans="1:8" s="52" customFormat="1" ht="13.5" thickBot="1">
      <c r="A15" s="73" t="str">
        <f>Invoice!B14</f>
        <v>JAPAN</v>
      </c>
      <c r="E15" s="74" t="str">
        <f>Invoice!F14</f>
        <v>JAPAN</v>
      </c>
      <c r="F15" s="75"/>
      <c r="G15" s="76"/>
    </row>
    <row r="16" spans="1:8" s="52" customFormat="1" ht="13.5" customHeight="1" thickBot="1">
      <c r="A16" s="77"/>
    </row>
    <row r="17" spans="1:7" s="52" customFormat="1" ht="13.5" thickBot="1">
      <c r="A17" s="78" t="s">
        <v>0</v>
      </c>
      <c r="B17" s="79" t="s">
        <v>32</v>
      </c>
      <c r="C17" s="79" t="s">
        <v>33</v>
      </c>
      <c r="D17" s="79" t="s">
        <v>34</v>
      </c>
      <c r="E17" s="79" t="s">
        <v>35</v>
      </c>
      <c r="F17" s="79" t="s">
        <v>36</v>
      </c>
      <c r="G17" s="79" t="s">
        <v>37</v>
      </c>
    </row>
    <row r="18" spans="1:7" s="85" customFormat="1" ht="24">
      <c r="A18" s="101" t="str">
        <f>Invoice!F20</f>
        <v>4mm multi-crystal ferido glued balls with resin cover and 16g (1.2mm) threading (sold per pcs)</v>
      </c>
      <c r="B18" s="80" t="str">
        <f>Invoice!C20</f>
        <v>MFR4S</v>
      </c>
      <c r="C18" s="81">
        <f>Invoice!B20</f>
        <v>20</v>
      </c>
      <c r="D18" s="82">
        <f ca="1">F18/$D$14</f>
        <v>1.155993431855501</v>
      </c>
      <c r="E18" s="82">
        <f ca="1">G18/$D$14</f>
        <v>23.11986863711002</v>
      </c>
      <c r="F18" s="83" t="str">
        <f>Invoice!G20</f>
        <v>42.24</v>
      </c>
      <c r="G18" s="84">
        <f>C18*F18</f>
        <v>844.80000000000007</v>
      </c>
    </row>
    <row r="19" spans="1:7" s="85" customFormat="1" ht="24">
      <c r="A19" s="101" t="str">
        <f>Invoice!F21</f>
        <v>1 piece: 5mm ball with ferido-glued multi crystals, 1.2mm threading (16g), with resin cover</v>
      </c>
      <c r="B19" s="80" t="str">
        <f>Invoice!C21</f>
        <v>MFR5S</v>
      </c>
      <c r="C19" s="81">
        <f>Invoice!B21</f>
        <v>20</v>
      </c>
      <c r="D19" s="86">
        <f t="shared" ref="D19:E64" ca="1" si="0">F19/$D$14</f>
        <v>1.155993431855501</v>
      </c>
      <c r="E19" s="86">
        <f t="shared" ca="1" si="0"/>
        <v>23.11986863711002</v>
      </c>
      <c r="F19" s="87">
        <f>Invoice!G21</f>
        <v>42.24</v>
      </c>
      <c r="G19" s="88">
        <f t="shared" ref="G19:G64" si="1">C19*F19</f>
        <v>844.80000000000007</v>
      </c>
    </row>
    <row r="20" spans="1:7" s="85" customFormat="1" ht="24">
      <c r="A20" s="101" t="str">
        <f>Invoice!F22</f>
        <v>1 piece: 8mm ball with ferido-glued multi crystals with resin cover 1.2mm threading (16g)</v>
      </c>
      <c r="B20" s="80" t="str">
        <f>Invoice!C22</f>
        <v>MFR8S</v>
      </c>
      <c r="C20" s="81">
        <f>Invoice!B22</f>
        <v>5</v>
      </c>
      <c r="D20" s="86">
        <f t="shared" ca="1" si="0"/>
        <v>2.3199233716475094</v>
      </c>
      <c r="E20" s="86">
        <f t="shared" ca="1" si="0"/>
        <v>11.599616858237548</v>
      </c>
      <c r="F20" s="87">
        <f>Invoice!G22</f>
        <v>84.77</v>
      </c>
      <c r="G20" s="88">
        <f t="shared" si="1"/>
        <v>423.84999999999997</v>
      </c>
    </row>
    <row r="21" spans="1:7" s="85" customFormat="1" ht="24">
      <c r="A21" s="101" t="str">
        <f>Invoice!F23</f>
        <v>6mm multi-crystal ferido glued balls with resin cover and 14g (1.6mm) threading (sold per pcs)</v>
      </c>
      <c r="B21" s="80" t="str">
        <f>Invoice!C23</f>
        <v>MFR6</v>
      </c>
      <c r="C21" s="81">
        <f>Invoice!B23</f>
        <v>10</v>
      </c>
      <c r="D21" s="86">
        <f t="shared" ca="1" si="0"/>
        <v>1.155993431855501</v>
      </c>
      <c r="E21" s="86">
        <f t="shared" ca="1" si="0"/>
        <v>11.55993431855501</v>
      </c>
      <c r="F21" s="87">
        <f>Invoice!G23</f>
        <v>42.24</v>
      </c>
      <c r="G21" s="88">
        <f t="shared" si="1"/>
        <v>422.40000000000003</v>
      </c>
    </row>
    <row r="22" spans="1:7" s="85" customFormat="1" ht="24">
      <c r="A22" s="101" t="str">
        <f>Invoice!F24</f>
        <v>8mm multi-crystal ferido glued balls with resin cover and 14g (1.6mm) threading (sold per pcs)</v>
      </c>
      <c r="B22" s="80" t="str">
        <f>Invoice!C24</f>
        <v>MFR8</v>
      </c>
      <c r="C22" s="81">
        <f>Invoice!B24</f>
        <v>10</v>
      </c>
      <c r="D22" s="86">
        <f t="shared" ca="1" si="0"/>
        <v>2.3199233716475094</v>
      </c>
      <c r="E22" s="86">
        <f t="shared" ca="1" si="0"/>
        <v>23.199233716475096</v>
      </c>
      <c r="F22" s="87">
        <f>Invoice!G24</f>
        <v>84.77</v>
      </c>
      <c r="G22" s="88">
        <f t="shared" si="1"/>
        <v>847.69999999999993</v>
      </c>
    </row>
    <row r="23" spans="1:7" s="85" customFormat="1">
      <c r="A23" s="101" t="str">
        <f>Invoice!F25</f>
        <v>Exchange rate :</v>
      </c>
      <c r="B23" s="80">
        <f>Invoice!C25</f>
        <v>0</v>
      </c>
      <c r="C23" s="81">
        <f>Invoice!B25</f>
        <v>0</v>
      </c>
      <c r="D23" s="86">
        <f t="shared" ca="1" si="0"/>
        <v>0</v>
      </c>
      <c r="E23" s="86">
        <f t="shared" ca="1" si="0"/>
        <v>0</v>
      </c>
      <c r="F23" s="87">
        <f>Invoice!G25</f>
        <v>0</v>
      </c>
      <c r="G23" s="88">
        <f t="shared" si="1"/>
        <v>0</v>
      </c>
    </row>
    <row r="24" spans="1:7" s="85" customFormat="1">
      <c r="A24" s="101" t="str">
        <f>Invoice!F26</f>
        <v>Exchange rate :</v>
      </c>
      <c r="B24" s="80">
        <f>Invoice!C26</f>
        <v>0</v>
      </c>
      <c r="C24" s="81">
        <f>Invoice!B26</f>
        <v>0</v>
      </c>
      <c r="D24" s="86">
        <f t="shared" ca="1" si="0"/>
        <v>0</v>
      </c>
      <c r="E24" s="86">
        <f t="shared" ca="1" si="0"/>
        <v>0</v>
      </c>
      <c r="F24" s="87">
        <f>Invoice!G26</f>
        <v>0</v>
      </c>
      <c r="G24" s="88">
        <f t="shared" si="1"/>
        <v>0</v>
      </c>
    </row>
    <row r="25" spans="1:7" s="85" customFormat="1">
      <c r="A25" s="101" t="str">
        <f>Invoice!F27</f>
        <v>Exchange rate :</v>
      </c>
      <c r="B25" s="80">
        <f>Invoice!C27</f>
        <v>0</v>
      </c>
      <c r="C25" s="81">
        <f>Invoice!B27</f>
        <v>0</v>
      </c>
      <c r="D25" s="86">
        <f t="shared" ca="1" si="0"/>
        <v>0</v>
      </c>
      <c r="E25" s="86">
        <f t="shared" ca="1" si="0"/>
        <v>0</v>
      </c>
      <c r="F25" s="87">
        <f>Invoice!G27</f>
        <v>0</v>
      </c>
      <c r="G25" s="88">
        <f t="shared" si="1"/>
        <v>0</v>
      </c>
    </row>
    <row r="26" spans="1:7" s="85" customFormat="1">
      <c r="A26" s="101" t="str">
        <f>Invoice!F28</f>
        <v>Exchange rate :</v>
      </c>
      <c r="B26" s="80">
        <f>Invoice!C28</f>
        <v>0</v>
      </c>
      <c r="C26" s="81">
        <f>Invoice!B28</f>
        <v>0</v>
      </c>
      <c r="D26" s="86">
        <f t="shared" ca="1" si="0"/>
        <v>0</v>
      </c>
      <c r="E26" s="86">
        <f t="shared" ca="1" si="0"/>
        <v>0</v>
      </c>
      <c r="F26" s="87">
        <f>Invoice!G28</f>
        <v>0</v>
      </c>
      <c r="G26" s="88">
        <f t="shared" si="1"/>
        <v>0</v>
      </c>
    </row>
    <row r="27" spans="1:7" s="85" customFormat="1">
      <c r="A27" s="101" t="str">
        <f>Invoice!F29</f>
        <v>Exchange rate :</v>
      </c>
      <c r="B27" s="80">
        <f>Invoice!C29</f>
        <v>0</v>
      </c>
      <c r="C27" s="81">
        <f>Invoice!B29</f>
        <v>0</v>
      </c>
      <c r="D27" s="86">
        <f t="shared" ca="1" si="0"/>
        <v>0</v>
      </c>
      <c r="E27" s="86">
        <f t="shared" ca="1" si="0"/>
        <v>0</v>
      </c>
      <c r="F27" s="87">
        <f>Invoice!G29</f>
        <v>0</v>
      </c>
      <c r="G27" s="88">
        <f t="shared" si="1"/>
        <v>0</v>
      </c>
    </row>
    <row r="28" spans="1:7" s="85" customFormat="1">
      <c r="A28" s="101" t="str">
        <f>Invoice!F30</f>
        <v>Exchange rate :</v>
      </c>
      <c r="B28" s="80">
        <f>Invoice!C30</f>
        <v>0</v>
      </c>
      <c r="C28" s="81">
        <f>Invoice!B30</f>
        <v>0</v>
      </c>
      <c r="D28" s="86">
        <f t="shared" ca="1" si="0"/>
        <v>0</v>
      </c>
      <c r="E28" s="86">
        <f t="shared" ca="1" si="0"/>
        <v>0</v>
      </c>
      <c r="F28" s="87">
        <f>Invoice!G30</f>
        <v>0</v>
      </c>
      <c r="G28" s="88">
        <f t="shared" si="1"/>
        <v>0</v>
      </c>
    </row>
    <row r="29" spans="1:7" s="85" customFormat="1">
      <c r="A29" s="101" t="str">
        <f>Invoice!F31</f>
        <v>Exchange rate :</v>
      </c>
      <c r="B29" s="80">
        <f>Invoice!C31</f>
        <v>0</v>
      </c>
      <c r="C29" s="81">
        <f>Invoice!B31</f>
        <v>0</v>
      </c>
      <c r="D29" s="86">
        <f t="shared" ca="1" si="0"/>
        <v>0</v>
      </c>
      <c r="E29" s="86">
        <f t="shared" ca="1" si="0"/>
        <v>0</v>
      </c>
      <c r="F29" s="87">
        <f>Invoice!G31</f>
        <v>0</v>
      </c>
      <c r="G29" s="88">
        <f t="shared" si="1"/>
        <v>0</v>
      </c>
    </row>
    <row r="30" spans="1:7" s="85" customFormat="1">
      <c r="A30" s="101" t="str">
        <f>Invoice!F32</f>
        <v>Exchange rate :</v>
      </c>
      <c r="B30" s="80">
        <f>Invoice!C32</f>
        <v>0</v>
      </c>
      <c r="C30" s="81">
        <f>Invoice!B32</f>
        <v>0</v>
      </c>
      <c r="D30" s="86">
        <f t="shared" ca="1" si="0"/>
        <v>0</v>
      </c>
      <c r="E30" s="86">
        <f t="shared" ca="1" si="0"/>
        <v>0</v>
      </c>
      <c r="F30" s="87">
        <f>Invoice!G32</f>
        <v>0</v>
      </c>
      <c r="G30" s="88">
        <f t="shared" si="1"/>
        <v>0</v>
      </c>
    </row>
    <row r="31" spans="1:7" s="85" customFormat="1">
      <c r="A31" s="101" t="str">
        <f>Invoice!F33</f>
        <v>Exchange rate :</v>
      </c>
      <c r="B31" s="80">
        <f>Invoice!C33</f>
        <v>0</v>
      </c>
      <c r="C31" s="81">
        <f>Invoice!B33</f>
        <v>0</v>
      </c>
      <c r="D31" s="86">
        <f t="shared" ca="1" si="0"/>
        <v>0</v>
      </c>
      <c r="E31" s="86">
        <f t="shared" ca="1" si="0"/>
        <v>0</v>
      </c>
      <c r="F31" s="87">
        <f>Invoice!G33</f>
        <v>0</v>
      </c>
      <c r="G31" s="88">
        <f t="shared" si="1"/>
        <v>0</v>
      </c>
    </row>
    <row r="32" spans="1:7" s="85" customFormat="1">
      <c r="A32" s="101" t="str">
        <f>Invoice!F34</f>
        <v>Exchange rate :</v>
      </c>
      <c r="B32" s="80">
        <f>Invoice!C34</f>
        <v>0</v>
      </c>
      <c r="C32" s="81">
        <f>Invoice!B34</f>
        <v>0</v>
      </c>
      <c r="D32" s="86">
        <f t="shared" ca="1" si="0"/>
        <v>0</v>
      </c>
      <c r="E32" s="86">
        <f t="shared" ca="1" si="0"/>
        <v>0</v>
      </c>
      <c r="F32" s="87">
        <f>Invoice!G34</f>
        <v>0</v>
      </c>
      <c r="G32" s="88">
        <f t="shared" si="1"/>
        <v>0</v>
      </c>
    </row>
    <row r="33" spans="1:7" s="85" customFormat="1">
      <c r="A33" s="101" t="str">
        <f>Invoice!F35</f>
        <v>Exchange rate :</v>
      </c>
      <c r="B33" s="80">
        <f>Invoice!C35</f>
        <v>0</v>
      </c>
      <c r="C33" s="81">
        <f>Invoice!B35</f>
        <v>0</v>
      </c>
      <c r="D33" s="86">
        <f t="shared" ca="1" si="0"/>
        <v>0</v>
      </c>
      <c r="E33" s="86">
        <f t="shared" ca="1" si="0"/>
        <v>0</v>
      </c>
      <c r="F33" s="87">
        <f>Invoice!G35</f>
        <v>0</v>
      </c>
      <c r="G33" s="88">
        <f t="shared" si="1"/>
        <v>0</v>
      </c>
    </row>
    <row r="34" spans="1:7" s="85" customFormat="1">
      <c r="A34" s="101" t="str">
        <f>Invoice!F36</f>
        <v>Exchange rate :</v>
      </c>
      <c r="B34" s="80">
        <f>Invoice!C36</f>
        <v>0</v>
      </c>
      <c r="C34" s="81">
        <f>Invoice!B36</f>
        <v>0</v>
      </c>
      <c r="D34" s="86">
        <f t="shared" ca="1" si="0"/>
        <v>0</v>
      </c>
      <c r="E34" s="86">
        <f t="shared" ca="1" si="0"/>
        <v>0</v>
      </c>
      <c r="F34" s="87">
        <f>Invoice!G36</f>
        <v>0</v>
      </c>
      <c r="G34" s="88">
        <f t="shared" si="1"/>
        <v>0</v>
      </c>
    </row>
    <row r="35" spans="1:7" s="85" customFormat="1">
      <c r="A35" s="101" t="str">
        <f>Invoice!F37</f>
        <v>Exchange rate :</v>
      </c>
      <c r="B35" s="80">
        <f>Invoice!C37</f>
        <v>0</v>
      </c>
      <c r="C35" s="81">
        <f>Invoice!B37</f>
        <v>0</v>
      </c>
      <c r="D35" s="86">
        <f t="shared" ca="1" si="0"/>
        <v>0</v>
      </c>
      <c r="E35" s="86">
        <f t="shared" ca="1" si="0"/>
        <v>0</v>
      </c>
      <c r="F35" s="87">
        <f>Invoice!G37</f>
        <v>0</v>
      </c>
      <c r="G35" s="88">
        <f t="shared" si="1"/>
        <v>0</v>
      </c>
    </row>
    <row r="36" spans="1:7" s="85" customFormat="1">
      <c r="A36" s="101" t="str">
        <f>Invoice!F38</f>
        <v>Exchange rate :</v>
      </c>
      <c r="B36" s="80">
        <f>Invoice!C38</f>
        <v>0</v>
      </c>
      <c r="C36" s="81">
        <f>Invoice!B38</f>
        <v>0</v>
      </c>
      <c r="D36" s="86">
        <f t="shared" ca="1" si="0"/>
        <v>0</v>
      </c>
      <c r="E36" s="86">
        <f t="shared" ca="1" si="0"/>
        <v>0</v>
      </c>
      <c r="F36" s="87">
        <f>Invoice!G38</f>
        <v>0</v>
      </c>
      <c r="G36" s="88">
        <f t="shared" si="1"/>
        <v>0</v>
      </c>
    </row>
    <row r="37" spans="1:7" s="85" customFormat="1">
      <c r="A37" s="101" t="str">
        <f>Invoice!F39</f>
        <v>Exchange rate :</v>
      </c>
      <c r="B37" s="80">
        <f>Invoice!C39</f>
        <v>0</v>
      </c>
      <c r="C37" s="81">
        <f>Invoice!B39</f>
        <v>0</v>
      </c>
      <c r="D37" s="86">
        <f t="shared" ca="1" si="0"/>
        <v>0</v>
      </c>
      <c r="E37" s="86">
        <f t="shared" ca="1" si="0"/>
        <v>0</v>
      </c>
      <c r="F37" s="87">
        <f>Invoice!G39</f>
        <v>0</v>
      </c>
      <c r="G37" s="88">
        <f t="shared" si="1"/>
        <v>0</v>
      </c>
    </row>
    <row r="38" spans="1:7" s="85" customFormat="1">
      <c r="A38" s="101" t="str">
        <f>Invoice!F40</f>
        <v>Exchange rate :</v>
      </c>
      <c r="B38" s="80">
        <f>Invoice!C40</f>
        <v>0</v>
      </c>
      <c r="C38" s="81">
        <f>Invoice!B40</f>
        <v>0</v>
      </c>
      <c r="D38" s="86">
        <f t="shared" ca="1" si="0"/>
        <v>0</v>
      </c>
      <c r="E38" s="86">
        <f t="shared" ca="1" si="0"/>
        <v>0</v>
      </c>
      <c r="F38" s="87">
        <f>Invoice!G40</f>
        <v>0</v>
      </c>
      <c r="G38" s="88">
        <f t="shared" si="1"/>
        <v>0</v>
      </c>
    </row>
    <row r="39" spans="1:7" s="85" customFormat="1">
      <c r="A39" s="101" t="str">
        <f>Invoice!F41</f>
        <v>Exchange rate :</v>
      </c>
      <c r="B39" s="80">
        <f>Invoice!C41</f>
        <v>0</v>
      </c>
      <c r="C39" s="81">
        <f>Invoice!B41</f>
        <v>0</v>
      </c>
      <c r="D39" s="86">
        <f t="shared" ca="1" si="0"/>
        <v>0</v>
      </c>
      <c r="E39" s="86">
        <f t="shared" ca="1" si="0"/>
        <v>0</v>
      </c>
      <c r="F39" s="87">
        <f>Invoice!G41</f>
        <v>0</v>
      </c>
      <c r="G39" s="88">
        <f t="shared" si="1"/>
        <v>0</v>
      </c>
    </row>
    <row r="40" spans="1:7" s="85" customFormat="1">
      <c r="A40" s="101" t="str">
        <f>Invoice!F42</f>
        <v>Exchange rate :</v>
      </c>
      <c r="B40" s="80">
        <f>Invoice!C42</f>
        <v>0</v>
      </c>
      <c r="C40" s="81">
        <f>Invoice!B42</f>
        <v>0</v>
      </c>
      <c r="D40" s="86">
        <f t="shared" ca="1" si="0"/>
        <v>0</v>
      </c>
      <c r="E40" s="86">
        <f t="shared" ca="1" si="0"/>
        <v>0</v>
      </c>
      <c r="F40" s="87">
        <f>Invoice!G42</f>
        <v>0</v>
      </c>
      <c r="G40" s="88">
        <f t="shared" si="1"/>
        <v>0</v>
      </c>
    </row>
    <row r="41" spans="1:7" s="85" customFormat="1">
      <c r="A41" s="101" t="str">
        <f>Invoice!F43</f>
        <v>Exchange rate :</v>
      </c>
      <c r="B41" s="80">
        <f>Invoice!C43</f>
        <v>0</v>
      </c>
      <c r="C41" s="81">
        <f>Invoice!B43</f>
        <v>0</v>
      </c>
      <c r="D41" s="86">
        <f t="shared" ca="1" si="0"/>
        <v>0</v>
      </c>
      <c r="E41" s="86">
        <f t="shared" ca="1" si="0"/>
        <v>0</v>
      </c>
      <c r="F41" s="87">
        <f>Invoice!G43</f>
        <v>0</v>
      </c>
      <c r="G41" s="88">
        <f t="shared" si="1"/>
        <v>0</v>
      </c>
    </row>
    <row r="42" spans="1:7" s="85" customFormat="1">
      <c r="A42" s="101" t="str">
        <f>Invoice!F44</f>
        <v>Exchange rate :</v>
      </c>
      <c r="B42" s="80">
        <f>Invoice!C44</f>
        <v>0</v>
      </c>
      <c r="C42" s="81">
        <f>Invoice!B44</f>
        <v>0</v>
      </c>
      <c r="D42" s="86">
        <f t="shared" ca="1" si="0"/>
        <v>0</v>
      </c>
      <c r="E42" s="86">
        <f t="shared" ca="1" si="0"/>
        <v>0</v>
      </c>
      <c r="F42" s="87">
        <f>Invoice!G44</f>
        <v>0</v>
      </c>
      <c r="G42" s="88">
        <f t="shared" si="1"/>
        <v>0</v>
      </c>
    </row>
    <row r="43" spans="1:7" s="85" customFormat="1">
      <c r="A43" s="101" t="str">
        <f>Invoice!F45</f>
        <v>Exchange rate :</v>
      </c>
      <c r="B43" s="80">
        <f>Invoice!C45</f>
        <v>0</v>
      </c>
      <c r="C43" s="81">
        <f>Invoice!B45</f>
        <v>0</v>
      </c>
      <c r="D43" s="86">
        <f t="shared" ca="1" si="0"/>
        <v>0</v>
      </c>
      <c r="E43" s="86">
        <f t="shared" ca="1" si="0"/>
        <v>0</v>
      </c>
      <c r="F43" s="87">
        <f>Invoice!G45</f>
        <v>0</v>
      </c>
      <c r="G43" s="88">
        <f t="shared" si="1"/>
        <v>0</v>
      </c>
    </row>
    <row r="44" spans="1:7" s="85" customFormat="1">
      <c r="A44" s="101" t="str">
        <f>Invoice!F46</f>
        <v>Exchange rate :</v>
      </c>
      <c r="B44" s="80">
        <f>Invoice!C46</f>
        <v>0</v>
      </c>
      <c r="C44" s="81">
        <f>Invoice!B46</f>
        <v>0</v>
      </c>
      <c r="D44" s="86">
        <f t="shared" ca="1" si="0"/>
        <v>0</v>
      </c>
      <c r="E44" s="86">
        <f t="shared" ca="1" si="0"/>
        <v>0</v>
      </c>
      <c r="F44" s="87">
        <f>Invoice!G46</f>
        <v>0</v>
      </c>
      <c r="G44" s="88">
        <f t="shared" si="1"/>
        <v>0</v>
      </c>
    </row>
    <row r="45" spans="1:7" s="85" customFormat="1">
      <c r="A45" s="101" t="str">
        <f>Invoice!F47</f>
        <v>Exchange rate :</v>
      </c>
      <c r="B45" s="80">
        <f>Invoice!C47</f>
        <v>0</v>
      </c>
      <c r="C45" s="81">
        <f>Invoice!B47</f>
        <v>0</v>
      </c>
      <c r="D45" s="86">
        <f t="shared" ca="1" si="0"/>
        <v>0</v>
      </c>
      <c r="E45" s="86">
        <f t="shared" ca="1" si="0"/>
        <v>0</v>
      </c>
      <c r="F45" s="87">
        <f>Invoice!G47</f>
        <v>0</v>
      </c>
      <c r="G45" s="88">
        <f t="shared" si="1"/>
        <v>0</v>
      </c>
    </row>
    <row r="46" spans="1:7" s="85" customFormat="1">
      <c r="A46" s="101" t="str">
        <f>Invoice!F48</f>
        <v>Exchange rate :</v>
      </c>
      <c r="B46" s="80">
        <f>Invoice!C48</f>
        <v>0</v>
      </c>
      <c r="C46" s="81">
        <f>Invoice!B48</f>
        <v>0</v>
      </c>
      <c r="D46" s="86">
        <f t="shared" ca="1" si="0"/>
        <v>0</v>
      </c>
      <c r="E46" s="86">
        <f t="shared" ca="1" si="0"/>
        <v>0</v>
      </c>
      <c r="F46" s="87">
        <f>Invoice!G48</f>
        <v>0</v>
      </c>
      <c r="G46" s="88">
        <f t="shared" si="1"/>
        <v>0</v>
      </c>
    </row>
    <row r="47" spans="1:7" s="85" customFormat="1">
      <c r="A47" s="101" t="str">
        <f>Invoice!F49</f>
        <v>Exchange rate :</v>
      </c>
      <c r="B47" s="80">
        <f>Invoice!C49</f>
        <v>0</v>
      </c>
      <c r="C47" s="81">
        <f>Invoice!B49</f>
        <v>0</v>
      </c>
      <c r="D47" s="86">
        <f t="shared" ca="1" si="0"/>
        <v>0</v>
      </c>
      <c r="E47" s="86">
        <f t="shared" ca="1" si="0"/>
        <v>0</v>
      </c>
      <c r="F47" s="87">
        <f>Invoice!G49</f>
        <v>0</v>
      </c>
      <c r="G47" s="88">
        <f t="shared" si="1"/>
        <v>0</v>
      </c>
    </row>
    <row r="48" spans="1:7" s="85" customFormat="1">
      <c r="A48" s="101" t="str">
        <f>Invoice!F50</f>
        <v>Exchange rate :</v>
      </c>
      <c r="B48" s="80">
        <f>Invoice!C50</f>
        <v>0</v>
      </c>
      <c r="C48" s="81">
        <f>Invoice!B50</f>
        <v>0</v>
      </c>
      <c r="D48" s="86">
        <f t="shared" ca="1" si="0"/>
        <v>0</v>
      </c>
      <c r="E48" s="86">
        <f t="shared" ca="1" si="0"/>
        <v>0</v>
      </c>
      <c r="F48" s="87">
        <f>Invoice!G50</f>
        <v>0</v>
      </c>
      <c r="G48" s="88">
        <f t="shared" si="1"/>
        <v>0</v>
      </c>
    </row>
    <row r="49" spans="1:7" s="85" customFormat="1">
      <c r="A49" s="101" t="str">
        <f>Invoice!F51</f>
        <v>Exchange rate :</v>
      </c>
      <c r="B49" s="80">
        <f>Invoice!C51</f>
        <v>0</v>
      </c>
      <c r="C49" s="81">
        <f>Invoice!B51</f>
        <v>0</v>
      </c>
      <c r="D49" s="86">
        <f t="shared" ca="1" si="0"/>
        <v>0</v>
      </c>
      <c r="E49" s="86">
        <f t="shared" ca="1" si="0"/>
        <v>0</v>
      </c>
      <c r="F49" s="87">
        <f>Invoice!G51</f>
        <v>0</v>
      </c>
      <c r="G49" s="88">
        <f t="shared" si="1"/>
        <v>0</v>
      </c>
    </row>
    <row r="50" spans="1:7" s="85" customFormat="1">
      <c r="A50" s="101" t="str">
        <f>Invoice!F52</f>
        <v>Exchange rate :</v>
      </c>
      <c r="B50" s="80">
        <f>Invoice!C52</f>
        <v>0</v>
      </c>
      <c r="C50" s="81">
        <f>Invoice!B52</f>
        <v>0</v>
      </c>
      <c r="D50" s="86">
        <f t="shared" ca="1" si="0"/>
        <v>0</v>
      </c>
      <c r="E50" s="86">
        <f t="shared" ca="1" si="0"/>
        <v>0</v>
      </c>
      <c r="F50" s="87">
        <f>Invoice!G52</f>
        <v>0</v>
      </c>
      <c r="G50" s="88">
        <f t="shared" si="1"/>
        <v>0</v>
      </c>
    </row>
    <row r="51" spans="1:7" s="85" customFormat="1">
      <c r="A51" s="101" t="str">
        <f>Invoice!F53</f>
        <v>Exchange rate :</v>
      </c>
      <c r="B51" s="80">
        <f>Invoice!C53</f>
        <v>0</v>
      </c>
      <c r="C51" s="81">
        <f>Invoice!B53</f>
        <v>0</v>
      </c>
      <c r="D51" s="86">
        <f t="shared" ca="1" si="0"/>
        <v>0</v>
      </c>
      <c r="E51" s="86">
        <f t="shared" ca="1" si="0"/>
        <v>0</v>
      </c>
      <c r="F51" s="87">
        <f>Invoice!G53</f>
        <v>0</v>
      </c>
      <c r="G51" s="88">
        <f t="shared" si="1"/>
        <v>0</v>
      </c>
    </row>
    <row r="52" spans="1:7" s="85" customFormat="1">
      <c r="A52" s="101" t="str">
        <f>Invoice!F54</f>
        <v>Exchange rate :</v>
      </c>
      <c r="B52" s="80">
        <f>Invoice!C54</f>
        <v>0</v>
      </c>
      <c r="C52" s="81">
        <f>Invoice!B54</f>
        <v>0</v>
      </c>
      <c r="D52" s="86">
        <f t="shared" ca="1" si="0"/>
        <v>0</v>
      </c>
      <c r="E52" s="86">
        <f t="shared" ca="1" si="0"/>
        <v>0</v>
      </c>
      <c r="F52" s="87">
        <f>Invoice!G54</f>
        <v>0</v>
      </c>
      <c r="G52" s="88">
        <f t="shared" si="1"/>
        <v>0</v>
      </c>
    </row>
    <row r="53" spans="1:7" s="85" customFormat="1">
      <c r="A53" s="101" t="str">
        <f>Invoice!F55</f>
        <v>Exchange rate :</v>
      </c>
      <c r="B53" s="80">
        <f>Invoice!C55</f>
        <v>0</v>
      </c>
      <c r="C53" s="81">
        <f>Invoice!B55</f>
        <v>0</v>
      </c>
      <c r="D53" s="86">
        <f t="shared" ca="1" si="0"/>
        <v>0</v>
      </c>
      <c r="E53" s="86">
        <f t="shared" ca="1" si="0"/>
        <v>0</v>
      </c>
      <c r="F53" s="87">
        <f>Invoice!G55</f>
        <v>0</v>
      </c>
      <c r="G53" s="88">
        <f t="shared" si="1"/>
        <v>0</v>
      </c>
    </row>
    <row r="54" spans="1:7" s="85" customFormat="1">
      <c r="A54" s="101" t="str">
        <f>Invoice!F56</f>
        <v>Exchange rate :</v>
      </c>
      <c r="B54" s="80">
        <f>Invoice!C56</f>
        <v>0</v>
      </c>
      <c r="C54" s="81">
        <f>Invoice!B56</f>
        <v>0</v>
      </c>
      <c r="D54" s="86">
        <f t="shared" ca="1" si="0"/>
        <v>0</v>
      </c>
      <c r="E54" s="86">
        <f t="shared" ca="1" si="0"/>
        <v>0</v>
      </c>
      <c r="F54" s="87">
        <f>Invoice!G56</f>
        <v>0</v>
      </c>
      <c r="G54" s="88">
        <f t="shared" si="1"/>
        <v>0</v>
      </c>
    </row>
    <row r="55" spans="1:7" s="85" customFormat="1">
      <c r="A55" s="101" t="str">
        <f>Invoice!F57</f>
        <v>Exchange rate :</v>
      </c>
      <c r="B55" s="80">
        <f>Invoice!C57</f>
        <v>0</v>
      </c>
      <c r="C55" s="81">
        <f>Invoice!B57</f>
        <v>0</v>
      </c>
      <c r="D55" s="86">
        <f t="shared" ca="1" si="0"/>
        <v>0</v>
      </c>
      <c r="E55" s="86">
        <f t="shared" ca="1" si="0"/>
        <v>0</v>
      </c>
      <c r="F55" s="87">
        <f>Invoice!G57</f>
        <v>0</v>
      </c>
      <c r="G55" s="88">
        <f t="shared" si="1"/>
        <v>0</v>
      </c>
    </row>
    <row r="56" spans="1:7" s="85" customFormat="1">
      <c r="A56" s="101" t="str">
        <f>Invoice!F58</f>
        <v>Exchange rate :</v>
      </c>
      <c r="B56" s="80">
        <f>Invoice!C58</f>
        <v>0</v>
      </c>
      <c r="C56" s="81">
        <f>Invoice!B58</f>
        <v>0</v>
      </c>
      <c r="D56" s="86">
        <f t="shared" ca="1" si="0"/>
        <v>0</v>
      </c>
      <c r="E56" s="86">
        <f t="shared" ca="1" si="0"/>
        <v>0</v>
      </c>
      <c r="F56" s="87">
        <f>Invoice!G58</f>
        <v>0</v>
      </c>
      <c r="G56" s="88">
        <f t="shared" si="1"/>
        <v>0</v>
      </c>
    </row>
    <row r="57" spans="1:7" s="85" customFormat="1">
      <c r="A57" s="101" t="str">
        <f>Invoice!F59</f>
        <v>Exchange rate :</v>
      </c>
      <c r="B57" s="80">
        <f>Invoice!C59</f>
        <v>0</v>
      </c>
      <c r="C57" s="81">
        <f>Invoice!B59</f>
        <v>0</v>
      </c>
      <c r="D57" s="86">
        <f t="shared" ca="1" si="0"/>
        <v>0</v>
      </c>
      <c r="E57" s="86">
        <f t="shared" ca="1" si="0"/>
        <v>0</v>
      </c>
      <c r="F57" s="87">
        <f>Invoice!G59</f>
        <v>0</v>
      </c>
      <c r="G57" s="88">
        <f t="shared" si="1"/>
        <v>0</v>
      </c>
    </row>
    <row r="58" spans="1:7" s="85" customFormat="1">
      <c r="A58" s="101" t="str">
        <f>Invoice!F60</f>
        <v>Exchange rate :</v>
      </c>
      <c r="B58" s="80">
        <f>Invoice!C60</f>
        <v>0</v>
      </c>
      <c r="C58" s="81">
        <f>Invoice!B60</f>
        <v>0</v>
      </c>
      <c r="D58" s="86">
        <f t="shared" ca="1" si="0"/>
        <v>0</v>
      </c>
      <c r="E58" s="86">
        <f t="shared" ca="1" si="0"/>
        <v>0</v>
      </c>
      <c r="F58" s="87">
        <f>Invoice!G60</f>
        <v>0</v>
      </c>
      <c r="G58" s="88">
        <f t="shared" si="1"/>
        <v>0</v>
      </c>
    </row>
    <row r="59" spans="1:7" s="85" customFormat="1">
      <c r="A59" s="101" t="str">
        <f>Invoice!F61</f>
        <v>Exchange rate :</v>
      </c>
      <c r="B59" s="80">
        <f>Invoice!C61</f>
        <v>0</v>
      </c>
      <c r="C59" s="81">
        <f>Invoice!B61</f>
        <v>0</v>
      </c>
      <c r="D59" s="86">
        <f t="shared" ca="1" si="0"/>
        <v>0</v>
      </c>
      <c r="E59" s="86">
        <f t="shared" ca="1" si="0"/>
        <v>0</v>
      </c>
      <c r="F59" s="87">
        <f>Invoice!G61</f>
        <v>0</v>
      </c>
      <c r="G59" s="88">
        <f t="shared" si="1"/>
        <v>0</v>
      </c>
    </row>
    <row r="60" spans="1:7" s="85" customFormat="1">
      <c r="A60" s="101" t="str">
        <f>Invoice!F62</f>
        <v>Exchange rate :</v>
      </c>
      <c r="B60" s="80">
        <f>Invoice!C62</f>
        <v>0</v>
      </c>
      <c r="C60" s="81">
        <f>Invoice!B62</f>
        <v>0</v>
      </c>
      <c r="D60" s="86">
        <f t="shared" ca="1" si="0"/>
        <v>0</v>
      </c>
      <c r="E60" s="86">
        <f t="shared" ca="1" si="0"/>
        <v>0</v>
      </c>
      <c r="F60" s="87">
        <f>Invoice!G62</f>
        <v>0</v>
      </c>
      <c r="G60" s="88">
        <f t="shared" si="1"/>
        <v>0</v>
      </c>
    </row>
    <row r="61" spans="1:7" s="85" customFormat="1">
      <c r="A61" s="101" t="str">
        <f>Invoice!F63</f>
        <v>Exchange rate :</v>
      </c>
      <c r="B61" s="80">
        <f>Invoice!C63</f>
        <v>0</v>
      </c>
      <c r="C61" s="81">
        <f>Invoice!B63</f>
        <v>0</v>
      </c>
      <c r="D61" s="86">
        <f t="shared" ca="1" si="0"/>
        <v>0</v>
      </c>
      <c r="E61" s="86">
        <f t="shared" ca="1" si="0"/>
        <v>0</v>
      </c>
      <c r="F61" s="87">
        <f>Invoice!G63</f>
        <v>0</v>
      </c>
      <c r="G61" s="88">
        <f t="shared" si="1"/>
        <v>0</v>
      </c>
    </row>
    <row r="62" spans="1:7" s="85" customFormat="1">
      <c r="A62" s="101" t="str">
        <f>Invoice!F64</f>
        <v>Exchange rate :</v>
      </c>
      <c r="B62" s="80">
        <f>Invoice!C64</f>
        <v>0</v>
      </c>
      <c r="C62" s="81">
        <f>Invoice!B64</f>
        <v>0</v>
      </c>
      <c r="D62" s="86">
        <f t="shared" ca="1" si="0"/>
        <v>0</v>
      </c>
      <c r="E62" s="86">
        <f t="shared" ca="1" si="0"/>
        <v>0</v>
      </c>
      <c r="F62" s="87">
        <f>Invoice!G64</f>
        <v>0</v>
      </c>
      <c r="G62" s="88">
        <f t="shared" si="1"/>
        <v>0</v>
      </c>
    </row>
    <row r="63" spans="1:7" s="85" customFormat="1">
      <c r="A63" s="101" t="str">
        <f>Invoice!F65</f>
        <v>Exchange rate :</v>
      </c>
      <c r="B63" s="80">
        <f>Invoice!C65</f>
        <v>0</v>
      </c>
      <c r="C63" s="81">
        <f>Invoice!B65</f>
        <v>0</v>
      </c>
      <c r="D63" s="86">
        <f t="shared" ca="1" si="0"/>
        <v>0</v>
      </c>
      <c r="E63" s="86">
        <f t="shared" ca="1" si="0"/>
        <v>0</v>
      </c>
      <c r="F63" s="87">
        <f>Invoice!G65</f>
        <v>0</v>
      </c>
      <c r="G63" s="88">
        <f t="shared" si="1"/>
        <v>0</v>
      </c>
    </row>
    <row r="64" spans="1:7" s="85" customFormat="1">
      <c r="A64" s="101" t="str">
        <f>Invoice!F66</f>
        <v>Exchange rate :</v>
      </c>
      <c r="B64" s="80">
        <f>Invoice!C66</f>
        <v>0</v>
      </c>
      <c r="C64" s="81">
        <f>Invoice!B66</f>
        <v>0</v>
      </c>
      <c r="D64" s="86">
        <f t="shared" ca="1" si="0"/>
        <v>0</v>
      </c>
      <c r="E64" s="86">
        <f t="shared" ca="1" si="0"/>
        <v>0</v>
      </c>
      <c r="F64" s="87">
        <f>Invoice!G66</f>
        <v>0</v>
      </c>
      <c r="G64" s="88">
        <f t="shared" si="1"/>
        <v>0</v>
      </c>
    </row>
    <row r="65" spans="1:7" s="85" customFormat="1">
      <c r="A65" s="101" t="str">
        <f>Invoice!F67</f>
        <v>Exchange rate :</v>
      </c>
      <c r="B65" s="80">
        <f>Invoice!C67</f>
        <v>0</v>
      </c>
      <c r="C65" s="81">
        <f>Invoice!B67</f>
        <v>0</v>
      </c>
      <c r="D65" s="86">
        <f t="shared" ref="D65:D128" ca="1" si="2">F65/$D$14</f>
        <v>0</v>
      </c>
      <c r="E65" s="86">
        <f t="shared" ref="E65:E128" ca="1" si="3">G65/$D$14</f>
        <v>0</v>
      </c>
      <c r="F65" s="87">
        <f>Invoice!G67</f>
        <v>0</v>
      </c>
      <c r="G65" s="88">
        <f t="shared" ref="G65:G128" si="4">C65*F65</f>
        <v>0</v>
      </c>
    </row>
    <row r="66" spans="1:7" s="85" customFormat="1">
      <c r="A66" s="101" t="str">
        <f>Invoice!F68</f>
        <v>Exchange rate :</v>
      </c>
      <c r="B66" s="80">
        <f>Invoice!C68</f>
        <v>0</v>
      </c>
      <c r="C66" s="81">
        <f>Invoice!B68</f>
        <v>0</v>
      </c>
      <c r="D66" s="86">
        <f t="shared" ca="1" si="2"/>
        <v>0</v>
      </c>
      <c r="E66" s="86">
        <f t="shared" ca="1" si="3"/>
        <v>0</v>
      </c>
      <c r="F66" s="87">
        <f>Invoice!G68</f>
        <v>0</v>
      </c>
      <c r="G66" s="88">
        <f t="shared" si="4"/>
        <v>0</v>
      </c>
    </row>
    <row r="67" spans="1:7" s="85" customFormat="1">
      <c r="A67" s="101" t="str">
        <f>Invoice!F69</f>
        <v>Exchange rate :</v>
      </c>
      <c r="B67" s="80">
        <f>Invoice!C69</f>
        <v>0</v>
      </c>
      <c r="C67" s="81">
        <f>Invoice!B69</f>
        <v>0</v>
      </c>
      <c r="D67" s="86">
        <f t="shared" ca="1" si="2"/>
        <v>0</v>
      </c>
      <c r="E67" s="86">
        <f t="shared" ca="1" si="3"/>
        <v>0</v>
      </c>
      <c r="F67" s="87">
        <f>Invoice!G69</f>
        <v>0</v>
      </c>
      <c r="G67" s="88">
        <f t="shared" si="4"/>
        <v>0</v>
      </c>
    </row>
    <row r="68" spans="1:7" s="85" customFormat="1">
      <c r="A68" s="101" t="str">
        <f>Invoice!F70</f>
        <v>Exchange rate :</v>
      </c>
      <c r="B68" s="80">
        <f>Invoice!C70</f>
        <v>0</v>
      </c>
      <c r="C68" s="81">
        <f>Invoice!B70</f>
        <v>0</v>
      </c>
      <c r="D68" s="86">
        <f t="shared" ca="1" si="2"/>
        <v>0</v>
      </c>
      <c r="E68" s="86">
        <f t="shared" ca="1" si="3"/>
        <v>0</v>
      </c>
      <c r="F68" s="87">
        <f>Invoice!G70</f>
        <v>0</v>
      </c>
      <c r="G68" s="88">
        <f t="shared" si="4"/>
        <v>0</v>
      </c>
    </row>
    <row r="69" spans="1:7" s="85" customFormat="1">
      <c r="A69" s="101" t="str">
        <f>Invoice!F71</f>
        <v>Exchange rate :</v>
      </c>
      <c r="B69" s="80">
        <f>Invoice!C71</f>
        <v>0</v>
      </c>
      <c r="C69" s="81">
        <f>Invoice!B71</f>
        <v>0</v>
      </c>
      <c r="D69" s="86">
        <f t="shared" ca="1" si="2"/>
        <v>0</v>
      </c>
      <c r="E69" s="86">
        <f t="shared" ca="1" si="3"/>
        <v>0</v>
      </c>
      <c r="F69" s="87">
        <f>Invoice!G71</f>
        <v>0</v>
      </c>
      <c r="G69" s="88">
        <f t="shared" si="4"/>
        <v>0</v>
      </c>
    </row>
    <row r="70" spans="1:7" s="85" customFormat="1">
      <c r="A70" s="101" t="str">
        <f>Invoice!F72</f>
        <v>Exchange rate :</v>
      </c>
      <c r="B70" s="80">
        <f>Invoice!C72</f>
        <v>0</v>
      </c>
      <c r="C70" s="81">
        <f>Invoice!B72</f>
        <v>0</v>
      </c>
      <c r="D70" s="86">
        <f t="shared" ca="1" si="2"/>
        <v>0</v>
      </c>
      <c r="E70" s="86">
        <f t="shared" ca="1" si="3"/>
        <v>0</v>
      </c>
      <c r="F70" s="87">
        <f>Invoice!G72</f>
        <v>0</v>
      </c>
      <c r="G70" s="88">
        <f t="shared" si="4"/>
        <v>0</v>
      </c>
    </row>
    <row r="71" spans="1:7" s="85" customFormat="1">
      <c r="A71" s="101" t="str">
        <f>Invoice!F73</f>
        <v>Exchange rate :</v>
      </c>
      <c r="B71" s="80">
        <f>Invoice!C73</f>
        <v>0</v>
      </c>
      <c r="C71" s="81">
        <f>Invoice!B73</f>
        <v>0</v>
      </c>
      <c r="D71" s="86">
        <f t="shared" ca="1" si="2"/>
        <v>0</v>
      </c>
      <c r="E71" s="86">
        <f t="shared" ca="1" si="3"/>
        <v>0</v>
      </c>
      <c r="F71" s="87">
        <f>Invoice!G73</f>
        <v>0</v>
      </c>
      <c r="G71" s="88">
        <f t="shared" si="4"/>
        <v>0</v>
      </c>
    </row>
    <row r="72" spans="1:7" s="85" customFormat="1">
      <c r="A72" s="101" t="str">
        <f>Invoice!F74</f>
        <v>Exchange rate :</v>
      </c>
      <c r="B72" s="80">
        <f>Invoice!C74</f>
        <v>0</v>
      </c>
      <c r="C72" s="81">
        <f>Invoice!B74</f>
        <v>0</v>
      </c>
      <c r="D72" s="86">
        <f t="shared" ca="1" si="2"/>
        <v>0</v>
      </c>
      <c r="E72" s="86">
        <f t="shared" ca="1" si="3"/>
        <v>0</v>
      </c>
      <c r="F72" s="87">
        <f>Invoice!G74</f>
        <v>0</v>
      </c>
      <c r="G72" s="88">
        <f t="shared" si="4"/>
        <v>0</v>
      </c>
    </row>
    <row r="73" spans="1:7" s="85" customFormat="1">
      <c r="A73" s="101" t="str">
        <f>Invoice!F75</f>
        <v>Exchange rate :</v>
      </c>
      <c r="B73" s="80">
        <f>Invoice!C75</f>
        <v>0</v>
      </c>
      <c r="C73" s="81">
        <f>Invoice!B75</f>
        <v>0</v>
      </c>
      <c r="D73" s="86">
        <f t="shared" ca="1" si="2"/>
        <v>0</v>
      </c>
      <c r="E73" s="86">
        <f t="shared" ca="1" si="3"/>
        <v>0</v>
      </c>
      <c r="F73" s="87">
        <f>Invoice!G75</f>
        <v>0</v>
      </c>
      <c r="G73" s="88">
        <f t="shared" si="4"/>
        <v>0</v>
      </c>
    </row>
    <row r="74" spans="1:7" s="85" customFormat="1">
      <c r="A74" s="101" t="str">
        <f>Invoice!F76</f>
        <v>Exchange rate :</v>
      </c>
      <c r="B74" s="80">
        <f>Invoice!C76</f>
        <v>0</v>
      </c>
      <c r="C74" s="81">
        <f>Invoice!B76</f>
        <v>0</v>
      </c>
      <c r="D74" s="86">
        <f t="shared" ca="1" si="2"/>
        <v>0</v>
      </c>
      <c r="E74" s="86">
        <f t="shared" ca="1" si="3"/>
        <v>0</v>
      </c>
      <c r="F74" s="87">
        <f>Invoice!G76</f>
        <v>0</v>
      </c>
      <c r="G74" s="88">
        <f t="shared" si="4"/>
        <v>0</v>
      </c>
    </row>
    <row r="75" spans="1:7" s="85" customFormat="1">
      <c r="A75" s="101" t="str">
        <f>Invoice!F77</f>
        <v>Exchange rate :</v>
      </c>
      <c r="B75" s="80">
        <f>Invoice!C77</f>
        <v>0</v>
      </c>
      <c r="C75" s="81">
        <f>Invoice!B77</f>
        <v>0</v>
      </c>
      <c r="D75" s="86">
        <f t="shared" ca="1" si="2"/>
        <v>0</v>
      </c>
      <c r="E75" s="86">
        <f t="shared" ca="1" si="3"/>
        <v>0</v>
      </c>
      <c r="F75" s="87">
        <f>Invoice!G77</f>
        <v>0</v>
      </c>
      <c r="G75" s="88">
        <f t="shared" si="4"/>
        <v>0</v>
      </c>
    </row>
    <row r="76" spans="1:7" s="85" customFormat="1">
      <c r="A76" s="101" t="str">
        <f>Invoice!F78</f>
        <v>Exchange rate :</v>
      </c>
      <c r="B76" s="80">
        <f>Invoice!C78</f>
        <v>0</v>
      </c>
      <c r="C76" s="81">
        <f>Invoice!B78</f>
        <v>0</v>
      </c>
      <c r="D76" s="86">
        <f t="shared" ca="1" si="2"/>
        <v>0</v>
      </c>
      <c r="E76" s="86">
        <f t="shared" ca="1" si="3"/>
        <v>0</v>
      </c>
      <c r="F76" s="87">
        <f>Invoice!G78</f>
        <v>0</v>
      </c>
      <c r="G76" s="88">
        <f t="shared" si="4"/>
        <v>0</v>
      </c>
    </row>
    <row r="77" spans="1:7" s="85" customFormat="1">
      <c r="A77" s="101" t="str">
        <f>Invoice!F79</f>
        <v>Exchange rate :</v>
      </c>
      <c r="B77" s="80">
        <f>Invoice!C79</f>
        <v>0</v>
      </c>
      <c r="C77" s="81">
        <f>Invoice!B79</f>
        <v>0</v>
      </c>
      <c r="D77" s="86">
        <f t="shared" ca="1" si="2"/>
        <v>0</v>
      </c>
      <c r="E77" s="86">
        <f t="shared" ca="1" si="3"/>
        <v>0</v>
      </c>
      <c r="F77" s="87">
        <f>Invoice!G79</f>
        <v>0</v>
      </c>
      <c r="G77" s="88">
        <f t="shared" si="4"/>
        <v>0</v>
      </c>
    </row>
    <row r="78" spans="1:7" s="85" customFormat="1">
      <c r="A78" s="101" t="str">
        <f>Invoice!F80</f>
        <v>Exchange rate :</v>
      </c>
      <c r="B78" s="80">
        <f>Invoice!C80</f>
        <v>0</v>
      </c>
      <c r="C78" s="81">
        <f>Invoice!B80</f>
        <v>0</v>
      </c>
      <c r="D78" s="86">
        <f t="shared" ca="1" si="2"/>
        <v>0</v>
      </c>
      <c r="E78" s="86">
        <f t="shared" ca="1" si="3"/>
        <v>0</v>
      </c>
      <c r="F78" s="87">
        <f>Invoice!G80</f>
        <v>0</v>
      </c>
      <c r="G78" s="88">
        <f t="shared" si="4"/>
        <v>0</v>
      </c>
    </row>
    <row r="79" spans="1:7" s="85" customFormat="1">
      <c r="A79" s="101" t="str">
        <f>Invoice!F81</f>
        <v>Exchange rate :</v>
      </c>
      <c r="B79" s="80">
        <f>Invoice!C81</f>
        <v>0</v>
      </c>
      <c r="C79" s="81">
        <f>Invoice!B81</f>
        <v>0</v>
      </c>
      <c r="D79" s="86">
        <f t="shared" ca="1" si="2"/>
        <v>0</v>
      </c>
      <c r="E79" s="86">
        <f t="shared" ca="1" si="3"/>
        <v>0</v>
      </c>
      <c r="F79" s="87">
        <f>Invoice!G81</f>
        <v>0</v>
      </c>
      <c r="G79" s="88">
        <f t="shared" si="4"/>
        <v>0</v>
      </c>
    </row>
    <row r="80" spans="1:7" s="85" customFormat="1">
      <c r="A80" s="101" t="str">
        <f>Invoice!F82</f>
        <v>Exchange rate :</v>
      </c>
      <c r="B80" s="80">
        <f>Invoice!C82</f>
        <v>0</v>
      </c>
      <c r="C80" s="81">
        <f>Invoice!B82</f>
        <v>0</v>
      </c>
      <c r="D80" s="86">
        <f t="shared" ca="1" si="2"/>
        <v>0</v>
      </c>
      <c r="E80" s="86">
        <f t="shared" ca="1" si="3"/>
        <v>0</v>
      </c>
      <c r="F80" s="87">
        <f>Invoice!G82</f>
        <v>0</v>
      </c>
      <c r="G80" s="88">
        <f t="shared" si="4"/>
        <v>0</v>
      </c>
    </row>
    <row r="81" spans="1:7" s="85" customFormat="1">
      <c r="A81" s="101" t="str">
        <f>Invoice!F83</f>
        <v>Exchange rate :</v>
      </c>
      <c r="B81" s="80">
        <f>Invoice!C83</f>
        <v>0</v>
      </c>
      <c r="C81" s="81">
        <f>Invoice!B83</f>
        <v>0</v>
      </c>
      <c r="D81" s="86">
        <f t="shared" ca="1" si="2"/>
        <v>0</v>
      </c>
      <c r="E81" s="86">
        <f t="shared" ca="1" si="3"/>
        <v>0</v>
      </c>
      <c r="F81" s="87">
        <f>Invoice!G83</f>
        <v>0</v>
      </c>
      <c r="G81" s="88">
        <f t="shared" si="4"/>
        <v>0</v>
      </c>
    </row>
    <row r="82" spans="1:7" s="85" customFormat="1">
      <c r="A82" s="101" t="str">
        <f>Invoice!F84</f>
        <v>Exchange rate :</v>
      </c>
      <c r="B82" s="80">
        <f>Invoice!C84</f>
        <v>0</v>
      </c>
      <c r="C82" s="81">
        <f>Invoice!B84</f>
        <v>0</v>
      </c>
      <c r="D82" s="86">
        <f t="shared" ca="1" si="2"/>
        <v>0</v>
      </c>
      <c r="E82" s="86">
        <f t="shared" ca="1" si="3"/>
        <v>0</v>
      </c>
      <c r="F82" s="87">
        <f>Invoice!G84</f>
        <v>0</v>
      </c>
      <c r="G82" s="88">
        <f t="shared" si="4"/>
        <v>0</v>
      </c>
    </row>
    <row r="83" spans="1:7" s="85" customFormat="1">
      <c r="A83" s="101" t="str">
        <f>Invoice!F85</f>
        <v>Exchange rate :</v>
      </c>
      <c r="B83" s="80">
        <f>Invoice!C85</f>
        <v>0</v>
      </c>
      <c r="C83" s="81">
        <f>Invoice!B85</f>
        <v>0</v>
      </c>
      <c r="D83" s="86">
        <f t="shared" ca="1" si="2"/>
        <v>0</v>
      </c>
      <c r="E83" s="86">
        <f t="shared" ca="1" si="3"/>
        <v>0</v>
      </c>
      <c r="F83" s="87">
        <f>Invoice!G85</f>
        <v>0</v>
      </c>
      <c r="G83" s="88">
        <f t="shared" si="4"/>
        <v>0</v>
      </c>
    </row>
    <row r="84" spans="1:7" s="85" customFormat="1">
      <c r="A84" s="101" t="str">
        <f>Invoice!F86</f>
        <v>Exchange rate :</v>
      </c>
      <c r="B84" s="80">
        <f>Invoice!C86</f>
        <v>0</v>
      </c>
      <c r="C84" s="81">
        <f>Invoice!B86</f>
        <v>0</v>
      </c>
      <c r="D84" s="86">
        <f t="shared" ca="1" si="2"/>
        <v>0</v>
      </c>
      <c r="E84" s="86">
        <f t="shared" ca="1" si="3"/>
        <v>0</v>
      </c>
      <c r="F84" s="87">
        <f>Invoice!G86</f>
        <v>0</v>
      </c>
      <c r="G84" s="88">
        <f t="shared" si="4"/>
        <v>0</v>
      </c>
    </row>
    <row r="85" spans="1:7" s="85" customFormat="1">
      <c r="A85" s="101" t="str">
        <f>Invoice!F87</f>
        <v>Exchange rate :</v>
      </c>
      <c r="B85" s="80">
        <f>Invoice!C87</f>
        <v>0</v>
      </c>
      <c r="C85" s="81">
        <f>Invoice!B87</f>
        <v>0</v>
      </c>
      <c r="D85" s="86">
        <f t="shared" ca="1" si="2"/>
        <v>0</v>
      </c>
      <c r="E85" s="86">
        <f t="shared" ca="1" si="3"/>
        <v>0</v>
      </c>
      <c r="F85" s="87">
        <f>Invoice!G87</f>
        <v>0</v>
      </c>
      <c r="G85" s="88">
        <f t="shared" si="4"/>
        <v>0</v>
      </c>
    </row>
    <row r="86" spans="1:7" s="85" customFormat="1">
      <c r="A86" s="101" t="str">
        <f>Invoice!F88</f>
        <v>Exchange rate :</v>
      </c>
      <c r="B86" s="80">
        <f>Invoice!C88</f>
        <v>0</v>
      </c>
      <c r="C86" s="81">
        <f>Invoice!B88</f>
        <v>0</v>
      </c>
      <c r="D86" s="86">
        <f t="shared" ca="1" si="2"/>
        <v>0</v>
      </c>
      <c r="E86" s="86">
        <f t="shared" ca="1" si="3"/>
        <v>0</v>
      </c>
      <c r="F86" s="87">
        <f>Invoice!G88</f>
        <v>0</v>
      </c>
      <c r="G86" s="88">
        <f t="shared" si="4"/>
        <v>0</v>
      </c>
    </row>
    <row r="87" spans="1:7" s="85" customFormat="1">
      <c r="A87" s="101" t="str">
        <f>Invoice!F89</f>
        <v>Exchange rate :</v>
      </c>
      <c r="B87" s="80">
        <f>Invoice!C89</f>
        <v>0</v>
      </c>
      <c r="C87" s="81">
        <f>Invoice!B89</f>
        <v>0</v>
      </c>
      <c r="D87" s="86">
        <f t="shared" ca="1" si="2"/>
        <v>0</v>
      </c>
      <c r="E87" s="86">
        <f t="shared" ca="1" si="3"/>
        <v>0</v>
      </c>
      <c r="F87" s="87">
        <f>Invoice!G89</f>
        <v>0</v>
      </c>
      <c r="G87" s="88">
        <f t="shared" si="4"/>
        <v>0</v>
      </c>
    </row>
    <row r="88" spans="1:7" s="85" customFormat="1">
      <c r="A88" s="101" t="str">
        <f>Invoice!F90</f>
        <v>Exchange rate :</v>
      </c>
      <c r="B88" s="80">
        <f>Invoice!C90</f>
        <v>0</v>
      </c>
      <c r="C88" s="81">
        <f>Invoice!B90</f>
        <v>0</v>
      </c>
      <c r="D88" s="86">
        <f t="shared" ca="1" si="2"/>
        <v>0</v>
      </c>
      <c r="E88" s="86">
        <f t="shared" ca="1" si="3"/>
        <v>0</v>
      </c>
      <c r="F88" s="87">
        <f>Invoice!G90</f>
        <v>0</v>
      </c>
      <c r="G88" s="88">
        <f t="shared" si="4"/>
        <v>0</v>
      </c>
    </row>
    <row r="89" spans="1:7" s="85" customFormat="1">
      <c r="A89" s="101" t="str">
        <f>Invoice!F91</f>
        <v>Exchange rate :</v>
      </c>
      <c r="B89" s="80">
        <f>Invoice!C91</f>
        <v>0</v>
      </c>
      <c r="C89" s="81">
        <f>Invoice!B91</f>
        <v>0</v>
      </c>
      <c r="D89" s="86">
        <f t="shared" ca="1" si="2"/>
        <v>0</v>
      </c>
      <c r="E89" s="86">
        <f t="shared" ca="1" si="3"/>
        <v>0</v>
      </c>
      <c r="F89" s="87">
        <f>Invoice!G91</f>
        <v>0</v>
      </c>
      <c r="G89" s="88">
        <f t="shared" si="4"/>
        <v>0</v>
      </c>
    </row>
    <row r="90" spans="1:7" s="85" customFormat="1">
      <c r="A90" s="101" t="str">
        <f>Invoice!F92</f>
        <v>Exchange rate :</v>
      </c>
      <c r="B90" s="80">
        <f>Invoice!C92</f>
        <v>0</v>
      </c>
      <c r="C90" s="81">
        <f>Invoice!B92</f>
        <v>0</v>
      </c>
      <c r="D90" s="86">
        <f t="shared" ca="1" si="2"/>
        <v>0</v>
      </c>
      <c r="E90" s="86">
        <f t="shared" ca="1" si="3"/>
        <v>0</v>
      </c>
      <c r="F90" s="87">
        <f>Invoice!G92</f>
        <v>0</v>
      </c>
      <c r="G90" s="88">
        <f t="shared" si="4"/>
        <v>0</v>
      </c>
    </row>
    <row r="91" spans="1:7" s="85" customFormat="1">
      <c r="A91" s="101" t="str">
        <f>Invoice!F93</f>
        <v>Exchange rate :</v>
      </c>
      <c r="B91" s="80">
        <f>Invoice!C93</f>
        <v>0</v>
      </c>
      <c r="C91" s="81">
        <f>Invoice!B93</f>
        <v>0</v>
      </c>
      <c r="D91" s="86">
        <f t="shared" ca="1" si="2"/>
        <v>0</v>
      </c>
      <c r="E91" s="86">
        <f t="shared" ca="1" si="3"/>
        <v>0</v>
      </c>
      <c r="F91" s="87">
        <f>Invoice!G93</f>
        <v>0</v>
      </c>
      <c r="G91" s="88">
        <f t="shared" si="4"/>
        <v>0</v>
      </c>
    </row>
    <row r="92" spans="1:7" s="85" customFormat="1">
      <c r="A92" s="101" t="str">
        <f>Invoice!F94</f>
        <v>Exchange rate :</v>
      </c>
      <c r="B92" s="80">
        <f>Invoice!C94</f>
        <v>0</v>
      </c>
      <c r="C92" s="81">
        <f>Invoice!B94</f>
        <v>0</v>
      </c>
      <c r="D92" s="86">
        <f t="shared" ca="1" si="2"/>
        <v>0</v>
      </c>
      <c r="E92" s="86">
        <f t="shared" ca="1" si="3"/>
        <v>0</v>
      </c>
      <c r="F92" s="87">
        <f>Invoice!G94</f>
        <v>0</v>
      </c>
      <c r="G92" s="88">
        <f t="shared" si="4"/>
        <v>0</v>
      </c>
    </row>
    <row r="93" spans="1:7" s="85" customFormat="1">
      <c r="A93" s="101" t="str">
        <f>Invoice!F95</f>
        <v>Exchange rate :</v>
      </c>
      <c r="B93" s="80">
        <f>Invoice!C95</f>
        <v>0</v>
      </c>
      <c r="C93" s="81">
        <f>Invoice!B95</f>
        <v>0</v>
      </c>
      <c r="D93" s="86">
        <f t="shared" ca="1" si="2"/>
        <v>0</v>
      </c>
      <c r="E93" s="86">
        <f t="shared" ca="1" si="3"/>
        <v>0</v>
      </c>
      <c r="F93" s="87">
        <f>Invoice!G95</f>
        <v>0</v>
      </c>
      <c r="G93" s="88">
        <f t="shared" si="4"/>
        <v>0</v>
      </c>
    </row>
    <row r="94" spans="1:7" s="85" customFormat="1">
      <c r="A94" s="101" t="str">
        <f>Invoice!F96</f>
        <v>Exchange rate :</v>
      </c>
      <c r="B94" s="80">
        <f>Invoice!C96</f>
        <v>0</v>
      </c>
      <c r="C94" s="81">
        <f>Invoice!B96</f>
        <v>0</v>
      </c>
      <c r="D94" s="86">
        <f t="shared" ca="1" si="2"/>
        <v>0</v>
      </c>
      <c r="E94" s="86">
        <f t="shared" ca="1" si="3"/>
        <v>0</v>
      </c>
      <c r="F94" s="87">
        <f>Invoice!G96</f>
        <v>0</v>
      </c>
      <c r="G94" s="88">
        <f t="shared" si="4"/>
        <v>0</v>
      </c>
    </row>
    <row r="95" spans="1:7" s="85" customFormat="1">
      <c r="A95" s="101" t="str">
        <f>Invoice!F97</f>
        <v>Exchange rate :</v>
      </c>
      <c r="B95" s="80">
        <f>Invoice!C97</f>
        <v>0</v>
      </c>
      <c r="C95" s="81">
        <f>Invoice!B97</f>
        <v>0</v>
      </c>
      <c r="D95" s="86">
        <f t="shared" ca="1" si="2"/>
        <v>0</v>
      </c>
      <c r="E95" s="86">
        <f t="shared" ca="1" si="3"/>
        <v>0</v>
      </c>
      <c r="F95" s="87">
        <f>Invoice!G97</f>
        <v>0</v>
      </c>
      <c r="G95" s="88">
        <f t="shared" si="4"/>
        <v>0</v>
      </c>
    </row>
    <row r="96" spans="1:7" s="85" customFormat="1">
      <c r="A96" s="101" t="str">
        <f>Invoice!F98</f>
        <v>Exchange rate :</v>
      </c>
      <c r="B96" s="80">
        <f>Invoice!C98</f>
        <v>0</v>
      </c>
      <c r="C96" s="81">
        <f>Invoice!B98</f>
        <v>0</v>
      </c>
      <c r="D96" s="86">
        <f t="shared" ca="1" si="2"/>
        <v>0</v>
      </c>
      <c r="E96" s="86">
        <f t="shared" ca="1" si="3"/>
        <v>0</v>
      </c>
      <c r="F96" s="87">
        <f>Invoice!G98</f>
        <v>0</v>
      </c>
      <c r="G96" s="88">
        <f t="shared" si="4"/>
        <v>0</v>
      </c>
    </row>
    <row r="97" spans="1:7" s="85" customFormat="1">
      <c r="A97" s="101" t="str">
        <f>Invoice!F99</f>
        <v>Exchange rate :</v>
      </c>
      <c r="B97" s="80">
        <f>Invoice!C99</f>
        <v>0</v>
      </c>
      <c r="C97" s="81">
        <f>Invoice!B99</f>
        <v>0</v>
      </c>
      <c r="D97" s="86">
        <f t="shared" ca="1" si="2"/>
        <v>0</v>
      </c>
      <c r="E97" s="86">
        <f t="shared" ca="1" si="3"/>
        <v>0</v>
      </c>
      <c r="F97" s="87">
        <f>Invoice!G99</f>
        <v>0</v>
      </c>
      <c r="G97" s="88">
        <f t="shared" si="4"/>
        <v>0</v>
      </c>
    </row>
    <row r="98" spans="1:7" s="85" customFormat="1">
      <c r="A98" s="101" t="str">
        <f>Invoice!F100</f>
        <v>Exchange rate :</v>
      </c>
      <c r="B98" s="80">
        <f>Invoice!C100</f>
        <v>0</v>
      </c>
      <c r="C98" s="81">
        <f>Invoice!B100</f>
        <v>0</v>
      </c>
      <c r="D98" s="86">
        <f t="shared" ca="1" si="2"/>
        <v>0</v>
      </c>
      <c r="E98" s="86">
        <f t="shared" ca="1" si="3"/>
        <v>0</v>
      </c>
      <c r="F98" s="87">
        <f>Invoice!G100</f>
        <v>0</v>
      </c>
      <c r="G98" s="88">
        <f t="shared" si="4"/>
        <v>0</v>
      </c>
    </row>
    <row r="99" spans="1:7" s="85" customFormat="1">
      <c r="A99" s="101" t="str">
        <f>Invoice!F101</f>
        <v>Exchange rate :</v>
      </c>
      <c r="B99" s="80">
        <f>Invoice!C101</f>
        <v>0</v>
      </c>
      <c r="C99" s="81">
        <f>Invoice!B101</f>
        <v>0</v>
      </c>
      <c r="D99" s="86">
        <f t="shared" ca="1" si="2"/>
        <v>0</v>
      </c>
      <c r="E99" s="86">
        <f t="shared" ca="1" si="3"/>
        <v>0</v>
      </c>
      <c r="F99" s="87">
        <f>Invoice!G101</f>
        <v>0</v>
      </c>
      <c r="G99" s="88">
        <f t="shared" si="4"/>
        <v>0</v>
      </c>
    </row>
    <row r="100" spans="1:7" s="85" customFormat="1">
      <c r="A100" s="101" t="str">
        <f>Invoice!F102</f>
        <v>Exchange rate :</v>
      </c>
      <c r="B100" s="80">
        <f>Invoice!C102</f>
        <v>0</v>
      </c>
      <c r="C100" s="81">
        <f>Invoice!B102</f>
        <v>0</v>
      </c>
      <c r="D100" s="86">
        <f t="shared" ca="1" si="2"/>
        <v>0</v>
      </c>
      <c r="E100" s="86">
        <f t="shared" ca="1" si="3"/>
        <v>0</v>
      </c>
      <c r="F100" s="87">
        <f>Invoice!G102</f>
        <v>0</v>
      </c>
      <c r="G100" s="88">
        <f t="shared" si="4"/>
        <v>0</v>
      </c>
    </row>
    <row r="101" spans="1:7" s="85" customFormat="1">
      <c r="A101" s="101" t="str">
        <f>Invoice!F103</f>
        <v>Exchange rate :</v>
      </c>
      <c r="B101" s="80">
        <f>Invoice!C103</f>
        <v>0</v>
      </c>
      <c r="C101" s="81">
        <f>Invoice!B103</f>
        <v>0</v>
      </c>
      <c r="D101" s="86">
        <f t="shared" ca="1" si="2"/>
        <v>0</v>
      </c>
      <c r="E101" s="86">
        <f t="shared" ca="1" si="3"/>
        <v>0</v>
      </c>
      <c r="F101" s="87">
        <f>Invoice!G103</f>
        <v>0</v>
      </c>
      <c r="G101" s="88">
        <f t="shared" si="4"/>
        <v>0</v>
      </c>
    </row>
    <row r="102" spans="1:7" s="85" customFormat="1">
      <c r="A102" s="101" t="str">
        <f>Invoice!F104</f>
        <v>Exchange rate :</v>
      </c>
      <c r="B102" s="80">
        <f>Invoice!C104</f>
        <v>0</v>
      </c>
      <c r="C102" s="81">
        <f>Invoice!B104</f>
        <v>0</v>
      </c>
      <c r="D102" s="86">
        <f t="shared" ca="1" si="2"/>
        <v>0</v>
      </c>
      <c r="E102" s="86">
        <f t="shared" ca="1" si="3"/>
        <v>0</v>
      </c>
      <c r="F102" s="87">
        <f>Invoice!G104</f>
        <v>0</v>
      </c>
      <c r="G102" s="88">
        <f t="shared" si="4"/>
        <v>0</v>
      </c>
    </row>
    <row r="103" spans="1:7" s="85" customFormat="1">
      <c r="A103" s="101" t="str">
        <f>Invoice!F105</f>
        <v>Exchange rate :</v>
      </c>
      <c r="B103" s="80">
        <f>Invoice!C105</f>
        <v>0</v>
      </c>
      <c r="C103" s="81">
        <f>Invoice!B105</f>
        <v>0</v>
      </c>
      <c r="D103" s="86">
        <f t="shared" ca="1" si="2"/>
        <v>0</v>
      </c>
      <c r="E103" s="86">
        <f t="shared" ca="1" si="3"/>
        <v>0</v>
      </c>
      <c r="F103" s="87">
        <f>Invoice!G105</f>
        <v>0</v>
      </c>
      <c r="G103" s="88">
        <f t="shared" si="4"/>
        <v>0</v>
      </c>
    </row>
    <row r="104" spans="1:7" s="85" customFormat="1">
      <c r="A104" s="101" t="str">
        <f>Invoice!F106</f>
        <v>Exchange rate :</v>
      </c>
      <c r="B104" s="80">
        <f>Invoice!C106</f>
        <v>0</v>
      </c>
      <c r="C104" s="81">
        <f>Invoice!B106</f>
        <v>0</v>
      </c>
      <c r="D104" s="86">
        <f t="shared" ca="1" si="2"/>
        <v>0</v>
      </c>
      <c r="E104" s="86">
        <f t="shared" ca="1" si="3"/>
        <v>0</v>
      </c>
      <c r="F104" s="87">
        <f>Invoice!G106</f>
        <v>0</v>
      </c>
      <c r="G104" s="88">
        <f t="shared" si="4"/>
        <v>0</v>
      </c>
    </row>
    <row r="105" spans="1:7" s="85" customFormat="1">
      <c r="A105" s="101" t="str">
        <f>Invoice!F107</f>
        <v>Exchange rate :</v>
      </c>
      <c r="B105" s="80">
        <f>Invoice!C107</f>
        <v>0</v>
      </c>
      <c r="C105" s="81">
        <f>Invoice!B107</f>
        <v>0</v>
      </c>
      <c r="D105" s="86">
        <f t="shared" ca="1" si="2"/>
        <v>0</v>
      </c>
      <c r="E105" s="86">
        <f t="shared" ca="1" si="3"/>
        <v>0</v>
      </c>
      <c r="F105" s="87">
        <f>Invoice!G107</f>
        <v>0</v>
      </c>
      <c r="G105" s="88">
        <f t="shared" si="4"/>
        <v>0</v>
      </c>
    </row>
    <row r="106" spans="1:7" s="85" customFormat="1">
      <c r="A106" s="101" t="str">
        <f>Invoice!F108</f>
        <v>Exchange rate :</v>
      </c>
      <c r="B106" s="80">
        <f>Invoice!C108</f>
        <v>0</v>
      </c>
      <c r="C106" s="81">
        <f>Invoice!B108</f>
        <v>0</v>
      </c>
      <c r="D106" s="86">
        <f t="shared" ca="1" si="2"/>
        <v>0</v>
      </c>
      <c r="E106" s="86">
        <f t="shared" ca="1" si="3"/>
        <v>0</v>
      </c>
      <c r="F106" s="87">
        <f>Invoice!G108</f>
        <v>0</v>
      </c>
      <c r="G106" s="88">
        <f t="shared" si="4"/>
        <v>0</v>
      </c>
    </row>
    <row r="107" spans="1:7" s="85" customFormat="1">
      <c r="A107" s="101" t="str">
        <f>Invoice!F109</f>
        <v>Exchange rate :</v>
      </c>
      <c r="B107" s="80">
        <f>Invoice!C109</f>
        <v>0</v>
      </c>
      <c r="C107" s="81">
        <f>Invoice!B109</f>
        <v>0</v>
      </c>
      <c r="D107" s="86">
        <f t="shared" ca="1" si="2"/>
        <v>0</v>
      </c>
      <c r="E107" s="86">
        <f t="shared" ca="1" si="3"/>
        <v>0</v>
      </c>
      <c r="F107" s="87">
        <f>Invoice!G109</f>
        <v>0</v>
      </c>
      <c r="G107" s="88">
        <f t="shared" si="4"/>
        <v>0</v>
      </c>
    </row>
    <row r="108" spans="1:7" s="85" customFormat="1">
      <c r="A108" s="101" t="str">
        <f>Invoice!F110</f>
        <v>Exchange rate :</v>
      </c>
      <c r="B108" s="80">
        <f>Invoice!C110</f>
        <v>0</v>
      </c>
      <c r="C108" s="81">
        <f>Invoice!B110</f>
        <v>0</v>
      </c>
      <c r="D108" s="86">
        <f t="shared" ca="1" si="2"/>
        <v>0</v>
      </c>
      <c r="E108" s="86">
        <f t="shared" ca="1" si="3"/>
        <v>0</v>
      </c>
      <c r="F108" s="87">
        <f>Invoice!G110</f>
        <v>0</v>
      </c>
      <c r="G108" s="88">
        <f t="shared" si="4"/>
        <v>0</v>
      </c>
    </row>
    <row r="109" spans="1:7" s="85" customFormat="1">
      <c r="A109" s="101" t="str">
        <f>Invoice!F111</f>
        <v>Exchange rate :</v>
      </c>
      <c r="B109" s="80">
        <f>Invoice!C111</f>
        <v>0</v>
      </c>
      <c r="C109" s="81">
        <f>Invoice!B111</f>
        <v>0</v>
      </c>
      <c r="D109" s="86">
        <f t="shared" ca="1" si="2"/>
        <v>0</v>
      </c>
      <c r="E109" s="86">
        <f t="shared" ca="1" si="3"/>
        <v>0</v>
      </c>
      <c r="F109" s="87">
        <f>Invoice!G111</f>
        <v>0</v>
      </c>
      <c r="G109" s="88">
        <f t="shared" si="4"/>
        <v>0</v>
      </c>
    </row>
    <row r="110" spans="1:7" s="85" customFormat="1">
      <c r="A110" s="101" t="str">
        <f>Invoice!F112</f>
        <v>Exchange rate :</v>
      </c>
      <c r="B110" s="80">
        <f>Invoice!C112</f>
        <v>0</v>
      </c>
      <c r="C110" s="81">
        <f>Invoice!B112</f>
        <v>0</v>
      </c>
      <c r="D110" s="86">
        <f t="shared" ca="1" si="2"/>
        <v>0</v>
      </c>
      <c r="E110" s="86">
        <f t="shared" ca="1" si="3"/>
        <v>0</v>
      </c>
      <c r="F110" s="87">
        <f>Invoice!G112</f>
        <v>0</v>
      </c>
      <c r="G110" s="88">
        <f t="shared" si="4"/>
        <v>0</v>
      </c>
    </row>
    <row r="111" spans="1:7" s="85" customFormat="1">
      <c r="A111" s="101" t="str">
        <f>Invoice!F113</f>
        <v>Exchange rate :</v>
      </c>
      <c r="B111" s="80">
        <f>Invoice!C113</f>
        <v>0</v>
      </c>
      <c r="C111" s="81">
        <f>Invoice!B113</f>
        <v>0</v>
      </c>
      <c r="D111" s="86">
        <f t="shared" ca="1" si="2"/>
        <v>0</v>
      </c>
      <c r="E111" s="86">
        <f t="shared" ca="1" si="3"/>
        <v>0</v>
      </c>
      <c r="F111" s="87">
        <f>Invoice!G113</f>
        <v>0</v>
      </c>
      <c r="G111" s="88">
        <f t="shared" si="4"/>
        <v>0</v>
      </c>
    </row>
    <row r="112" spans="1:7" s="85" customFormat="1">
      <c r="A112" s="101" t="str">
        <f>Invoice!F114</f>
        <v>Exchange rate :</v>
      </c>
      <c r="B112" s="80">
        <f>Invoice!C114</f>
        <v>0</v>
      </c>
      <c r="C112" s="81">
        <f>Invoice!B114</f>
        <v>0</v>
      </c>
      <c r="D112" s="86">
        <f t="shared" ca="1" si="2"/>
        <v>0</v>
      </c>
      <c r="E112" s="86">
        <f t="shared" ca="1" si="3"/>
        <v>0</v>
      </c>
      <c r="F112" s="87">
        <f>Invoice!G114</f>
        <v>0</v>
      </c>
      <c r="G112" s="88">
        <f t="shared" si="4"/>
        <v>0</v>
      </c>
    </row>
    <row r="113" spans="1:7" s="85" customFormat="1">
      <c r="A113" s="101" t="str">
        <f>Invoice!F115</f>
        <v>Exchange rate :</v>
      </c>
      <c r="B113" s="80">
        <f>Invoice!C115</f>
        <v>0</v>
      </c>
      <c r="C113" s="81">
        <f>Invoice!B115</f>
        <v>0</v>
      </c>
      <c r="D113" s="86">
        <f t="shared" ca="1" si="2"/>
        <v>0</v>
      </c>
      <c r="E113" s="86">
        <f t="shared" ca="1" si="3"/>
        <v>0</v>
      </c>
      <c r="F113" s="87">
        <f>Invoice!G115</f>
        <v>0</v>
      </c>
      <c r="G113" s="88">
        <f t="shared" si="4"/>
        <v>0</v>
      </c>
    </row>
    <row r="114" spans="1:7" s="85" customFormat="1">
      <c r="A114" s="101" t="str">
        <f>Invoice!F116</f>
        <v>Exchange rate :</v>
      </c>
      <c r="B114" s="80">
        <f>Invoice!C116</f>
        <v>0</v>
      </c>
      <c r="C114" s="81">
        <f>Invoice!B116</f>
        <v>0</v>
      </c>
      <c r="D114" s="86">
        <f t="shared" ca="1" si="2"/>
        <v>0</v>
      </c>
      <c r="E114" s="86">
        <f t="shared" ca="1" si="3"/>
        <v>0</v>
      </c>
      <c r="F114" s="87">
        <f>Invoice!G116</f>
        <v>0</v>
      </c>
      <c r="G114" s="88">
        <f t="shared" si="4"/>
        <v>0</v>
      </c>
    </row>
    <row r="115" spans="1:7" s="85" customFormat="1">
      <c r="A115" s="101" t="str">
        <f>Invoice!F117</f>
        <v>Exchange rate :</v>
      </c>
      <c r="B115" s="80">
        <f>Invoice!C117</f>
        <v>0</v>
      </c>
      <c r="C115" s="81">
        <f>Invoice!B117</f>
        <v>0</v>
      </c>
      <c r="D115" s="86">
        <f t="shared" ca="1" si="2"/>
        <v>0</v>
      </c>
      <c r="E115" s="86">
        <f t="shared" ca="1" si="3"/>
        <v>0</v>
      </c>
      <c r="F115" s="87">
        <f>Invoice!G117</f>
        <v>0</v>
      </c>
      <c r="G115" s="88">
        <f t="shared" si="4"/>
        <v>0</v>
      </c>
    </row>
    <row r="116" spans="1:7" s="85" customFormat="1">
      <c r="A116" s="101" t="str">
        <f>Invoice!F118</f>
        <v>Exchange rate :</v>
      </c>
      <c r="B116" s="80">
        <f>Invoice!C118</f>
        <v>0</v>
      </c>
      <c r="C116" s="81">
        <f>Invoice!B118</f>
        <v>0</v>
      </c>
      <c r="D116" s="86">
        <f t="shared" ca="1" si="2"/>
        <v>0</v>
      </c>
      <c r="E116" s="86">
        <f t="shared" ca="1" si="3"/>
        <v>0</v>
      </c>
      <c r="F116" s="87">
        <f>Invoice!G118</f>
        <v>0</v>
      </c>
      <c r="G116" s="88">
        <f t="shared" si="4"/>
        <v>0</v>
      </c>
    </row>
    <row r="117" spans="1:7" s="85" customFormat="1">
      <c r="A117" s="101" t="str">
        <f>Invoice!F119</f>
        <v>Exchange rate :</v>
      </c>
      <c r="B117" s="80">
        <f>Invoice!C119</f>
        <v>0</v>
      </c>
      <c r="C117" s="81">
        <f>Invoice!B119</f>
        <v>0</v>
      </c>
      <c r="D117" s="86">
        <f t="shared" ca="1" si="2"/>
        <v>0</v>
      </c>
      <c r="E117" s="86">
        <f t="shared" ca="1" si="3"/>
        <v>0</v>
      </c>
      <c r="F117" s="87">
        <f>Invoice!G119</f>
        <v>0</v>
      </c>
      <c r="G117" s="88">
        <f t="shared" si="4"/>
        <v>0</v>
      </c>
    </row>
    <row r="118" spans="1:7" s="85" customFormat="1">
      <c r="A118" s="101" t="str">
        <f>Invoice!F120</f>
        <v>Exchange rate :</v>
      </c>
      <c r="B118" s="80">
        <f>Invoice!C120</f>
        <v>0</v>
      </c>
      <c r="C118" s="81">
        <f>Invoice!B120</f>
        <v>0</v>
      </c>
      <c r="D118" s="86">
        <f t="shared" ca="1" si="2"/>
        <v>0</v>
      </c>
      <c r="E118" s="86">
        <f t="shared" ca="1" si="3"/>
        <v>0</v>
      </c>
      <c r="F118" s="87">
        <f>Invoice!G120</f>
        <v>0</v>
      </c>
      <c r="G118" s="88">
        <f t="shared" si="4"/>
        <v>0</v>
      </c>
    </row>
    <row r="119" spans="1:7" s="85" customFormat="1">
      <c r="A119" s="101" t="str">
        <f>Invoice!F121</f>
        <v>Exchange rate :</v>
      </c>
      <c r="B119" s="80">
        <f>Invoice!C121</f>
        <v>0</v>
      </c>
      <c r="C119" s="81">
        <f>Invoice!B121</f>
        <v>0</v>
      </c>
      <c r="D119" s="86">
        <f t="shared" ca="1" si="2"/>
        <v>0</v>
      </c>
      <c r="E119" s="86">
        <f t="shared" ca="1" si="3"/>
        <v>0</v>
      </c>
      <c r="F119" s="87">
        <f>Invoice!G121</f>
        <v>0</v>
      </c>
      <c r="G119" s="88">
        <f t="shared" si="4"/>
        <v>0</v>
      </c>
    </row>
    <row r="120" spans="1:7" s="85" customFormat="1">
      <c r="A120" s="101" t="str">
        <f>Invoice!F122</f>
        <v>Exchange rate :</v>
      </c>
      <c r="B120" s="80">
        <f>Invoice!C122</f>
        <v>0</v>
      </c>
      <c r="C120" s="81">
        <f>Invoice!B122</f>
        <v>0</v>
      </c>
      <c r="D120" s="86">
        <f t="shared" ca="1" si="2"/>
        <v>0</v>
      </c>
      <c r="E120" s="86">
        <f t="shared" ca="1" si="3"/>
        <v>0</v>
      </c>
      <c r="F120" s="87">
        <f>Invoice!G122</f>
        <v>0</v>
      </c>
      <c r="G120" s="88">
        <f t="shared" si="4"/>
        <v>0</v>
      </c>
    </row>
    <row r="121" spans="1:7" s="85" customFormat="1">
      <c r="A121" s="101" t="str">
        <f>Invoice!F123</f>
        <v>Exchange rate :</v>
      </c>
      <c r="B121" s="80">
        <f>Invoice!C123</f>
        <v>0</v>
      </c>
      <c r="C121" s="81">
        <f>Invoice!B123</f>
        <v>0</v>
      </c>
      <c r="D121" s="86">
        <f t="shared" ca="1" si="2"/>
        <v>0</v>
      </c>
      <c r="E121" s="86">
        <f t="shared" ca="1" si="3"/>
        <v>0</v>
      </c>
      <c r="F121" s="87">
        <f>Invoice!G123</f>
        <v>0</v>
      </c>
      <c r="G121" s="88">
        <f t="shared" si="4"/>
        <v>0</v>
      </c>
    </row>
    <row r="122" spans="1:7" s="85" customFormat="1">
      <c r="A122" s="101" t="str">
        <f>Invoice!F124</f>
        <v>Exchange rate :</v>
      </c>
      <c r="B122" s="80">
        <f>Invoice!C124</f>
        <v>0</v>
      </c>
      <c r="C122" s="81">
        <f>Invoice!B124</f>
        <v>0</v>
      </c>
      <c r="D122" s="86">
        <f t="shared" ca="1" si="2"/>
        <v>0</v>
      </c>
      <c r="E122" s="86">
        <f t="shared" ca="1" si="3"/>
        <v>0</v>
      </c>
      <c r="F122" s="87">
        <f>Invoice!G124</f>
        <v>0</v>
      </c>
      <c r="G122" s="88">
        <f t="shared" si="4"/>
        <v>0</v>
      </c>
    </row>
    <row r="123" spans="1:7" s="85" customFormat="1">
      <c r="A123" s="101" t="str">
        <f>Invoice!F125</f>
        <v>Exchange rate :</v>
      </c>
      <c r="B123" s="80">
        <f>Invoice!C125</f>
        <v>0</v>
      </c>
      <c r="C123" s="81">
        <f>Invoice!B125</f>
        <v>0</v>
      </c>
      <c r="D123" s="86">
        <f t="shared" ca="1" si="2"/>
        <v>0</v>
      </c>
      <c r="E123" s="86">
        <f t="shared" ca="1" si="3"/>
        <v>0</v>
      </c>
      <c r="F123" s="87">
        <f>Invoice!G125</f>
        <v>0</v>
      </c>
      <c r="G123" s="88">
        <f t="shared" si="4"/>
        <v>0</v>
      </c>
    </row>
    <row r="124" spans="1:7" s="85" customFormat="1">
      <c r="A124" s="101" t="str">
        <f>Invoice!F126</f>
        <v>Exchange rate :</v>
      </c>
      <c r="B124" s="80">
        <f>Invoice!C126</f>
        <v>0</v>
      </c>
      <c r="C124" s="81">
        <f>Invoice!B126</f>
        <v>0</v>
      </c>
      <c r="D124" s="86">
        <f t="shared" ca="1" si="2"/>
        <v>0</v>
      </c>
      <c r="E124" s="86">
        <f t="shared" ca="1" si="3"/>
        <v>0</v>
      </c>
      <c r="F124" s="87">
        <f>Invoice!G126</f>
        <v>0</v>
      </c>
      <c r="G124" s="88">
        <f t="shared" si="4"/>
        <v>0</v>
      </c>
    </row>
    <row r="125" spans="1:7" s="85" customFormat="1">
      <c r="A125" s="101" t="str">
        <f>Invoice!F127</f>
        <v>Exchange rate :</v>
      </c>
      <c r="B125" s="80">
        <f>Invoice!C127</f>
        <v>0</v>
      </c>
      <c r="C125" s="81">
        <f>Invoice!B127</f>
        <v>0</v>
      </c>
      <c r="D125" s="86">
        <f t="shared" ca="1" si="2"/>
        <v>0</v>
      </c>
      <c r="E125" s="86">
        <f t="shared" ca="1" si="3"/>
        <v>0</v>
      </c>
      <c r="F125" s="87">
        <f>Invoice!G127</f>
        <v>0</v>
      </c>
      <c r="G125" s="88">
        <f t="shared" si="4"/>
        <v>0</v>
      </c>
    </row>
    <row r="126" spans="1:7" s="85" customFormat="1">
      <c r="A126" s="101" t="str">
        <f>Invoice!F128</f>
        <v>Exchange rate :</v>
      </c>
      <c r="B126" s="80">
        <f>Invoice!C128</f>
        <v>0</v>
      </c>
      <c r="C126" s="81">
        <f>Invoice!B128</f>
        <v>0</v>
      </c>
      <c r="D126" s="86">
        <f t="shared" ca="1" si="2"/>
        <v>0</v>
      </c>
      <c r="E126" s="86">
        <f t="shared" ca="1" si="3"/>
        <v>0</v>
      </c>
      <c r="F126" s="87">
        <f>Invoice!G128</f>
        <v>0</v>
      </c>
      <c r="G126" s="88">
        <f t="shared" si="4"/>
        <v>0</v>
      </c>
    </row>
    <row r="127" spans="1:7" s="85" customFormat="1">
      <c r="A127" s="101" t="str">
        <f>Invoice!F129</f>
        <v>Exchange rate :</v>
      </c>
      <c r="B127" s="80">
        <f>Invoice!C129</f>
        <v>0</v>
      </c>
      <c r="C127" s="81">
        <f>Invoice!B129</f>
        <v>0</v>
      </c>
      <c r="D127" s="86">
        <f t="shared" ca="1" si="2"/>
        <v>0</v>
      </c>
      <c r="E127" s="86">
        <f t="shared" ca="1" si="3"/>
        <v>0</v>
      </c>
      <c r="F127" s="87">
        <f>Invoice!G129</f>
        <v>0</v>
      </c>
      <c r="G127" s="88">
        <f t="shared" si="4"/>
        <v>0</v>
      </c>
    </row>
    <row r="128" spans="1:7" s="85" customFormat="1">
      <c r="A128" s="101" t="str">
        <f>Invoice!F130</f>
        <v>Exchange rate :</v>
      </c>
      <c r="B128" s="80">
        <f>Invoice!C130</f>
        <v>0</v>
      </c>
      <c r="C128" s="81">
        <f>Invoice!B130</f>
        <v>0</v>
      </c>
      <c r="D128" s="86">
        <f t="shared" ca="1" si="2"/>
        <v>0</v>
      </c>
      <c r="E128" s="86">
        <f t="shared" ca="1" si="3"/>
        <v>0</v>
      </c>
      <c r="F128" s="87">
        <f>Invoice!G130</f>
        <v>0</v>
      </c>
      <c r="G128" s="88">
        <f t="shared" si="4"/>
        <v>0</v>
      </c>
    </row>
    <row r="129" spans="1:7" s="85" customFormat="1">
      <c r="A129" s="101" t="str">
        <f>Invoice!F131</f>
        <v>Exchange rate :</v>
      </c>
      <c r="B129" s="80">
        <f>Invoice!C131</f>
        <v>0</v>
      </c>
      <c r="C129" s="81">
        <f>Invoice!B131</f>
        <v>0</v>
      </c>
      <c r="D129" s="86">
        <f t="shared" ref="D129:D192" ca="1" si="5">F129/$D$14</f>
        <v>0</v>
      </c>
      <c r="E129" s="86">
        <f t="shared" ref="E129:E192" ca="1" si="6">G129/$D$14</f>
        <v>0</v>
      </c>
      <c r="F129" s="87">
        <f>Invoice!G131</f>
        <v>0</v>
      </c>
      <c r="G129" s="88">
        <f t="shared" ref="G129:G192" si="7">C129*F129</f>
        <v>0</v>
      </c>
    </row>
    <row r="130" spans="1:7" s="85" customFormat="1">
      <c r="A130" s="101" t="str">
        <f>Invoice!F132</f>
        <v>Exchange rate :</v>
      </c>
      <c r="B130" s="80">
        <f>Invoice!C132</f>
        <v>0</v>
      </c>
      <c r="C130" s="81">
        <f>Invoice!B132</f>
        <v>0</v>
      </c>
      <c r="D130" s="86">
        <f t="shared" ca="1" si="5"/>
        <v>0</v>
      </c>
      <c r="E130" s="86">
        <f t="shared" ca="1" si="6"/>
        <v>0</v>
      </c>
      <c r="F130" s="87">
        <f>Invoice!G132</f>
        <v>0</v>
      </c>
      <c r="G130" s="88">
        <f t="shared" si="7"/>
        <v>0</v>
      </c>
    </row>
    <row r="131" spans="1:7" s="85" customFormat="1">
      <c r="A131" s="101" t="str">
        <f>Invoice!F133</f>
        <v>Exchange rate :</v>
      </c>
      <c r="B131" s="80">
        <f>Invoice!C133</f>
        <v>0</v>
      </c>
      <c r="C131" s="81">
        <f>Invoice!B133</f>
        <v>0</v>
      </c>
      <c r="D131" s="86">
        <f t="shared" ca="1" si="5"/>
        <v>0</v>
      </c>
      <c r="E131" s="86">
        <f t="shared" ca="1" si="6"/>
        <v>0</v>
      </c>
      <c r="F131" s="87">
        <f>Invoice!G133</f>
        <v>0</v>
      </c>
      <c r="G131" s="88">
        <f t="shared" si="7"/>
        <v>0</v>
      </c>
    </row>
    <row r="132" spans="1:7" s="85" customFormat="1">
      <c r="A132" s="101" t="str">
        <f>Invoice!F134</f>
        <v>Exchange rate :</v>
      </c>
      <c r="B132" s="80">
        <f>Invoice!C134</f>
        <v>0</v>
      </c>
      <c r="C132" s="81">
        <f>Invoice!B134</f>
        <v>0</v>
      </c>
      <c r="D132" s="86">
        <f t="shared" ca="1" si="5"/>
        <v>0</v>
      </c>
      <c r="E132" s="86">
        <f t="shared" ca="1" si="6"/>
        <v>0</v>
      </c>
      <c r="F132" s="87">
        <f>Invoice!G134</f>
        <v>0</v>
      </c>
      <c r="G132" s="88">
        <f t="shared" si="7"/>
        <v>0</v>
      </c>
    </row>
    <row r="133" spans="1:7" s="85" customFormat="1">
      <c r="A133" s="101" t="str">
        <f>Invoice!F135</f>
        <v>Exchange rate :</v>
      </c>
      <c r="B133" s="80">
        <f>Invoice!C135</f>
        <v>0</v>
      </c>
      <c r="C133" s="81">
        <f>Invoice!B135</f>
        <v>0</v>
      </c>
      <c r="D133" s="86">
        <f t="shared" ca="1" si="5"/>
        <v>0</v>
      </c>
      <c r="E133" s="86">
        <f t="shared" ca="1" si="6"/>
        <v>0</v>
      </c>
      <c r="F133" s="87">
        <f>Invoice!G135</f>
        <v>0</v>
      </c>
      <c r="G133" s="88">
        <f t="shared" si="7"/>
        <v>0</v>
      </c>
    </row>
    <row r="134" spans="1:7" s="85" customFormat="1">
      <c r="A134" s="101" t="str">
        <f>Invoice!F136</f>
        <v>Exchange rate :</v>
      </c>
      <c r="B134" s="80">
        <f>Invoice!C136</f>
        <v>0</v>
      </c>
      <c r="C134" s="81">
        <f>Invoice!B136</f>
        <v>0</v>
      </c>
      <c r="D134" s="86">
        <f t="shared" ca="1" si="5"/>
        <v>0</v>
      </c>
      <c r="E134" s="86">
        <f t="shared" ca="1" si="6"/>
        <v>0</v>
      </c>
      <c r="F134" s="87">
        <f>Invoice!G136</f>
        <v>0</v>
      </c>
      <c r="G134" s="88">
        <f t="shared" si="7"/>
        <v>0</v>
      </c>
    </row>
    <row r="135" spans="1:7" s="85" customFormat="1">
      <c r="A135" s="101" t="str">
        <f>Invoice!F137</f>
        <v>Exchange rate :</v>
      </c>
      <c r="B135" s="80">
        <f>Invoice!C137</f>
        <v>0</v>
      </c>
      <c r="C135" s="81">
        <f>Invoice!B137</f>
        <v>0</v>
      </c>
      <c r="D135" s="86">
        <f t="shared" ca="1" si="5"/>
        <v>0</v>
      </c>
      <c r="E135" s="86">
        <f t="shared" ca="1" si="6"/>
        <v>0</v>
      </c>
      <c r="F135" s="87">
        <f>Invoice!G137</f>
        <v>0</v>
      </c>
      <c r="G135" s="88">
        <f t="shared" si="7"/>
        <v>0</v>
      </c>
    </row>
    <row r="136" spans="1:7" s="85" customFormat="1">
      <c r="A136" s="101" t="str">
        <f>Invoice!F138</f>
        <v>Exchange rate :</v>
      </c>
      <c r="B136" s="80">
        <f>Invoice!C138</f>
        <v>0</v>
      </c>
      <c r="C136" s="81">
        <f>Invoice!B138</f>
        <v>0</v>
      </c>
      <c r="D136" s="86">
        <f t="shared" ca="1" si="5"/>
        <v>0</v>
      </c>
      <c r="E136" s="86">
        <f t="shared" ca="1" si="6"/>
        <v>0</v>
      </c>
      <c r="F136" s="87">
        <f>Invoice!G138</f>
        <v>0</v>
      </c>
      <c r="G136" s="88">
        <f t="shared" si="7"/>
        <v>0</v>
      </c>
    </row>
    <row r="137" spans="1:7" s="85" customFormat="1">
      <c r="A137" s="101" t="str">
        <f>Invoice!F139</f>
        <v>Exchange rate :</v>
      </c>
      <c r="B137" s="80">
        <f>Invoice!C139</f>
        <v>0</v>
      </c>
      <c r="C137" s="81">
        <f>Invoice!B139</f>
        <v>0</v>
      </c>
      <c r="D137" s="86">
        <f t="shared" ca="1" si="5"/>
        <v>0</v>
      </c>
      <c r="E137" s="86">
        <f t="shared" ca="1" si="6"/>
        <v>0</v>
      </c>
      <c r="F137" s="87">
        <f>Invoice!G139</f>
        <v>0</v>
      </c>
      <c r="G137" s="88">
        <f t="shared" si="7"/>
        <v>0</v>
      </c>
    </row>
    <row r="138" spans="1:7" s="85" customFormat="1">
      <c r="A138" s="101" t="str">
        <f>Invoice!F140</f>
        <v>Exchange rate :</v>
      </c>
      <c r="B138" s="80">
        <f>Invoice!C140</f>
        <v>0</v>
      </c>
      <c r="C138" s="81">
        <f>Invoice!B140</f>
        <v>0</v>
      </c>
      <c r="D138" s="86">
        <f t="shared" ca="1" si="5"/>
        <v>0</v>
      </c>
      <c r="E138" s="86">
        <f t="shared" ca="1" si="6"/>
        <v>0</v>
      </c>
      <c r="F138" s="87">
        <f>Invoice!G140</f>
        <v>0</v>
      </c>
      <c r="G138" s="88">
        <f t="shared" si="7"/>
        <v>0</v>
      </c>
    </row>
    <row r="139" spans="1:7" s="85" customFormat="1">
      <c r="A139" s="101" t="str">
        <f>Invoice!F141</f>
        <v>Exchange rate :</v>
      </c>
      <c r="B139" s="80">
        <f>Invoice!C141</f>
        <v>0</v>
      </c>
      <c r="C139" s="81">
        <f>Invoice!B141</f>
        <v>0</v>
      </c>
      <c r="D139" s="86">
        <f t="shared" ca="1" si="5"/>
        <v>0</v>
      </c>
      <c r="E139" s="86">
        <f t="shared" ca="1" si="6"/>
        <v>0</v>
      </c>
      <c r="F139" s="87">
        <f>Invoice!G141</f>
        <v>0</v>
      </c>
      <c r="G139" s="88">
        <f t="shared" si="7"/>
        <v>0</v>
      </c>
    </row>
    <row r="140" spans="1:7" s="85" customFormat="1">
      <c r="A140" s="101" t="str">
        <f>Invoice!F142</f>
        <v>Exchange rate :</v>
      </c>
      <c r="B140" s="80">
        <f>Invoice!C142</f>
        <v>0</v>
      </c>
      <c r="C140" s="81">
        <f>Invoice!B142</f>
        <v>0</v>
      </c>
      <c r="D140" s="86">
        <f t="shared" ca="1" si="5"/>
        <v>0</v>
      </c>
      <c r="E140" s="86">
        <f t="shared" ca="1" si="6"/>
        <v>0</v>
      </c>
      <c r="F140" s="87">
        <f>Invoice!G142</f>
        <v>0</v>
      </c>
      <c r="G140" s="88">
        <f t="shared" si="7"/>
        <v>0</v>
      </c>
    </row>
    <row r="141" spans="1:7" s="85" customFormat="1">
      <c r="A141" s="101" t="str">
        <f>Invoice!F143</f>
        <v>Exchange rate :</v>
      </c>
      <c r="B141" s="80">
        <f>Invoice!C143</f>
        <v>0</v>
      </c>
      <c r="C141" s="81">
        <f>Invoice!B143</f>
        <v>0</v>
      </c>
      <c r="D141" s="86">
        <f t="shared" ca="1" si="5"/>
        <v>0</v>
      </c>
      <c r="E141" s="86">
        <f t="shared" ca="1" si="6"/>
        <v>0</v>
      </c>
      <c r="F141" s="87">
        <f>Invoice!G143</f>
        <v>0</v>
      </c>
      <c r="G141" s="88">
        <f t="shared" si="7"/>
        <v>0</v>
      </c>
    </row>
    <row r="142" spans="1:7" s="85" customFormat="1">
      <c r="A142" s="101" t="str">
        <f>Invoice!F144</f>
        <v>Exchange rate :</v>
      </c>
      <c r="B142" s="80">
        <f>Invoice!C144</f>
        <v>0</v>
      </c>
      <c r="C142" s="81">
        <f>Invoice!B144</f>
        <v>0</v>
      </c>
      <c r="D142" s="86">
        <f t="shared" ca="1" si="5"/>
        <v>0</v>
      </c>
      <c r="E142" s="86">
        <f t="shared" ca="1" si="6"/>
        <v>0</v>
      </c>
      <c r="F142" s="87">
        <f>Invoice!G144</f>
        <v>0</v>
      </c>
      <c r="G142" s="88">
        <f t="shared" si="7"/>
        <v>0</v>
      </c>
    </row>
    <row r="143" spans="1:7" s="85" customFormat="1">
      <c r="A143" s="101" t="str">
        <f>Invoice!F145</f>
        <v>Exchange rate :</v>
      </c>
      <c r="B143" s="80">
        <f>Invoice!C145</f>
        <v>0</v>
      </c>
      <c r="C143" s="81">
        <f>Invoice!B145</f>
        <v>0</v>
      </c>
      <c r="D143" s="86">
        <f t="shared" ca="1" si="5"/>
        <v>0</v>
      </c>
      <c r="E143" s="86">
        <f t="shared" ca="1" si="6"/>
        <v>0</v>
      </c>
      <c r="F143" s="87">
        <f>Invoice!G145</f>
        <v>0</v>
      </c>
      <c r="G143" s="88">
        <f t="shared" si="7"/>
        <v>0</v>
      </c>
    </row>
    <row r="144" spans="1:7" s="85" customFormat="1">
      <c r="A144" s="101" t="str">
        <f>Invoice!F146</f>
        <v>Exchange rate :</v>
      </c>
      <c r="B144" s="80">
        <f>Invoice!C146</f>
        <v>0</v>
      </c>
      <c r="C144" s="81">
        <f>Invoice!B146</f>
        <v>0</v>
      </c>
      <c r="D144" s="86">
        <f t="shared" ca="1" si="5"/>
        <v>0</v>
      </c>
      <c r="E144" s="86">
        <f t="shared" ca="1" si="6"/>
        <v>0</v>
      </c>
      <c r="F144" s="87">
        <f>Invoice!G146</f>
        <v>0</v>
      </c>
      <c r="G144" s="88">
        <f t="shared" si="7"/>
        <v>0</v>
      </c>
    </row>
    <row r="145" spans="1:7" s="85" customFormat="1">
      <c r="A145" s="101" t="str">
        <f>Invoice!F147</f>
        <v>Exchange rate :</v>
      </c>
      <c r="B145" s="80">
        <f>Invoice!C147</f>
        <v>0</v>
      </c>
      <c r="C145" s="81">
        <f>Invoice!B147</f>
        <v>0</v>
      </c>
      <c r="D145" s="86">
        <f t="shared" ca="1" si="5"/>
        <v>0</v>
      </c>
      <c r="E145" s="86">
        <f t="shared" ca="1" si="6"/>
        <v>0</v>
      </c>
      <c r="F145" s="87">
        <f>Invoice!G147</f>
        <v>0</v>
      </c>
      <c r="G145" s="88">
        <f t="shared" si="7"/>
        <v>0</v>
      </c>
    </row>
    <row r="146" spans="1:7" s="85" customFormat="1">
      <c r="A146" s="101" t="str">
        <f>Invoice!F148</f>
        <v>Exchange rate :</v>
      </c>
      <c r="B146" s="80">
        <f>Invoice!C148</f>
        <v>0</v>
      </c>
      <c r="C146" s="81">
        <f>Invoice!B148</f>
        <v>0</v>
      </c>
      <c r="D146" s="86">
        <f t="shared" ca="1" si="5"/>
        <v>0</v>
      </c>
      <c r="E146" s="86">
        <f t="shared" ca="1" si="6"/>
        <v>0</v>
      </c>
      <c r="F146" s="87">
        <f>Invoice!G148</f>
        <v>0</v>
      </c>
      <c r="G146" s="88">
        <f t="shared" si="7"/>
        <v>0</v>
      </c>
    </row>
    <row r="147" spans="1:7" s="85" customFormat="1">
      <c r="A147" s="101" t="str">
        <f>Invoice!F149</f>
        <v>Exchange rate :</v>
      </c>
      <c r="B147" s="80">
        <f>Invoice!C149</f>
        <v>0</v>
      </c>
      <c r="C147" s="81">
        <f>Invoice!B149</f>
        <v>0</v>
      </c>
      <c r="D147" s="86">
        <f t="shared" ca="1" si="5"/>
        <v>0</v>
      </c>
      <c r="E147" s="86">
        <f t="shared" ca="1" si="6"/>
        <v>0</v>
      </c>
      <c r="F147" s="87">
        <f>Invoice!G149</f>
        <v>0</v>
      </c>
      <c r="G147" s="88">
        <f t="shared" si="7"/>
        <v>0</v>
      </c>
    </row>
    <row r="148" spans="1:7" s="85" customFormat="1">
      <c r="A148" s="101" t="str">
        <f>Invoice!F150</f>
        <v>Exchange rate :</v>
      </c>
      <c r="B148" s="80">
        <f>Invoice!C150</f>
        <v>0</v>
      </c>
      <c r="C148" s="81">
        <f>Invoice!B150</f>
        <v>0</v>
      </c>
      <c r="D148" s="86">
        <f t="shared" ca="1" si="5"/>
        <v>0</v>
      </c>
      <c r="E148" s="86">
        <f t="shared" ca="1" si="6"/>
        <v>0</v>
      </c>
      <c r="F148" s="87">
        <f>Invoice!G150</f>
        <v>0</v>
      </c>
      <c r="G148" s="88">
        <f t="shared" si="7"/>
        <v>0</v>
      </c>
    </row>
    <row r="149" spans="1:7" s="85" customFormat="1">
      <c r="A149" s="101" t="str">
        <f>Invoice!F151</f>
        <v>Exchange rate :</v>
      </c>
      <c r="B149" s="80">
        <f>Invoice!C151</f>
        <v>0</v>
      </c>
      <c r="C149" s="81">
        <f>Invoice!B151</f>
        <v>0</v>
      </c>
      <c r="D149" s="86">
        <f t="shared" ca="1" si="5"/>
        <v>0</v>
      </c>
      <c r="E149" s="86">
        <f t="shared" ca="1" si="6"/>
        <v>0</v>
      </c>
      <c r="F149" s="87">
        <f>Invoice!G151</f>
        <v>0</v>
      </c>
      <c r="G149" s="88">
        <f t="shared" si="7"/>
        <v>0</v>
      </c>
    </row>
    <row r="150" spans="1:7" s="85" customFormat="1">
      <c r="A150" s="101" t="str">
        <f>Invoice!F152</f>
        <v>Exchange rate :</v>
      </c>
      <c r="B150" s="80">
        <f>Invoice!C152</f>
        <v>0</v>
      </c>
      <c r="C150" s="81">
        <f>Invoice!B152</f>
        <v>0</v>
      </c>
      <c r="D150" s="86">
        <f t="shared" ca="1" si="5"/>
        <v>0</v>
      </c>
      <c r="E150" s="86">
        <f t="shared" ca="1" si="6"/>
        <v>0</v>
      </c>
      <c r="F150" s="87">
        <f>Invoice!G152</f>
        <v>0</v>
      </c>
      <c r="G150" s="88">
        <f t="shared" si="7"/>
        <v>0</v>
      </c>
    </row>
    <row r="151" spans="1:7" s="85" customFormat="1">
      <c r="A151" s="101" t="str">
        <f>Invoice!F153</f>
        <v>Exchange rate :</v>
      </c>
      <c r="B151" s="80">
        <f>Invoice!C153</f>
        <v>0</v>
      </c>
      <c r="C151" s="81">
        <f>Invoice!B153</f>
        <v>0</v>
      </c>
      <c r="D151" s="86">
        <f t="shared" ca="1" si="5"/>
        <v>0</v>
      </c>
      <c r="E151" s="86">
        <f t="shared" ca="1" si="6"/>
        <v>0</v>
      </c>
      <c r="F151" s="87">
        <f>Invoice!G153</f>
        <v>0</v>
      </c>
      <c r="G151" s="88">
        <f t="shared" si="7"/>
        <v>0</v>
      </c>
    </row>
    <row r="152" spans="1:7" s="85" customFormat="1">
      <c r="A152" s="101" t="str">
        <f>Invoice!F154</f>
        <v>Exchange rate :</v>
      </c>
      <c r="B152" s="80">
        <f>Invoice!C154</f>
        <v>0</v>
      </c>
      <c r="C152" s="81">
        <f>Invoice!B154</f>
        <v>0</v>
      </c>
      <c r="D152" s="86">
        <f t="shared" ca="1" si="5"/>
        <v>0</v>
      </c>
      <c r="E152" s="86">
        <f t="shared" ca="1" si="6"/>
        <v>0</v>
      </c>
      <c r="F152" s="87">
        <f>Invoice!G154</f>
        <v>0</v>
      </c>
      <c r="G152" s="88">
        <f t="shared" si="7"/>
        <v>0</v>
      </c>
    </row>
    <row r="153" spans="1:7" s="85" customFormat="1">
      <c r="A153" s="101" t="str">
        <f>Invoice!F155</f>
        <v>Exchange rate :</v>
      </c>
      <c r="B153" s="80">
        <f>Invoice!C155</f>
        <v>0</v>
      </c>
      <c r="C153" s="81">
        <f>Invoice!B155</f>
        <v>0</v>
      </c>
      <c r="D153" s="86">
        <f t="shared" ca="1" si="5"/>
        <v>0</v>
      </c>
      <c r="E153" s="86">
        <f t="shared" ca="1" si="6"/>
        <v>0</v>
      </c>
      <c r="F153" s="87">
        <f>Invoice!G155</f>
        <v>0</v>
      </c>
      <c r="G153" s="88">
        <f t="shared" si="7"/>
        <v>0</v>
      </c>
    </row>
    <row r="154" spans="1:7" s="85" customFormat="1">
      <c r="A154" s="101" t="str">
        <f>Invoice!F156</f>
        <v>Exchange rate :</v>
      </c>
      <c r="B154" s="80">
        <f>Invoice!C156</f>
        <v>0</v>
      </c>
      <c r="C154" s="81">
        <f>Invoice!B156</f>
        <v>0</v>
      </c>
      <c r="D154" s="86">
        <f t="shared" ca="1" si="5"/>
        <v>0</v>
      </c>
      <c r="E154" s="86">
        <f t="shared" ca="1" si="6"/>
        <v>0</v>
      </c>
      <c r="F154" s="87">
        <f>Invoice!G156</f>
        <v>0</v>
      </c>
      <c r="G154" s="88">
        <f t="shared" si="7"/>
        <v>0</v>
      </c>
    </row>
    <row r="155" spans="1:7" s="85" customFormat="1">
      <c r="A155" s="101" t="str">
        <f>Invoice!F157</f>
        <v>Exchange rate :</v>
      </c>
      <c r="B155" s="80">
        <f>Invoice!C157</f>
        <v>0</v>
      </c>
      <c r="C155" s="81">
        <f>Invoice!B157</f>
        <v>0</v>
      </c>
      <c r="D155" s="86">
        <f t="shared" ca="1" si="5"/>
        <v>0</v>
      </c>
      <c r="E155" s="86">
        <f t="shared" ca="1" si="6"/>
        <v>0</v>
      </c>
      <c r="F155" s="87">
        <f>Invoice!G157</f>
        <v>0</v>
      </c>
      <c r="G155" s="88">
        <f t="shared" si="7"/>
        <v>0</v>
      </c>
    </row>
    <row r="156" spans="1:7" s="85" customFormat="1">
      <c r="A156" s="101" t="str">
        <f>Invoice!F158</f>
        <v>Exchange rate :</v>
      </c>
      <c r="B156" s="80">
        <f>Invoice!C158</f>
        <v>0</v>
      </c>
      <c r="C156" s="81">
        <f>Invoice!B158</f>
        <v>0</v>
      </c>
      <c r="D156" s="86">
        <f t="shared" ca="1" si="5"/>
        <v>0</v>
      </c>
      <c r="E156" s="86">
        <f t="shared" ca="1" si="6"/>
        <v>0</v>
      </c>
      <c r="F156" s="87">
        <f>Invoice!G158</f>
        <v>0</v>
      </c>
      <c r="G156" s="88">
        <f t="shared" si="7"/>
        <v>0</v>
      </c>
    </row>
    <row r="157" spans="1:7" s="85" customFormat="1">
      <c r="A157" s="101" t="str">
        <f>Invoice!F159</f>
        <v>Exchange rate :</v>
      </c>
      <c r="B157" s="80">
        <f>Invoice!C159</f>
        <v>0</v>
      </c>
      <c r="C157" s="81">
        <f>Invoice!B159</f>
        <v>0</v>
      </c>
      <c r="D157" s="86">
        <f t="shared" ca="1" si="5"/>
        <v>0</v>
      </c>
      <c r="E157" s="86">
        <f t="shared" ca="1" si="6"/>
        <v>0</v>
      </c>
      <c r="F157" s="87">
        <f>Invoice!G159</f>
        <v>0</v>
      </c>
      <c r="G157" s="88">
        <f t="shared" si="7"/>
        <v>0</v>
      </c>
    </row>
    <row r="158" spans="1:7" s="85" customFormat="1">
      <c r="A158" s="101" t="str">
        <f>Invoice!F160</f>
        <v>Exchange rate :</v>
      </c>
      <c r="B158" s="80">
        <f>Invoice!C160</f>
        <v>0</v>
      </c>
      <c r="C158" s="81">
        <f>Invoice!B160</f>
        <v>0</v>
      </c>
      <c r="D158" s="86">
        <f t="shared" ca="1" si="5"/>
        <v>0</v>
      </c>
      <c r="E158" s="86">
        <f t="shared" ca="1" si="6"/>
        <v>0</v>
      </c>
      <c r="F158" s="87">
        <f>Invoice!G160</f>
        <v>0</v>
      </c>
      <c r="G158" s="88">
        <f t="shared" si="7"/>
        <v>0</v>
      </c>
    </row>
    <row r="159" spans="1:7" s="85" customFormat="1">
      <c r="A159" s="101" t="str">
        <f>Invoice!F161</f>
        <v>Exchange rate :</v>
      </c>
      <c r="B159" s="80">
        <f>Invoice!C161</f>
        <v>0</v>
      </c>
      <c r="C159" s="81">
        <f>Invoice!B161</f>
        <v>0</v>
      </c>
      <c r="D159" s="86">
        <f t="shared" ca="1" si="5"/>
        <v>0</v>
      </c>
      <c r="E159" s="86">
        <f t="shared" ca="1" si="6"/>
        <v>0</v>
      </c>
      <c r="F159" s="87">
        <f>Invoice!G161</f>
        <v>0</v>
      </c>
      <c r="G159" s="88">
        <f t="shared" si="7"/>
        <v>0</v>
      </c>
    </row>
    <row r="160" spans="1:7" s="85" customFormat="1">
      <c r="A160" s="101" t="str">
        <f>Invoice!F162</f>
        <v>Exchange rate :</v>
      </c>
      <c r="B160" s="80">
        <f>Invoice!C162</f>
        <v>0</v>
      </c>
      <c r="C160" s="81">
        <f>Invoice!B162</f>
        <v>0</v>
      </c>
      <c r="D160" s="86">
        <f t="shared" ca="1" si="5"/>
        <v>0</v>
      </c>
      <c r="E160" s="86">
        <f t="shared" ca="1" si="6"/>
        <v>0</v>
      </c>
      <c r="F160" s="87">
        <f>Invoice!G162</f>
        <v>0</v>
      </c>
      <c r="G160" s="88">
        <f t="shared" si="7"/>
        <v>0</v>
      </c>
    </row>
    <row r="161" spans="1:7" s="85" customFormat="1">
      <c r="A161" s="101" t="str">
        <f>Invoice!F163</f>
        <v>Exchange rate :</v>
      </c>
      <c r="B161" s="80">
        <f>Invoice!C163</f>
        <v>0</v>
      </c>
      <c r="C161" s="81">
        <f>Invoice!B163</f>
        <v>0</v>
      </c>
      <c r="D161" s="86">
        <f t="shared" ca="1" si="5"/>
        <v>0</v>
      </c>
      <c r="E161" s="86">
        <f t="shared" ca="1" si="6"/>
        <v>0</v>
      </c>
      <c r="F161" s="87">
        <f>Invoice!G163</f>
        <v>0</v>
      </c>
      <c r="G161" s="88">
        <f t="shared" si="7"/>
        <v>0</v>
      </c>
    </row>
    <row r="162" spans="1:7" s="85" customFormat="1">
      <c r="A162" s="101" t="str">
        <f>Invoice!F164</f>
        <v>Exchange rate :</v>
      </c>
      <c r="B162" s="80">
        <f>Invoice!C164</f>
        <v>0</v>
      </c>
      <c r="C162" s="81">
        <f>Invoice!B164</f>
        <v>0</v>
      </c>
      <c r="D162" s="86">
        <f t="shared" ca="1" si="5"/>
        <v>0</v>
      </c>
      <c r="E162" s="86">
        <f t="shared" ca="1" si="6"/>
        <v>0</v>
      </c>
      <c r="F162" s="87">
        <f>Invoice!G164</f>
        <v>0</v>
      </c>
      <c r="G162" s="88">
        <f t="shared" si="7"/>
        <v>0</v>
      </c>
    </row>
    <row r="163" spans="1:7" s="85" customFormat="1">
      <c r="A163" s="101" t="str">
        <f>Invoice!F165</f>
        <v>Exchange rate :</v>
      </c>
      <c r="B163" s="80">
        <f>Invoice!C165</f>
        <v>0</v>
      </c>
      <c r="C163" s="81">
        <f>Invoice!B165</f>
        <v>0</v>
      </c>
      <c r="D163" s="86">
        <f t="shared" ca="1" si="5"/>
        <v>0</v>
      </c>
      <c r="E163" s="86">
        <f t="shared" ca="1" si="6"/>
        <v>0</v>
      </c>
      <c r="F163" s="87">
        <f>Invoice!G165</f>
        <v>0</v>
      </c>
      <c r="G163" s="88">
        <f t="shared" si="7"/>
        <v>0</v>
      </c>
    </row>
    <row r="164" spans="1:7" s="85" customFormat="1">
      <c r="A164" s="101" t="str">
        <f>Invoice!F166</f>
        <v>Exchange rate :</v>
      </c>
      <c r="B164" s="80">
        <f>Invoice!C166</f>
        <v>0</v>
      </c>
      <c r="C164" s="81">
        <f>Invoice!B166</f>
        <v>0</v>
      </c>
      <c r="D164" s="86">
        <f t="shared" ca="1" si="5"/>
        <v>0</v>
      </c>
      <c r="E164" s="86">
        <f t="shared" ca="1" si="6"/>
        <v>0</v>
      </c>
      <c r="F164" s="87">
        <f>Invoice!G166</f>
        <v>0</v>
      </c>
      <c r="G164" s="88">
        <f t="shared" si="7"/>
        <v>0</v>
      </c>
    </row>
    <row r="165" spans="1:7" s="85" customFormat="1">
      <c r="A165" s="101" t="str">
        <f>Invoice!F167</f>
        <v>Exchange rate :</v>
      </c>
      <c r="B165" s="80">
        <f>Invoice!C167</f>
        <v>0</v>
      </c>
      <c r="C165" s="81">
        <f>Invoice!B167</f>
        <v>0</v>
      </c>
      <c r="D165" s="86">
        <f t="shared" ca="1" si="5"/>
        <v>0</v>
      </c>
      <c r="E165" s="86">
        <f t="shared" ca="1" si="6"/>
        <v>0</v>
      </c>
      <c r="F165" s="87">
        <f>Invoice!G167</f>
        <v>0</v>
      </c>
      <c r="G165" s="88">
        <f t="shared" si="7"/>
        <v>0</v>
      </c>
    </row>
    <row r="166" spans="1:7" s="85" customFormat="1">
      <c r="A166" s="101" t="str">
        <f>Invoice!F168</f>
        <v>Exchange rate :</v>
      </c>
      <c r="B166" s="80">
        <f>Invoice!C168</f>
        <v>0</v>
      </c>
      <c r="C166" s="81">
        <f>Invoice!B168</f>
        <v>0</v>
      </c>
      <c r="D166" s="86">
        <f t="shared" ca="1" si="5"/>
        <v>0</v>
      </c>
      <c r="E166" s="86">
        <f t="shared" ca="1" si="6"/>
        <v>0</v>
      </c>
      <c r="F166" s="87">
        <f>Invoice!G168</f>
        <v>0</v>
      </c>
      <c r="G166" s="88">
        <f t="shared" si="7"/>
        <v>0</v>
      </c>
    </row>
    <row r="167" spans="1:7" s="85" customFormat="1">
      <c r="A167" s="101" t="str">
        <f>Invoice!F169</f>
        <v>Exchange rate :</v>
      </c>
      <c r="B167" s="80">
        <f>Invoice!C169</f>
        <v>0</v>
      </c>
      <c r="C167" s="81">
        <f>Invoice!B169</f>
        <v>0</v>
      </c>
      <c r="D167" s="86">
        <f t="shared" ca="1" si="5"/>
        <v>0</v>
      </c>
      <c r="E167" s="86">
        <f t="shared" ca="1" si="6"/>
        <v>0</v>
      </c>
      <c r="F167" s="87">
        <f>Invoice!G169</f>
        <v>0</v>
      </c>
      <c r="G167" s="88">
        <f t="shared" si="7"/>
        <v>0</v>
      </c>
    </row>
    <row r="168" spans="1:7" s="85" customFormat="1">
      <c r="A168" s="101" t="str">
        <f>Invoice!F170</f>
        <v>Exchange rate :</v>
      </c>
      <c r="B168" s="80">
        <f>Invoice!C170</f>
        <v>0</v>
      </c>
      <c r="C168" s="81">
        <f>Invoice!B170</f>
        <v>0</v>
      </c>
      <c r="D168" s="86">
        <f t="shared" ca="1" si="5"/>
        <v>0</v>
      </c>
      <c r="E168" s="86">
        <f t="shared" ca="1" si="6"/>
        <v>0</v>
      </c>
      <c r="F168" s="87">
        <f>Invoice!G170</f>
        <v>0</v>
      </c>
      <c r="G168" s="88">
        <f t="shared" si="7"/>
        <v>0</v>
      </c>
    </row>
    <row r="169" spans="1:7" s="85" customFormat="1">
      <c r="A169" s="101" t="str">
        <f>Invoice!F171</f>
        <v>Exchange rate :</v>
      </c>
      <c r="B169" s="80">
        <f>Invoice!C171</f>
        <v>0</v>
      </c>
      <c r="C169" s="81">
        <f>Invoice!B171</f>
        <v>0</v>
      </c>
      <c r="D169" s="86">
        <f t="shared" ca="1" si="5"/>
        <v>0</v>
      </c>
      <c r="E169" s="86">
        <f t="shared" ca="1" si="6"/>
        <v>0</v>
      </c>
      <c r="F169" s="87">
        <f>Invoice!G171</f>
        <v>0</v>
      </c>
      <c r="G169" s="88">
        <f t="shared" si="7"/>
        <v>0</v>
      </c>
    </row>
    <row r="170" spans="1:7" s="85" customFormat="1">
      <c r="A170" s="101" t="str">
        <f>Invoice!F172</f>
        <v>Exchange rate :</v>
      </c>
      <c r="B170" s="80">
        <f>Invoice!C172</f>
        <v>0</v>
      </c>
      <c r="C170" s="81">
        <f>Invoice!B172</f>
        <v>0</v>
      </c>
      <c r="D170" s="86">
        <f t="shared" ca="1" si="5"/>
        <v>0</v>
      </c>
      <c r="E170" s="86">
        <f t="shared" ca="1" si="6"/>
        <v>0</v>
      </c>
      <c r="F170" s="87">
        <f>Invoice!G172</f>
        <v>0</v>
      </c>
      <c r="G170" s="88">
        <f t="shared" si="7"/>
        <v>0</v>
      </c>
    </row>
    <row r="171" spans="1:7" s="85" customFormat="1">
      <c r="A171" s="101" t="str">
        <f>Invoice!F173</f>
        <v>Exchange rate :</v>
      </c>
      <c r="B171" s="80">
        <f>Invoice!C173</f>
        <v>0</v>
      </c>
      <c r="C171" s="81">
        <f>Invoice!B173</f>
        <v>0</v>
      </c>
      <c r="D171" s="86">
        <f t="shared" ca="1" si="5"/>
        <v>0</v>
      </c>
      <c r="E171" s="86">
        <f t="shared" ca="1" si="6"/>
        <v>0</v>
      </c>
      <c r="F171" s="87">
        <f>Invoice!G173</f>
        <v>0</v>
      </c>
      <c r="G171" s="88">
        <f t="shared" si="7"/>
        <v>0</v>
      </c>
    </row>
    <row r="172" spans="1:7" s="85" customFormat="1">
      <c r="A172" s="101" t="str">
        <f>Invoice!F174</f>
        <v>Exchange rate :</v>
      </c>
      <c r="B172" s="80">
        <f>Invoice!C174</f>
        <v>0</v>
      </c>
      <c r="C172" s="81">
        <f>Invoice!B174</f>
        <v>0</v>
      </c>
      <c r="D172" s="86">
        <f t="shared" ca="1" si="5"/>
        <v>0</v>
      </c>
      <c r="E172" s="86">
        <f t="shared" ca="1" si="6"/>
        <v>0</v>
      </c>
      <c r="F172" s="87">
        <f>Invoice!G174</f>
        <v>0</v>
      </c>
      <c r="G172" s="88">
        <f t="shared" si="7"/>
        <v>0</v>
      </c>
    </row>
    <row r="173" spans="1:7" s="85" customFormat="1">
      <c r="A173" s="101" t="str">
        <f>Invoice!F175</f>
        <v>Exchange rate :</v>
      </c>
      <c r="B173" s="80">
        <f>Invoice!C175</f>
        <v>0</v>
      </c>
      <c r="C173" s="81">
        <f>Invoice!B175</f>
        <v>0</v>
      </c>
      <c r="D173" s="86">
        <f t="shared" ca="1" si="5"/>
        <v>0</v>
      </c>
      <c r="E173" s="86">
        <f t="shared" ca="1" si="6"/>
        <v>0</v>
      </c>
      <c r="F173" s="87">
        <f>Invoice!G175</f>
        <v>0</v>
      </c>
      <c r="G173" s="88">
        <f t="shared" si="7"/>
        <v>0</v>
      </c>
    </row>
    <row r="174" spans="1:7" s="85" customFormat="1">
      <c r="A174" s="101" t="str">
        <f>Invoice!F176</f>
        <v>Exchange rate :</v>
      </c>
      <c r="B174" s="80">
        <f>Invoice!C176</f>
        <v>0</v>
      </c>
      <c r="C174" s="81">
        <f>Invoice!B176</f>
        <v>0</v>
      </c>
      <c r="D174" s="86">
        <f t="shared" ca="1" si="5"/>
        <v>0</v>
      </c>
      <c r="E174" s="86">
        <f t="shared" ca="1" si="6"/>
        <v>0</v>
      </c>
      <c r="F174" s="87">
        <f>Invoice!G176</f>
        <v>0</v>
      </c>
      <c r="G174" s="88">
        <f t="shared" si="7"/>
        <v>0</v>
      </c>
    </row>
    <row r="175" spans="1:7" s="85" customFormat="1">
      <c r="A175" s="101" t="str">
        <f>Invoice!F177</f>
        <v>Exchange rate :</v>
      </c>
      <c r="B175" s="80">
        <f>Invoice!C177</f>
        <v>0</v>
      </c>
      <c r="C175" s="81">
        <f>Invoice!B177</f>
        <v>0</v>
      </c>
      <c r="D175" s="86">
        <f t="shared" ca="1" si="5"/>
        <v>0</v>
      </c>
      <c r="E175" s="86">
        <f t="shared" ca="1" si="6"/>
        <v>0</v>
      </c>
      <c r="F175" s="87">
        <f>Invoice!G177</f>
        <v>0</v>
      </c>
      <c r="G175" s="88">
        <f t="shared" si="7"/>
        <v>0</v>
      </c>
    </row>
    <row r="176" spans="1:7" s="85" customFormat="1">
      <c r="A176" s="101" t="str">
        <f>Invoice!F178</f>
        <v>Exchange rate :</v>
      </c>
      <c r="B176" s="80">
        <f>Invoice!C178</f>
        <v>0</v>
      </c>
      <c r="C176" s="81">
        <f>Invoice!B178</f>
        <v>0</v>
      </c>
      <c r="D176" s="86">
        <f t="shared" ca="1" si="5"/>
        <v>0</v>
      </c>
      <c r="E176" s="86">
        <f t="shared" ca="1" si="6"/>
        <v>0</v>
      </c>
      <c r="F176" s="87">
        <f>Invoice!G178</f>
        <v>0</v>
      </c>
      <c r="G176" s="88">
        <f t="shared" si="7"/>
        <v>0</v>
      </c>
    </row>
    <row r="177" spans="1:7" s="85" customFormat="1">
      <c r="A177" s="101" t="str">
        <f>Invoice!F179</f>
        <v>Exchange rate :</v>
      </c>
      <c r="B177" s="80">
        <f>Invoice!C179</f>
        <v>0</v>
      </c>
      <c r="C177" s="81">
        <f>Invoice!B179</f>
        <v>0</v>
      </c>
      <c r="D177" s="86">
        <f t="shared" ca="1" si="5"/>
        <v>0</v>
      </c>
      <c r="E177" s="86">
        <f t="shared" ca="1" si="6"/>
        <v>0</v>
      </c>
      <c r="F177" s="87">
        <f>Invoice!G179</f>
        <v>0</v>
      </c>
      <c r="G177" s="88">
        <f t="shared" si="7"/>
        <v>0</v>
      </c>
    </row>
    <row r="178" spans="1:7" s="85" customFormat="1">
      <c r="A178" s="101" t="str">
        <f>Invoice!F180</f>
        <v>Exchange rate :</v>
      </c>
      <c r="B178" s="80">
        <f>Invoice!C180</f>
        <v>0</v>
      </c>
      <c r="C178" s="81">
        <f>Invoice!B180</f>
        <v>0</v>
      </c>
      <c r="D178" s="86">
        <f t="shared" ca="1" si="5"/>
        <v>0</v>
      </c>
      <c r="E178" s="86">
        <f t="shared" ca="1" si="6"/>
        <v>0</v>
      </c>
      <c r="F178" s="87">
        <f>Invoice!G180</f>
        <v>0</v>
      </c>
      <c r="G178" s="88">
        <f t="shared" si="7"/>
        <v>0</v>
      </c>
    </row>
    <row r="179" spans="1:7" s="85" customFormat="1">
      <c r="A179" s="101" t="str">
        <f>Invoice!F181</f>
        <v>Exchange rate :</v>
      </c>
      <c r="B179" s="80">
        <f>Invoice!C181</f>
        <v>0</v>
      </c>
      <c r="C179" s="81">
        <f>Invoice!B181</f>
        <v>0</v>
      </c>
      <c r="D179" s="86">
        <f t="shared" ca="1" si="5"/>
        <v>0</v>
      </c>
      <c r="E179" s="86">
        <f t="shared" ca="1" si="6"/>
        <v>0</v>
      </c>
      <c r="F179" s="87">
        <f>Invoice!G181</f>
        <v>0</v>
      </c>
      <c r="G179" s="88">
        <f t="shared" si="7"/>
        <v>0</v>
      </c>
    </row>
    <row r="180" spans="1:7" s="85" customFormat="1">
      <c r="A180" s="101" t="str">
        <f>Invoice!F182</f>
        <v>Exchange rate :</v>
      </c>
      <c r="B180" s="80">
        <f>Invoice!C182</f>
        <v>0</v>
      </c>
      <c r="C180" s="81">
        <f>Invoice!B182</f>
        <v>0</v>
      </c>
      <c r="D180" s="86">
        <f t="shared" ca="1" si="5"/>
        <v>0</v>
      </c>
      <c r="E180" s="86">
        <f t="shared" ca="1" si="6"/>
        <v>0</v>
      </c>
      <c r="F180" s="87">
        <f>Invoice!G182</f>
        <v>0</v>
      </c>
      <c r="G180" s="88">
        <f t="shared" si="7"/>
        <v>0</v>
      </c>
    </row>
    <row r="181" spans="1:7" s="85" customFormat="1">
      <c r="A181" s="101" t="str">
        <f>Invoice!F183</f>
        <v>Exchange rate :</v>
      </c>
      <c r="B181" s="80">
        <f>Invoice!C183</f>
        <v>0</v>
      </c>
      <c r="C181" s="81">
        <f>Invoice!B183</f>
        <v>0</v>
      </c>
      <c r="D181" s="86">
        <f t="shared" ca="1" si="5"/>
        <v>0</v>
      </c>
      <c r="E181" s="86">
        <f t="shared" ca="1" si="6"/>
        <v>0</v>
      </c>
      <c r="F181" s="87">
        <f>Invoice!G183</f>
        <v>0</v>
      </c>
      <c r="G181" s="88">
        <f t="shared" si="7"/>
        <v>0</v>
      </c>
    </row>
    <row r="182" spans="1:7" s="85" customFormat="1">
      <c r="A182" s="101" t="str">
        <f>Invoice!F184</f>
        <v>Exchange rate :</v>
      </c>
      <c r="B182" s="80">
        <f>Invoice!C184</f>
        <v>0</v>
      </c>
      <c r="C182" s="81">
        <f>Invoice!B184</f>
        <v>0</v>
      </c>
      <c r="D182" s="86">
        <f t="shared" ca="1" si="5"/>
        <v>0</v>
      </c>
      <c r="E182" s="86">
        <f t="shared" ca="1" si="6"/>
        <v>0</v>
      </c>
      <c r="F182" s="87">
        <f>Invoice!G184</f>
        <v>0</v>
      </c>
      <c r="G182" s="88">
        <f t="shared" si="7"/>
        <v>0</v>
      </c>
    </row>
    <row r="183" spans="1:7" s="85" customFormat="1">
      <c r="A183" s="101" t="str">
        <f>Invoice!F185</f>
        <v>Exchange rate :</v>
      </c>
      <c r="B183" s="80">
        <f>Invoice!C185</f>
        <v>0</v>
      </c>
      <c r="C183" s="81">
        <f>Invoice!B185</f>
        <v>0</v>
      </c>
      <c r="D183" s="86">
        <f t="shared" ca="1" si="5"/>
        <v>0</v>
      </c>
      <c r="E183" s="86">
        <f t="shared" ca="1" si="6"/>
        <v>0</v>
      </c>
      <c r="F183" s="87">
        <f>Invoice!G185</f>
        <v>0</v>
      </c>
      <c r="G183" s="88">
        <f t="shared" si="7"/>
        <v>0</v>
      </c>
    </row>
    <row r="184" spans="1:7" s="85" customFormat="1">
      <c r="A184" s="101" t="str">
        <f>Invoice!F186</f>
        <v>Exchange rate :</v>
      </c>
      <c r="B184" s="80">
        <f>Invoice!C186</f>
        <v>0</v>
      </c>
      <c r="C184" s="81">
        <f>Invoice!B186</f>
        <v>0</v>
      </c>
      <c r="D184" s="86">
        <f t="shared" ca="1" si="5"/>
        <v>0</v>
      </c>
      <c r="E184" s="86">
        <f t="shared" ca="1" si="6"/>
        <v>0</v>
      </c>
      <c r="F184" s="87">
        <f>Invoice!G186</f>
        <v>0</v>
      </c>
      <c r="G184" s="88">
        <f t="shared" si="7"/>
        <v>0</v>
      </c>
    </row>
    <row r="185" spans="1:7" s="85" customFormat="1">
      <c r="A185" s="101" t="str">
        <f>Invoice!F187</f>
        <v>Exchange rate :</v>
      </c>
      <c r="B185" s="80">
        <f>Invoice!C187</f>
        <v>0</v>
      </c>
      <c r="C185" s="81">
        <f>Invoice!B187</f>
        <v>0</v>
      </c>
      <c r="D185" s="86">
        <f t="shared" ca="1" si="5"/>
        <v>0</v>
      </c>
      <c r="E185" s="86">
        <f t="shared" ca="1" si="6"/>
        <v>0</v>
      </c>
      <c r="F185" s="87">
        <f>Invoice!G187</f>
        <v>0</v>
      </c>
      <c r="G185" s="88">
        <f t="shared" si="7"/>
        <v>0</v>
      </c>
    </row>
    <row r="186" spans="1:7" s="85" customFormat="1">
      <c r="A186" s="101" t="str">
        <f>Invoice!F188</f>
        <v>Exchange rate :</v>
      </c>
      <c r="B186" s="80">
        <f>Invoice!C188</f>
        <v>0</v>
      </c>
      <c r="C186" s="81">
        <f>Invoice!B188</f>
        <v>0</v>
      </c>
      <c r="D186" s="86">
        <f t="shared" ca="1" si="5"/>
        <v>0</v>
      </c>
      <c r="E186" s="86">
        <f t="shared" ca="1" si="6"/>
        <v>0</v>
      </c>
      <c r="F186" s="87">
        <f>Invoice!G188</f>
        <v>0</v>
      </c>
      <c r="G186" s="88">
        <f t="shared" si="7"/>
        <v>0</v>
      </c>
    </row>
    <row r="187" spans="1:7" s="85" customFormat="1">
      <c r="A187" s="101" t="str">
        <f>Invoice!F189</f>
        <v>Exchange rate :</v>
      </c>
      <c r="B187" s="80">
        <f>Invoice!C189</f>
        <v>0</v>
      </c>
      <c r="C187" s="81">
        <f>Invoice!B189</f>
        <v>0</v>
      </c>
      <c r="D187" s="86">
        <f t="shared" ca="1" si="5"/>
        <v>0</v>
      </c>
      <c r="E187" s="86">
        <f t="shared" ca="1" si="6"/>
        <v>0</v>
      </c>
      <c r="F187" s="87">
        <f>Invoice!G189</f>
        <v>0</v>
      </c>
      <c r="G187" s="88">
        <f t="shared" si="7"/>
        <v>0</v>
      </c>
    </row>
    <row r="188" spans="1:7" s="85" customFormat="1">
      <c r="A188" s="101" t="str">
        <f>Invoice!F190</f>
        <v>Exchange rate :</v>
      </c>
      <c r="B188" s="80">
        <f>Invoice!C190</f>
        <v>0</v>
      </c>
      <c r="C188" s="81">
        <f>Invoice!B190</f>
        <v>0</v>
      </c>
      <c r="D188" s="86">
        <f t="shared" ca="1" si="5"/>
        <v>0</v>
      </c>
      <c r="E188" s="86">
        <f t="shared" ca="1" si="6"/>
        <v>0</v>
      </c>
      <c r="F188" s="87">
        <f>Invoice!G190</f>
        <v>0</v>
      </c>
      <c r="G188" s="88">
        <f t="shared" si="7"/>
        <v>0</v>
      </c>
    </row>
    <row r="189" spans="1:7" s="85" customFormat="1">
      <c r="A189" s="101" t="str">
        <f>Invoice!F191</f>
        <v>Exchange rate :</v>
      </c>
      <c r="B189" s="80">
        <f>Invoice!C191</f>
        <v>0</v>
      </c>
      <c r="C189" s="81">
        <f>Invoice!B191</f>
        <v>0</v>
      </c>
      <c r="D189" s="86">
        <f t="shared" ca="1" si="5"/>
        <v>0</v>
      </c>
      <c r="E189" s="86">
        <f t="shared" ca="1" si="6"/>
        <v>0</v>
      </c>
      <c r="F189" s="87">
        <f>Invoice!G191</f>
        <v>0</v>
      </c>
      <c r="G189" s="88">
        <f t="shared" si="7"/>
        <v>0</v>
      </c>
    </row>
    <row r="190" spans="1:7" s="85" customFormat="1">
      <c r="A190" s="101" t="str">
        <f>Invoice!F192</f>
        <v>Exchange rate :</v>
      </c>
      <c r="B190" s="80">
        <f>Invoice!C192</f>
        <v>0</v>
      </c>
      <c r="C190" s="81">
        <f>Invoice!B192</f>
        <v>0</v>
      </c>
      <c r="D190" s="86">
        <f t="shared" ca="1" si="5"/>
        <v>0</v>
      </c>
      <c r="E190" s="86">
        <f t="shared" ca="1" si="6"/>
        <v>0</v>
      </c>
      <c r="F190" s="87">
        <f>Invoice!G192</f>
        <v>0</v>
      </c>
      <c r="G190" s="88">
        <f t="shared" si="7"/>
        <v>0</v>
      </c>
    </row>
    <row r="191" spans="1:7" s="85" customFormat="1">
      <c r="A191" s="101" t="str">
        <f>Invoice!F193</f>
        <v>Exchange rate :</v>
      </c>
      <c r="B191" s="80">
        <f>Invoice!C193</f>
        <v>0</v>
      </c>
      <c r="C191" s="81">
        <f>Invoice!B193</f>
        <v>0</v>
      </c>
      <c r="D191" s="86">
        <f t="shared" ca="1" si="5"/>
        <v>0</v>
      </c>
      <c r="E191" s="86">
        <f t="shared" ca="1" si="6"/>
        <v>0</v>
      </c>
      <c r="F191" s="87">
        <f>Invoice!G193</f>
        <v>0</v>
      </c>
      <c r="G191" s="88">
        <f t="shared" si="7"/>
        <v>0</v>
      </c>
    </row>
    <row r="192" spans="1:7" s="85" customFormat="1">
      <c r="A192" s="101" t="str">
        <f>Invoice!F194</f>
        <v>Exchange rate :</v>
      </c>
      <c r="B192" s="80">
        <f>Invoice!C194</f>
        <v>0</v>
      </c>
      <c r="C192" s="81">
        <f>Invoice!B194</f>
        <v>0</v>
      </c>
      <c r="D192" s="86">
        <f t="shared" ca="1" si="5"/>
        <v>0</v>
      </c>
      <c r="E192" s="86">
        <f t="shared" ca="1" si="6"/>
        <v>0</v>
      </c>
      <c r="F192" s="87">
        <f>Invoice!G194</f>
        <v>0</v>
      </c>
      <c r="G192" s="88">
        <f t="shared" si="7"/>
        <v>0</v>
      </c>
    </row>
    <row r="193" spans="1:7" s="85" customFormat="1">
      <c r="A193" s="101" t="str">
        <f>Invoice!F195</f>
        <v>Exchange rate :</v>
      </c>
      <c r="B193" s="80">
        <f>Invoice!C195</f>
        <v>0</v>
      </c>
      <c r="C193" s="81">
        <f>Invoice!B195</f>
        <v>0</v>
      </c>
      <c r="D193" s="86">
        <f t="shared" ref="D193:D256" ca="1" si="8">F193/$D$14</f>
        <v>0</v>
      </c>
      <c r="E193" s="86">
        <f t="shared" ref="E193:E256" ca="1" si="9">G193/$D$14</f>
        <v>0</v>
      </c>
      <c r="F193" s="87">
        <f>Invoice!G195</f>
        <v>0</v>
      </c>
      <c r="G193" s="88">
        <f t="shared" ref="G193:G256" si="10">C193*F193</f>
        <v>0</v>
      </c>
    </row>
    <row r="194" spans="1:7" s="85" customFormat="1">
      <c r="A194" s="101" t="str">
        <f>Invoice!F196</f>
        <v>Exchange rate :</v>
      </c>
      <c r="B194" s="80">
        <f>Invoice!C196</f>
        <v>0</v>
      </c>
      <c r="C194" s="81">
        <f>Invoice!B196</f>
        <v>0</v>
      </c>
      <c r="D194" s="86">
        <f t="shared" ca="1" si="8"/>
        <v>0</v>
      </c>
      <c r="E194" s="86">
        <f t="shared" ca="1" si="9"/>
        <v>0</v>
      </c>
      <c r="F194" s="87">
        <f>Invoice!G196</f>
        <v>0</v>
      </c>
      <c r="G194" s="88">
        <f t="shared" si="10"/>
        <v>0</v>
      </c>
    </row>
    <row r="195" spans="1:7" s="85" customFormat="1">
      <c r="A195" s="101" t="str">
        <f>Invoice!F197</f>
        <v>Exchange rate :</v>
      </c>
      <c r="B195" s="80">
        <f>Invoice!C197</f>
        <v>0</v>
      </c>
      <c r="C195" s="81">
        <f>Invoice!B197</f>
        <v>0</v>
      </c>
      <c r="D195" s="86">
        <f t="shared" ca="1" si="8"/>
        <v>0</v>
      </c>
      <c r="E195" s="86">
        <f t="shared" ca="1" si="9"/>
        <v>0</v>
      </c>
      <c r="F195" s="87">
        <f>Invoice!G197</f>
        <v>0</v>
      </c>
      <c r="G195" s="88">
        <f t="shared" si="10"/>
        <v>0</v>
      </c>
    </row>
    <row r="196" spans="1:7" s="85" customFormat="1">
      <c r="A196" s="101" t="str">
        <f>Invoice!F198</f>
        <v>Exchange rate :</v>
      </c>
      <c r="B196" s="80">
        <f>Invoice!C198</f>
        <v>0</v>
      </c>
      <c r="C196" s="81">
        <f>Invoice!B198</f>
        <v>0</v>
      </c>
      <c r="D196" s="86">
        <f t="shared" ca="1" si="8"/>
        <v>0</v>
      </c>
      <c r="E196" s="86">
        <f t="shared" ca="1" si="9"/>
        <v>0</v>
      </c>
      <c r="F196" s="87">
        <f>Invoice!G198</f>
        <v>0</v>
      </c>
      <c r="G196" s="88">
        <f t="shared" si="10"/>
        <v>0</v>
      </c>
    </row>
    <row r="197" spans="1:7" s="85" customFormat="1">
      <c r="A197" s="101" t="str">
        <f>Invoice!F199</f>
        <v>Exchange rate :</v>
      </c>
      <c r="B197" s="80">
        <f>Invoice!C199</f>
        <v>0</v>
      </c>
      <c r="C197" s="81">
        <f>Invoice!B199</f>
        <v>0</v>
      </c>
      <c r="D197" s="86">
        <f t="shared" ca="1" si="8"/>
        <v>0</v>
      </c>
      <c r="E197" s="86">
        <f t="shared" ca="1" si="9"/>
        <v>0</v>
      </c>
      <c r="F197" s="87">
        <f>Invoice!G199</f>
        <v>0</v>
      </c>
      <c r="G197" s="88">
        <f t="shared" si="10"/>
        <v>0</v>
      </c>
    </row>
    <row r="198" spans="1:7" s="85" customFormat="1">
      <c r="A198" s="101" t="str">
        <f>Invoice!F200</f>
        <v>Exchange rate :</v>
      </c>
      <c r="B198" s="80">
        <f>Invoice!C200</f>
        <v>0</v>
      </c>
      <c r="C198" s="81">
        <f>Invoice!B200</f>
        <v>0</v>
      </c>
      <c r="D198" s="86">
        <f t="shared" ca="1" si="8"/>
        <v>0</v>
      </c>
      <c r="E198" s="86">
        <f t="shared" ca="1" si="9"/>
        <v>0</v>
      </c>
      <c r="F198" s="87">
        <f>Invoice!G200</f>
        <v>0</v>
      </c>
      <c r="G198" s="88">
        <f t="shared" si="10"/>
        <v>0</v>
      </c>
    </row>
    <row r="199" spans="1:7" s="85" customFormat="1">
      <c r="A199" s="101" t="str">
        <f>Invoice!F201</f>
        <v>Exchange rate :</v>
      </c>
      <c r="B199" s="80">
        <f>Invoice!C201</f>
        <v>0</v>
      </c>
      <c r="C199" s="81">
        <f>Invoice!B201</f>
        <v>0</v>
      </c>
      <c r="D199" s="86">
        <f t="shared" ca="1" si="8"/>
        <v>0</v>
      </c>
      <c r="E199" s="86">
        <f t="shared" ca="1" si="9"/>
        <v>0</v>
      </c>
      <c r="F199" s="87">
        <f>Invoice!G201</f>
        <v>0</v>
      </c>
      <c r="G199" s="88">
        <f t="shared" si="10"/>
        <v>0</v>
      </c>
    </row>
    <row r="200" spans="1:7" s="85" customFormat="1">
      <c r="A200" s="101" t="str">
        <f>Invoice!F202</f>
        <v>Exchange rate :</v>
      </c>
      <c r="B200" s="80">
        <f>Invoice!C202</f>
        <v>0</v>
      </c>
      <c r="C200" s="81">
        <f>Invoice!B202</f>
        <v>0</v>
      </c>
      <c r="D200" s="86">
        <f t="shared" ca="1" si="8"/>
        <v>0</v>
      </c>
      <c r="E200" s="86">
        <f t="shared" ca="1" si="9"/>
        <v>0</v>
      </c>
      <c r="F200" s="87">
        <f>Invoice!G202</f>
        <v>0</v>
      </c>
      <c r="G200" s="88">
        <f t="shared" si="10"/>
        <v>0</v>
      </c>
    </row>
    <row r="201" spans="1:7" s="85" customFormat="1">
      <c r="A201" s="101" t="str">
        <f>Invoice!F203</f>
        <v>Exchange rate :</v>
      </c>
      <c r="B201" s="80">
        <f>Invoice!C203</f>
        <v>0</v>
      </c>
      <c r="C201" s="81">
        <f>Invoice!B203</f>
        <v>0</v>
      </c>
      <c r="D201" s="86">
        <f t="shared" ca="1" si="8"/>
        <v>0</v>
      </c>
      <c r="E201" s="86">
        <f t="shared" ca="1" si="9"/>
        <v>0</v>
      </c>
      <c r="F201" s="87">
        <f>Invoice!G203</f>
        <v>0</v>
      </c>
      <c r="G201" s="88">
        <f t="shared" si="10"/>
        <v>0</v>
      </c>
    </row>
    <row r="202" spans="1:7" s="85" customFormat="1">
      <c r="A202" s="101" t="str">
        <f>Invoice!F204</f>
        <v>Exchange rate :</v>
      </c>
      <c r="B202" s="80">
        <f>Invoice!C204</f>
        <v>0</v>
      </c>
      <c r="C202" s="81">
        <f>Invoice!B204</f>
        <v>0</v>
      </c>
      <c r="D202" s="86">
        <f t="shared" ca="1" si="8"/>
        <v>0</v>
      </c>
      <c r="E202" s="86">
        <f t="shared" ca="1" si="9"/>
        <v>0</v>
      </c>
      <c r="F202" s="87">
        <f>Invoice!G204</f>
        <v>0</v>
      </c>
      <c r="G202" s="88">
        <f t="shared" si="10"/>
        <v>0</v>
      </c>
    </row>
    <row r="203" spans="1:7" s="85" customFormat="1">
      <c r="A203" s="101" t="str">
        <f>Invoice!F205</f>
        <v>Exchange rate :</v>
      </c>
      <c r="B203" s="80">
        <f>Invoice!C205</f>
        <v>0</v>
      </c>
      <c r="C203" s="81">
        <f>Invoice!B205</f>
        <v>0</v>
      </c>
      <c r="D203" s="86">
        <f t="shared" ca="1" si="8"/>
        <v>0</v>
      </c>
      <c r="E203" s="86">
        <f t="shared" ca="1" si="9"/>
        <v>0</v>
      </c>
      <c r="F203" s="87">
        <f>Invoice!G205</f>
        <v>0</v>
      </c>
      <c r="G203" s="88">
        <f t="shared" si="10"/>
        <v>0</v>
      </c>
    </row>
    <row r="204" spans="1:7" s="85" customFormat="1">
      <c r="A204" s="101" t="str">
        <f>Invoice!F206</f>
        <v>Exchange rate :</v>
      </c>
      <c r="B204" s="80">
        <f>Invoice!C206</f>
        <v>0</v>
      </c>
      <c r="C204" s="81">
        <f>Invoice!B206</f>
        <v>0</v>
      </c>
      <c r="D204" s="86">
        <f t="shared" ca="1" si="8"/>
        <v>0</v>
      </c>
      <c r="E204" s="86">
        <f t="shared" ca="1" si="9"/>
        <v>0</v>
      </c>
      <c r="F204" s="87">
        <f>Invoice!G206</f>
        <v>0</v>
      </c>
      <c r="G204" s="88">
        <f t="shared" si="10"/>
        <v>0</v>
      </c>
    </row>
    <row r="205" spans="1:7" s="85" customFormat="1">
      <c r="A205" s="101" t="str">
        <f>Invoice!F207</f>
        <v>Exchange rate :</v>
      </c>
      <c r="B205" s="80">
        <f>Invoice!C207</f>
        <v>0</v>
      </c>
      <c r="C205" s="81">
        <f>Invoice!B207</f>
        <v>0</v>
      </c>
      <c r="D205" s="86">
        <f t="shared" ca="1" si="8"/>
        <v>0</v>
      </c>
      <c r="E205" s="86">
        <f t="shared" ca="1" si="9"/>
        <v>0</v>
      </c>
      <c r="F205" s="87">
        <f>Invoice!G207</f>
        <v>0</v>
      </c>
      <c r="G205" s="88">
        <f t="shared" si="10"/>
        <v>0</v>
      </c>
    </row>
    <row r="206" spans="1:7" s="85" customFormat="1">
      <c r="A206" s="101" t="str">
        <f>Invoice!F208</f>
        <v>Exchange rate :</v>
      </c>
      <c r="B206" s="80">
        <f>Invoice!C208</f>
        <v>0</v>
      </c>
      <c r="C206" s="81">
        <f>Invoice!B208</f>
        <v>0</v>
      </c>
      <c r="D206" s="86">
        <f t="shared" ca="1" si="8"/>
        <v>0</v>
      </c>
      <c r="E206" s="86">
        <f t="shared" ca="1" si="9"/>
        <v>0</v>
      </c>
      <c r="F206" s="87">
        <f>Invoice!G208</f>
        <v>0</v>
      </c>
      <c r="G206" s="88">
        <f t="shared" si="10"/>
        <v>0</v>
      </c>
    </row>
    <row r="207" spans="1:7" s="85" customFormat="1">
      <c r="A207" s="101" t="str">
        <f>Invoice!F209</f>
        <v>Exchange rate :</v>
      </c>
      <c r="B207" s="80">
        <f>Invoice!C209</f>
        <v>0</v>
      </c>
      <c r="C207" s="81">
        <f>Invoice!B209</f>
        <v>0</v>
      </c>
      <c r="D207" s="86">
        <f t="shared" ca="1" si="8"/>
        <v>0</v>
      </c>
      <c r="E207" s="86">
        <f t="shared" ca="1" si="9"/>
        <v>0</v>
      </c>
      <c r="F207" s="87">
        <f>Invoice!G209</f>
        <v>0</v>
      </c>
      <c r="G207" s="88">
        <f t="shared" si="10"/>
        <v>0</v>
      </c>
    </row>
    <row r="208" spans="1:7" s="85" customFormat="1">
      <c r="A208" s="101" t="str">
        <f>Invoice!F210</f>
        <v>Exchange rate :</v>
      </c>
      <c r="B208" s="80">
        <f>Invoice!C210</f>
        <v>0</v>
      </c>
      <c r="C208" s="81">
        <f>Invoice!B210</f>
        <v>0</v>
      </c>
      <c r="D208" s="86">
        <f t="shared" ca="1" si="8"/>
        <v>0</v>
      </c>
      <c r="E208" s="86">
        <f t="shared" ca="1" si="9"/>
        <v>0</v>
      </c>
      <c r="F208" s="87">
        <f>Invoice!G210</f>
        <v>0</v>
      </c>
      <c r="G208" s="88">
        <f t="shared" si="10"/>
        <v>0</v>
      </c>
    </row>
    <row r="209" spans="1:7" s="85" customFormat="1">
      <c r="A209" s="101" t="str">
        <f>Invoice!F211</f>
        <v>Exchange rate :</v>
      </c>
      <c r="B209" s="80">
        <f>Invoice!C211</f>
        <v>0</v>
      </c>
      <c r="C209" s="81">
        <f>Invoice!B211</f>
        <v>0</v>
      </c>
      <c r="D209" s="86">
        <f t="shared" ca="1" si="8"/>
        <v>0</v>
      </c>
      <c r="E209" s="86">
        <f t="shared" ca="1" si="9"/>
        <v>0</v>
      </c>
      <c r="F209" s="87">
        <f>Invoice!G211</f>
        <v>0</v>
      </c>
      <c r="G209" s="88">
        <f t="shared" si="10"/>
        <v>0</v>
      </c>
    </row>
    <row r="210" spans="1:7" s="85" customFormat="1">
      <c r="A210" s="101" t="str">
        <f>Invoice!F212</f>
        <v>Exchange rate :</v>
      </c>
      <c r="B210" s="80">
        <f>Invoice!C212</f>
        <v>0</v>
      </c>
      <c r="C210" s="81">
        <f>Invoice!B212</f>
        <v>0</v>
      </c>
      <c r="D210" s="86">
        <f t="shared" ca="1" si="8"/>
        <v>0</v>
      </c>
      <c r="E210" s="86">
        <f t="shared" ca="1" si="9"/>
        <v>0</v>
      </c>
      <c r="F210" s="87">
        <f>Invoice!G212</f>
        <v>0</v>
      </c>
      <c r="G210" s="88">
        <f t="shared" si="10"/>
        <v>0</v>
      </c>
    </row>
    <row r="211" spans="1:7" s="85" customFormat="1">
      <c r="A211" s="101" t="str">
        <f>Invoice!F213</f>
        <v>Exchange rate :</v>
      </c>
      <c r="B211" s="80">
        <f>Invoice!C213</f>
        <v>0</v>
      </c>
      <c r="C211" s="81">
        <f>Invoice!B213</f>
        <v>0</v>
      </c>
      <c r="D211" s="86">
        <f t="shared" ca="1" si="8"/>
        <v>0</v>
      </c>
      <c r="E211" s="86">
        <f t="shared" ca="1" si="9"/>
        <v>0</v>
      </c>
      <c r="F211" s="87">
        <f>Invoice!G213</f>
        <v>0</v>
      </c>
      <c r="G211" s="88">
        <f t="shared" si="10"/>
        <v>0</v>
      </c>
    </row>
    <row r="212" spans="1:7" s="85" customFormat="1">
      <c r="A212" s="101" t="str">
        <f>Invoice!F214</f>
        <v>Exchange rate :</v>
      </c>
      <c r="B212" s="80">
        <f>Invoice!C214</f>
        <v>0</v>
      </c>
      <c r="C212" s="81">
        <f>Invoice!B214</f>
        <v>0</v>
      </c>
      <c r="D212" s="86">
        <f t="shared" ca="1" si="8"/>
        <v>0</v>
      </c>
      <c r="E212" s="86">
        <f t="shared" ca="1" si="9"/>
        <v>0</v>
      </c>
      <c r="F212" s="87">
        <f>Invoice!G214</f>
        <v>0</v>
      </c>
      <c r="G212" s="88">
        <f t="shared" si="10"/>
        <v>0</v>
      </c>
    </row>
    <row r="213" spans="1:7" s="85" customFormat="1">
      <c r="A213" s="101" t="str">
        <f>Invoice!F215</f>
        <v>Exchange rate :</v>
      </c>
      <c r="B213" s="80">
        <f>Invoice!C215</f>
        <v>0</v>
      </c>
      <c r="C213" s="81">
        <f>Invoice!B215</f>
        <v>0</v>
      </c>
      <c r="D213" s="86">
        <f t="shared" ca="1" si="8"/>
        <v>0</v>
      </c>
      <c r="E213" s="86">
        <f t="shared" ca="1" si="9"/>
        <v>0</v>
      </c>
      <c r="F213" s="87">
        <f>Invoice!G215</f>
        <v>0</v>
      </c>
      <c r="G213" s="88">
        <f t="shared" si="10"/>
        <v>0</v>
      </c>
    </row>
    <row r="214" spans="1:7" s="85" customFormat="1">
      <c r="A214" s="101" t="str">
        <f>Invoice!F216</f>
        <v>Exchange rate :</v>
      </c>
      <c r="B214" s="80">
        <f>Invoice!C216</f>
        <v>0</v>
      </c>
      <c r="C214" s="81">
        <f>Invoice!B216</f>
        <v>0</v>
      </c>
      <c r="D214" s="86">
        <f t="shared" ca="1" si="8"/>
        <v>0</v>
      </c>
      <c r="E214" s="86">
        <f t="shared" ca="1" si="9"/>
        <v>0</v>
      </c>
      <c r="F214" s="87">
        <f>Invoice!G216</f>
        <v>0</v>
      </c>
      <c r="G214" s="88">
        <f t="shared" si="10"/>
        <v>0</v>
      </c>
    </row>
    <row r="215" spans="1:7" s="85" customFormat="1">
      <c r="A215" s="101" t="str">
        <f>Invoice!F217</f>
        <v>Exchange rate :</v>
      </c>
      <c r="B215" s="80">
        <f>Invoice!C217</f>
        <v>0</v>
      </c>
      <c r="C215" s="81">
        <f>Invoice!B217</f>
        <v>0</v>
      </c>
      <c r="D215" s="86">
        <f t="shared" ca="1" si="8"/>
        <v>0</v>
      </c>
      <c r="E215" s="86">
        <f t="shared" ca="1" si="9"/>
        <v>0</v>
      </c>
      <c r="F215" s="87">
        <f>Invoice!G217</f>
        <v>0</v>
      </c>
      <c r="G215" s="88">
        <f t="shared" si="10"/>
        <v>0</v>
      </c>
    </row>
    <row r="216" spans="1:7" s="85" customFormat="1">
      <c r="A216" s="101" t="str">
        <f>Invoice!F218</f>
        <v>Exchange rate :</v>
      </c>
      <c r="B216" s="80">
        <f>Invoice!C218</f>
        <v>0</v>
      </c>
      <c r="C216" s="81">
        <f>Invoice!B218</f>
        <v>0</v>
      </c>
      <c r="D216" s="86">
        <f t="shared" ca="1" si="8"/>
        <v>0</v>
      </c>
      <c r="E216" s="86">
        <f t="shared" ca="1" si="9"/>
        <v>0</v>
      </c>
      <c r="F216" s="87">
        <f>Invoice!G218</f>
        <v>0</v>
      </c>
      <c r="G216" s="88">
        <f t="shared" si="10"/>
        <v>0</v>
      </c>
    </row>
    <row r="217" spans="1:7" s="85" customFormat="1">
      <c r="A217" s="101" t="str">
        <f>Invoice!F219</f>
        <v>Exchange rate :</v>
      </c>
      <c r="B217" s="80">
        <f>Invoice!C219</f>
        <v>0</v>
      </c>
      <c r="C217" s="81">
        <f>Invoice!B219</f>
        <v>0</v>
      </c>
      <c r="D217" s="86">
        <f t="shared" ca="1" si="8"/>
        <v>0</v>
      </c>
      <c r="E217" s="86">
        <f t="shared" ca="1" si="9"/>
        <v>0</v>
      </c>
      <c r="F217" s="87">
        <f>Invoice!G219</f>
        <v>0</v>
      </c>
      <c r="G217" s="88">
        <f t="shared" si="10"/>
        <v>0</v>
      </c>
    </row>
    <row r="218" spans="1:7" s="85" customFormat="1">
      <c r="A218" s="101" t="str">
        <f>Invoice!F220</f>
        <v>Exchange rate :</v>
      </c>
      <c r="B218" s="80">
        <f>Invoice!C220</f>
        <v>0</v>
      </c>
      <c r="C218" s="81">
        <f>Invoice!B220</f>
        <v>0</v>
      </c>
      <c r="D218" s="86">
        <f t="shared" ca="1" si="8"/>
        <v>0</v>
      </c>
      <c r="E218" s="86">
        <f t="shared" ca="1" si="9"/>
        <v>0</v>
      </c>
      <c r="F218" s="87">
        <f>Invoice!G220</f>
        <v>0</v>
      </c>
      <c r="G218" s="88">
        <f t="shared" si="10"/>
        <v>0</v>
      </c>
    </row>
    <row r="219" spans="1:7" s="85" customFormat="1">
      <c r="A219" s="101" t="str">
        <f>Invoice!F221</f>
        <v>Exchange rate :</v>
      </c>
      <c r="B219" s="80">
        <f>Invoice!C221</f>
        <v>0</v>
      </c>
      <c r="C219" s="81">
        <f>Invoice!B221</f>
        <v>0</v>
      </c>
      <c r="D219" s="86">
        <f t="shared" ca="1" si="8"/>
        <v>0</v>
      </c>
      <c r="E219" s="86">
        <f t="shared" ca="1" si="9"/>
        <v>0</v>
      </c>
      <c r="F219" s="87">
        <f>Invoice!G221</f>
        <v>0</v>
      </c>
      <c r="G219" s="88">
        <f t="shared" si="10"/>
        <v>0</v>
      </c>
    </row>
    <row r="220" spans="1:7" s="85" customFormat="1">
      <c r="A220" s="101" t="str">
        <f>Invoice!F222</f>
        <v>Exchange rate :</v>
      </c>
      <c r="B220" s="80">
        <f>Invoice!C222</f>
        <v>0</v>
      </c>
      <c r="C220" s="81">
        <f>Invoice!B222</f>
        <v>0</v>
      </c>
      <c r="D220" s="86">
        <f t="shared" ca="1" si="8"/>
        <v>0</v>
      </c>
      <c r="E220" s="86">
        <f t="shared" ca="1" si="9"/>
        <v>0</v>
      </c>
      <c r="F220" s="87">
        <f>Invoice!G222</f>
        <v>0</v>
      </c>
      <c r="G220" s="88">
        <f t="shared" si="10"/>
        <v>0</v>
      </c>
    </row>
    <row r="221" spans="1:7" s="85" customFormat="1">
      <c r="A221" s="101" t="str">
        <f>Invoice!F223</f>
        <v>Exchange rate :</v>
      </c>
      <c r="B221" s="80">
        <f>Invoice!C223</f>
        <v>0</v>
      </c>
      <c r="C221" s="81">
        <f>Invoice!B223</f>
        <v>0</v>
      </c>
      <c r="D221" s="86">
        <f t="shared" ca="1" si="8"/>
        <v>0</v>
      </c>
      <c r="E221" s="86">
        <f t="shared" ca="1" si="9"/>
        <v>0</v>
      </c>
      <c r="F221" s="87">
        <f>Invoice!G223</f>
        <v>0</v>
      </c>
      <c r="G221" s="88">
        <f t="shared" si="10"/>
        <v>0</v>
      </c>
    </row>
    <row r="222" spans="1:7" s="85" customFormat="1">
      <c r="A222" s="101" t="str">
        <f>Invoice!F224</f>
        <v>Exchange rate :</v>
      </c>
      <c r="B222" s="80">
        <f>Invoice!C224</f>
        <v>0</v>
      </c>
      <c r="C222" s="81">
        <f>Invoice!B224</f>
        <v>0</v>
      </c>
      <c r="D222" s="86">
        <f t="shared" ca="1" si="8"/>
        <v>0</v>
      </c>
      <c r="E222" s="86">
        <f t="shared" ca="1" si="9"/>
        <v>0</v>
      </c>
      <c r="F222" s="87">
        <f>Invoice!G224</f>
        <v>0</v>
      </c>
      <c r="G222" s="88">
        <f t="shared" si="10"/>
        <v>0</v>
      </c>
    </row>
    <row r="223" spans="1:7" s="85" customFormat="1">
      <c r="A223" s="101" t="str">
        <f>Invoice!F225</f>
        <v>Exchange rate :</v>
      </c>
      <c r="B223" s="80">
        <f>Invoice!C225</f>
        <v>0</v>
      </c>
      <c r="C223" s="81">
        <f>Invoice!B225</f>
        <v>0</v>
      </c>
      <c r="D223" s="86">
        <f t="shared" ca="1" si="8"/>
        <v>0</v>
      </c>
      <c r="E223" s="86">
        <f t="shared" ca="1" si="9"/>
        <v>0</v>
      </c>
      <c r="F223" s="87">
        <f>Invoice!G225</f>
        <v>0</v>
      </c>
      <c r="G223" s="88">
        <f t="shared" si="10"/>
        <v>0</v>
      </c>
    </row>
    <row r="224" spans="1:7" s="85" customFormat="1">
      <c r="A224" s="101" t="str">
        <f>Invoice!F226</f>
        <v>Exchange rate :</v>
      </c>
      <c r="B224" s="80">
        <f>Invoice!C226</f>
        <v>0</v>
      </c>
      <c r="C224" s="81">
        <f>Invoice!B226</f>
        <v>0</v>
      </c>
      <c r="D224" s="86">
        <f t="shared" ca="1" si="8"/>
        <v>0</v>
      </c>
      <c r="E224" s="86">
        <f t="shared" ca="1" si="9"/>
        <v>0</v>
      </c>
      <c r="F224" s="87">
        <f>Invoice!G226</f>
        <v>0</v>
      </c>
      <c r="G224" s="88">
        <f t="shared" si="10"/>
        <v>0</v>
      </c>
    </row>
    <row r="225" spans="1:7" s="85" customFormat="1">
      <c r="A225" s="101" t="str">
        <f>Invoice!F227</f>
        <v>Exchange rate :</v>
      </c>
      <c r="B225" s="80">
        <f>Invoice!C227</f>
        <v>0</v>
      </c>
      <c r="C225" s="81">
        <f>Invoice!B227</f>
        <v>0</v>
      </c>
      <c r="D225" s="86">
        <f t="shared" ca="1" si="8"/>
        <v>0</v>
      </c>
      <c r="E225" s="86">
        <f t="shared" ca="1" si="9"/>
        <v>0</v>
      </c>
      <c r="F225" s="87">
        <f>Invoice!G227</f>
        <v>0</v>
      </c>
      <c r="G225" s="88">
        <f t="shared" si="10"/>
        <v>0</v>
      </c>
    </row>
    <row r="226" spans="1:7" s="85" customFormat="1">
      <c r="A226" s="101" t="str">
        <f>Invoice!F228</f>
        <v>Exchange rate :</v>
      </c>
      <c r="B226" s="80">
        <f>Invoice!C228</f>
        <v>0</v>
      </c>
      <c r="C226" s="81">
        <f>Invoice!B228</f>
        <v>0</v>
      </c>
      <c r="D226" s="86">
        <f t="shared" ca="1" si="8"/>
        <v>0</v>
      </c>
      <c r="E226" s="86">
        <f t="shared" ca="1" si="9"/>
        <v>0</v>
      </c>
      <c r="F226" s="87">
        <f>Invoice!G228</f>
        <v>0</v>
      </c>
      <c r="G226" s="88">
        <f t="shared" si="10"/>
        <v>0</v>
      </c>
    </row>
    <row r="227" spans="1:7" s="85" customFormat="1">
      <c r="A227" s="101" t="str">
        <f>Invoice!F229</f>
        <v>Exchange rate :</v>
      </c>
      <c r="B227" s="80">
        <f>Invoice!C229</f>
        <v>0</v>
      </c>
      <c r="C227" s="81">
        <f>Invoice!B229</f>
        <v>0</v>
      </c>
      <c r="D227" s="86">
        <f t="shared" ca="1" si="8"/>
        <v>0</v>
      </c>
      <c r="E227" s="86">
        <f t="shared" ca="1" si="9"/>
        <v>0</v>
      </c>
      <c r="F227" s="87">
        <f>Invoice!G229</f>
        <v>0</v>
      </c>
      <c r="G227" s="88">
        <f t="shared" si="10"/>
        <v>0</v>
      </c>
    </row>
    <row r="228" spans="1:7" s="85" customFormat="1">
      <c r="A228" s="101" t="str">
        <f>Invoice!F230</f>
        <v>Exchange rate :</v>
      </c>
      <c r="B228" s="80">
        <f>Invoice!C230</f>
        <v>0</v>
      </c>
      <c r="C228" s="81">
        <f>Invoice!B230</f>
        <v>0</v>
      </c>
      <c r="D228" s="86">
        <f t="shared" ca="1" si="8"/>
        <v>0</v>
      </c>
      <c r="E228" s="86">
        <f t="shared" ca="1" si="9"/>
        <v>0</v>
      </c>
      <c r="F228" s="87">
        <f>Invoice!G230</f>
        <v>0</v>
      </c>
      <c r="G228" s="88">
        <f t="shared" si="10"/>
        <v>0</v>
      </c>
    </row>
    <row r="229" spans="1:7" s="85" customFormat="1">
      <c r="A229" s="101" t="str">
        <f>Invoice!F231</f>
        <v>Exchange rate :</v>
      </c>
      <c r="B229" s="80">
        <f>Invoice!C231</f>
        <v>0</v>
      </c>
      <c r="C229" s="81">
        <f>Invoice!B231</f>
        <v>0</v>
      </c>
      <c r="D229" s="86">
        <f t="shared" ca="1" si="8"/>
        <v>0</v>
      </c>
      <c r="E229" s="86">
        <f t="shared" ca="1" si="9"/>
        <v>0</v>
      </c>
      <c r="F229" s="87">
        <f>Invoice!G231</f>
        <v>0</v>
      </c>
      <c r="G229" s="88">
        <f t="shared" si="10"/>
        <v>0</v>
      </c>
    </row>
    <row r="230" spans="1:7" s="85" customFormat="1">
      <c r="A230" s="101" t="str">
        <f>Invoice!F232</f>
        <v>Exchange rate :</v>
      </c>
      <c r="B230" s="80">
        <f>Invoice!C232</f>
        <v>0</v>
      </c>
      <c r="C230" s="81">
        <f>Invoice!B232</f>
        <v>0</v>
      </c>
      <c r="D230" s="86">
        <f t="shared" ca="1" si="8"/>
        <v>0</v>
      </c>
      <c r="E230" s="86">
        <f t="shared" ca="1" si="9"/>
        <v>0</v>
      </c>
      <c r="F230" s="87">
        <f>Invoice!G232</f>
        <v>0</v>
      </c>
      <c r="G230" s="88">
        <f t="shared" si="10"/>
        <v>0</v>
      </c>
    </row>
    <row r="231" spans="1:7" s="85" customFormat="1">
      <c r="A231" s="101" t="str">
        <f>Invoice!F233</f>
        <v>Exchange rate :</v>
      </c>
      <c r="B231" s="80">
        <f>Invoice!C233</f>
        <v>0</v>
      </c>
      <c r="C231" s="81">
        <f>Invoice!B233</f>
        <v>0</v>
      </c>
      <c r="D231" s="86">
        <f t="shared" ca="1" si="8"/>
        <v>0</v>
      </c>
      <c r="E231" s="86">
        <f t="shared" ca="1" si="9"/>
        <v>0</v>
      </c>
      <c r="F231" s="87">
        <f>Invoice!G233</f>
        <v>0</v>
      </c>
      <c r="G231" s="88">
        <f t="shared" si="10"/>
        <v>0</v>
      </c>
    </row>
    <row r="232" spans="1:7" s="85" customFormat="1">
      <c r="A232" s="101" t="str">
        <f>Invoice!F234</f>
        <v>Exchange rate :</v>
      </c>
      <c r="B232" s="80">
        <f>Invoice!C234</f>
        <v>0</v>
      </c>
      <c r="C232" s="81">
        <f>Invoice!B234</f>
        <v>0</v>
      </c>
      <c r="D232" s="86">
        <f t="shared" ca="1" si="8"/>
        <v>0</v>
      </c>
      <c r="E232" s="86">
        <f t="shared" ca="1" si="9"/>
        <v>0</v>
      </c>
      <c r="F232" s="87">
        <f>Invoice!G234</f>
        <v>0</v>
      </c>
      <c r="G232" s="88">
        <f t="shared" si="10"/>
        <v>0</v>
      </c>
    </row>
    <row r="233" spans="1:7" s="85" customFormat="1">
      <c r="A233" s="101" t="str">
        <f>Invoice!F235</f>
        <v>Exchange rate :</v>
      </c>
      <c r="B233" s="80">
        <f>Invoice!C235</f>
        <v>0</v>
      </c>
      <c r="C233" s="81">
        <f>Invoice!B235</f>
        <v>0</v>
      </c>
      <c r="D233" s="86">
        <f t="shared" ca="1" si="8"/>
        <v>0</v>
      </c>
      <c r="E233" s="86">
        <f t="shared" ca="1" si="9"/>
        <v>0</v>
      </c>
      <c r="F233" s="87">
        <f>Invoice!G235</f>
        <v>0</v>
      </c>
      <c r="G233" s="88">
        <f t="shared" si="10"/>
        <v>0</v>
      </c>
    </row>
    <row r="234" spans="1:7" s="85" customFormat="1">
      <c r="A234" s="101" t="str">
        <f>Invoice!F236</f>
        <v>Exchange rate :</v>
      </c>
      <c r="B234" s="80">
        <f>Invoice!C236</f>
        <v>0</v>
      </c>
      <c r="C234" s="81">
        <f>Invoice!B236</f>
        <v>0</v>
      </c>
      <c r="D234" s="86">
        <f t="shared" ca="1" si="8"/>
        <v>0</v>
      </c>
      <c r="E234" s="86">
        <f t="shared" ca="1" si="9"/>
        <v>0</v>
      </c>
      <c r="F234" s="87">
        <f>Invoice!G236</f>
        <v>0</v>
      </c>
      <c r="G234" s="88">
        <f t="shared" si="10"/>
        <v>0</v>
      </c>
    </row>
    <row r="235" spans="1:7" s="85" customFormat="1">
      <c r="A235" s="101" t="str">
        <f>Invoice!F237</f>
        <v>Exchange rate :</v>
      </c>
      <c r="B235" s="80">
        <f>Invoice!C237</f>
        <v>0</v>
      </c>
      <c r="C235" s="81">
        <f>Invoice!B237</f>
        <v>0</v>
      </c>
      <c r="D235" s="86">
        <f t="shared" ca="1" si="8"/>
        <v>0</v>
      </c>
      <c r="E235" s="86">
        <f t="shared" ca="1" si="9"/>
        <v>0</v>
      </c>
      <c r="F235" s="87">
        <f>Invoice!G237</f>
        <v>0</v>
      </c>
      <c r="G235" s="88">
        <f t="shared" si="10"/>
        <v>0</v>
      </c>
    </row>
    <row r="236" spans="1:7" s="85" customFormat="1">
      <c r="A236" s="101" t="str">
        <f>Invoice!F238</f>
        <v>Exchange rate :</v>
      </c>
      <c r="B236" s="80">
        <f>Invoice!C238</f>
        <v>0</v>
      </c>
      <c r="C236" s="81">
        <f>Invoice!B238</f>
        <v>0</v>
      </c>
      <c r="D236" s="86">
        <f t="shared" ca="1" si="8"/>
        <v>0</v>
      </c>
      <c r="E236" s="86">
        <f t="shared" ca="1" si="9"/>
        <v>0</v>
      </c>
      <c r="F236" s="87">
        <f>Invoice!G238</f>
        <v>0</v>
      </c>
      <c r="G236" s="88">
        <f t="shared" si="10"/>
        <v>0</v>
      </c>
    </row>
    <row r="237" spans="1:7" s="85" customFormat="1">
      <c r="A237" s="101" t="str">
        <f>Invoice!F239</f>
        <v>Exchange rate :</v>
      </c>
      <c r="B237" s="80">
        <f>Invoice!C239</f>
        <v>0</v>
      </c>
      <c r="C237" s="81">
        <f>Invoice!B239</f>
        <v>0</v>
      </c>
      <c r="D237" s="86">
        <f t="shared" ca="1" si="8"/>
        <v>0</v>
      </c>
      <c r="E237" s="86">
        <f t="shared" ca="1" si="9"/>
        <v>0</v>
      </c>
      <c r="F237" s="87">
        <f>Invoice!G239</f>
        <v>0</v>
      </c>
      <c r="G237" s="88">
        <f t="shared" si="10"/>
        <v>0</v>
      </c>
    </row>
    <row r="238" spans="1:7" s="85" customFormat="1">
      <c r="A238" s="101" t="str">
        <f>Invoice!F240</f>
        <v>Exchange rate :</v>
      </c>
      <c r="B238" s="80">
        <f>Invoice!C240</f>
        <v>0</v>
      </c>
      <c r="C238" s="81">
        <f>Invoice!B240</f>
        <v>0</v>
      </c>
      <c r="D238" s="86">
        <f t="shared" ca="1" si="8"/>
        <v>0</v>
      </c>
      <c r="E238" s="86">
        <f t="shared" ca="1" si="9"/>
        <v>0</v>
      </c>
      <c r="F238" s="87">
        <f>Invoice!G240</f>
        <v>0</v>
      </c>
      <c r="G238" s="88">
        <f t="shared" si="10"/>
        <v>0</v>
      </c>
    </row>
    <row r="239" spans="1:7" s="85" customFormat="1">
      <c r="A239" s="101" t="str">
        <f>Invoice!F241</f>
        <v>Exchange rate :</v>
      </c>
      <c r="B239" s="80">
        <f>Invoice!C241</f>
        <v>0</v>
      </c>
      <c r="C239" s="81">
        <f>Invoice!B241</f>
        <v>0</v>
      </c>
      <c r="D239" s="86">
        <f t="shared" ca="1" si="8"/>
        <v>0</v>
      </c>
      <c r="E239" s="86">
        <f t="shared" ca="1" si="9"/>
        <v>0</v>
      </c>
      <c r="F239" s="87">
        <f>Invoice!G241</f>
        <v>0</v>
      </c>
      <c r="G239" s="88">
        <f t="shared" si="10"/>
        <v>0</v>
      </c>
    </row>
    <row r="240" spans="1:7" s="85" customFormat="1">
      <c r="A240" s="101" t="str">
        <f>Invoice!F242</f>
        <v>Exchange rate :</v>
      </c>
      <c r="B240" s="80">
        <f>Invoice!C242</f>
        <v>0</v>
      </c>
      <c r="C240" s="81">
        <f>Invoice!B242</f>
        <v>0</v>
      </c>
      <c r="D240" s="86">
        <f t="shared" ca="1" si="8"/>
        <v>0</v>
      </c>
      <c r="E240" s="86">
        <f t="shared" ca="1" si="9"/>
        <v>0</v>
      </c>
      <c r="F240" s="87">
        <f>Invoice!G242</f>
        <v>0</v>
      </c>
      <c r="G240" s="88">
        <f t="shared" si="10"/>
        <v>0</v>
      </c>
    </row>
    <row r="241" spans="1:7" s="85" customFormat="1">
      <c r="A241" s="101" t="str">
        <f>Invoice!F243</f>
        <v>Exchange rate :</v>
      </c>
      <c r="B241" s="80">
        <f>Invoice!C243</f>
        <v>0</v>
      </c>
      <c r="C241" s="81">
        <f>Invoice!B243</f>
        <v>0</v>
      </c>
      <c r="D241" s="86">
        <f t="shared" ca="1" si="8"/>
        <v>0</v>
      </c>
      <c r="E241" s="86">
        <f t="shared" ca="1" si="9"/>
        <v>0</v>
      </c>
      <c r="F241" s="87">
        <f>Invoice!G243</f>
        <v>0</v>
      </c>
      <c r="G241" s="88">
        <f t="shared" si="10"/>
        <v>0</v>
      </c>
    </row>
    <row r="242" spans="1:7" s="85" customFormat="1">
      <c r="A242" s="101" t="str">
        <f>Invoice!F244</f>
        <v>Exchange rate :</v>
      </c>
      <c r="B242" s="80">
        <f>Invoice!C244</f>
        <v>0</v>
      </c>
      <c r="C242" s="81">
        <f>Invoice!B244</f>
        <v>0</v>
      </c>
      <c r="D242" s="86">
        <f t="shared" ca="1" si="8"/>
        <v>0</v>
      </c>
      <c r="E242" s="86">
        <f t="shared" ca="1" si="9"/>
        <v>0</v>
      </c>
      <c r="F242" s="87">
        <f>Invoice!G244</f>
        <v>0</v>
      </c>
      <c r="G242" s="88">
        <f t="shared" si="10"/>
        <v>0</v>
      </c>
    </row>
    <row r="243" spans="1:7" s="85" customFormat="1">
      <c r="A243" s="101" t="str">
        <f>Invoice!F245</f>
        <v>Exchange rate :</v>
      </c>
      <c r="B243" s="80">
        <f>Invoice!C245</f>
        <v>0</v>
      </c>
      <c r="C243" s="81">
        <f>Invoice!B245</f>
        <v>0</v>
      </c>
      <c r="D243" s="86">
        <f t="shared" ca="1" si="8"/>
        <v>0</v>
      </c>
      <c r="E243" s="86">
        <f t="shared" ca="1" si="9"/>
        <v>0</v>
      </c>
      <c r="F243" s="87">
        <f>Invoice!G245</f>
        <v>0</v>
      </c>
      <c r="G243" s="88">
        <f t="shared" si="10"/>
        <v>0</v>
      </c>
    </row>
    <row r="244" spans="1:7" s="85" customFormat="1">
      <c r="A244" s="101" t="str">
        <f>Invoice!F246</f>
        <v>Exchange rate :</v>
      </c>
      <c r="B244" s="80">
        <f>Invoice!C246</f>
        <v>0</v>
      </c>
      <c r="C244" s="81">
        <f>Invoice!B246</f>
        <v>0</v>
      </c>
      <c r="D244" s="86">
        <f t="shared" ca="1" si="8"/>
        <v>0</v>
      </c>
      <c r="E244" s="86">
        <f t="shared" ca="1" si="9"/>
        <v>0</v>
      </c>
      <c r="F244" s="87">
        <f>Invoice!G246</f>
        <v>0</v>
      </c>
      <c r="G244" s="88">
        <f t="shared" si="10"/>
        <v>0</v>
      </c>
    </row>
    <row r="245" spans="1:7" s="85" customFormat="1">
      <c r="A245" s="101" t="str">
        <f>Invoice!F247</f>
        <v>Exchange rate :</v>
      </c>
      <c r="B245" s="80">
        <f>Invoice!C247</f>
        <v>0</v>
      </c>
      <c r="C245" s="81">
        <f>Invoice!B247</f>
        <v>0</v>
      </c>
      <c r="D245" s="86">
        <f t="shared" ca="1" si="8"/>
        <v>0</v>
      </c>
      <c r="E245" s="86">
        <f t="shared" ca="1" si="9"/>
        <v>0</v>
      </c>
      <c r="F245" s="87">
        <f>Invoice!G247</f>
        <v>0</v>
      </c>
      <c r="G245" s="88">
        <f t="shared" si="10"/>
        <v>0</v>
      </c>
    </row>
    <row r="246" spans="1:7" s="85" customFormat="1">
      <c r="A246" s="101" t="str">
        <f>Invoice!F248</f>
        <v>Exchange rate :</v>
      </c>
      <c r="B246" s="80">
        <f>Invoice!C248</f>
        <v>0</v>
      </c>
      <c r="C246" s="81">
        <f>Invoice!B248</f>
        <v>0</v>
      </c>
      <c r="D246" s="86">
        <f t="shared" ca="1" si="8"/>
        <v>0</v>
      </c>
      <c r="E246" s="86">
        <f t="shared" ca="1" si="9"/>
        <v>0</v>
      </c>
      <c r="F246" s="87">
        <f>Invoice!G248</f>
        <v>0</v>
      </c>
      <c r="G246" s="88">
        <f t="shared" si="10"/>
        <v>0</v>
      </c>
    </row>
    <row r="247" spans="1:7" s="85" customFormat="1">
      <c r="A247" s="101" t="str">
        <f>Invoice!F249</f>
        <v>Exchange rate :</v>
      </c>
      <c r="B247" s="80">
        <f>Invoice!C249</f>
        <v>0</v>
      </c>
      <c r="C247" s="81">
        <f>Invoice!B249</f>
        <v>0</v>
      </c>
      <c r="D247" s="86">
        <f t="shared" ca="1" si="8"/>
        <v>0</v>
      </c>
      <c r="E247" s="86">
        <f t="shared" ca="1" si="9"/>
        <v>0</v>
      </c>
      <c r="F247" s="87">
        <f>Invoice!G249</f>
        <v>0</v>
      </c>
      <c r="G247" s="88">
        <f t="shared" si="10"/>
        <v>0</v>
      </c>
    </row>
    <row r="248" spans="1:7" s="85" customFormat="1">
      <c r="A248" s="101" t="str">
        <f>Invoice!F250</f>
        <v>Exchange rate :</v>
      </c>
      <c r="B248" s="80">
        <f>Invoice!C250</f>
        <v>0</v>
      </c>
      <c r="C248" s="81">
        <f>Invoice!B250</f>
        <v>0</v>
      </c>
      <c r="D248" s="86">
        <f t="shared" ca="1" si="8"/>
        <v>0</v>
      </c>
      <c r="E248" s="86">
        <f t="shared" ca="1" si="9"/>
        <v>0</v>
      </c>
      <c r="F248" s="87">
        <f>Invoice!G250</f>
        <v>0</v>
      </c>
      <c r="G248" s="88">
        <f t="shared" si="10"/>
        <v>0</v>
      </c>
    </row>
    <row r="249" spans="1:7" s="85" customFormat="1">
      <c r="A249" s="101" t="str">
        <f>Invoice!F251</f>
        <v>Exchange rate :</v>
      </c>
      <c r="B249" s="80">
        <f>Invoice!C251</f>
        <v>0</v>
      </c>
      <c r="C249" s="81">
        <f>Invoice!B251</f>
        <v>0</v>
      </c>
      <c r="D249" s="86">
        <f t="shared" ca="1" si="8"/>
        <v>0</v>
      </c>
      <c r="E249" s="86">
        <f t="shared" ca="1" si="9"/>
        <v>0</v>
      </c>
      <c r="F249" s="87">
        <f>Invoice!G251</f>
        <v>0</v>
      </c>
      <c r="G249" s="88">
        <f t="shared" si="10"/>
        <v>0</v>
      </c>
    </row>
    <row r="250" spans="1:7" s="85" customFormat="1">
      <c r="A250" s="101" t="str">
        <f>Invoice!F252</f>
        <v>Exchange rate :</v>
      </c>
      <c r="B250" s="80">
        <f>Invoice!C252</f>
        <v>0</v>
      </c>
      <c r="C250" s="81">
        <f>Invoice!B252</f>
        <v>0</v>
      </c>
      <c r="D250" s="86">
        <f t="shared" ca="1" si="8"/>
        <v>0</v>
      </c>
      <c r="E250" s="86">
        <f t="shared" ca="1" si="9"/>
        <v>0</v>
      </c>
      <c r="F250" s="87">
        <f>Invoice!G252</f>
        <v>0</v>
      </c>
      <c r="G250" s="88">
        <f t="shared" si="10"/>
        <v>0</v>
      </c>
    </row>
    <row r="251" spans="1:7" s="85" customFormat="1">
      <c r="A251" s="101" t="str">
        <f>Invoice!F253</f>
        <v>Exchange rate :</v>
      </c>
      <c r="B251" s="80">
        <f>Invoice!C253</f>
        <v>0</v>
      </c>
      <c r="C251" s="81">
        <f>Invoice!B253</f>
        <v>0</v>
      </c>
      <c r="D251" s="86">
        <f t="shared" ca="1" si="8"/>
        <v>0</v>
      </c>
      <c r="E251" s="86">
        <f t="shared" ca="1" si="9"/>
        <v>0</v>
      </c>
      <c r="F251" s="87">
        <f>Invoice!G253</f>
        <v>0</v>
      </c>
      <c r="G251" s="88">
        <f t="shared" si="10"/>
        <v>0</v>
      </c>
    </row>
    <row r="252" spans="1:7" s="85" customFormat="1">
      <c r="A252" s="101" t="str">
        <f>Invoice!F254</f>
        <v>Exchange rate :</v>
      </c>
      <c r="B252" s="80">
        <f>Invoice!C254</f>
        <v>0</v>
      </c>
      <c r="C252" s="81">
        <f>Invoice!B254</f>
        <v>0</v>
      </c>
      <c r="D252" s="86">
        <f t="shared" ca="1" si="8"/>
        <v>0</v>
      </c>
      <c r="E252" s="86">
        <f t="shared" ca="1" si="9"/>
        <v>0</v>
      </c>
      <c r="F252" s="87">
        <f>Invoice!G254</f>
        <v>0</v>
      </c>
      <c r="G252" s="88">
        <f t="shared" si="10"/>
        <v>0</v>
      </c>
    </row>
    <row r="253" spans="1:7" s="85" customFormat="1">
      <c r="A253" s="101" t="str">
        <f>Invoice!F255</f>
        <v>Exchange rate :</v>
      </c>
      <c r="B253" s="80">
        <f>Invoice!C255</f>
        <v>0</v>
      </c>
      <c r="C253" s="81">
        <f>Invoice!B255</f>
        <v>0</v>
      </c>
      <c r="D253" s="86">
        <f t="shared" ca="1" si="8"/>
        <v>0</v>
      </c>
      <c r="E253" s="86">
        <f t="shared" ca="1" si="9"/>
        <v>0</v>
      </c>
      <c r="F253" s="87">
        <f>Invoice!G255</f>
        <v>0</v>
      </c>
      <c r="G253" s="88">
        <f t="shared" si="10"/>
        <v>0</v>
      </c>
    </row>
    <row r="254" spans="1:7" s="85" customFormat="1">
      <c r="A254" s="101" t="str">
        <f>Invoice!F256</f>
        <v>Exchange rate :</v>
      </c>
      <c r="B254" s="80">
        <f>Invoice!C256</f>
        <v>0</v>
      </c>
      <c r="C254" s="81">
        <f>Invoice!B256</f>
        <v>0</v>
      </c>
      <c r="D254" s="86">
        <f t="shared" ca="1" si="8"/>
        <v>0</v>
      </c>
      <c r="E254" s="86">
        <f t="shared" ca="1" si="9"/>
        <v>0</v>
      </c>
      <c r="F254" s="87">
        <f>Invoice!G256</f>
        <v>0</v>
      </c>
      <c r="G254" s="88">
        <f t="shared" si="10"/>
        <v>0</v>
      </c>
    </row>
    <row r="255" spans="1:7" s="85" customFormat="1">
      <c r="A255" s="101" t="str">
        <f>Invoice!F257</f>
        <v>Exchange rate :</v>
      </c>
      <c r="B255" s="80">
        <f>Invoice!C257</f>
        <v>0</v>
      </c>
      <c r="C255" s="81">
        <f>Invoice!B257</f>
        <v>0</v>
      </c>
      <c r="D255" s="86">
        <f t="shared" ca="1" si="8"/>
        <v>0</v>
      </c>
      <c r="E255" s="86">
        <f t="shared" ca="1" si="9"/>
        <v>0</v>
      </c>
      <c r="F255" s="87">
        <f>Invoice!G257</f>
        <v>0</v>
      </c>
      <c r="G255" s="88">
        <f t="shared" si="10"/>
        <v>0</v>
      </c>
    </row>
    <row r="256" spans="1:7" s="85" customFormat="1">
      <c r="A256" s="101" t="str">
        <f>Invoice!F258</f>
        <v>Exchange rate :</v>
      </c>
      <c r="B256" s="80">
        <f>Invoice!C258</f>
        <v>0</v>
      </c>
      <c r="C256" s="81">
        <f>Invoice!B258</f>
        <v>0</v>
      </c>
      <c r="D256" s="86">
        <f t="shared" ca="1" si="8"/>
        <v>0</v>
      </c>
      <c r="E256" s="86">
        <f t="shared" ca="1" si="9"/>
        <v>0</v>
      </c>
      <c r="F256" s="87">
        <f>Invoice!G258</f>
        <v>0</v>
      </c>
      <c r="G256" s="88">
        <f t="shared" si="10"/>
        <v>0</v>
      </c>
    </row>
    <row r="257" spans="1:7" s="85" customFormat="1">
      <c r="A257" s="101" t="str">
        <f>Invoice!F259</f>
        <v>Exchange rate :</v>
      </c>
      <c r="B257" s="80">
        <f>Invoice!C259</f>
        <v>0</v>
      </c>
      <c r="C257" s="81">
        <f>Invoice!B259</f>
        <v>0</v>
      </c>
      <c r="D257" s="86">
        <f t="shared" ref="D257:D320" ca="1" si="11">F257/$D$14</f>
        <v>0</v>
      </c>
      <c r="E257" s="86">
        <f t="shared" ref="E257:E320" ca="1" si="12">G257/$D$14</f>
        <v>0</v>
      </c>
      <c r="F257" s="87">
        <f>Invoice!G259</f>
        <v>0</v>
      </c>
      <c r="G257" s="88">
        <f t="shared" ref="G257:G320" si="13">C257*F257</f>
        <v>0</v>
      </c>
    </row>
    <row r="258" spans="1:7" s="85" customFormat="1">
      <c r="A258" s="101" t="str">
        <f>Invoice!F260</f>
        <v>Exchange rate :</v>
      </c>
      <c r="B258" s="80">
        <f>Invoice!C260</f>
        <v>0</v>
      </c>
      <c r="C258" s="81">
        <f>Invoice!B260</f>
        <v>0</v>
      </c>
      <c r="D258" s="86">
        <f t="shared" ca="1" si="11"/>
        <v>0</v>
      </c>
      <c r="E258" s="86">
        <f t="shared" ca="1" si="12"/>
        <v>0</v>
      </c>
      <c r="F258" s="87">
        <f>Invoice!G260</f>
        <v>0</v>
      </c>
      <c r="G258" s="88">
        <f t="shared" si="13"/>
        <v>0</v>
      </c>
    </row>
    <row r="259" spans="1:7" s="85" customFormat="1">
      <c r="A259" s="101" t="str">
        <f>Invoice!F261</f>
        <v>Exchange rate :</v>
      </c>
      <c r="B259" s="80">
        <f>Invoice!C261</f>
        <v>0</v>
      </c>
      <c r="C259" s="81">
        <f>Invoice!B261</f>
        <v>0</v>
      </c>
      <c r="D259" s="86">
        <f t="shared" ca="1" si="11"/>
        <v>0</v>
      </c>
      <c r="E259" s="86">
        <f t="shared" ca="1" si="12"/>
        <v>0</v>
      </c>
      <c r="F259" s="87">
        <f>Invoice!G261</f>
        <v>0</v>
      </c>
      <c r="G259" s="88">
        <f t="shared" si="13"/>
        <v>0</v>
      </c>
    </row>
    <row r="260" spans="1:7" s="85" customFormat="1">
      <c r="A260" s="101" t="str">
        <f>Invoice!F262</f>
        <v>Exchange rate :</v>
      </c>
      <c r="B260" s="80">
        <f>Invoice!C262</f>
        <v>0</v>
      </c>
      <c r="C260" s="81">
        <f>Invoice!B262</f>
        <v>0</v>
      </c>
      <c r="D260" s="86">
        <f t="shared" ca="1" si="11"/>
        <v>0</v>
      </c>
      <c r="E260" s="86">
        <f t="shared" ca="1" si="12"/>
        <v>0</v>
      </c>
      <c r="F260" s="87">
        <f>Invoice!G262</f>
        <v>0</v>
      </c>
      <c r="G260" s="88">
        <f t="shared" si="13"/>
        <v>0</v>
      </c>
    </row>
    <row r="261" spans="1:7" s="85" customFormat="1">
      <c r="A261" s="101" t="str">
        <f>Invoice!F263</f>
        <v>Exchange rate :</v>
      </c>
      <c r="B261" s="80">
        <f>Invoice!C263</f>
        <v>0</v>
      </c>
      <c r="C261" s="81">
        <f>Invoice!B263</f>
        <v>0</v>
      </c>
      <c r="D261" s="86">
        <f t="shared" ca="1" si="11"/>
        <v>0</v>
      </c>
      <c r="E261" s="86">
        <f t="shared" ca="1" si="12"/>
        <v>0</v>
      </c>
      <c r="F261" s="87">
        <f>Invoice!G263</f>
        <v>0</v>
      </c>
      <c r="G261" s="88">
        <f t="shared" si="13"/>
        <v>0</v>
      </c>
    </row>
    <row r="262" spans="1:7" s="85" customFormat="1">
      <c r="A262" s="101" t="str">
        <f>Invoice!F264</f>
        <v>Exchange rate :</v>
      </c>
      <c r="B262" s="80">
        <f>Invoice!C264</f>
        <v>0</v>
      </c>
      <c r="C262" s="81">
        <f>Invoice!B264</f>
        <v>0</v>
      </c>
      <c r="D262" s="86">
        <f t="shared" ca="1" si="11"/>
        <v>0</v>
      </c>
      <c r="E262" s="86">
        <f t="shared" ca="1" si="12"/>
        <v>0</v>
      </c>
      <c r="F262" s="87">
        <f>Invoice!G264</f>
        <v>0</v>
      </c>
      <c r="G262" s="88">
        <f t="shared" si="13"/>
        <v>0</v>
      </c>
    </row>
    <row r="263" spans="1:7" s="85" customFormat="1">
      <c r="A263" s="101" t="str">
        <f>Invoice!F265</f>
        <v>Exchange rate :</v>
      </c>
      <c r="B263" s="80">
        <f>Invoice!C265</f>
        <v>0</v>
      </c>
      <c r="C263" s="81">
        <f>Invoice!B265</f>
        <v>0</v>
      </c>
      <c r="D263" s="86">
        <f t="shared" ca="1" si="11"/>
        <v>0</v>
      </c>
      <c r="E263" s="86">
        <f t="shared" ca="1" si="12"/>
        <v>0</v>
      </c>
      <c r="F263" s="87">
        <f>Invoice!G265</f>
        <v>0</v>
      </c>
      <c r="G263" s="88">
        <f t="shared" si="13"/>
        <v>0</v>
      </c>
    </row>
    <row r="264" spans="1:7" s="85" customFormat="1">
      <c r="A264" s="101" t="str">
        <f>Invoice!F266</f>
        <v>Exchange rate :</v>
      </c>
      <c r="B264" s="80">
        <f>Invoice!C266</f>
        <v>0</v>
      </c>
      <c r="C264" s="81">
        <f>Invoice!B266</f>
        <v>0</v>
      </c>
      <c r="D264" s="86">
        <f t="shared" ca="1" si="11"/>
        <v>0</v>
      </c>
      <c r="E264" s="86">
        <f t="shared" ca="1" si="12"/>
        <v>0</v>
      </c>
      <c r="F264" s="87">
        <f>Invoice!G266</f>
        <v>0</v>
      </c>
      <c r="G264" s="88">
        <f t="shared" si="13"/>
        <v>0</v>
      </c>
    </row>
    <row r="265" spans="1:7" s="85" customFormat="1">
      <c r="A265" s="101" t="str">
        <f>Invoice!F267</f>
        <v>Exchange rate :</v>
      </c>
      <c r="B265" s="80">
        <f>Invoice!C267</f>
        <v>0</v>
      </c>
      <c r="C265" s="81">
        <f>Invoice!B267</f>
        <v>0</v>
      </c>
      <c r="D265" s="86">
        <f t="shared" ca="1" si="11"/>
        <v>0</v>
      </c>
      <c r="E265" s="86">
        <f t="shared" ca="1" si="12"/>
        <v>0</v>
      </c>
      <c r="F265" s="87">
        <f>Invoice!G267</f>
        <v>0</v>
      </c>
      <c r="G265" s="88">
        <f t="shared" si="13"/>
        <v>0</v>
      </c>
    </row>
    <row r="266" spans="1:7" s="85" customFormat="1">
      <c r="A266" s="101" t="str">
        <f>Invoice!F268</f>
        <v>Exchange rate :</v>
      </c>
      <c r="B266" s="80">
        <f>Invoice!C268</f>
        <v>0</v>
      </c>
      <c r="C266" s="81">
        <f>Invoice!B268</f>
        <v>0</v>
      </c>
      <c r="D266" s="86">
        <f t="shared" ca="1" si="11"/>
        <v>0</v>
      </c>
      <c r="E266" s="86">
        <f t="shared" ca="1" si="12"/>
        <v>0</v>
      </c>
      <c r="F266" s="87">
        <f>Invoice!G268</f>
        <v>0</v>
      </c>
      <c r="G266" s="88">
        <f t="shared" si="13"/>
        <v>0</v>
      </c>
    </row>
    <row r="267" spans="1:7" s="85" customFormat="1">
      <c r="A267" s="101" t="str">
        <f>Invoice!F269</f>
        <v>Exchange rate :</v>
      </c>
      <c r="B267" s="80">
        <f>Invoice!C269</f>
        <v>0</v>
      </c>
      <c r="C267" s="81">
        <f>Invoice!B269</f>
        <v>0</v>
      </c>
      <c r="D267" s="86">
        <f t="shared" ca="1" si="11"/>
        <v>0</v>
      </c>
      <c r="E267" s="86">
        <f t="shared" ca="1" si="12"/>
        <v>0</v>
      </c>
      <c r="F267" s="87">
        <f>Invoice!G269</f>
        <v>0</v>
      </c>
      <c r="G267" s="88">
        <f t="shared" si="13"/>
        <v>0</v>
      </c>
    </row>
    <row r="268" spans="1:7" s="85" customFormat="1">
      <c r="A268" s="101" t="str">
        <f>Invoice!F270</f>
        <v>Exchange rate :</v>
      </c>
      <c r="B268" s="80">
        <f>Invoice!C270</f>
        <v>0</v>
      </c>
      <c r="C268" s="81">
        <f>Invoice!B270</f>
        <v>0</v>
      </c>
      <c r="D268" s="86">
        <f t="shared" ca="1" si="11"/>
        <v>0</v>
      </c>
      <c r="E268" s="86">
        <f t="shared" ca="1" si="12"/>
        <v>0</v>
      </c>
      <c r="F268" s="87">
        <f>Invoice!G270</f>
        <v>0</v>
      </c>
      <c r="G268" s="88">
        <f t="shared" si="13"/>
        <v>0</v>
      </c>
    </row>
    <row r="269" spans="1:7" s="85" customFormat="1">
      <c r="A269" s="101" t="str">
        <f>Invoice!F271</f>
        <v>Exchange rate :</v>
      </c>
      <c r="B269" s="80">
        <f>Invoice!C271</f>
        <v>0</v>
      </c>
      <c r="C269" s="81">
        <f>Invoice!B271</f>
        <v>0</v>
      </c>
      <c r="D269" s="86">
        <f t="shared" ca="1" si="11"/>
        <v>0</v>
      </c>
      <c r="E269" s="86">
        <f t="shared" ca="1" si="12"/>
        <v>0</v>
      </c>
      <c r="F269" s="87">
        <f>Invoice!G271</f>
        <v>0</v>
      </c>
      <c r="G269" s="88">
        <f t="shared" si="13"/>
        <v>0</v>
      </c>
    </row>
    <row r="270" spans="1:7" s="85" customFormat="1">
      <c r="A270" s="101" t="str">
        <f>Invoice!F272</f>
        <v>Exchange rate :</v>
      </c>
      <c r="B270" s="80">
        <f>Invoice!C272</f>
        <v>0</v>
      </c>
      <c r="C270" s="81">
        <f>Invoice!B272</f>
        <v>0</v>
      </c>
      <c r="D270" s="86">
        <f t="shared" ca="1" si="11"/>
        <v>0</v>
      </c>
      <c r="E270" s="86">
        <f t="shared" ca="1" si="12"/>
        <v>0</v>
      </c>
      <c r="F270" s="87">
        <f>Invoice!G272</f>
        <v>0</v>
      </c>
      <c r="G270" s="88">
        <f t="shared" si="13"/>
        <v>0</v>
      </c>
    </row>
    <row r="271" spans="1:7" s="85" customFormat="1">
      <c r="A271" s="101" t="str">
        <f>Invoice!F273</f>
        <v>Exchange rate :</v>
      </c>
      <c r="B271" s="80">
        <f>Invoice!C273</f>
        <v>0</v>
      </c>
      <c r="C271" s="81">
        <f>Invoice!B273</f>
        <v>0</v>
      </c>
      <c r="D271" s="86">
        <f t="shared" ca="1" si="11"/>
        <v>0</v>
      </c>
      <c r="E271" s="86">
        <f t="shared" ca="1" si="12"/>
        <v>0</v>
      </c>
      <c r="F271" s="87">
        <f>Invoice!G273</f>
        <v>0</v>
      </c>
      <c r="G271" s="88">
        <f t="shared" si="13"/>
        <v>0</v>
      </c>
    </row>
    <row r="272" spans="1:7" s="85" customFormat="1">
      <c r="A272" s="101" t="str">
        <f>Invoice!F274</f>
        <v>Exchange rate :</v>
      </c>
      <c r="B272" s="80">
        <f>Invoice!C274</f>
        <v>0</v>
      </c>
      <c r="C272" s="81">
        <f>Invoice!B274</f>
        <v>0</v>
      </c>
      <c r="D272" s="86">
        <f t="shared" ca="1" si="11"/>
        <v>0</v>
      </c>
      <c r="E272" s="86">
        <f t="shared" ca="1" si="12"/>
        <v>0</v>
      </c>
      <c r="F272" s="87">
        <f>Invoice!G274</f>
        <v>0</v>
      </c>
      <c r="G272" s="88">
        <f t="shared" si="13"/>
        <v>0</v>
      </c>
    </row>
    <row r="273" spans="1:7" s="85" customFormat="1">
      <c r="A273" s="101" t="str">
        <f>Invoice!F275</f>
        <v>Exchange rate :</v>
      </c>
      <c r="B273" s="80">
        <f>Invoice!C275</f>
        <v>0</v>
      </c>
      <c r="C273" s="81">
        <f>Invoice!B275</f>
        <v>0</v>
      </c>
      <c r="D273" s="86">
        <f t="shared" ca="1" si="11"/>
        <v>0</v>
      </c>
      <c r="E273" s="86">
        <f t="shared" ca="1" si="12"/>
        <v>0</v>
      </c>
      <c r="F273" s="87">
        <f>Invoice!G275</f>
        <v>0</v>
      </c>
      <c r="G273" s="88">
        <f t="shared" si="13"/>
        <v>0</v>
      </c>
    </row>
    <row r="274" spans="1:7" s="85" customFormat="1">
      <c r="A274" s="101" t="str">
        <f>Invoice!F276</f>
        <v>Exchange rate :</v>
      </c>
      <c r="B274" s="80">
        <f>Invoice!C276</f>
        <v>0</v>
      </c>
      <c r="C274" s="81">
        <f>Invoice!B276</f>
        <v>0</v>
      </c>
      <c r="D274" s="86">
        <f t="shared" ca="1" si="11"/>
        <v>0</v>
      </c>
      <c r="E274" s="86">
        <f t="shared" ca="1" si="12"/>
        <v>0</v>
      </c>
      <c r="F274" s="87">
        <f>Invoice!G276</f>
        <v>0</v>
      </c>
      <c r="G274" s="88">
        <f t="shared" si="13"/>
        <v>0</v>
      </c>
    </row>
    <row r="275" spans="1:7" s="85" customFormat="1">
      <c r="A275" s="101" t="str">
        <f>Invoice!F277</f>
        <v>Exchange rate :</v>
      </c>
      <c r="B275" s="80">
        <f>Invoice!C277</f>
        <v>0</v>
      </c>
      <c r="C275" s="81">
        <f>Invoice!B277</f>
        <v>0</v>
      </c>
      <c r="D275" s="86">
        <f t="shared" ca="1" si="11"/>
        <v>0</v>
      </c>
      <c r="E275" s="86">
        <f t="shared" ca="1" si="12"/>
        <v>0</v>
      </c>
      <c r="F275" s="87">
        <f>Invoice!G277</f>
        <v>0</v>
      </c>
      <c r="G275" s="88">
        <f t="shared" si="13"/>
        <v>0</v>
      </c>
    </row>
    <row r="276" spans="1:7" s="85" customFormat="1">
      <c r="A276" s="101" t="str">
        <f>Invoice!F278</f>
        <v>Exchange rate :</v>
      </c>
      <c r="B276" s="80">
        <f>Invoice!C278</f>
        <v>0</v>
      </c>
      <c r="C276" s="81">
        <f>Invoice!B278</f>
        <v>0</v>
      </c>
      <c r="D276" s="86">
        <f t="shared" ca="1" si="11"/>
        <v>0</v>
      </c>
      <c r="E276" s="86">
        <f t="shared" ca="1" si="12"/>
        <v>0</v>
      </c>
      <c r="F276" s="87">
        <f>Invoice!G278</f>
        <v>0</v>
      </c>
      <c r="G276" s="88">
        <f t="shared" si="13"/>
        <v>0</v>
      </c>
    </row>
    <row r="277" spans="1:7" s="85" customFormat="1">
      <c r="A277" s="101" t="str">
        <f>Invoice!F279</f>
        <v>Exchange rate :</v>
      </c>
      <c r="B277" s="80">
        <f>Invoice!C279</f>
        <v>0</v>
      </c>
      <c r="C277" s="81">
        <f>Invoice!B279</f>
        <v>0</v>
      </c>
      <c r="D277" s="86">
        <f t="shared" ca="1" si="11"/>
        <v>0</v>
      </c>
      <c r="E277" s="86">
        <f t="shared" ca="1" si="12"/>
        <v>0</v>
      </c>
      <c r="F277" s="87">
        <f>Invoice!G279</f>
        <v>0</v>
      </c>
      <c r="G277" s="88">
        <f t="shared" si="13"/>
        <v>0</v>
      </c>
    </row>
    <row r="278" spans="1:7" s="85" customFormat="1">
      <c r="A278" s="101" t="str">
        <f>Invoice!F280</f>
        <v>Exchange rate :</v>
      </c>
      <c r="B278" s="80">
        <f>Invoice!C280</f>
        <v>0</v>
      </c>
      <c r="C278" s="81">
        <f>Invoice!B280</f>
        <v>0</v>
      </c>
      <c r="D278" s="86">
        <f t="shared" ca="1" si="11"/>
        <v>0</v>
      </c>
      <c r="E278" s="86">
        <f t="shared" ca="1" si="12"/>
        <v>0</v>
      </c>
      <c r="F278" s="87">
        <f>Invoice!G280</f>
        <v>0</v>
      </c>
      <c r="G278" s="88">
        <f t="shared" si="13"/>
        <v>0</v>
      </c>
    </row>
    <row r="279" spans="1:7" s="85" customFormat="1">
      <c r="A279" s="101" t="str">
        <f>Invoice!F281</f>
        <v>Exchange rate :</v>
      </c>
      <c r="B279" s="80">
        <f>Invoice!C281</f>
        <v>0</v>
      </c>
      <c r="C279" s="81">
        <f>Invoice!B281</f>
        <v>0</v>
      </c>
      <c r="D279" s="86">
        <f t="shared" ca="1" si="11"/>
        <v>0</v>
      </c>
      <c r="E279" s="86">
        <f t="shared" ca="1" si="12"/>
        <v>0</v>
      </c>
      <c r="F279" s="87">
        <f>Invoice!G281</f>
        <v>0</v>
      </c>
      <c r="G279" s="88">
        <f t="shared" si="13"/>
        <v>0</v>
      </c>
    </row>
    <row r="280" spans="1:7" s="85" customFormat="1">
      <c r="A280" s="101" t="str">
        <f>Invoice!F282</f>
        <v>Exchange rate :</v>
      </c>
      <c r="B280" s="80">
        <f>Invoice!C282</f>
        <v>0</v>
      </c>
      <c r="C280" s="81">
        <f>Invoice!B282</f>
        <v>0</v>
      </c>
      <c r="D280" s="86">
        <f t="shared" ca="1" si="11"/>
        <v>0</v>
      </c>
      <c r="E280" s="86">
        <f t="shared" ca="1" si="12"/>
        <v>0</v>
      </c>
      <c r="F280" s="87">
        <f>Invoice!G282</f>
        <v>0</v>
      </c>
      <c r="G280" s="88">
        <f t="shared" si="13"/>
        <v>0</v>
      </c>
    </row>
    <row r="281" spans="1:7" s="85" customFormat="1">
      <c r="A281" s="101" t="str">
        <f>Invoice!F283</f>
        <v>Exchange rate :</v>
      </c>
      <c r="B281" s="80">
        <f>Invoice!C283</f>
        <v>0</v>
      </c>
      <c r="C281" s="81">
        <f>Invoice!B283</f>
        <v>0</v>
      </c>
      <c r="D281" s="86">
        <f t="shared" ca="1" si="11"/>
        <v>0</v>
      </c>
      <c r="E281" s="86">
        <f t="shared" ca="1" si="12"/>
        <v>0</v>
      </c>
      <c r="F281" s="87">
        <f>Invoice!G283</f>
        <v>0</v>
      </c>
      <c r="G281" s="88">
        <f t="shared" si="13"/>
        <v>0</v>
      </c>
    </row>
    <row r="282" spans="1:7" s="85" customFormat="1">
      <c r="A282" s="101" t="str">
        <f>Invoice!F284</f>
        <v>Exchange rate :</v>
      </c>
      <c r="B282" s="80">
        <f>Invoice!C284</f>
        <v>0</v>
      </c>
      <c r="C282" s="81">
        <f>Invoice!B284</f>
        <v>0</v>
      </c>
      <c r="D282" s="86">
        <f t="shared" ca="1" si="11"/>
        <v>0</v>
      </c>
      <c r="E282" s="86">
        <f t="shared" ca="1" si="12"/>
        <v>0</v>
      </c>
      <c r="F282" s="87">
        <f>Invoice!G284</f>
        <v>0</v>
      </c>
      <c r="G282" s="88">
        <f t="shared" si="13"/>
        <v>0</v>
      </c>
    </row>
    <row r="283" spans="1:7" s="85" customFormat="1">
      <c r="A283" s="101" t="str">
        <f>Invoice!F285</f>
        <v>Exchange rate :</v>
      </c>
      <c r="B283" s="80">
        <f>Invoice!C285</f>
        <v>0</v>
      </c>
      <c r="C283" s="81">
        <f>Invoice!B285</f>
        <v>0</v>
      </c>
      <c r="D283" s="86">
        <f t="shared" ca="1" si="11"/>
        <v>0</v>
      </c>
      <c r="E283" s="86">
        <f t="shared" ca="1" si="12"/>
        <v>0</v>
      </c>
      <c r="F283" s="87">
        <f>Invoice!G285</f>
        <v>0</v>
      </c>
      <c r="G283" s="88">
        <f t="shared" si="13"/>
        <v>0</v>
      </c>
    </row>
    <row r="284" spans="1:7" s="85" customFormat="1">
      <c r="A284" s="101" t="str">
        <f>Invoice!F286</f>
        <v>Exchange rate :</v>
      </c>
      <c r="B284" s="80">
        <f>Invoice!C286</f>
        <v>0</v>
      </c>
      <c r="C284" s="81">
        <f>Invoice!B286</f>
        <v>0</v>
      </c>
      <c r="D284" s="86">
        <f t="shared" ca="1" si="11"/>
        <v>0</v>
      </c>
      <c r="E284" s="86">
        <f t="shared" ca="1" si="12"/>
        <v>0</v>
      </c>
      <c r="F284" s="87">
        <f>Invoice!G286</f>
        <v>0</v>
      </c>
      <c r="G284" s="88">
        <f t="shared" si="13"/>
        <v>0</v>
      </c>
    </row>
    <row r="285" spans="1:7" s="85" customFormat="1">
      <c r="A285" s="101" t="str">
        <f>Invoice!F287</f>
        <v>Exchange rate :</v>
      </c>
      <c r="B285" s="80">
        <f>Invoice!C287</f>
        <v>0</v>
      </c>
      <c r="C285" s="81">
        <f>Invoice!B287</f>
        <v>0</v>
      </c>
      <c r="D285" s="86">
        <f t="shared" ca="1" si="11"/>
        <v>0</v>
      </c>
      <c r="E285" s="86">
        <f t="shared" ca="1" si="12"/>
        <v>0</v>
      </c>
      <c r="F285" s="87">
        <f>Invoice!G287</f>
        <v>0</v>
      </c>
      <c r="G285" s="88">
        <f t="shared" si="13"/>
        <v>0</v>
      </c>
    </row>
    <row r="286" spans="1:7" s="85" customFormat="1">
      <c r="A286" s="101" t="str">
        <f>Invoice!F288</f>
        <v>Exchange rate :</v>
      </c>
      <c r="B286" s="80">
        <f>Invoice!C288</f>
        <v>0</v>
      </c>
      <c r="C286" s="81">
        <f>Invoice!B288</f>
        <v>0</v>
      </c>
      <c r="D286" s="86">
        <f t="shared" ca="1" si="11"/>
        <v>0</v>
      </c>
      <c r="E286" s="86">
        <f t="shared" ca="1" si="12"/>
        <v>0</v>
      </c>
      <c r="F286" s="87">
        <f>Invoice!G288</f>
        <v>0</v>
      </c>
      <c r="G286" s="88">
        <f t="shared" si="13"/>
        <v>0</v>
      </c>
    </row>
    <row r="287" spans="1:7" s="85" customFormat="1">
      <c r="A287" s="101" t="str">
        <f>Invoice!F289</f>
        <v>Exchange rate :</v>
      </c>
      <c r="B287" s="80">
        <f>Invoice!C289</f>
        <v>0</v>
      </c>
      <c r="C287" s="81">
        <f>Invoice!B289</f>
        <v>0</v>
      </c>
      <c r="D287" s="86">
        <f t="shared" ca="1" si="11"/>
        <v>0</v>
      </c>
      <c r="E287" s="86">
        <f t="shared" ca="1" si="12"/>
        <v>0</v>
      </c>
      <c r="F287" s="87">
        <f>Invoice!G289</f>
        <v>0</v>
      </c>
      <c r="G287" s="88">
        <f t="shared" si="13"/>
        <v>0</v>
      </c>
    </row>
    <row r="288" spans="1:7" s="85" customFormat="1">
      <c r="A288" s="101" t="str">
        <f>Invoice!F290</f>
        <v>Exchange rate :</v>
      </c>
      <c r="B288" s="80">
        <f>Invoice!C290</f>
        <v>0</v>
      </c>
      <c r="C288" s="81">
        <f>Invoice!B290</f>
        <v>0</v>
      </c>
      <c r="D288" s="86">
        <f t="shared" ca="1" si="11"/>
        <v>0</v>
      </c>
      <c r="E288" s="86">
        <f t="shared" ca="1" si="12"/>
        <v>0</v>
      </c>
      <c r="F288" s="87">
        <f>Invoice!G290</f>
        <v>0</v>
      </c>
      <c r="G288" s="88">
        <f t="shared" si="13"/>
        <v>0</v>
      </c>
    </row>
    <row r="289" spans="1:7" s="85" customFormat="1">
      <c r="A289" s="101" t="str">
        <f>Invoice!F291</f>
        <v>Exchange rate :</v>
      </c>
      <c r="B289" s="80">
        <f>Invoice!C291</f>
        <v>0</v>
      </c>
      <c r="C289" s="81">
        <f>Invoice!B291</f>
        <v>0</v>
      </c>
      <c r="D289" s="86">
        <f t="shared" ca="1" si="11"/>
        <v>0</v>
      </c>
      <c r="E289" s="86">
        <f t="shared" ca="1" si="12"/>
        <v>0</v>
      </c>
      <c r="F289" s="87">
        <f>Invoice!G291</f>
        <v>0</v>
      </c>
      <c r="G289" s="88">
        <f t="shared" si="13"/>
        <v>0</v>
      </c>
    </row>
    <row r="290" spans="1:7" s="85" customFormat="1">
      <c r="A290" s="101" t="str">
        <f>Invoice!F292</f>
        <v>Exchange rate :</v>
      </c>
      <c r="B290" s="80">
        <f>Invoice!C292</f>
        <v>0</v>
      </c>
      <c r="C290" s="81">
        <f>Invoice!B292</f>
        <v>0</v>
      </c>
      <c r="D290" s="86">
        <f t="shared" ca="1" si="11"/>
        <v>0</v>
      </c>
      <c r="E290" s="86">
        <f t="shared" ca="1" si="12"/>
        <v>0</v>
      </c>
      <c r="F290" s="87">
        <f>Invoice!G292</f>
        <v>0</v>
      </c>
      <c r="G290" s="88">
        <f t="shared" si="13"/>
        <v>0</v>
      </c>
    </row>
    <row r="291" spans="1:7" s="85" customFormat="1">
      <c r="A291" s="101" t="str">
        <f>Invoice!F293</f>
        <v>Exchange rate :</v>
      </c>
      <c r="B291" s="80">
        <f>Invoice!C293</f>
        <v>0</v>
      </c>
      <c r="C291" s="81">
        <f>Invoice!B293</f>
        <v>0</v>
      </c>
      <c r="D291" s="86">
        <f t="shared" ca="1" si="11"/>
        <v>0</v>
      </c>
      <c r="E291" s="86">
        <f t="shared" ca="1" si="12"/>
        <v>0</v>
      </c>
      <c r="F291" s="87">
        <f>Invoice!G293</f>
        <v>0</v>
      </c>
      <c r="G291" s="88">
        <f t="shared" si="13"/>
        <v>0</v>
      </c>
    </row>
    <row r="292" spans="1:7" s="85" customFormat="1">
      <c r="A292" s="101" t="str">
        <f>Invoice!F294</f>
        <v>Exchange rate :</v>
      </c>
      <c r="B292" s="80">
        <f>Invoice!C294</f>
        <v>0</v>
      </c>
      <c r="C292" s="81">
        <f>Invoice!B294</f>
        <v>0</v>
      </c>
      <c r="D292" s="86">
        <f t="shared" ca="1" si="11"/>
        <v>0</v>
      </c>
      <c r="E292" s="86">
        <f t="shared" ca="1" si="12"/>
        <v>0</v>
      </c>
      <c r="F292" s="87">
        <f>Invoice!G294</f>
        <v>0</v>
      </c>
      <c r="G292" s="88">
        <f t="shared" si="13"/>
        <v>0</v>
      </c>
    </row>
    <row r="293" spans="1:7" s="85" customFormat="1">
      <c r="A293" s="101" t="str">
        <f>Invoice!F295</f>
        <v>Exchange rate :</v>
      </c>
      <c r="B293" s="80">
        <f>Invoice!C295</f>
        <v>0</v>
      </c>
      <c r="C293" s="81">
        <f>Invoice!B295</f>
        <v>0</v>
      </c>
      <c r="D293" s="86">
        <f t="shared" ca="1" si="11"/>
        <v>0</v>
      </c>
      <c r="E293" s="86">
        <f t="shared" ca="1" si="12"/>
        <v>0</v>
      </c>
      <c r="F293" s="87">
        <f>Invoice!G295</f>
        <v>0</v>
      </c>
      <c r="G293" s="88">
        <f t="shared" si="13"/>
        <v>0</v>
      </c>
    </row>
    <row r="294" spans="1:7" s="85" customFormat="1">
      <c r="A294" s="101" t="str">
        <f>Invoice!F296</f>
        <v>Exchange rate :</v>
      </c>
      <c r="B294" s="80">
        <f>Invoice!C296</f>
        <v>0</v>
      </c>
      <c r="C294" s="81">
        <f>Invoice!B296</f>
        <v>0</v>
      </c>
      <c r="D294" s="86">
        <f t="shared" ca="1" si="11"/>
        <v>0</v>
      </c>
      <c r="E294" s="86">
        <f t="shared" ca="1" si="12"/>
        <v>0</v>
      </c>
      <c r="F294" s="87">
        <f>Invoice!G296</f>
        <v>0</v>
      </c>
      <c r="G294" s="88">
        <f t="shared" si="13"/>
        <v>0</v>
      </c>
    </row>
    <row r="295" spans="1:7" s="85" customFormat="1">
      <c r="A295" s="101" t="str">
        <f>Invoice!F297</f>
        <v>Exchange rate :</v>
      </c>
      <c r="B295" s="80">
        <f>Invoice!C297</f>
        <v>0</v>
      </c>
      <c r="C295" s="81">
        <f>Invoice!B297</f>
        <v>0</v>
      </c>
      <c r="D295" s="86">
        <f t="shared" ca="1" si="11"/>
        <v>0</v>
      </c>
      <c r="E295" s="86">
        <f t="shared" ca="1" si="12"/>
        <v>0</v>
      </c>
      <c r="F295" s="87">
        <f>Invoice!G297</f>
        <v>0</v>
      </c>
      <c r="G295" s="88">
        <f t="shared" si="13"/>
        <v>0</v>
      </c>
    </row>
    <row r="296" spans="1:7" s="85" customFormat="1">
      <c r="A296" s="101" t="str">
        <f>Invoice!F298</f>
        <v>Exchange rate :</v>
      </c>
      <c r="B296" s="80">
        <f>Invoice!C298</f>
        <v>0</v>
      </c>
      <c r="C296" s="81">
        <f>Invoice!B298</f>
        <v>0</v>
      </c>
      <c r="D296" s="86">
        <f t="shared" ca="1" si="11"/>
        <v>0</v>
      </c>
      <c r="E296" s="86">
        <f t="shared" ca="1" si="12"/>
        <v>0</v>
      </c>
      <c r="F296" s="87">
        <f>Invoice!G298</f>
        <v>0</v>
      </c>
      <c r="G296" s="88">
        <f t="shared" si="13"/>
        <v>0</v>
      </c>
    </row>
    <row r="297" spans="1:7" s="85" customFormat="1">
      <c r="A297" s="101" t="str">
        <f>Invoice!F299</f>
        <v>Exchange rate :</v>
      </c>
      <c r="B297" s="80">
        <f>Invoice!C299</f>
        <v>0</v>
      </c>
      <c r="C297" s="81">
        <f>Invoice!B299</f>
        <v>0</v>
      </c>
      <c r="D297" s="86">
        <f t="shared" ca="1" si="11"/>
        <v>0</v>
      </c>
      <c r="E297" s="86">
        <f t="shared" ca="1" si="12"/>
        <v>0</v>
      </c>
      <c r="F297" s="87">
        <f>Invoice!G299</f>
        <v>0</v>
      </c>
      <c r="G297" s="88">
        <f t="shared" si="13"/>
        <v>0</v>
      </c>
    </row>
    <row r="298" spans="1:7" s="85" customFormat="1">
      <c r="A298" s="101" t="str">
        <f>Invoice!F300</f>
        <v>Exchange rate :</v>
      </c>
      <c r="B298" s="80">
        <f>Invoice!C300</f>
        <v>0</v>
      </c>
      <c r="C298" s="81">
        <f>Invoice!B300</f>
        <v>0</v>
      </c>
      <c r="D298" s="86">
        <f t="shared" ca="1" si="11"/>
        <v>0</v>
      </c>
      <c r="E298" s="86">
        <f t="shared" ca="1" si="12"/>
        <v>0</v>
      </c>
      <c r="F298" s="87">
        <f>Invoice!G300</f>
        <v>0</v>
      </c>
      <c r="G298" s="88">
        <f t="shared" si="13"/>
        <v>0</v>
      </c>
    </row>
    <row r="299" spans="1:7" s="85" customFormat="1">
      <c r="A299" s="101" t="str">
        <f>Invoice!F301</f>
        <v>Exchange rate :</v>
      </c>
      <c r="B299" s="80">
        <f>Invoice!C301</f>
        <v>0</v>
      </c>
      <c r="C299" s="81">
        <f>Invoice!B301</f>
        <v>0</v>
      </c>
      <c r="D299" s="86">
        <f t="shared" ca="1" si="11"/>
        <v>0</v>
      </c>
      <c r="E299" s="86">
        <f t="shared" ca="1" si="12"/>
        <v>0</v>
      </c>
      <c r="F299" s="87">
        <f>Invoice!G301</f>
        <v>0</v>
      </c>
      <c r="G299" s="88">
        <f t="shared" si="13"/>
        <v>0</v>
      </c>
    </row>
    <row r="300" spans="1:7" s="85" customFormat="1">
      <c r="A300" s="101" t="str">
        <f>Invoice!F302</f>
        <v>Exchange rate :</v>
      </c>
      <c r="B300" s="80">
        <f>Invoice!C302</f>
        <v>0</v>
      </c>
      <c r="C300" s="81">
        <f>Invoice!B302</f>
        <v>0</v>
      </c>
      <c r="D300" s="86">
        <f t="shared" ca="1" si="11"/>
        <v>0</v>
      </c>
      <c r="E300" s="86">
        <f t="shared" ca="1" si="12"/>
        <v>0</v>
      </c>
      <c r="F300" s="87">
        <f>Invoice!G302</f>
        <v>0</v>
      </c>
      <c r="G300" s="88">
        <f t="shared" si="13"/>
        <v>0</v>
      </c>
    </row>
    <row r="301" spans="1:7" s="85" customFormat="1">
      <c r="A301" s="101" t="str">
        <f>Invoice!F303</f>
        <v>Exchange rate :</v>
      </c>
      <c r="B301" s="80">
        <f>Invoice!C303</f>
        <v>0</v>
      </c>
      <c r="C301" s="81">
        <f>Invoice!B303</f>
        <v>0</v>
      </c>
      <c r="D301" s="86">
        <f t="shared" ca="1" si="11"/>
        <v>0</v>
      </c>
      <c r="E301" s="86">
        <f t="shared" ca="1" si="12"/>
        <v>0</v>
      </c>
      <c r="F301" s="87">
        <f>Invoice!G303</f>
        <v>0</v>
      </c>
      <c r="G301" s="88">
        <f t="shared" si="13"/>
        <v>0</v>
      </c>
    </row>
    <row r="302" spans="1:7" s="85" customFormat="1">
      <c r="A302" s="101" t="str">
        <f>Invoice!F304</f>
        <v>Exchange rate :</v>
      </c>
      <c r="B302" s="80">
        <f>Invoice!C304</f>
        <v>0</v>
      </c>
      <c r="C302" s="81">
        <f>Invoice!B304</f>
        <v>0</v>
      </c>
      <c r="D302" s="86">
        <f t="shared" ca="1" si="11"/>
        <v>0</v>
      </c>
      <c r="E302" s="86">
        <f t="shared" ca="1" si="12"/>
        <v>0</v>
      </c>
      <c r="F302" s="87">
        <f>Invoice!G304</f>
        <v>0</v>
      </c>
      <c r="G302" s="88">
        <f t="shared" si="13"/>
        <v>0</v>
      </c>
    </row>
    <row r="303" spans="1:7" s="85" customFormat="1">
      <c r="A303" s="101" t="str">
        <f>Invoice!F305</f>
        <v>Exchange rate :</v>
      </c>
      <c r="B303" s="80">
        <f>Invoice!C305</f>
        <v>0</v>
      </c>
      <c r="C303" s="81">
        <f>Invoice!B305</f>
        <v>0</v>
      </c>
      <c r="D303" s="86">
        <f t="shared" ca="1" si="11"/>
        <v>0</v>
      </c>
      <c r="E303" s="86">
        <f t="shared" ca="1" si="12"/>
        <v>0</v>
      </c>
      <c r="F303" s="87">
        <f>Invoice!G305</f>
        <v>0</v>
      </c>
      <c r="G303" s="88">
        <f t="shared" si="13"/>
        <v>0</v>
      </c>
    </row>
    <row r="304" spans="1:7" s="85" customFormat="1">
      <c r="A304" s="101" t="str">
        <f>Invoice!F306</f>
        <v>Exchange rate :</v>
      </c>
      <c r="B304" s="80">
        <f>Invoice!C306</f>
        <v>0</v>
      </c>
      <c r="C304" s="81">
        <f>Invoice!B306</f>
        <v>0</v>
      </c>
      <c r="D304" s="86">
        <f t="shared" ca="1" si="11"/>
        <v>0</v>
      </c>
      <c r="E304" s="86">
        <f t="shared" ca="1" si="12"/>
        <v>0</v>
      </c>
      <c r="F304" s="87">
        <f>Invoice!G306</f>
        <v>0</v>
      </c>
      <c r="G304" s="88">
        <f t="shared" si="13"/>
        <v>0</v>
      </c>
    </row>
    <row r="305" spans="1:7" s="85" customFormat="1">
      <c r="A305" s="101" t="str">
        <f>Invoice!F307</f>
        <v>Exchange rate :</v>
      </c>
      <c r="B305" s="80">
        <f>Invoice!C307</f>
        <v>0</v>
      </c>
      <c r="C305" s="81">
        <f>Invoice!B307</f>
        <v>0</v>
      </c>
      <c r="D305" s="86">
        <f t="shared" ca="1" si="11"/>
        <v>0</v>
      </c>
      <c r="E305" s="86">
        <f t="shared" ca="1" si="12"/>
        <v>0</v>
      </c>
      <c r="F305" s="87">
        <f>Invoice!G307</f>
        <v>0</v>
      </c>
      <c r="G305" s="88">
        <f t="shared" si="13"/>
        <v>0</v>
      </c>
    </row>
    <row r="306" spans="1:7" s="85" customFormat="1">
      <c r="A306" s="101" t="str">
        <f>Invoice!F308</f>
        <v>Exchange rate :</v>
      </c>
      <c r="B306" s="80">
        <f>Invoice!C308</f>
        <v>0</v>
      </c>
      <c r="C306" s="81">
        <f>Invoice!B308</f>
        <v>0</v>
      </c>
      <c r="D306" s="86">
        <f t="shared" ca="1" si="11"/>
        <v>0</v>
      </c>
      <c r="E306" s="86">
        <f t="shared" ca="1" si="12"/>
        <v>0</v>
      </c>
      <c r="F306" s="87">
        <f>Invoice!G308</f>
        <v>0</v>
      </c>
      <c r="G306" s="88">
        <f t="shared" si="13"/>
        <v>0</v>
      </c>
    </row>
    <row r="307" spans="1:7" s="85" customFormat="1">
      <c r="A307" s="101" t="str">
        <f>Invoice!F309</f>
        <v>Exchange rate :</v>
      </c>
      <c r="B307" s="80">
        <f>Invoice!C309</f>
        <v>0</v>
      </c>
      <c r="C307" s="81">
        <f>Invoice!B309</f>
        <v>0</v>
      </c>
      <c r="D307" s="86">
        <f t="shared" ca="1" si="11"/>
        <v>0</v>
      </c>
      <c r="E307" s="86">
        <f t="shared" ca="1" si="12"/>
        <v>0</v>
      </c>
      <c r="F307" s="87">
        <f>Invoice!G309</f>
        <v>0</v>
      </c>
      <c r="G307" s="88">
        <f t="shared" si="13"/>
        <v>0</v>
      </c>
    </row>
    <row r="308" spans="1:7" s="85" customFormat="1">
      <c r="A308" s="101" t="str">
        <f>Invoice!F310</f>
        <v>Exchange rate :</v>
      </c>
      <c r="B308" s="80">
        <f>Invoice!C310</f>
        <v>0</v>
      </c>
      <c r="C308" s="81">
        <f>Invoice!B310</f>
        <v>0</v>
      </c>
      <c r="D308" s="86">
        <f t="shared" ca="1" si="11"/>
        <v>0</v>
      </c>
      <c r="E308" s="86">
        <f t="shared" ca="1" si="12"/>
        <v>0</v>
      </c>
      <c r="F308" s="87">
        <f>Invoice!G310</f>
        <v>0</v>
      </c>
      <c r="G308" s="88">
        <f t="shared" si="13"/>
        <v>0</v>
      </c>
    </row>
    <row r="309" spans="1:7" s="85" customFormat="1">
      <c r="A309" s="101" t="str">
        <f>Invoice!F311</f>
        <v>Exchange rate :</v>
      </c>
      <c r="B309" s="80">
        <f>Invoice!C311</f>
        <v>0</v>
      </c>
      <c r="C309" s="81">
        <f>Invoice!B311</f>
        <v>0</v>
      </c>
      <c r="D309" s="86">
        <f t="shared" ca="1" si="11"/>
        <v>0</v>
      </c>
      <c r="E309" s="86">
        <f t="shared" ca="1" si="12"/>
        <v>0</v>
      </c>
      <c r="F309" s="87">
        <f>Invoice!G311</f>
        <v>0</v>
      </c>
      <c r="G309" s="88">
        <f t="shared" si="13"/>
        <v>0</v>
      </c>
    </row>
    <row r="310" spans="1:7" s="85" customFormat="1">
      <c r="A310" s="101" t="str">
        <f>Invoice!F312</f>
        <v>Exchange rate :</v>
      </c>
      <c r="B310" s="80">
        <f>Invoice!C312</f>
        <v>0</v>
      </c>
      <c r="C310" s="81">
        <f>Invoice!B312</f>
        <v>0</v>
      </c>
      <c r="D310" s="86">
        <f t="shared" ca="1" si="11"/>
        <v>0</v>
      </c>
      <c r="E310" s="86">
        <f t="shared" ca="1" si="12"/>
        <v>0</v>
      </c>
      <c r="F310" s="87">
        <f>Invoice!G312</f>
        <v>0</v>
      </c>
      <c r="G310" s="88">
        <f t="shared" si="13"/>
        <v>0</v>
      </c>
    </row>
    <row r="311" spans="1:7" s="85" customFormat="1">
      <c r="A311" s="101" t="str">
        <f>Invoice!F313</f>
        <v>Exchange rate :</v>
      </c>
      <c r="B311" s="80">
        <f>Invoice!C313</f>
        <v>0</v>
      </c>
      <c r="C311" s="81">
        <f>Invoice!B313</f>
        <v>0</v>
      </c>
      <c r="D311" s="86">
        <f t="shared" ca="1" si="11"/>
        <v>0</v>
      </c>
      <c r="E311" s="86">
        <f t="shared" ca="1" si="12"/>
        <v>0</v>
      </c>
      <c r="F311" s="87">
        <f>Invoice!G313</f>
        <v>0</v>
      </c>
      <c r="G311" s="88">
        <f t="shared" si="13"/>
        <v>0</v>
      </c>
    </row>
    <row r="312" spans="1:7" s="85" customFormat="1">
      <c r="A312" s="101" t="str">
        <f>Invoice!F314</f>
        <v>Exchange rate :</v>
      </c>
      <c r="B312" s="80">
        <f>Invoice!C314</f>
        <v>0</v>
      </c>
      <c r="C312" s="81">
        <f>Invoice!B314</f>
        <v>0</v>
      </c>
      <c r="D312" s="86">
        <f t="shared" ca="1" si="11"/>
        <v>0</v>
      </c>
      <c r="E312" s="86">
        <f t="shared" ca="1" si="12"/>
        <v>0</v>
      </c>
      <c r="F312" s="87">
        <f>Invoice!G314</f>
        <v>0</v>
      </c>
      <c r="G312" s="88">
        <f t="shared" si="13"/>
        <v>0</v>
      </c>
    </row>
    <row r="313" spans="1:7" s="85" customFormat="1">
      <c r="A313" s="101" t="str">
        <f>Invoice!F315</f>
        <v>Exchange rate :</v>
      </c>
      <c r="B313" s="80">
        <f>Invoice!C315</f>
        <v>0</v>
      </c>
      <c r="C313" s="81">
        <f>Invoice!B315</f>
        <v>0</v>
      </c>
      <c r="D313" s="86">
        <f t="shared" ca="1" si="11"/>
        <v>0</v>
      </c>
      <c r="E313" s="86">
        <f t="shared" ca="1" si="12"/>
        <v>0</v>
      </c>
      <c r="F313" s="87">
        <f>Invoice!G315</f>
        <v>0</v>
      </c>
      <c r="G313" s="88">
        <f t="shared" si="13"/>
        <v>0</v>
      </c>
    </row>
    <row r="314" spans="1:7" s="85" customFormat="1">
      <c r="A314" s="101" t="str">
        <f>Invoice!F316</f>
        <v>Exchange rate :</v>
      </c>
      <c r="B314" s="80">
        <f>Invoice!C316</f>
        <v>0</v>
      </c>
      <c r="C314" s="81">
        <f>Invoice!B316</f>
        <v>0</v>
      </c>
      <c r="D314" s="86">
        <f t="shared" ca="1" si="11"/>
        <v>0</v>
      </c>
      <c r="E314" s="86">
        <f t="shared" ca="1" si="12"/>
        <v>0</v>
      </c>
      <c r="F314" s="87">
        <f>Invoice!G316</f>
        <v>0</v>
      </c>
      <c r="G314" s="88">
        <f t="shared" si="13"/>
        <v>0</v>
      </c>
    </row>
    <row r="315" spans="1:7" s="85" customFormat="1">
      <c r="A315" s="101" t="str">
        <f>Invoice!F317</f>
        <v>Exchange rate :</v>
      </c>
      <c r="B315" s="80">
        <f>Invoice!C317</f>
        <v>0</v>
      </c>
      <c r="C315" s="81">
        <f>Invoice!B317</f>
        <v>0</v>
      </c>
      <c r="D315" s="86">
        <f t="shared" ca="1" si="11"/>
        <v>0</v>
      </c>
      <c r="E315" s="86">
        <f t="shared" ca="1" si="12"/>
        <v>0</v>
      </c>
      <c r="F315" s="87">
        <f>Invoice!G317</f>
        <v>0</v>
      </c>
      <c r="G315" s="88">
        <f t="shared" si="13"/>
        <v>0</v>
      </c>
    </row>
    <row r="316" spans="1:7" s="85" customFormat="1">
      <c r="A316" s="101" t="str">
        <f>Invoice!F318</f>
        <v>Exchange rate :</v>
      </c>
      <c r="B316" s="80">
        <f>Invoice!C318</f>
        <v>0</v>
      </c>
      <c r="C316" s="81">
        <f>Invoice!B318</f>
        <v>0</v>
      </c>
      <c r="D316" s="86">
        <f t="shared" ca="1" si="11"/>
        <v>0</v>
      </c>
      <c r="E316" s="86">
        <f t="shared" ca="1" si="12"/>
        <v>0</v>
      </c>
      <c r="F316" s="87">
        <f>Invoice!G318</f>
        <v>0</v>
      </c>
      <c r="G316" s="88">
        <f t="shared" si="13"/>
        <v>0</v>
      </c>
    </row>
    <row r="317" spans="1:7" s="85" customFormat="1">
      <c r="A317" s="101" t="str">
        <f>Invoice!F319</f>
        <v>Exchange rate :</v>
      </c>
      <c r="B317" s="80">
        <f>Invoice!C319</f>
        <v>0</v>
      </c>
      <c r="C317" s="81">
        <f>Invoice!B319</f>
        <v>0</v>
      </c>
      <c r="D317" s="86">
        <f t="shared" ca="1" si="11"/>
        <v>0</v>
      </c>
      <c r="E317" s="86">
        <f t="shared" ca="1" si="12"/>
        <v>0</v>
      </c>
      <c r="F317" s="87">
        <f>Invoice!G319</f>
        <v>0</v>
      </c>
      <c r="G317" s="88">
        <f t="shared" si="13"/>
        <v>0</v>
      </c>
    </row>
    <row r="318" spans="1:7" s="85" customFormat="1">
      <c r="A318" s="101" t="str">
        <f>Invoice!F320</f>
        <v>Exchange rate :</v>
      </c>
      <c r="B318" s="80">
        <f>Invoice!C320</f>
        <v>0</v>
      </c>
      <c r="C318" s="81">
        <f>Invoice!B320</f>
        <v>0</v>
      </c>
      <c r="D318" s="86">
        <f t="shared" ca="1" si="11"/>
        <v>0</v>
      </c>
      <c r="E318" s="86">
        <f t="shared" ca="1" si="12"/>
        <v>0</v>
      </c>
      <c r="F318" s="87">
        <f>Invoice!G320</f>
        <v>0</v>
      </c>
      <c r="G318" s="88">
        <f t="shared" si="13"/>
        <v>0</v>
      </c>
    </row>
    <row r="319" spans="1:7" s="85" customFormat="1">
      <c r="A319" s="101" t="str">
        <f>Invoice!F321</f>
        <v>Exchange rate :</v>
      </c>
      <c r="B319" s="80">
        <f>Invoice!C321</f>
        <v>0</v>
      </c>
      <c r="C319" s="81">
        <f>Invoice!B321</f>
        <v>0</v>
      </c>
      <c r="D319" s="86">
        <f t="shared" ca="1" si="11"/>
        <v>0</v>
      </c>
      <c r="E319" s="86">
        <f t="shared" ca="1" si="12"/>
        <v>0</v>
      </c>
      <c r="F319" s="87">
        <f>Invoice!G321</f>
        <v>0</v>
      </c>
      <c r="G319" s="88">
        <f t="shared" si="13"/>
        <v>0</v>
      </c>
    </row>
    <row r="320" spans="1:7" s="85" customFormat="1">
      <c r="A320" s="101" t="str">
        <f>Invoice!F322</f>
        <v>Exchange rate :</v>
      </c>
      <c r="B320" s="80">
        <f>Invoice!C322</f>
        <v>0</v>
      </c>
      <c r="C320" s="81">
        <f>Invoice!B322</f>
        <v>0</v>
      </c>
      <c r="D320" s="86">
        <f t="shared" ca="1" si="11"/>
        <v>0</v>
      </c>
      <c r="E320" s="86">
        <f t="shared" ca="1" si="12"/>
        <v>0</v>
      </c>
      <c r="F320" s="87">
        <f>Invoice!G322</f>
        <v>0</v>
      </c>
      <c r="G320" s="88">
        <f t="shared" si="13"/>
        <v>0</v>
      </c>
    </row>
    <row r="321" spans="1:7" s="85" customFormat="1">
      <c r="A321" s="101" t="str">
        <f>Invoice!F323</f>
        <v>Exchange rate :</v>
      </c>
      <c r="B321" s="80">
        <f>Invoice!C323</f>
        <v>0</v>
      </c>
      <c r="C321" s="81">
        <f>Invoice!B323</f>
        <v>0</v>
      </c>
      <c r="D321" s="86">
        <f t="shared" ref="D321:D384" ca="1" si="14">F321/$D$14</f>
        <v>0</v>
      </c>
      <c r="E321" s="86">
        <f t="shared" ref="E321:E384" ca="1" si="15">G321/$D$14</f>
        <v>0</v>
      </c>
      <c r="F321" s="87">
        <f>Invoice!G323</f>
        <v>0</v>
      </c>
      <c r="G321" s="88">
        <f t="shared" ref="G321:G384" si="16">C321*F321</f>
        <v>0</v>
      </c>
    </row>
    <row r="322" spans="1:7" s="85" customFormat="1">
      <c r="A322" s="101" t="str">
        <f>Invoice!F324</f>
        <v>Exchange rate :</v>
      </c>
      <c r="B322" s="80">
        <f>Invoice!C324</f>
        <v>0</v>
      </c>
      <c r="C322" s="81">
        <f>Invoice!B324</f>
        <v>0</v>
      </c>
      <c r="D322" s="86">
        <f t="shared" ca="1" si="14"/>
        <v>0</v>
      </c>
      <c r="E322" s="86">
        <f t="shared" ca="1" si="15"/>
        <v>0</v>
      </c>
      <c r="F322" s="87">
        <f>Invoice!G324</f>
        <v>0</v>
      </c>
      <c r="G322" s="88">
        <f t="shared" si="16"/>
        <v>0</v>
      </c>
    </row>
    <row r="323" spans="1:7" s="85" customFormat="1">
      <c r="A323" s="101" t="str">
        <f>Invoice!F325</f>
        <v>Exchange rate :</v>
      </c>
      <c r="B323" s="80">
        <f>Invoice!C325</f>
        <v>0</v>
      </c>
      <c r="C323" s="81">
        <f>Invoice!B325</f>
        <v>0</v>
      </c>
      <c r="D323" s="86">
        <f t="shared" ca="1" si="14"/>
        <v>0</v>
      </c>
      <c r="E323" s="86">
        <f t="shared" ca="1" si="15"/>
        <v>0</v>
      </c>
      <c r="F323" s="87">
        <f>Invoice!G325</f>
        <v>0</v>
      </c>
      <c r="G323" s="88">
        <f t="shared" si="16"/>
        <v>0</v>
      </c>
    </row>
    <row r="324" spans="1:7" s="85" customFormat="1">
      <c r="A324" s="101" t="str">
        <f>Invoice!F326</f>
        <v>Exchange rate :</v>
      </c>
      <c r="B324" s="80">
        <f>Invoice!C326</f>
        <v>0</v>
      </c>
      <c r="C324" s="81">
        <f>Invoice!B326</f>
        <v>0</v>
      </c>
      <c r="D324" s="86">
        <f t="shared" ca="1" si="14"/>
        <v>0</v>
      </c>
      <c r="E324" s="86">
        <f t="shared" ca="1" si="15"/>
        <v>0</v>
      </c>
      <c r="F324" s="87">
        <f>Invoice!G326</f>
        <v>0</v>
      </c>
      <c r="G324" s="88">
        <f t="shared" si="16"/>
        <v>0</v>
      </c>
    </row>
    <row r="325" spans="1:7" s="85" customFormat="1">
      <c r="A325" s="101" t="str">
        <f>Invoice!F327</f>
        <v>Exchange rate :</v>
      </c>
      <c r="B325" s="80">
        <f>Invoice!C327</f>
        <v>0</v>
      </c>
      <c r="C325" s="81">
        <f>Invoice!B327</f>
        <v>0</v>
      </c>
      <c r="D325" s="86">
        <f t="shared" ca="1" si="14"/>
        <v>0</v>
      </c>
      <c r="E325" s="86">
        <f t="shared" ca="1" si="15"/>
        <v>0</v>
      </c>
      <c r="F325" s="87">
        <f>Invoice!G327</f>
        <v>0</v>
      </c>
      <c r="G325" s="88">
        <f t="shared" si="16"/>
        <v>0</v>
      </c>
    </row>
    <row r="326" spans="1:7" s="85" customFormat="1">
      <c r="A326" s="101" t="str">
        <f>Invoice!F328</f>
        <v>Exchange rate :</v>
      </c>
      <c r="B326" s="80">
        <f>Invoice!C328</f>
        <v>0</v>
      </c>
      <c r="C326" s="81">
        <f>Invoice!B328</f>
        <v>0</v>
      </c>
      <c r="D326" s="86">
        <f t="shared" ca="1" si="14"/>
        <v>0</v>
      </c>
      <c r="E326" s="86">
        <f t="shared" ca="1" si="15"/>
        <v>0</v>
      </c>
      <c r="F326" s="87">
        <f>Invoice!G328</f>
        <v>0</v>
      </c>
      <c r="G326" s="88">
        <f t="shared" si="16"/>
        <v>0</v>
      </c>
    </row>
    <row r="327" spans="1:7" s="85" customFormat="1">
      <c r="A327" s="101" t="str">
        <f>Invoice!F329</f>
        <v>Exchange rate :</v>
      </c>
      <c r="B327" s="80">
        <f>Invoice!C329</f>
        <v>0</v>
      </c>
      <c r="C327" s="81">
        <f>Invoice!B329</f>
        <v>0</v>
      </c>
      <c r="D327" s="86">
        <f t="shared" ca="1" si="14"/>
        <v>0</v>
      </c>
      <c r="E327" s="86">
        <f t="shared" ca="1" si="15"/>
        <v>0</v>
      </c>
      <c r="F327" s="87">
        <f>Invoice!G329</f>
        <v>0</v>
      </c>
      <c r="G327" s="88">
        <f t="shared" si="16"/>
        <v>0</v>
      </c>
    </row>
    <row r="328" spans="1:7" s="85" customFormat="1">
      <c r="A328" s="101" t="str">
        <f>Invoice!F330</f>
        <v>Exchange rate :</v>
      </c>
      <c r="B328" s="80">
        <f>Invoice!C330</f>
        <v>0</v>
      </c>
      <c r="C328" s="81">
        <f>Invoice!B330</f>
        <v>0</v>
      </c>
      <c r="D328" s="86">
        <f t="shared" ca="1" si="14"/>
        <v>0</v>
      </c>
      <c r="E328" s="86">
        <f t="shared" ca="1" si="15"/>
        <v>0</v>
      </c>
      <c r="F328" s="87">
        <f>Invoice!G330</f>
        <v>0</v>
      </c>
      <c r="G328" s="88">
        <f t="shared" si="16"/>
        <v>0</v>
      </c>
    </row>
    <row r="329" spans="1:7" s="85" customFormat="1">
      <c r="A329" s="101" t="str">
        <f>Invoice!F331</f>
        <v>Exchange rate :</v>
      </c>
      <c r="B329" s="80">
        <f>Invoice!C331</f>
        <v>0</v>
      </c>
      <c r="C329" s="81">
        <f>Invoice!B331</f>
        <v>0</v>
      </c>
      <c r="D329" s="86">
        <f t="shared" ca="1" si="14"/>
        <v>0</v>
      </c>
      <c r="E329" s="86">
        <f t="shared" ca="1" si="15"/>
        <v>0</v>
      </c>
      <c r="F329" s="87">
        <f>Invoice!G331</f>
        <v>0</v>
      </c>
      <c r="G329" s="88">
        <f t="shared" si="16"/>
        <v>0</v>
      </c>
    </row>
    <row r="330" spans="1:7" s="85" customFormat="1">
      <c r="A330" s="101" t="str">
        <f>Invoice!F332</f>
        <v>Exchange rate :</v>
      </c>
      <c r="B330" s="80">
        <f>Invoice!C332</f>
        <v>0</v>
      </c>
      <c r="C330" s="81">
        <f>Invoice!B332</f>
        <v>0</v>
      </c>
      <c r="D330" s="86">
        <f t="shared" ca="1" si="14"/>
        <v>0</v>
      </c>
      <c r="E330" s="86">
        <f t="shared" ca="1" si="15"/>
        <v>0</v>
      </c>
      <c r="F330" s="87">
        <f>Invoice!G332</f>
        <v>0</v>
      </c>
      <c r="G330" s="88">
        <f t="shared" si="16"/>
        <v>0</v>
      </c>
    </row>
    <row r="331" spans="1:7" s="85" customFormat="1">
      <c r="A331" s="101" t="str">
        <f>Invoice!F333</f>
        <v>Exchange rate :</v>
      </c>
      <c r="B331" s="80">
        <f>Invoice!C333</f>
        <v>0</v>
      </c>
      <c r="C331" s="81">
        <f>Invoice!B333</f>
        <v>0</v>
      </c>
      <c r="D331" s="86">
        <f t="shared" ca="1" si="14"/>
        <v>0</v>
      </c>
      <c r="E331" s="86">
        <f t="shared" ca="1" si="15"/>
        <v>0</v>
      </c>
      <c r="F331" s="87">
        <f>Invoice!G333</f>
        <v>0</v>
      </c>
      <c r="G331" s="88">
        <f t="shared" si="16"/>
        <v>0</v>
      </c>
    </row>
    <row r="332" spans="1:7" s="85" customFormat="1">
      <c r="A332" s="101" t="str">
        <f>Invoice!F334</f>
        <v>Exchange rate :</v>
      </c>
      <c r="B332" s="80">
        <f>Invoice!C334</f>
        <v>0</v>
      </c>
      <c r="C332" s="81">
        <f>Invoice!B334</f>
        <v>0</v>
      </c>
      <c r="D332" s="86">
        <f t="shared" ca="1" si="14"/>
        <v>0</v>
      </c>
      <c r="E332" s="86">
        <f t="shared" ca="1" si="15"/>
        <v>0</v>
      </c>
      <c r="F332" s="87">
        <f>Invoice!G334</f>
        <v>0</v>
      </c>
      <c r="G332" s="88">
        <f t="shared" si="16"/>
        <v>0</v>
      </c>
    </row>
    <row r="333" spans="1:7" s="85" customFormat="1">
      <c r="A333" s="101" t="str">
        <f>Invoice!F335</f>
        <v>Exchange rate :</v>
      </c>
      <c r="B333" s="80">
        <f>Invoice!C335</f>
        <v>0</v>
      </c>
      <c r="C333" s="81">
        <f>Invoice!B335</f>
        <v>0</v>
      </c>
      <c r="D333" s="86">
        <f t="shared" ca="1" si="14"/>
        <v>0</v>
      </c>
      <c r="E333" s="86">
        <f t="shared" ca="1" si="15"/>
        <v>0</v>
      </c>
      <c r="F333" s="87">
        <f>Invoice!G335</f>
        <v>0</v>
      </c>
      <c r="G333" s="88">
        <f t="shared" si="16"/>
        <v>0</v>
      </c>
    </row>
    <row r="334" spans="1:7" s="85" customFormat="1">
      <c r="A334" s="101" t="str">
        <f>Invoice!F336</f>
        <v>Exchange rate :</v>
      </c>
      <c r="B334" s="80">
        <f>Invoice!C336</f>
        <v>0</v>
      </c>
      <c r="C334" s="81">
        <f>Invoice!B336</f>
        <v>0</v>
      </c>
      <c r="D334" s="86">
        <f t="shared" ca="1" si="14"/>
        <v>0</v>
      </c>
      <c r="E334" s="86">
        <f t="shared" ca="1" si="15"/>
        <v>0</v>
      </c>
      <c r="F334" s="87">
        <f>Invoice!G336</f>
        <v>0</v>
      </c>
      <c r="G334" s="88">
        <f t="shared" si="16"/>
        <v>0</v>
      </c>
    </row>
    <row r="335" spans="1:7" s="85" customFormat="1">
      <c r="A335" s="101" t="str">
        <f>Invoice!F337</f>
        <v>Exchange rate :</v>
      </c>
      <c r="B335" s="80">
        <f>Invoice!C337</f>
        <v>0</v>
      </c>
      <c r="C335" s="81">
        <f>Invoice!B337</f>
        <v>0</v>
      </c>
      <c r="D335" s="86">
        <f t="shared" ca="1" si="14"/>
        <v>0</v>
      </c>
      <c r="E335" s="86">
        <f t="shared" ca="1" si="15"/>
        <v>0</v>
      </c>
      <c r="F335" s="87">
        <f>Invoice!G337</f>
        <v>0</v>
      </c>
      <c r="G335" s="88">
        <f t="shared" si="16"/>
        <v>0</v>
      </c>
    </row>
    <row r="336" spans="1:7" s="85" customFormat="1">
      <c r="A336" s="101" t="str">
        <f>Invoice!F338</f>
        <v>Exchange rate :</v>
      </c>
      <c r="B336" s="80">
        <f>Invoice!C338</f>
        <v>0</v>
      </c>
      <c r="C336" s="81">
        <f>Invoice!B338</f>
        <v>0</v>
      </c>
      <c r="D336" s="86">
        <f t="shared" ca="1" si="14"/>
        <v>0</v>
      </c>
      <c r="E336" s="86">
        <f t="shared" ca="1" si="15"/>
        <v>0</v>
      </c>
      <c r="F336" s="87">
        <f>Invoice!G338</f>
        <v>0</v>
      </c>
      <c r="G336" s="88">
        <f t="shared" si="16"/>
        <v>0</v>
      </c>
    </row>
    <row r="337" spans="1:7" s="85" customFormat="1">
      <c r="A337" s="101" t="str">
        <f>Invoice!F339</f>
        <v>Exchange rate :</v>
      </c>
      <c r="B337" s="80">
        <f>Invoice!C339</f>
        <v>0</v>
      </c>
      <c r="C337" s="81">
        <f>Invoice!B339</f>
        <v>0</v>
      </c>
      <c r="D337" s="86">
        <f t="shared" ca="1" si="14"/>
        <v>0</v>
      </c>
      <c r="E337" s="86">
        <f t="shared" ca="1" si="15"/>
        <v>0</v>
      </c>
      <c r="F337" s="87">
        <f>Invoice!G339</f>
        <v>0</v>
      </c>
      <c r="G337" s="88">
        <f t="shared" si="16"/>
        <v>0</v>
      </c>
    </row>
    <row r="338" spans="1:7" s="85" customFormat="1">
      <c r="A338" s="101" t="str">
        <f>Invoice!F340</f>
        <v>Exchange rate :</v>
      </c>
      <c r="B338" s="80">
        <f>Invoice!C340</f>
        <v>0</v>
      </c>
      <c r="C338" s="81">
        <f>Invoice!B340</f>
        <v>0</v>
      </c>
      <c r="D338" s="86">
        <f t="shared" ca="1" si="14"/>
        <v>0</v>
      </c>
      <c r="E338" s="86">
        <f t="shared" ca="1" si="15"/>
        <v>0</v>
      </c>
      <c r="F338" s="87">
        <f>Invoice!G340</f>
        <v>0</v>
      </c>
      <c r="G338" s="88">
        <f t="shared" si="16"/>
        <v>0</v>
      </c>
    </row>
    <row r="339" spans="1:7" s="85" customFormat="1">
      <c r="A339" s="101" t="str">
        <f>Invoice!F341</f>
        <v>Exchange rate :</v>
      </c>
      <c r="B339" s="80">
        <f>Invoice!C341</f>
        <v>0</v>
      </c>
      <c r="C339" s="81">
        <f>Invoice!B341</f>
        <v>0</v>
      </c>
      <c r="D339" s="86">
        <f t="shared" ca="1" si="14"/>
        <v>0</v>
      </c>
      <c r="E339" s="86">
        <f t="shared" ca="1" si="15"/>
        <v>0</v>
      </c>
      <c r="F339" s="87">
        <f>Invoice!G341</f>
        <v>0</v>
      </c>
      <c r="G339" s="88">
        <f t="shared" si="16"/>
        <v>0</v>
      </c>
    </row>
    <row r="340" spans="1:7" s="85" customFormat="1">
      <c r="A340" s="101" t="str">
        <f>Invoice!F342</f>
        <v>Exchange rate :</v>
      </c>
      <c r="B340" s="80">
        <f>Invoice!C342</f>
        <v>0</v>
      </c>
      <c r="C340" s="81">
        <f>Invoice!B342</f>
        <v>0</v>
      </c>
      <c r="D340" s="86">
        <f t="shared" ca="1" si="14"/>
        <v>0</v>
      </c>
      <c r="E340" s="86">
        <f t="shared" ca="1" si="15"/>
        <v>0</v>
      </c>
      <c r="F340" s="87">
        <f>Invoice!G342</f>
        <v>0</v>
      </c>
      <c r="G340" s="88">
        <f t="shared" si="16"/>
        <v>0</v>
      </c>
    </row>
    <row r="341" spans="1:7" s="85" customFormat="1">
      <c r="A341" s="101" t="str">
        <f>Invoice!F343</f>
        <v>Exchange rate :</v>
      </c>
      <c r="B341" s="80">
        <f>Invoice!C343</f>
        <v>0</v>
      </c>
      <c r="C341" s="81">
        <f>Invoice!B343</f>
        <v>0</v>
      </c>
      <c r="D341" s="86">
        <f t="shared" ca="1" si="14"/>
        <v>0</v>
      </c>
      <c r="E341" s="86">
        <f t="shared" ca="1" si="15"/>
        <v>0</v>
      </c>
      <c r="F341" s="87">
        <f>Invoice!G343</f>
        <v>0</v>
      </c>
      <c r="G341" s="88">
        <f t="shared" si="16"/>
        <v>0</v>
      </c>
    </row>
    <row r="342" spans="1:7" s="85" customFormat="1">
      <c r="A342" s="101" t="str">
        <f>Invoice!F344</f>
        <v>Exchange rate :</v>
      </c>
      <c r="B342" s="80">
        <f>Invoice!C344</f>
        <v>0</v>
      </c>
      <c r="C342" s="81">
        <f>Invoice!B344</f>
        <v>0</v>
      </c>
      <c r="D342" s="86">
        <f t="shared" ca="1" si="14"/>
        <v>0</v>
      </c>
      <c r="E342" s="86">
        <f t="shared" ca="1" si="15"/>
        <v>0</v>
      </c>
      <c r="F342" s="87">
        <f>Invoice!G344</f>
        <v>0</v>
      </c>
      <c r="G342" s="88">
        <f t="shared" si="16"/>
        <v>0</v>
      </c>
    </row>
    <row r="343" spans="1:7" s="85" customFormat="1">
      <c r="A343" s="101" t="str">
        <f>Invoice!F345</f>
        <v>Exchange rate :</v>
      </c>
      <c r="B343" s="80">
        <f>Invoice!C345</f>
        <v>0</v>
      </c>
      <c r="C343" s="81">
        <f>Invoice!B345</f>
        <v>0</v>
      </c>
      <c r="D343" s="86">
        <f t="shared" ca="1" si="14"/>
        <v>0</v>
      </c>
      <c r="E343" s="86">
        <f t="shared" ca="1" si="15"/>
        <v>0</v>
      </c>
      <c r="F343" s="87">
        <f>Invoice!G345</f>
        <v>0</v>
      </c>
      <c r="G343" s="88">
        <f t="shared" si="16"/>
        <v>0</v>
      </c>
    </row>
    <row r="344" spans="1:7" s="85" customFormat="1">
      <c r="A344" s="101" t="str">
        <f>Invoice!F346</f>
        <v>Exchange rate :</v>
      </c>
      <c r="B344" s="80">
        <f>Invoice!C346</f>
        <v>0</v>
      </c>
      <c r="C344" s="81">
        <f>Invoice!B346</f>
        <v>0</v>
      </c>
      <c r="D344" s="86">
        <f t="shared" ca="1" si="14"/>
        <v>0</v>
      </c>
      <c r="E344" s="86">
        <f t="shared" ca="1" si="15"/>
        <v>0</v>
      </c>
      <c r="F344" s="87">
        <f>Invoice!G346</f>
        <v>0</v>
      </c>
      <c r="G344" s="88">
        <f t="shared" si="16"/>
        <v>0</v>
      </c>
    </row>
    <row r="345" spans="1:7" s="85" customFormat="1">
      <c r="A345" s="101" t="str">
        <f>Invoice!F347</f>
        <v>Exchange rate :</v>
      </c>
      <c r="B345" s="80">
        <f>Invoice!C347</f>
        <v>0</v>
      </c>
      <c r="C345" s="81">
        <f>Invoice!B347</f>
        <v>0</v>
      </c>
      <c r="D345" s="86">
        <f t="shared" ca="1" si="14"/>
        <v>0</v>
      </c>
      <c r="E345" s="86">
        <f t="shared" ca="1" si="15"/>
        <v>0</v>
      </c>
      <c r="F345" s="87">
        <f>Invoice!G347</f>
        <v>0</v>
      </c>
      <c r="G345" s="88">
        <f t="shared" si="16"/>
        <v>0</v>
      </c>
    </row>
    <row r="346" spans="1:7" s="85" customFormat="1">
      <c r="A346" s="101" t="str">
        <f>Invoice!F348</f>
        <v>Exchange rate :</v>
      </c>
      <c r="B346" s="80">
        <f>Invoice!C348</f>
        <v>0</v>
      </c>
      <c r="C346" s="81">
        <f>Invoice!B348</f>
        <v>0</v>
      </c>
      <c r="D346" s="86">
        <f t="shared" ca="1" si="14"/>
        <v>0</v>
      </c>
      <c r="E346" s="86">
        <f t="shared" ca="1" si="15"/>
        <v>0</v>
      </c>
      <c r="F346" s="87">
        <f>Invoice!G348</f>
        <v>0</v>
      </c>
      <c r="G346" s="88">
        <f t="shared" si="16"/>
        <v>0</v>
      </c>
    </row>
    <row r="347" spans="1:7" s="85" customFormat="1">
      <c r="A347" s="101" t="str">
        <f>Invoice!F349</f>
        <v>Exchange rate :</v>
      </c>
      <c r="B347" s="80">
        <f>Invoice!C349</f>
        <v>0</v>
      </c>
      <c r="C347" s="81">
        <f>Invoice!B349</f>
        <v>0</v>
      </c>
      <c r="D347" s="86">
        <f t="shared" ca="1" si="14"/>
        <v>0</v>
      </c>
      <c r="E347" s="86">
        <f t="shared" ca="1" si="15"/>
        <v>0</v>
      </c>
      <c r="F347" s="87">
        <f>Invoice!G349</f>
        <v>0</v>
      </c>
      <c r="G347" s="88">
        <f t="shared" si="16"/>
        <v>0</v>
      </c>
    </row>
    <row r="348" spans="1:7" s="85" customFormat="1">
      <c r="A348" s="101" t="str">
        <f>Invoice!F350</f>
        <v>Exchange rate :</v>
      </c>
      <c r="B348" s="80">
        <f>Invoice!C350</f>
        <v>0</v>
      </c>
      <c r="C348" s="81">
        <f>Invoice!B350</f>
        <v>0</v>
      </c>
      <c r="D348" s="86">
        <f t="shared" ca="1" si="14"/>
        <v>0</v>
      </c>
      <c r="E348" s="86">
        <f t="shared" ca="1" si="15"/>
        <v>0</v>
      </c>
      <c r="F348" s="87">
        <f>Invoice!G350</f>
        <v>0</v>
      </c>
      <c r="G348" s="88">
        <f t="shared" si="16"/>
        <v>0</v>
      </c>
    </row>
    <row r="349" spans="1:7" s="85" customFormat="1">
      <c r="A349" s="101" t="str">
        <f>Invoice!F351</f>
        <v>Exchange rate :</v>
      </c>
      <c r="B349" s="80">
        <f>Invoice!C351</f>
        <v>0</v>
      </c>
      <c r="C349" s="81">
        <f>Invoice!B351</f>
        <v>0</v>
      </c>
      <c r="D349" s="86">
        <f t="shared" ca="1" si="14"/>
        <v>0</v>
      </c>
      <c r="E349" s="86">
        <f t="shared" ca="1" si="15"/>
        <v>0</v>
      </c>
      <c r="F349" s="87">
        <f>Invoice!G351</f>
        <v>0</v>
      </c>
      <c r="G349" s="88">
        <f t="shared" si="16"/>
        <v>0</v>
      </c>
    </row>
    <row r="350" spans="1:7" s="85" customFormat="1">
      <c r="A350" s="101" t="str">
        <f>Invoice!F352</f>
        <v>Exchange rate :</v>
      </c>
      <c r="B350" s="80">
        <f>Invoice!C352</f>
        <v>0</v>
      </c>
      <c r="C350" s="81">
        <f>Invoice!B352</f>
        <v>0</v>
      </c>
      <c r="D350" s="86">
        <f t="shared" ca="1" si="14"/>
        <v>0</v>
      </c>
      <c r="E350" s="86">
        <f t="shared" ca="1" si="15"/>
        <v>0</v>
      </c>
      <c r="F350" s="87">
        <f>Invoice!G352</f>
        <v>0</v>
      </c>
      <c r="G350" s="88">
        <f t="shared" si="16"/>
        <v>0</v>
      </c>
    </row>
    <row r="351" spans="1:7" s="85" customFormat="1">
      <c r="A351" s="101" t="str">
        <f>Invoice!F353</f>
        <v>Exchange rate :</v>
      </c>
      <c r="B351" s="80">
        <f>Invoice!C353</f>
        <v>0</v>
      </c>
      <c r="C351" s="81">
        <f>Invoice!B353</f>
        <v>0</v>
      </c>
      <c r="D351" s="86">
        <f t="shared" ca="1" si="14"/>
        <v>0</v>
      </c>
      <c r="E351" s="86">
        <f t="shared" ca="1" si="15"/>
        <v>0</v>
      </c>
      <c r="F351" s="87">
        <f>Invoice!G353</f>
        <v>0</v>
      </c>
      <c r="G351" s="88">
        <f t="shared" si="16"/>
        <v>0</v>
      </c>
    </row>
    <row r="352" spans="1:7" s="85" customFormat="1">
      <c r="A352" s="101" t="str">
        <f>Invoice!F354</f>
        <v>Exchange rate :</v>
      </c>
      <c r="B352" s="80">
        <f>Invoice!C354</f>
        <v>0</v>
      </c>
      <c r="C352" s="81">
        <f>Invoice!B354</f>
        <v>0</v>
      </c>
      <c r="D352" s="86">
        <f t="shared" ca="1" si="14"/>
        <v>0</v>
      </c>
      <c r="E352" s="86">
        <f t="shared" ca="1" si="15"/>
        <v>0</v>
      </c>
      <c r="F352" s="87">
        <f>Invoice!G354</f>
        <v>0</v>
      </c>
      <c r="G352" s="88">
        <f t="shared" si="16"/>
        <v>0</v>
      </c>
    </row>
    <row r="353" spans="1:7" s="85" customFormat="1">
      <c r="A353" s="101" t="str">
        <f>Invoice!F355</f>
        <v>Exchange rate :</v>
      </c>
      <c r="B353" s="80">
        <f>Invoice!C355</f>
        <v>0</v>
      </c>
      <c r="C353" s="81">
        <f>Invoice!B355</f>
        <v>0</v>
      </c>
      <c r="D353" s="86">
        <f t="shared" ca="1" si="14"/>
        <v>0</v>
      </c>
      <c r="E353" s="86">
        <f t="shared" ca="1" si="15"/>
        <v>0</v>
      </c>
      <c r="F353" s="87">
        <f>Invoice!G355</f>
        <v>0</v>
      </c>
      <c r="G353" s="88">
        <f t="shared" si="16"/>
        <v>0</v>
      </c>
    </row>
    <row r="354" spans="1:7" s="85" customFormat="1">
      <c r="A354" s="101" t="str">
        <f>Invoice!F356</f>
        <v>Exchange rate :</v>
      </c>
      <c r="B354" s="80">
        <f>Invoice!C356</f>
        <v>0</v>
      </c>
      <c r="C354" s="81">
        <f>Invoice!B356</f>
        <v>0</v>
      </c>
      <c r="D354" s="86">
        <f t="shared" ca="1" si="14"/>
        <v>0</v>
      </c>
      <c r="E354" s="86">
        <f t="shared" ca="1" si="15"/>
        <v>0</v>
      </c>
      <c r="F354" s="87">
        <f>Invoice!G356</f>
        <v>0</v>
      </c>
      <c r="G354" s="88">
        <f t="shared" si="16"/>
        <v>0</v>
      </c>
    </row>
    <row r="355" spans="1:7" s="85" customFormat="1">
      <c r="A355" s="101" t="str">
        <f>Invoice!F357</f>
        <v>Exchange rate :</v>
      </c>
      <c r="B355" s="80">
        <f>Invoice!C357</f>
        <v>0</v>
      </c>
      <c r="C355" s="81">
        <f>Invoice!B357</f>
        <v>0</v>
      </c>
      <c r="D355" s="86">
        <f t="shared" ca="1" si="14"/>
        <v>0</v>
      </c>
      <c r="E355" s="86">
        <f t="shared" ca="1" si="15"/>
        <v>0</v>
      </c>
      <c r="F355" s="87">
        <f>Invoice!G357</f>
        <v>0</v>
      </c>
      <c r="G355" s="88">
        <f t="shared" si="16"/>
        <v>0</v>
      </c>
    </row>
    <row r="356" spans="1:7" s="85" customFormat="1">
      <c r="A356" s="101" t="str">
        <f>Invoice!F358</f>
        <v>Exchange rate :</v>
      </c>
      <c r="B356" s="80">
        <f>Invoice!C358</f>
        <v>0</v>
      </c>
      <c r="C356" s="81">
        <f>Invoice!B358</f>
        <v>0</v>
      </c>
      <c r="D356" s="86">
        <f t="shared" ca="1" si="14"/>
        <v>0</v>
      </c>
      <c r="E356" s="86">
        <f t="shared" ca="1" si="15"/>
        <v>0</v>
      </c>
      <c r="F356" s="87">
        <f>Invoice!G358</f>
        <v>0</v>
      </c>
      <c r="G356" s="88">
        <f t="shared" si="16"/>
        <v>0</v>
      </c>
    </row>
    <row r="357" spans="1:7" s="85" customFormat="1">
      <c r="A357" s="101" t="str">
        <f>Invoice!F359</f>
        <v>Exchange rate :</v>
      </c>
      <c r="B357" s="80">
        <f>Invoice!C359</f>
        <v>0</v>
      </c>
      <c r="C357" s="81">
        <f>Invoice!B359</f>
        <v>0</v>
      </c>
      <c r="D357" s="86">
        <f t="shared" ca="1" si="14"/>
        <v>0</v>
      </c>
      <c r="E357" s="86">
        <f t="shared" ca="1" si="15"/>
        <v>0</v>
      </c>
      <c r="F357" s="87">
        <f>Invoice!G359</f>
        <v>0</v>
      </c>
      <c r="G357" s="88">
        <f t="shared" si="16"/>
        <v>0</v>
      </c>
    </row>
    <row r="358" spans="1:7" s="85" customFormat="1">
      <c r="A358" s="101" t="str">
        <f>Invoice!F360</f>
        <v>Exchange rate :</v>
      </c>
      <c r="B358" s="80">
        <f>Invoice!C360</f>
        <v>0</v>
      </c>
      <c r="C358" s="81">
        <f>Invoice!B360</f>
        <v>0</v>
      </c>
      <c r="D358" s="86">
        <f t="shared" ca="1" si="14"/>
        <v>0</v>
      </c>
      <c r="E358" s="86">
        <f t="shared" ca="1" si="15"/>
        <v>0</v>
      </c>
      <c r="F358" s="87">
        <f>Invoice!G360</f>
        <v>0</v>
      </c>
      <c r="G358" s="88">
        <f t="shared" si="16"/>
        <v>0</v>
      </c>
    </row>
    <row r="359" spans="1:7" s="85" customFormat="1">
      <c r="A359" s="101" t="str">
        <f>Invoice!F361</f>
        <v>Exchange rate :</v>
      </c>
      <c r="B359" s="80">
        <f>Invoice!C361</f>
        <v>0</v>
      </c>
      <c r="C359" s="81">
        <f>Invoice!B361</f>
        <v>0</v>
      </c>
      <c r="D359" s="86">
        <f t="shared" ca="1" si="14"/>
        <v>0</v>
      </c>
      <c r="E359" s="86">
        <f t="shared" ca="1" si="15"/>
        <v>0</v>
      </c>
      <c r="F359" s="87">
        <f>Invoice!G361</f>
        <v>0</v>
      </c>
      <c r="G359" s="88">
        <f t="shared" si="16"/>
        <v>0</v>
      </c>
    </row>
    <row r="360" spans="1:7" s="85" customFormat="1">
      <c r="A360" s="101" t="str">
        <f>Invoice!F362</f>
        <v>Exchange rate :</v>
      </c>
      <c r="B360" s="80">
        <f>Invoice!C362</f>
        <v>0</v>
      </c>
      <c r="C360" s="81">
        <f>Invoice!B362</f>
        <v>0</v>
      </c>
      <c r="D360" s="86">
        <f t="shared" ca="1" si="14"/>
        <v>0</v>
      </c>
      <c r="E360" s="86">
        <f t="shared" ca="1" si="15"/>
        <v>0</v>
      </c>
      <c r="F360" s="87">
        <f>Invoice!G362</f>
        <v>0</v>
      </c>
      <c r="G360" s="88">
        <f t="shared" si="16"/>
        <v>0</v>
      </c>
    </row>
    <row r="361" spans="1:7" s="85" customFormat="1">
      <c r="A361" s="101" t="str">
        <f>Invoice!F363</f>
        <v>Exchange rate :</v>
      </c>
      <c r="B361" s="80">
        <f>Invoice!C363</f>
        <v>0</v>
      </c>
      <c r="C361" s="81">
        <f>Invoice!B363</f>
        <v>0</v>
      </c>
      <c r="D361" s="86">
        <f t="shared" ca="1" si="14"/>
        <v>0</v>
      </c>
      <c r="E361" s="86">
        <f t="shared" ca="1" si="15"/>
        <v>0</v>
      </c>
      <c r="F361" s="87">
        <f>Invoice!G363</f>
        <v>0</v>
      </c>
      <c r="G361" s="88">
        <f t="shared" si="16"/>
        <v>0</v>
      </c>
    </row>
    <row r="362" spans="1:7" s="85" customFormat="1">
      <c r="A362" s="101" t="str">
        <f>Invoice!F364</f>
        <v>Exchange rate :</v>
      </c>
      <c r="B362" s="80">
        <f>Invoice!C364</f>
        <v>0</v>
      </c>
      <c r="C362" s="81">
        <f>Invoice!B364</f>
        <v>0</v>
      </c>
      <c r="D362" s="86">
        <f t="shared" ca="1" si="14"/>
        <v>0</v>
      </c>
      <c r="E362" s="86">
        <f t="shared" ca="1" si="15"/>
        <v>0</v>
      </c>
      <c r="F362" s="87">
        <f>Invoice!G364</f>
        <v>0</v>
      </c>
      <c r="G362" s="88">
        <f t="shared" si="16"/>
        <v>0</v>
      </c>
    </row>
    <row r="363" spans="1:7" s="85" customFormat="1">
      <c r="A363" s="101" t="str">
        <f>Invoice!F365</f>
        <v>Exchange rate :</v>
      </c>
      <c r="B363" s="80">
        <f>Invoice!C365</f>
        <v>0</v>
      </c>
      <c r="C363" s="81">
        <f>Invoice!B365</f>
        <v>0</v>
      </c>
      <c r="D363" s="86">
        <f t="shared" ca="1" si="14"/>
        <v>0</v>
      </c>
      <c r="E363" s="86">
        <f t="shared" ca="1" si="15"/>
        <v>0</v>
      </c>
      <c r="F363" s="87">
        <f>Invoice!G365</f>
        <v>0</v>
      </c>
      <c r="G363" s="88">
        <f t="shared" si="16"/>
        <v>0</v>
      </c>
    </row>
    <row r="364" spans="1:7" s="85" customFormat="1">
      <c r="A364" s="101" t="str">
        <f>Invoice!F366</f>
        <v>Exchange rate :</v>
      </c>
      <c r="B364" s="80">
        <f>Invoice!C366</f>
        <v>0</v>
      </c>
      <c r="C364" s="81">
        <f>Invoice!B366</f>
        <v>0</v>
      </c>
      <c r="D364" s="86">
        <f t="shared" ca="1" si="14"/>
        <v>0</v>
      </c>
      <c r="E364" s="86">
        <f t="shared" ca="1" si="15"/>
        <v>0</v>
      </c>
      <c r="F364" s="87">
        <f>Invoice!G366</f>
        <v>0</v>
      </c>
      <c r="G364" s="88">
        <f t="shared" si="16"/>
        <v>0</v>
      </c>
    </row>
    <row r="365" spans="1:7" s="85" customFormat="1">
      <c r="A365" s="101" t="str">
        <f>Invoice!F367</f>
        <v>Exchange rate :</v>
      </c>
      <c r="B365" s="80">
        <f>Invoice!C367</f>
        <v>0</v>
      </c>
      <c r="C365" s="81">
        <f>Invoice!B367</f>
        <v>0</v>
      </c>
      <c r="D365" s="86">
        <f t="shared" ca="1" si="14"/>
        <v>0</v>
      </c>
      <c r="E365" s="86">
        <f t="shared" ca="1" si="15"/>
        <v>0</v>
      </c>
      <c r="F365" s="87">
        <f>Invoice!G367</f>
        <v>0</v>
      </c>
      <c r="G365" s="88">
        <f t="shared" si="16"/>
        <v>0</v>
      </c>
    </row>
    <row r="366" spans="1:7" s="85" customFormat="1">
      <c r="A366" s="101" t="str">
        <f>Invoice!F368</f>
        <v>Exchange rate :</v>
      </c>
      <c r="B366" s="80">
        <f>Invoice!C368</f>
        <v>0</v>
      </c>
      <c r="C366" s="81">
        <f>Invoice!B368</f>
        <v>0</v>
      </c>
      <c r="D366" s="86">
        <f t="shared" ca="1" si="14"/>
        <v>0</v>
      </c>
      <c r="E366" s="86">
        <f t="shared" ca="1" si="15"/>
        <v>0</v>
      </c>
      <c r="F366" s="87">
        <f>Invoice!G368</f>
        <v>0</v>
      </c>
      <c r="G366" s="88">
        <f t="shared" si="16"/>
        <v>0</v>
      </c>
    </row>
    <row r="367" spans="1:7" s="85" customFormat="1">
      <c r="A367" s="101" t="str">
        <f>Invoice!F369</f>
        <v>Exchange rate :</v>
      </c>
      <c r="B367" s="80">
        <f>Invoice!C369</f>
        <v>0</v>
      </c>
      <c r="C367" s="81">
        <f>Invoice!B369</f>
        <v>0</v>
      </c>
      <c r="D367" s="86">
        <f t="shared" ca="1" si="14"/>
        <v>0</v>
      </c>
      <c r="E367" s="86">
        <f t="shared" ca="1" si="15"/>
        <v>0</v>
      </c>
      <c r="F367" s="87">
        <f>Invoice!G369</f>
        <v>0</v>
      </c>
      <c r="G367" s="88">
        <f t="shared" si="16"/>
        <v>0</v>
      </c>
    </row>
    <row r="368" spans="1:7" s="85" customFormat="1">
      <c r="A368" s="101" t="str">
        <f>Invoice!F370</f>
        <v>Exchange rate :</v>
      </c>
      <c r="B368" s="80">
        <f>Invoice!C370</f>
        <v>0</v>
      </c>
      <c r="C368" s="81">
        <f>Invoice!B370</f>
        <v>0</v>
      </c>
      <c r="D368" s="86">
        <f t="shared" ca="1" si="14"/>
        <v>0</v>
      </c>
      <c r="E368" s="86">
        <f t="shared" ca="1" si="15"/>
        <v>0</v>
      </c>
      <c r="F368" s="87">
        <f>Invoice!G370</f>
        <v>0</v>
      </c>
      <c r="G368" s="88">
        <f t="shared" si="16"/>
        <v>0</v>
      </c>
    </row>
    <row r="369" spans="1:7" s="85" customFormat="1">
      <c r="A369" s="101" t="str">
        <f>Invoice!F371</f>
        <v>Exchange rate :</v>
      </c>
      <c r="B369" s="80">
        <f>Invoice!C371</f>
        <v>0</v>
      </c>
      <c r="C369" s="81">
        <f>Invoice!B371</f>
        <v>0</v>
      </c>
      <c r="D369" s="86">
        <f t="shared" ca="1" si="14"/>
        <v>0</v>
      </c>
      <c r="E369" s="86">
        <f t="shared" ca="1" si="15"/>
        <v>0</v>
      </c>
      <c r="F369" s="87">
        <f>Invoice!G371</f>
        <v>0</v>
      </c>
      <c r="G369" s="88">
        <f t="shared" si="16"/>
        <v>0</v>
      </c>
    </row>
    <row r="370" spans="1:7" s="85" customFormat="1">
      <c r="A370" s="101" t="str">
        <f>Invoice!F372</f>
        <v>Exchange rate :</v>
      </c>
      <c r="B370" s="80">
        <f>Invoice!C372</f>
        <v>0</v>
      </c>
      <c r="C370" s="81">
        <f>Invoice!B372</f>
        <v>0</v>
      </c>
      <c r="D370" s="86">
        <f t="shared" ca="1" si="14"/>
        <v>0</v>
      </c>
      <c r="E370" s="86">
        <f t="shared" ca="1" si="15"/>
        <v>0</v>
      </c>
      <c r="F370" s="87">
        <f>Invoice!G372</f>
        <v>0</v>
      </c>
      <c r="G370" s="88">
        <f t="shared" si="16"/>
        <v>0</v>
      </c>
    </row>
    <row r="371" spans="1:7" s="85" customFormat="1">
      <c r="A371" s="101" t="str">
        <f>Invoice!F373</f>
        <v>Exchange rate :</v>
      </c>
      <c r="B371" s="80">
        <f>Invoice!C373</f>
        <v>0</v>
      </c>
      <c r="C371" s="81">
        <f>Invoice!B373</f>
        <v>0</v>
      </c>
      <c r="D371" s="86">
        <f t="shared" ca="1" si="14"/>
        <v>0</v>
      </c>
      <c r="E371" s="86">
        <f t="shared" ca="1" si="15"/>
        <v>0</v>
      </c>
      <c r="F371" s="87">
        <f>Invoice!G373</f>
        <v>0</v>
      </c>
      <c r="G371" s="88">
        <f t="shared" si="16"/>
        <v>0</v>
      </c>
    </row>
    <row r="372" spans="1:7" s="85" customFormat="1">
      <c r="A372" s="101" t="str">
        <f>Invoice!F374</f>
        <v>Exchange rate :</v>
      </c>
      <c r="B372" s="80">
        <f>Invoice!C374</f>
        <v>0</v>
      </c>
      <c r="C372" s="81">
        <f>Invoice!B374</f>
        <v>0</v>
      </c>
      <c r="D372" s="86">
        <f t="shared" ca="1" si="14"/>
        <v>0</v>
      </c>
      <c r="E372" s="86">
        <f t="shared" ca="1" si="15"/>
        <v>0</v>
      </c>
      <c r="F372" s="87">
        <f>Invoice!G374</f>
        <v>0</v>
      </c>
      <c r="G372" s="88">
        <f t="shared" si="16"/>
        <v>0</v>
      </c>
    </row>
    <row r="373" spans="1:7" s="85" customFormat="1">
      <c r="A373" s="101" t="str">
        <f>Invoice!F375</f>
        <v>Exchange rate :</v>
      </c>
      <c r="B373" s="80">
        <f>Invoice!C375</f>
        <v>0</v>
      </c>
      <c r="C373" s="81">
        <f>Invoice!B375</f>
        <v>0</v>
      </c>
      <c r="D373" s="86">
        <f t="shared" ca="1" si="14"/>
        <v>0</v>
      </c>
      <c r="E373" s="86">
        <f t="shared" ca="1" si="15"/>
        <v>0</v>
      </c>
      <c r="F373" s="87">
        <f>Invoice!G375</f>
        <v>0</v>
      </c>
      <c r="G373" s="88">
        <f t="shared" si="16"/>
        <v>0</v>
      </c>
    </row>
    <row r="374" spans="1:7" s="85" customFormat="1">
      <c r="A374" s="101" t="str">
        <f>Invoice!F376</f>
        <v>Exchange rate :</v>
      </c>
      <c r="B374" s="80">
        <f>Invoice!C376</f>
        <v>0</v>
      </c>
      <c r="C374" s="81">
        <f>Invoice!B376</f>
        <v>0</v>
      </c>
      <c r="D374" s="86">
        <f t="shared" ca="1" si="14"/>
        <v>0</v>
      </c>
      <c r="E374" s="86">
        <f t="shared" ca="1" si="15"/>
        <v>0</v>
      </c>
      <c r="F374" s="87">
        <f>Invoice!G376</f>
        <v>0</v>
      </c>
      <c r="G374" s="88">
        <f t="shared" si="16"/>
        <v>0</v>
      </c>
    </row>
    <row r="375" spans="1:7" s="85" customFormat="1">
      <c r="A375" s="101" t="str">
        <f>Invoice!F377</f>
        <v>Exchange rate :</v>
      </c>
      <c r="B375" s="80">
        <f>Invoice!C377</f>
        <v>0</v>
      </c>
      <c r="C375" s="81">
        <f>Invoice!B377</f>
        <v>0</v>
      </c>
      <c r="D375" s="86">
        <f t="shared" ca="1" si="14"/>
        <v>0</v>
      </c>
      <c r="E375" s="86">
        <f t="shared" ca="1" si="15"/>
        <v>0</v>
      </c>
      <c r="F375" s="87">
        <f>Invoice!G377</f>
        <v>0</v>
      </c>
      <c r="G375" s="88">
        <f t="shared" si="16"/>
        <v>0</v>
      </c>
    </row>
    <row r="376" spans="1:7" s="85" customFormat="1">
      <c r="A376" s="101" t="str">
        <f>Invoice!F378</f>
        <v>Exchange rate :</v>
      </c>
      <c r="B376" s="80">
        <f>Invoice!C378</f>
        <v>0</v>
      </c>
      <c r="C376" s="81">
        <f>Invoice!B378</f>
        <v>0</v>
      </c>
      <c r="D376" s="86">
        <f t="shared" ca="1" si="14"/>
        <v>0</v>
      </c>
      <c r="E376" s="86">
        <f t="shared" ca="1" si="15"/>
        <v>0</v>
      </c>
      <c r="F376" s="87">
        <f>Invoice!G378</f>
        <v>0</v>
      </c>
      <c r="G376" s="88">
        <f t="shared" si="16"/>
        <v>0</v>
      </c>
    </row>
    <row r="377" spans="1:7" s="85" customFormat="1">
      <c r="A377" s="101" t="str">
        <f>Invoice!F379</f>
        <v>Exchange rate :</v>
      </c>
      <c r="B377" s="80">
        <f>Invoice!C379</f>
        <v>0</v>
      </c>
      <c r="C377" s="81">
        <f>Invoice!B379</f>
        <v>0</v>
      </c>
      <c r="D377" s="86">
        <f t="shared" ca="1" si="14"/>
        <v>0</v>
      </c>
      <c r="E377" s="86">
        <f t="shared" ca="1" si="15"/>
        <v>0</v>
      </c>
      <c r="F377" s="87">
        <f>Invoice!G379</f>
        <v>0</v>
      </c>
      <c r="G377" s="88">
        <f t="shared" si="16"/>
        <v>0</v>
      </c>
    </row>
    <row r="378" spans="1:7" s="85" customFormat="1">
      <c r="A378" s="101" t="str">
        <f>Invoice!F380</f>
        <v>Exchange rate :</v>
      </c>
      <c r="B378" s="80">
        <f>Invoice!C380</f>
        <v>0</v>
      </c>
      <c r="C378" s="81">
        <f>Invoice!B380</f>
        <v>0</v>
      </c>
      <c r="D378" s="86">
        <f t="shared" ca="1" si="14"/>
        <v>0</v>
      </c>
      <c r="E378" s="86">
        <f t="shared" ca="1" si="15"/>
        <v>0</v>
      </c>
      <c r="F378" s="87">
        <f>Invoice!G380</f>
        <v>0</v>
      </c>
      <c r="G378" s="88">
        <f t="shared" si="16"/>
        <v>0</v>
      </c>
    </row>
    <row r="379" spans="1:7" s="85" customFormat="1">
      <c r="A379" s="101" t="str">
        <f>Invoice!F381</f>
        <v>Exchange rate :</v>
      </c>
      <c r="B379" s="80">
        <f>Invoice!C381</f>
        <v>0</v>
      </c>
      <c r="C379" s="81">
        <f>Invoice!B381</f>
        <v>0</v>
      </c>
      <c r="D379" s="86">
        <f t="shared" ca="1" si="14"/>
        <v>0</v>
      </c>
      <c r="E379" s="86">
        <f t="shared" ca="1" si="15"/>
        <v>0</v>
      </c>
      <c r="F379" s="87">
        <f>Invoice!G381</f>
        <v>0</v>
      </c>
      <c r="G379" s="88">
        <f t="shared" si="16"/>
        <v>0</v>
      </c>
    </row>
    <row r="380" spans="1:7" s="85" customFormat="1">
      <c r="A380" s="101" t="str">
        <f>Invoice!F382</f>
        <v>Exchange rate :</v>
      </c>
      <c r="B380" s="80">
        <f>Invoice!C382</f>
        <v>0</v>
      </c>
      <c r="C380" s="81">
        <f>Invoice!B382</f>
        <v>0</v>
      </c>
      <c r="D380" s="86">
        <f t="shared" ca="1" si="14"/>
        <v>0</v>
      </c>
      <c r="E380" s="86">
        <f t="shared" ca="1" si="15"/>
        <v>0</v>
      </c>
      <c r="F380" s="87">
        <f>Invoice!G382</f>
        <v>0</v>
      </c>
      <c r="G380" s="88">
        <f t="shared" si="16"/>
        <v>0</v>
      </c>
    </row>
    <row r="381" spans="1:7" s="85" customFormat="1">
      <c r="A381" s="101" t="str">
        <f>Invoice!F383</f>
        <v>Exchange rate :</v>
      </c>
      <c r="B381" s="80">
        <f>Invoice!C383</f>
        <v>0</v>
      </c>
      <c r="C381" s="81">
        <f>Invoice!B383</f>
        <v>0</v>
      </c>
      <c r="D381" s="86">
        <f t="shared" ca="1" si="14"/>
        <v>0</v>
      </c>
      <c r="E381" s="86">
        <f t="shared" ca="1" si="15"/>
        <v>0</v>
      </c>
      <c r="F381" s="87">
        <f>Invoice!G383</f>
        <v>0</v>
      </c>
      <c r="G381" s="88">
        <f t="shared" si="16"/>
        <v>0</v>
      </c>
    </row>
    <row r="382" spans="1:7" s="85" customFormat="1">
      <c r="A382" s="101" t="str">
        <f>Invoice!F384</f>
        <v>Exchange rate :</v>
      </c>
      <c r="B382" s="80">
        <f>Invoice!C384</f>
        <v>0</v>
      </c>
      <c r="C382" s="81">
        <f>Invoice!B384</f>
        <v>0</v>
      </c>
      <c r="D382" s="86">
        <f t="shared" ca="1" si="14"/>
        <v>0</v>
      </c>
      <c r="E382" s="86">
        <f t="shared" ca="1" si="15"/>
        <v>0</v>
      </c>
      <c r="F382" s="87">
        <f>Invoice!G384</f>
        <v>0</v>
      </c>
      <c r="G382" s="88">
        <f t="shared" si="16"/>
        <v>0</v>
      </c>
    </row>
    <row r="383" spans="1:7" s="85" customFormat="1">
      <c r="A383" s="101" t="str">
        <f>Invoice!F385</f>
        <v>Exchange rate :</v>
      </c>
      <c r="B383" s="80">
        <f>Invoice!C385</f>
        <v>0</v>
      </c>
      <c r="C383" s="81">
        <f>Invoice!B385</f>
        <v>0</v>
      </c>
      <c r="D383" s="86">
        <f t="shared" ca="1" si="14"/>
        <v>0</v>
      </c>
      <c r="E383" s="86">
        <f t="shared" ca="1" si="15"/>
        <v>0</v>
      </c>
      <c r="F383" s="87">
        <f>Invoice!G385</f>
        <v>0</v>
      </c>
      <c r="G383" s="88">
        <f t="shared" si="16"/>
        <v>0</v>
      </c>
    </row>
    <row r="384" spans="1:7" s="85" customFormat="1">
      <c r="A384" s="101" t="str">
        <f>Invoice!F386</f>
        <v>Exchange rate :</v>
      </c>
      <c r="B384" s="80">
        <f>Invoice!C386</f>
        <v>0</v>
      </c>
      <c r="C384" s="81">
        <f>Invoice!B386</f>
        <v>0</v>
      </c>
      <c r="D384" s="86">
        <f t="shared" ca="1" si="14"/>
        <v>0</v>
      </c>
      <c r="E384" s="86">
        <f t="shared" ca="1" si="15"/>
        <v>0</v>
      </c>
      <c r="F384" s="87">
        <f>Invoice!G386</f>
        <v>0</v>
      </c>
      <c r="G384" s="88">
        <f t="shared" si="16"/>
        <v>0</v>
      </c>
    </row>
    <row r="385" spans="1:7" s="85" customFormat="1">
      <c r="A385" s="101" t="str">
        <f>Invoice!F387</f>
        <v>Exchange rate :</v>
      </c>
      <c r="B385" s="80">
        <f>Invoice!C387</f>
        <v>0</v>
      </c>
      <c r="C385" s="81">
        <f>Invoice!B387</f>
        <v>0</v>
      </c>
      <c r="D385" s="86">
        <f t="shared" ref="D385:D448" ca="1" si="17">F385/$D$14</f>
        <v>0</v>
      </c>
      <c r="E385" s="86">
        <f t="shared" ref="E385:E448" ca="1" si="18">G385/$D$14</f>
        <v>0</v>
      </c>
      <c r="F385" s="87">
        <f>Invoice!G387</f>
        <v>0</v>
      </c>
      <c r="G385" s="88">
        <f t="shared" ref="G385:G448" si="19">C385*F385</f>
        <v>0</v>
      </c>
    </row>
    <row r="386" spans="1:7" s="85" customFormat="1">
      <c r="A386" s="101" t="str">
        <f>Invoice!F388</f>
        <v>Exchange rate :</v>
      </c>
      <c r="B386" s="80">
        <f>Invoice!C388</f>
        <v>0</v>
      </c>
      <c r="C386" s="81">
        <f>Invoice!B388</f>
        <v>0</v>
      </c>
      <c r="D386" s="86">
        <f t="shared" ca="1" si="17"/>
        <v>0</v>
      </c>
      <c r="E386" s="86">
        <f t="shared" ca="1" si="18"/>
        <v>0</v>
      </c>
      <c r="F386" s="87">
        <f>Invoice!G388</f>
        <v>0</v>
      </c>
      <c r="G386" s="88">
        <f t="shared" si="19"/>
        <v>0</v>
      </c>
    </row>
    <row r="387" spans="1:7" s="85" customFormat="1">
      <c r="A387" s="101" t="str">
        <f>Invoice!F389</f>
        <v>Exchange rate :</v>
      </c>
      <c r="B387" s="80">
        <f>Invoice!C389</f>
        <v>0</v>
      </c>
      <c r="C387" s="81">
        <f>Invoice!B389</f>
        <v>0</v>
      </c>
      <c r="D387" s="86">
        <f t="shared" ca="1" si="17"/>
        <v>0</v>
      </c>
      <c r="E387" s="86">
        <f t="shared" ca="1" si="18"/>
        <v>0</v>
      </c>
      <c r="F387" s="87">
        <f>Invoice!G389</f>
        <v>0</v>
      </c>
      <c r="G387" s="88">
        <f t="shared" si="19"/>
        <v>0</v>
      </c>
    </row>
    <row r="388" spans="1:7" s="85" customFormat="1">
      <c r="A388" s="101" t="str">
        <f>Invoice!F390</f>
        <v>Exchange rate :</v>
      </c>
      <c r="B388" s="80">
        <f>Invoice!C390</f>
        <v>0</v>
      </c>
      <c r="C388" s="81">
        <f>Invoice!B390</f>
        <v>0</v>
      </c>
      <c r="D388" s="86">
        <f t="shared" ca="1" si="17"/>
        <v>0</v>
      </c>
      <c r="E388" s="86">
        <f t="shared" ca="1" si="18"/>
        <v>0</v>
      </c>
      <c r="F388" s="87">
        <f>Invoice!G390</f>
        <v>0</v>
      </c>
      <c r="G388" s="88">
        <f t="shared" si="19"/>
        <v>0</v>
      </c>
    </row>
    <row r="389" spans="1:7" s="85" customFormat="1">
      <c r="A389" s="101" t="str">
        <f>Invoice!F391</f>
        <v>Exchange rate :</v>
      </c>
      <c r="B389" s="80">
        <f>Invoice!C391</f>
        <v>0</v>
      </c>
      <c r="C389" s="81">
        <f>Invoice!B391</f>
        <v>0</v>
      </c>
      <c r="D389" s="86">
        <f t="shared" ca="1" si="17"/>
        <v>0</v>
      </c>
      <c r="E389" s="86">
        <f t="shared" ca="1" si="18"/>
        <v>0</v>
      </c>
      <c r="F389" s="87">
        <f>Invoice!G391</f>
        <v>0</v>
      </c>
      <c r="G389" s="88">
        <f t="shared" si="19"/>
        <v>0</v>
      </c>
    </row>
    <row r="390" spans="1:7" s="85" customFormat="1">
      <c r="A390" s="101" t="str">
        <f>Invoice!F392</f>
        <v>Exchange rate :</v>
      </c>
      <c r="B390" s="80">
        <f>Invoice!C392</f>
        <v>0</v>
      </c>
      <c r="C390" s="81">
        <f>Invoice!B392</f>
        <v>0</v>
      </c>
      <c r="D390" s="86">
        <f t="shared" ca="1" si="17"/>
        <v>0</v>
      </c>
      <c r="E390" s="86">
        <f t="shared" ca="1" si="18"/>
        <v>0</v>
      </c>
      <c r="F390" s="87">
        <f>Invoice!G392</f>
        <v>0</v>
      </c>
      <c r="G390" s="88">
        <f t="shared" si="19"/>
        <v>0</v>
      </c>
    </row>
    <row r="391" spans="1:7" s="85" customFormat="1">
      <c r="A391" s="101" t="str">
        <f>Invoice!F393</f>
        <v>Exchange rate :</v>
      </c>
      <c r="B391" s="80">
        <f>Invoice!C393</f>
        <v>0</v>
      </c>
      <c r="C391" s="81">
        <f>Invoice!B393</f>
        <v>0</v>
      </c>
      <c r="D391" s="86">
        <f t="shared" ca="1" si="17"/>
        <v>0</v>
      </c>
      <c r="E391" s="86">
        <f t="shared" ca="1" si="18"/>
        <v>0</v>
      </c>
      <c r="F391" s="87">
        <f>Invoice!G393</f>
        <v>0</v>
      </c>
      <c r="G391" s="88">
        <f t="shared" si="19"/>
        <v>0</v>
      </c>
    </row>
    <row r="392" spans="1:7" s="85" customFormat="1">
      <c r="A392" s="101" t="str">
        <f>Invoice!F394</f>
        <v>Exchange rate :</v>
      </c>
      <c r="B392" s="80">
        <f>Invoice!C394</f>
        <v>0</v>
      </c>
      <c r="C392" s="81">
        <f>Invoice!B394</f>
        <v>0</v>
      </c>
      <c r="D392" s="86">
        <f t="shared" ca="1" si="17"/>
        <v>0</v>
      </c>
      <c r="E392" s="86">
        <f t="shared" ca="1" si="18"/>
        <v>0</v>
      </c>
      <c r="F392" s="87">
        <f>Invoice!G394</f>
        <v>0</v>
      </c>
      <c r="G392" s="88">
        <f t="shared" si="19"/>
        <v>0</v>
      </c>
    </row>
    <row r="393" spans="1:7" s="85" customFormat="1">
      <c r="A393" s="101" t="str">
        <f>Invoice!F395</f>
        <v>Exchange rate :</v>
      </c>
      <c r="B393" s="80">
        <f>Invoice!C395</f>
        <v>0</v>
      </c>
      <c r="C393" s="81">
        <f>Invoice!B395</f>
        <v>0</v>
      </c>
      <c r="D393" s="86">
        <f t="shared" ca="1" si="17"/>
        <v>0</v>
      </c>
      <c r="E393" s="86">
        <f t="shared" ca="1" si="18"/>
        <v>0</v>
      </c>
      <c r="F393" s="87">
        <f>Invoice!G395</f>
        <v>0</v>
      </c>
      <c r="G393" s="88">
        <f t="shared" si="19"/>
        <v>0</v>
      </c>
    </row>
    <row r="394" spans="1:7" s="85" customFormat="1">
      <c r="A394" s="101" t="str">
        <f>Invoice!F396</f>
        <v>Exchange rate :</v>
      </c>
      <c r="B394" s="80">
        <f>Invoice!C396</f>
        <v>0</v>
      </c>
      <c r="C394" s="81">
        <f>Invoice!B396</f>
        <v>0</v>
      </c>
      <c r="D394" s="86">
        <f t="shared" ca="1" si="17"/>
        <v>0</v>
      </c>
      <c r="E394" s="86">
        <f t="shared" ca="1" si="18"/>
        <v>0</v>
      </c>
      <c r="F394" s="87">
        <f>Invoice!G396</f>
        <v>0</v>
      </c>
      <c r="G394" s="88">
        <f t="shared" si="19"/>
        <v>0</v>
      </c>
    </row>
    <row r="395" spans="1:7" s="85" customFormat="1">
      <c r="A395" s="101" t="str">
        <f>Invoice!F397</f>
        <v>Exchange rate :</v>
      </c>
      <c r="B395" s="80">
        <f>Invoice!C397</f>
        <v>0</v>
      </c>
      <c r="C395" s="81">
        <f>Invoice!B397</f>
        <v>0</v>
      </c>
      <c r="D395" s="86">
        <f t="shared" ca="1" si="17"/>
        <v>0</v>
      </c>
      <c r="E395" s="86">
        <f t="shared" ca="1" si="18"/>
        <v>0</v>
      </c>
      <c r="F395" s="87">
        <f>Invoice!G397</f>
        <v>0</v>
      </c>
      <c r="G395" s="88">
        <f t="shared" si="19"/>
        <v>0</v>
      </c>
    </row>
    <row r="396" spans="1:7" s="85" customFormat="1">
      <c r="A396" s="101" t="str">
        <f>Invoice!F398</f>
        <v>Exchange rate :</v>
      </c>
      <c r="B396" s="80">
        <f>Invoice!C398</f>
        <v>0</v>
      </c>
      <c r="C396" s="81">
        <f>Invoice!B398</f>
        <v>0</v>
      </c>
      <c r="D396" s="86">
        <f t="shared" ca="1" si="17"/>
        <v>0</v>
      </c>
      <c r="E396" s="86">
        <f t="shared" ca="1" si="18"/>
        <v>0</v>
      </c>
      <c r="F396" s="87">
        <f>Invoice!G398</f>
        <v>0</v>
      </c>
      <c r="G396" s="88">
        <f t="shared" si="19"/>
        <v>0</v>
      </c>
    </row>
    <row r="397" spans="1:7" s="85" customFormat="1">
      <c r="A397" s="101" t="str">
        <f>Invoice!F399</f>
        <v>Exchange rate :</v>
      </c>
      <c r="B397" s="80">
        <f>Invoice!C399</f>
        <v>0</v>
      </c>
      <c r="C397" s="81">
        <f>Invoice!B399</f>
        <v>0</v>
      </c>
      <c r="D397" s="86">
        <f t="shared" ca="1" si="17"/>
        <v>0</v>
      </c>
      <c r="E397" s="86">
        <f t="shared" ca="1" si="18"/>
        <v>0</v>
      </c>
      <c r="F397" s="87">
        <f>Invoice!G399</f>
        <v>0</v>
      </c>
      <c r="G397" s="88">
        <f t="shared" si="19"/>
        <v>0</v>
      </c>
    </row>
    <row r="398" spans="1:7" s="85" customFormat="1">
      <c r="A398" s="101" t="str">
        <f>Invoice!F400</f>
        <v>Exchange rate :</v>
      </c>
      <c r="B398" s="80">
        <f>Invoice!C400</f>
        <v>0</v>
      </c>
      <c r="C398" s="81">
        <f>Invoice!B400</f>
        <v>0</v>
      </c>
      <c r="D398" s="86">
        <f t="shared" ca="1" si="17"/>
        <v>0</v>
      </c>
      <c r="E398" s="86">
        <f t="shared" ca="1" si="18"/>
        <v>0</v>
      </c>
      <c r="F398" s="87">
        <f>Invoice!G400</f>
        <v>0</v>
      </c>
      <c r="G398" s="88">
        <f t="shared" si="19"/>
        <v>0</v>
      </c>
    </row>
    <row r="399" spans="1:7" s="85" customFormat="1">
      <c r="A399" s="101" t="str">
        <f>Invoice!F401</f>
        <v>Exchange rate :</v>
      </c>
      <c r="B399" s="80">
        <f>Invoice!C401</f>
        <v>0</v>
      </c>
      <c r="C399" s="81">
        <f>Invoice!B401</f>
        <v>0</v>
      </c>
      <c r="D399" s="86">
        <f t="shared" ca="1" si="17"/>
        <v>0</v>
      </c>
      <c r="E399" s="86">
        <f t="shared" ca="1" si="18"/>
        <v>0</v>
      </c>
      <c r="F399" s="87">
        <f>Invoice!G401</f>
        <v>0</v>
      </c>
      <c r="G399" s="88">
        <f t="shared" si="19"/>
        <v>0</v>
      </c>
    </row>
    <row r="400" spans="1:7" s="85" customFormat="1">
      <c r="A400" s="101" t="str">
        <f>Invoice!F402</f>
        <v>Exchange rate :</v>
      </c>
      <c r="B400" s="80">
        <f>Invoice!C402</f>
        <v>0</v>
      </c>
      <c r="C400" s="81">
        <f>Invoice!B402</f>
        <v>0</v>
      </c>
      <c r="D400" s="86">
        <f t="shared" ca="1" si="17"/>
        <v>0</v>
      </c>
      <c r="E400" s="86">
        <f t="shared" ca="1" si="18"/>
        <v>0</v>
      </c>
      <c r="F400" s="87">
        <f>Invoice!G402</f>
        <v>0</v>
      </c>
      <c r="G400" s="88">
        <f t="shared" si="19"/>
        <v>0</v>
      </c>
    </row>
    <row r="401" spans="1:7" s="85" customFormat="1">
      <c r="A401" s="101" t="str">
        <f>Invoice!F403</f>
        <v>Exchange rate :</v>
      </c>
      <c r="B401" s="80">
        <f>Invoice!C403</f>
        <v>0</v>
      </c>
      <c r="C401" s="81">
        <f>Invoice!B403</f>
        <v>0</v>
      </c>
      <c r="D401" s="86">
        <f t="shared" ca="1" si="17"/>
        <v>0</v>
      </c>
      <c r="E401" s="86">
        <f t="shared" ca="1" si="18"/>
        <v>0</v>
      </c>
      <c r="F401" s="87">
        <f>Invoice!G403</f>
        <v>0</v>
      </c>
      <c r="G401" s="88">
        <f t="shared" si="19"/>
        <v>0</v>
      </c>
    </row>
    <row r="402" spans="1:7" s="85" customFormat="1">
      <c r="A402" s="101" t="str">
        <f>Invoice!F404</f>
        <v>Exchange rate :</v>
      </c>
      <c r="B402" s="80">
        <f>Invoice!C404</f>
        <v>0</v>
      </c>
      <c r="C402" s="81">
        <f>Invoice!B404</f>
        <v>0</v>
      </c>
      <c r="D402" s="86">
        <f t="shared" ca="1" si="17"/>
        <v>0</v>
      </c>
      <c r="E402" s="86">
        <f t="shared" ca="1" si="18"/>
        <v>0</v>
      </c>
      <c r="F402" s="87">
        <f>Invoice!G404</f>
        <v>0</v>
      </c>
      <c r="G402" s="88">
        <f t="shared" si="19"/>
        <v>0</v>
      </c>
    </row>
    <row r="403" spans="1:7" s="85" customFormat="1">
      <c r="A403" s="101" t="str">
        <f>Invoice!F405</f>
        <v>Exchange rate :</v>
      </c>
      <c r="B403" s="80">
        <f>Invoice!C405</f>
        <v>0</v>
      </c>
      <c r="C403" s="81">
        <f>Invoice!B405</f>
        <v>0</v>
      </c>
      <c r="D403" s="86">
        <f t="shared" ca="1" si="17"/>
        <v>0</v>
      </c>
      <c r="E403" s="86">
        <f t="shared" ca="1" si="18"/>
        <v>0</v>
      </c>
      <c r="F403" s="87">
        <f>Invoice!G405</f>
        <v>0</v>
      </c>
      <c r="G403" s="88">
        <f t="shared" si="19"/>
        <v>0</v>
      </c>
    </row>
    <row r="404" spans="1:7" s="85" customFormat="1">
      <c r="A404" s="101" t="str">
        <f>Invoice!F406</f>
        <v>Exchange rate :</v>
      </c>
      <c r="B404" s="80">
        <f>Invoice!C406</f>
        <v>0</v>
      </c>
      <c r="C404" s="81">
        <f>Invoice!B406</f>
        <v>0</v>
      </c>
      <c r="D404" s="86">
        <f t="shared" ca="1" si="17"/>
        <v>0</v>
      </c>
      <c r="E404" s="86">
        <f t="shared" ca="1" si="18"/>
        <v>0</v>
      </c>
      <c r="F404" s="87">
        <f>Invoice!G406</f>
        <v>0</v>
      </c>
      <c r="G404" s="88">
        <f t="shared" si="19"/>
        <v>0</v>
      </c>
    </row>
    <row r="405" spans="1:7" s="85" customFormat="1">
      <c r="A405" s="101" t="str">
        <f>Invoice!F407</f>
        <v>Exchange rate :</v>
      </c>
      <c r="B405" s="80">
        <f>Invoice!C407</f>
        <v>0</v>
      </c>
      <c r="C405" s="81">
        <f>Invoice!B407</f>
        <v>0</v>
      </c>
      <c r="D405" s="86">
        <f t="shared" ca="1" si="17"/>
        <v>0</v>
      </c>
      <c r="E405" s="86">
        <f t="shared" ca="1" si="18"/>
        <v>0</v>
      </c>
      <c r="F405" s="87">
        <f>Invoice!G407</f>
        <v>0</v>
      </c>
      <c r="G405" s="88">
        <f t="shared" si="19"/>
        <v>0</v>
      </c>
    </row>
    <row r="406" spans="1:7" s="85" customFormat="1">
      <c r="A406" s="101" t="str">
        <f>Invoice!F408</f>
        <v>Exchange rate :</v>
      </c>
      <c r="B406" s="80">
        <f>Invoice!C408</f>
        <v>0</v>
      </c>
      <c r="C406" s="81">
        <f>Invoice!B408</f>
        <v>0</v>
      </c>
      <c r="D406" s="86">
        <f t="shared" ca="1" si="17"/>
        <v>0</v>
      </c>
      <c r="E406" s="86">
        <f t="shared" ca="1" si="18"/>
        <v>0</v>
      </c>
      <c r="F406" s="87">
        <f>Invoice!G408</f>
        <v>0</v>
      </c>
      <c r="G406" s="88">
        <f t="shared" si="19"/>
        <v>0</v>
      </c>
    </row>
    <row r="407" spans="1:7" s="85" customFormat="1">
      <c r="A407" s="101" t="str">
        <f>Invoice!F409</f>
        <v>Exchange rate :</v>
      </c>
      <c r="B407" s="80">
        <f>Invoice!C409</f>
        <v>0</v>
      </c>
      <c r="C407" s="81">
        <f>Invoice!B409</f>
        <v>0</v>
      </c>
      <c r="D407" s="86">
        <f t="shared" ca="1" si="17"/>
        <v>0</v>
      </c>
      <c r="E407" s="86">
        <f t="shared" ca="1" si="18"/>
        <v>0</v>
      </c>
      <c r="F407" s="87">
        <f>Invoice!G409</f>
        <v>0</v>
      </c>
      <c r="G407" s="88">
        <f t="shared" si="19"/>
        <v>0</v>
      </c>
    </row>
    <row r="408" spans="1:7" s="85" customFormat="1">
      <c r="A408" s="101" t="str">
        <f>Invoice!F410</f>
        <v>Exchange rate :</v>
      </c>
      <c r="B408" s="80">
        <f>Invoice!C410</f>
        <v>0</v>
      </c>
      <c r="C408" s="81">
        <f>Invoice!B410</f>
        <v>0</v>
      </c>
      <c r="D408" s="86">
        <f t="shared" ca="1" si="17"/>
        <v>0</v>
      </c>
      <c r="E408" s="86">
        <f t="shared" ca="1" si="18"/>
        <v>0</v>
      </c>
      <c r="F408" s="87">
        <f>Invoice!G410</f>
        <v>0</v>
      </c>
      <c r="G408" s="88">
        <f t="shared" si="19"/>
        <v>0</v>
      </c>
    </row>
    <row r="409" spans="1:7" s="85" customFormat="1">
      <c r="A409" s="101" t="str">
        <f>Invoice!F411</f>
        <v>Exchange rate :</v>
      </c>
      <c r="B409" s="80">
        <f>Invoice!C411</f>
        <v>0</v>
      </c>
      <c r="C409" s="81">
        <f>Invoice!B411</f>
        <v>0</v>
      </c>
      <c r="D409" s="86">
        <f t="shared" ca="1" si="17"/>
        <v>0</v>
      </c>
      <c r="E409" s="86">
        <f t="shared" ca="1" si="18"/>
        <v>0</v>
      </c>
      <c r="F409" s="87">
        <f>Invoice!G411</f>
        <v>0</v>
      </c>
      <c r="G409" s="88">
        <f t="shared" si="19"/>
        <v>0</v>
      </c>
    </row>
    <row r="410" spans="1:7" s="85" customFormat="1">
      <c r="A410" s="101" t="str">
        <f>Invoice!F412</f>
        <v>Exchange rate :</v>
      </c>
      <c r="B410" s="80">
        <f>Invoice!C412</f>
        <v>0</v>
      </c>
      <c r="C410" s="81">
        <f>Invoice!B412</f>
        <v>0</v>
      </c>
      <c r="D410" s="86">
        <f t="shared" ca="1" si="17"/>
        <v>0</v>
      </c>
      <c r="E410" s="86">
        <f t="shared" ca="1" si="18"/>
        <v>0</v>
      </c>
      <c r="F410" s="87">
        <f>Invoice!G412</f>
        <v>0</v>
      </c>
      <c r="G410" s="88">
        <f t="shared" si="19"/>
        <v>0</v>
      </c>
    </row>
    <row r="411" spans="1:7" s="85" customFormat="1">
      <c r="A411" s="101" t="str">
        <f>Invoice!F413</f>
        <v>Exchange rate :</v>
      </c>
      <c r="B411" s="80">
        <f>Invoice!C413</f>
        <v>0</v>
      </c>
      <c r="C411" s="81">
        <f>Invoice!B413</f>
        <v>0</v>
      </c>
      <c r="D411" s="86">
        <f t="shared" ca="1" si="17"/>
        <v>0</v>
      </c>
      <c r="E411" s="86">
        <f t="shared" ca="1" si="18"/>
        <v>0</v>
      </c>
      <c r="F411" s="87">
        <f>Invoice!G413</f>
        <v>0</v>
      </c>
      <c r="G411" s="88">
        <f t="shared" si="19"/>
        <v>0</v>
      </c>
    </row>
    <row r="412" spans="1:7" s="85" customFormat="1">
      <c r="A412" s="101" t="str">
        <f>Invoice!F414</f>
        <v>Exchange rate :</v>
      </c>
      <c r="B412" s="80">
        <f>Invoice!C414</f>
        <v>0</v>
      </c>
      <c r="C412" s="81">
        <f>Invoice!B414</f>
        <v>0</v>
      </c>
      <c r="D412" s="86">
        <f t="shared" ca="1" si="17"/>
        <v>0</v>
      </c>
      <c r="E412" s="86">
        <f t="shared" ca="1" si="18"/>
        <v>0</v>
      </c>
      <c r="F412" s="87">
        <f>Invoice!G414</f>
        <v>0</v>
      </c>
      <c r="G412" s="88">
        <f t="shared" si="19"/>
        <v>0</v>
      </c>
    </row>
    <row r="413" spans="1:7" s="85" customFormat="1">
      <c r="A413" s="101" t="str">
        <f>Invoice!F415</f>
        <v>Exchange rate :</v>
      </c>
      <c r="B413" s="80">
        <f>Invoice!C415</f>
        <v>0</v>
      </c>
      <c r="C413" s="81">
        <f>Invoice!B415</f>
        <v>0</v>
      </c>
      <c r="D413" s="86">
        <f t="shared" ca="1" si="17"/>
        <v>0</v>
      </c>
      <c r="E413" s="86">
        <f t="shared" ca="1" si="18"/>
        <v>0</v>
      </c>
      <c r="F413" s="87">
        <f>Invoice!G415</f>
        <v>0</v>
      </c>
      <c r="G413" s="88">
        <f t="shared" si="19"/>
        <v>0</v>
      </c>
    </row>
    <row r="414" spans="1:7" s="85" customFormat="1">
      <c r="A414" s="101" t="str">
        <f>Invoice!F416</f>
        <v>Exchange rate :</v>
      </c>
      <c r="B414" s="80">
        <f>Invoice!C416</f>
        <v>0</v>
      </c>
      <c r="C414" s="81">
        <f>Invoice!B416</f>
        <v>0</v>
      </c>
      <c r="D414" s="86">
        <f t="shared" ca="1" si="17"/>
        <v>0</v>
      </c>
      <c r="E414" s="86">
        <f t="shared" ca="1" si="18"/>
        <v>0</v>
      </c>
      <c r="F414" s="87">
        <f>Invoice!G416</f>
        <v>0</v>
      </c>
      <c r="G414" s="88">
        <f t="shared" si="19"/>
        <v>0</v>
      </c>
    </row>
    <row r="415" spans="1:7" s="85" customFormat="1">
      <c r="A415" s="101" t="str">
        <f>Invoice!F417</f>
        <v>Exchange rate :</v>
      </c>
      <c r="B415" s="80">
        <f>Invoice!C417</f>
        <v>0</v>
      </c>
      <c r="C415" s="81">
        <f>Invoice!B417</f>
        <v>0</v>
      </c>
      <c r="D415" s="86">
        <f t="shared" ca="1" si="17"/>
        <v>0</v>
      </c>
      <c r="E415" s="86">
        <f t="shared" ca="1" si="18"/>
        <v>0</v>
      </c>
      <c r="F415" s="87">
        <f>Invoice!G417</f>
        <v>0</v>
      </c>
      <c r="G415" s="88">
        <f t="shared" si="19"/>
        <v>0</v>
      </c>
    </row>
    <row r="416" spans="1:7" s="85" customFormat="1">
      <c r="A416" s="101" t="str">
        <f>Invoice!F418</f>
        <v>Exchange rate :</v>
      </c>
      <c r="B416" s="80">
        <f>Invoice!C418</f>
        <v>0</v>
      </c>
      <c r="C416" s="81">
        <f>Invoice!B418</f>
        <v>0</v>
      </c>
      <c r="D416" s="86">
        <f t="shared" ca="1" si="17"/>
        <v>0</v>
      </c>
      <c r="E416" s="86">
        <f t="shared" ca="1" si="18"/>
        <v>0</v>
      </c>
      <c r="F416" s="87">
        <f>Invoice!G418</f>
        <v>0</v>
      </c>
      <c r="G416" s="88">
        <f t="shared" si="19"/>
        <v>0</v>
      </c>
    </row>
    <row r="417" spans="1:7" s="85" customFormat="1">
      <c r="A417" s="101" t="str">
        <f>Invoice!F419</f>
        <v>Exchange rate :</v>
      </c>
      <c r="B417" s="80">
        <f>Invoice!C419</f>
        <v>0</v>
      </c>
      <c r="C417" s="81">
        <f>Invoice!B419</f>
        <v>0</v>
      </c>
      <c r="D417" s="86">
        <f t="shared" ca="1" si="17"/>
        <v>0</v>
      </c>
      <c r="E417" s="86">
        <f t="shared" ca="1" si="18"/>
        <v>0</v>
      </c>
      <c r="F417" s="87">
        <f>Invoice!G419</f>
        <v>0</v>
      </c>
      <c r="G417" s="88">
        <f t="shared" si="19"/>
        <v>0</v>
      </c>
    </row>
    <row r="418" spans="1:7" s="85" customFormat="1">
      <c r="A418" s="101" t="str">
        <f>Invoice!F420</f>
        <v>Exchange rate :</v>
      </c>
      <c r="B418" s="80">
        <f>Invoice!C420</f>
        <v>0</v>
      </c>
      <c r="C418" s="81">
        <f>Invoice!B420</f>
        <v>0</v>
      </c>
      <c r="D418" s="86">
        <f t="shared" ca="1" si="17"/>
        <v>0</v>
      </c>
      <c r="E418" s="86">
        <f t="shared" ca="1" si="18"/>
        <v>0</v>
      </c>
      <c r="F418" s="87">
        <f>Invoice!G420</f>
        <v>0</v>
      </c>
      <c r="G418" s="88">
        <f t="shared" si="19"/>
        <v>0</v>
      </c>
    </row>
    <row r="419" spans="1:7" s="85" customFormat="1">
      <c r="A419" s="101" t="str">
        <f>Invoice!F421</f>
        <v>Exchange rate :</v>
      </c>
      <c r="B419" s="80">
        <f>Invoice!C421</f>
        <v>0</v>
      </c>
      <c r="C419" s="81">
        <f>Invoice!B421</f>
        <v>0</v>
      </c>
      <c r="D419" s="86">
        <f t="shared" ca="1" si="17"/>
        <v>0</v>
      </c>
      <c r="E419" s="86">
        <f t="shared" ca="1" si="18"/>
        <v>0</v>
      </c>
      <c r="F419" s="87">
        <f>Invoice!G421</f>
        <v>0</v>
      </c>
      <c r="G419" s="88">
        <f t="shared" si="19"/>
        <v>0</v>
      </c>
    </row>
    <row r="420" spans="1:7" s="85" customFormat="1">
      <c r="A420" s="101" t="str">
        <f>Invoice!F422</f>
        <v>Exchange rate :</v>
      </c>
      <c r="B420" s="80">
        <f>Invoice!C422</f>
        <v>0</v>
      </c>
      <c r="C420" s="81">
        <f>Invoice!B422</f>
        <v>0</v>
      </c>
      <c r="D420" s="86">
        <f t="shared" ca="1" si="17"/>
        <v>0</v>
      </c>
      <c r="E420" s="86">
        <f t="shared" ca="1" si="18"/>
        <v>0</v>
      </c>
      <c r="F420" s="87">
        <f>Invoice!G422</f>
        <v>0</v>
      </c>
      <c r="G420" s="88">
        <f t="shared" si="19"/>
        <v>0</v>
      </c>
    </row>
    <row r="421" spans="1:7" s="85" customFormat="1">
      <c r="A421" s="101" t="str">
        <f>Invoice!F423</f>
        <v>Exchange rate :</v>
      </c>
      <c r="B421" s="80">
        <f>Invoice!C423</f>
        <v>0</v>
      </c>
      <c r="C421" s="81">
        <f>Invoice!B423</f>
        <v>0</v>
      </c>
      <c r="D421" s="86">
        <f t="shared" ca="1" si="17"/>
        <v>0</v>
      </c>
      <c r="E421" s="86">
        <f t="shared" ca="1" si="18"/>
        <v>0</v>
      </c>
      <c r="F421" s="87">
        <f>Invoice!G423</f>
        <v>0</v>
      </c>
      <c r="G421" s="88">
        <f t="shared" si="19"/>
        <v>0</v>
      </c>
    </row>
    <row r="422" spans="1:7" s="85" customFormat="1">
      <c r="A422" s="101" t="str">
        <f>Invoice!F424</f>
        <v>Exchange rate :</v>
      </c>
      <c r="B422" s="80">
        <f>Invoice!C424</f>
        <v>0</v>
      </c>
      <c r="C422" s="81">
        <f>Invoice!B424</f>
        <v>0</v>
      </c>
      <c r="D422" s="86">
        <f t="shared" ca="1" si="17"/>
        <v>0</v>
      </c>
      <c r="E422" s="86">
        <f t="shared" ca="1" si="18"/>
        <v>0</v>
      </c>
      <c r="F422" s="87">
        <f>Invoice!G424</f>
        <v>0</v>
      </c>
      <c r="G422" s="88">
        <f t="shared" si="19"/>
        <v>0</v>
      </c>
    </row>
    <row r="423" spans="1:7" s="85" customFormat="1">
      <c r="A423" s="101" t="str">
        <f>Invoice!F425</f>
        <v>Exchange rate :</v>
      </c>
      <c r="B423" s="80">
        <f>Invoice!C425</f>
        <v>0</v>
      </c>
      <c r="C423" s="81">
        <f>Invoice!B425</f>
        <v>0</v>
      </c>
      <c r="D423" s="86">
        <f t="shared" ca="1" si="17"/>
        <v>0</v>
      </c>
      <c r="E423" s="86">
        <f t="shared" ca="1" si="18"/>
        <v>0</v>
      </c>
      <c r="F423" s="87">
        <f>Invoice!G425</f>
        <v>0</v>
      </c>
      <c r="G423" s="88">
        <f t="shared" si="19"/>
        <v>0</v>
      </c>
    </row>
    <row r="424" spans="1:7" s="85" customFormat="1">
      <c r="A424" s="101" t="str">
        <f>Invoice!F426</f>
        <v>Exchange rate :</v>
      </c>
      <c r="B424" s="80">
        <f>Invoice!C426</f>
        <v>0</v>
      </c>
      <c r="C424" s="81">
        <f>Invoice!B426</f>
        <v>0</v>
      </c>
      <c r="D424" s="86">
        <f t="shared" ca="1" si="17"/>
        <v>0</v>
      </c>
      <c r="E424" s="86">
        <f t="shared" ca="1" si="18"/>
        <v>0</v>
      </c>
      <c r="F424" s="87">
        <f>Invoice!G426</f>
        <v>0</v>
      </c>
      <c r="G424" s="88">
        <f t="shared" si="19"/>
        <v>0</v>
      </c>
    </row>
    <row r="425" spans="1:7" s="85" customFormat="1">
      <c r="A425" s="101" t="str">
        <f>Invoice!F427</f>
        <v>Exchange rate :</v>
      </c>
      <c r="B425" s="80">
        <f>Invoice!C427</f>
        <v>0</v>
      </c>
      <c r="C425" s="81">
        <f>Invoice!B427</f>
        <v>0</v>
      </c>
      <c r="D425" s="86">
        <f t="shared" ca="1" si="17"/>
        <v>0</v>
      </c>
      <c r="E425" s="86">
        <f t="shared" ca="1" si="18"/>
        <v>0</v>
      </c>
      <c r="F425" s="87">
        <f>Invoice!G427</f>
        <v>0</v>
      </c>
      <c r="G425" s="88">
        <f t="shared" si="19"/>
        <v>0</v>
      </c>
    </row>
    <row r="426" spans="1:7" s="85" customFormat="1">
      <c r="A426" s="101" t="str">
        <f>Invoice!F428</f>
        <v>Exchange rate :</v>
      </c>
      <c r="B426" s="80">
        <f>Invoice!C428</f>
        <v>0</v>
      </c>
      <c r="C426" s="81">
        <f>Invoice!B428</f>
        <v>0</v>
      </c>
      <c r="D426" s="86">
        <f t="shared" ca="1" si="17"/>
        <v>0</v>
      </c>
      <c r="E426" s="86">
        <f t="shared" ca="1" si="18"/>
        <v>0</v>
      </c>
      <c r="F426" s="87">
        <f>Invoice!G428</f>
        <v>0</v>
      </c>
      <c r="G426" s="88">
        <f t="shared" si="19"/>
        <v>0</v>
      </c>
    </row>
    <row r="427" spans="1:7" s="85" customFormat="1">
      <c r="A427" s="101" t="str">
        <f>Invoice!F429</f>
        <v>Exchange rate :</v>
      </c>
      <c r="B427" s="80">
        <f>Invoice!C429</f>
        <v>0</v>
      </c>
      <c r="C427" s="81">
        <f>Invoice!B429</f>
        <v>0</v>
      </c>
      <c r="D427" s="86">
        <f t="shared" ca="1" si="17"/>
        <v>0</v>
      </c>
      <c r="E427" s="86">
        <f t="shared" ca="1" si="18"/>
        <v>0</v>
      </c>
      <c r="F427" s="87">
        <f>Invoice!G429</f>
        <v>0</v>
      </c>
      <c r="G427" s="88">
        <f t="shared" si="19"/>
        <v>0</v>
      </c>
    </row>
    <row r="428" spans="1:7" s="85" customFormat="1">
      <c r="A428" s="101" t="str">
        <f>Invoice!F430</f>
        <v>Exchange rate :</v>
      </c>
      <c r="B428" s="80">
        <f>Invoice!C430</f>
        <v>0</v>
      </c>
      <c r="C428" s="81">
        <f>Invoice!B430</f>
        <v>0</v>
      </c>
      <c r="D428" s="86">
        <f t="shared" ca="1" si="17"/>
        <v>0</v>
      </c>
      <c r="E428" s="86">
        <f t="shared" ca="1" si="18"/>
        <v>0</v>
      </c>
      <c r="F428" s="87">
        <f>Invoice!G430</f>
        <v>0</v>
      </c>
      <c r="G428" s="88">
        <f t="shared" si="19"/>
        <v>0</v>
      </c>
    </row>
    <row r="429" spans="1:7" s="85" customFormat="1">
      <c r="A429" s="101" t="str">
        <f>Invoice!F431</f>
        <v>Exchange rate :</v>
      </c>
      <c r="B429" s="80">
        <f>Invoice!C431</f>
        <v>0</v>
      </c>
      <c r="C429" s="81">
        <f>Invoice!B431</f>
        <v>0</v>
      </c>
      <c r="D429" s="86">
        <f t="shared" ca="1" si="17"/>
        <v>0</v>
      </c>
      <c r="E429" s="86">
        <f t="shared" ca="1" si="18"/>
        <v>0</v>
      </c>
      <c r="F429" s="87">
        <f>Invoice!G431</f>
        <v>0</v>
      </c>
      <c r="G429" s="88">
        <f t="shared" si="19"/>
        <v>0</v>
      </c>
    </row>
    <row r="430" spans="1:7" s="85" customFormat="1">
      <c r="A430" s="101" t="str">
        <f>Invoice!F432</f>
        <v>Exchange rate :</v>
      </c>
      <c r="B430" s="80">
        <f>Invoice!C432</f>
        <v>0</v>
      </c>
      <c r="C430" s="81">
        <f>Invoice!B432</f>
        <v>0</v>
      </c>
      <c r="D430" s="86">
        <f t="shared" ca="1" si="17"/>
        <v>0</v>
      </c>
      <c r="E430" s="86">
        <f t="shared" ca="1" si="18"/>
        <v>0</v>
      </c>
      <c r="F430" s="87">
        <f>Invoice!G432</f>
        <v>0</v>
      </c>
      <c r="G430" s="88">
        <f t="shared" si="19"/>
        <v>0</v>
      </c>
    </row>
    <row r="431" spans="1:7" s="85" customFormat="1">
      <c r="A431" s="101" t="str">
        <f>Invoice!F433</f>
        <v>Exchange rate :</v>
      </c>
      <c r="B431" s="80">
        <f>Invoice!C433</f>
        <v>0</v>
      </c>
      <c r="C431" s="81">
        <f>Invoice!B433</f>
        <v>0</v>
      </c>
      <c r="D431" s="86">
        <f t="shared" ca="1" si="17"/>
        <v>0</v>
      </c>
      <c r="E431" s="86">
        <f t="shared" ca="1" si="18"/>
        <v>0</v>
      </c>
      <c r="F431" s="87">
        <f>Invoice!G433</f>
        <v>0</v>
      </c>
      <c r="G431" s="88">
        <f t="shared" si="19"/>
        <v>0</v>
      </c>
    </row>
    <row r="432" spans="1:7" s="85" customFormat="1">
      <c r="A432" s="101" t="str">
        <f>Invoice!F434</f>
        <v>Exchange rate :</v>
      </c>
      <c r="B432" s="80">
        <f>Invoice!C434</f>
        <v>0</v>
      </c>
      <c r="C432" s="81">
        <f>Invoice!B434</f>
        <v>0</v>
      </c>
      <c r="D432" s="86">
        <f t="shared" ca="1" si="17"/>
        <v>0</v>
      </c>
      <c r="E432" s="86">
        <f t="shared" ca="1" si="18"/>
        <v>0</v>
      </c>
      <c r="F432" s="87">
        <f>Invoice!G434</f>
        <v>0</v>
      </c>
      <c r="G432" s="88">
        <f t="shared" si="19"/>
        <v>0</v>
      </c>
    </row>
    <row r="433" spans="1:7" s="85" customFormat="1">
      <c r="A433" s="101" t="str">
        <f>Invoice!F435</f>
        <v>Exchange rate :</v>
      </c>
      <c r="B433" s="80">
        <f>Invoice!C435</f>
        <v>0</v>
      </c>
      <c r="C433" s="81">
        <f>Invoice!B435</f>
        <v>0</v>
      </c>
      <c r="D433" s="86">
        <f t="shared" ca="1" si="17"/>
        <v>0</v>
      </c>
      <c r="E433" s="86">
        <f t="shared" ca="1" si="18"/>
        <v>0</v>
      </c>
      <c r="F433" s="87">
        <f>Invoice!G435</f>
        <v>0</v>
      </c>
      <c r="G433" s="88">
        <f t="shared" si="19"/>
        <v>0</v>
      </c>
    </row>
    <row r="434" spans="1:7" s="85" customFormat="1">
      <c r="A434" s="101" t="str">
        <f>Invoice!F436</f>
        <v>Exchange rate :</v>
      </c>
      <c r="B434" s="80">
        <f>Invoice!C436</f>
        <v>0</v>
      </c>
      <c r="C434" s="81">
        <f>Invoice!B436</f>
        <v>0</v>
      </c>
      <c r="D434" s="86">
        <f t="shared" ca="1" si="17"/>
        <v>0</v>
      </c>
      <c r="E434" s="86">
        <f t="shared" ca="1" si="18"/>
        <v>0</v>
      </c>
      <c r="F434" s="87">
        <f>Invoice!G436</f>
        <v>0</v>
      </c>
      <c r="G434" s="88">
        <f t="shared" si="19"/>
        <v>0</v>
      </c>
    </row>
    <row r="435" spans="1:7" s="85" customFormat="1">
      <c r="A435" s="101" t="str">
        <f>Invoice!F437</f>
        <v>Exchange rate :</v>
      </c>
      <c r="B435" s="80">
        <f>Invoice!C437</f>
        <v>0</v>
      </c>
      <c r="C435" s="81">
        <f>Invoice!B437</f>
        <v>0</v>
      </c>
      <c r="D435" s="86">
        <f t="shared" ca="1" si="17"/>
        <v>0</v>
      </c>
      <c r="E435" s="86">
        <f t="shared" ca="1" si="18"/>
        <v>0</v>
      </c>
      <c r="F435" s="87">
        <f>Invoice!G437</f>
        <v>0</v>
      </c>
      <c r="G435" s="88">
        <f t="shared" si="19"/>
        <v>0</v>
      </c>
    </row>
    <row r="436" spans="1:7" s="85" customFormat="1">
      <c r="A436" s="101" t="str">
        <f>Invoice!F438</f>
        <v>Exchange rate :</v>
      </c>
      <c r="B436" s="80">
        <f>Invoice!C438</f>
        <v>0</v>
      </c>
      <c r="C436" s="81">
        <f>Invoice!B438</f>
        <v>0</v>
      </c>
      <c r="D436" s="86">
        <f t="shared" ca="1" si="17"/>
        <v>0</v>
      </c>
      <c r="E436" s="86">
        <f t="shared" ca="1" si="18"/>
        <v>0</v>
      </c>
      <c r="F436" s="87">
        <f>Invoice!G438</f>
        <v>0</v>
      </c>
      <c r="G436" s="88">
        <f t="shared" si="19"/>
        <v>0</v>
      </c>
    </row>
    <row r="437" spans="1:7" s="85" customFormat="1">
      <c r="A437" s="101" t="str">
        <f>Invoice!F439</f>
        <v>Exchange rate :</v>
      </c>
      <c r="B437" s="80">
        <f>Invoice!C439</f>
        <v>0</v>
      </c>
      <c r="C437" s="81">
        <f>Invoice!B439</f>
        <v>0</v>
      </c>
      <c r="D437" s="86">
        <f t="shared" ca="1" si="17"/>
        <v>0</v>
      </c>
      <c r="E437" s="86">
        <f t="shared" ca="1" si="18"/>
        <v>0</v>
      </c>
      <c r="F437" s="87">
        <f>Invoice!G439</f>
        <v>0</v>
      </c>
      <c r="G437" s="88">
        <f t="shared" si="19"/>
        <v>0</v>
      </c>
    </row>
    <row r="438" spans="1:7" s="85" customFormat="1">
      <c r="A438" s="101" t="str">
        <f>Invoice!F440</f>
        <v>Exchange rate :</v>
      </c>
      <c r="B438" s="80">
        <f>Invoice!C440</f>
        <v>0</v>
      </c>
      <c r="C438" s="81">
        <f>Invoice!B440</f>
        <v>0</v>
      </c>
      <c r="D438" s="86">
        <f t="shared" ca="1" si="17"/>
        <v>0</v>
      </c>
      <c r="E438" s="86">
        <f t="shared" ca="1" si="18"/>
        <v>0</v>
      </c>
      <c r="F438" s="87">
        <f>Invoice!G440</f>
        <v>0</v>
      </c>
      <c r="G438" s="88">
        <f t="shared" si="19"/>
        <v>0</v>
      </c>
    </row>
    <row r="439" spans="1:7" s="85" customFormat="1">
      <c r="A439" s="101" t="str">
        <f>Invoice!F441</f>
        <v>Exchange rate :</v>
      </c>
      <c r="B439" s="80">
        <f>Invoice!C441</f>
        <v>0</v>
      </c>
      <c r="C439" s="81">
        <f>Invoice!B441</f>
        <v>0</v>
      </c>
      <c r="D439" s="86">
        <f t="shared" ca="1" si="17"/>
        <v>0</v>
      </c>
      <c r="E439" s="86">
        <f t="shared" ca="1" si="18"/>
        <v>0</v>
      </c>
      <c r="F439" s="87">
        <f>Invoice!G441</f>
        <v>0</v>
      </c>
      <c r="G439" s="88">
        <f t="shared" si="19"/>
        <v>0</v>
      </c>
    </row>
    <row r="440" spans="1:7" s="85" customFormat="1">
      <c r="A440" s="101" t="str">
        <f>Invoice!F442</f>
        <v>Exchange rate :</v>
      </c>
      <c r="B440" s="80">
        <f>Invoice!C442</f>
        <v>0</v>
      </c>
      <c r="C440" s="81">
        <f>Invoice!B442</f>
        <v>0</v>
      </c>
      <c r="D440" s="86">
        <f t="shared" ca="1" si="17"/>
        <v>0</v>
      </c>
      <c r="E440" s="86">
        <f t="shared" ca="1" si="18"/>
        <v>0</v>
      </c>
      <c r="F440" s="87">
        <f>Invoice!G442</f>
        <v>0</v>
      </c>
      <c r="G440" s="88">
        <f t="shared" si="19"/>
        <v>0</v>
      </c>
    </row>
    <row r="441" spans="1:7" s="85" customFormat="1">
      <c r="A441" s="101" t="str">
        <f>Invoice!F443</f>
        <v>Exchange rate :</v>
      </c>
      <c r="B441" s="80">
        <f>Invoice!C443</f>
        <v>0</v>
      </c>
      <c r="C441" s="81">
        <f>Invoice!B443</f>
        <v>0</v>
      </c>
      <c r="D441" s="86">
        <f t="shared" ca="1" si="17"/>
        <v>0</v>
      </c>
      <c r="E441" s="86">
        <f t="shared" ca="1" si="18"/>
        <v>0</v>
      </c>
      <c r="F441" s="87">
        <f>Invoice!G443</f>
        <v>0</v>
      </c>
      <c r="G441" s="88">
        <f t="shared" si="19"/>
        <v>0</v>
      </c>
    </row>
    <row r="442" spans="1:7" s="85" customFormat="1">
      <c r="A442" s="101" t="str">
        <f>Invoice!F444</f>
        <v>Exchange rate :</v>
      </c>
      <c r="B442" s="80">
        <f>Invoice!C444</f>
        <v>0</v>
      </c>
      <c r="C442" s="81">
        <f>Invoice!B444</f>
        <v>0</v>
      </c>
      <c r="D442" s="86">
        <f t="shared" ca="1" si="17"/>
        <v>0</v>
      </c>
      <c r="E442" s="86">
        <f t="shared" ca="1" si="18"/>
        <v>0</v>
      </c>
      <c r="F442" s="87">
        <f>Invoice!G444</f>
        <v>0</v>
      </c>
      <c r="G442" s="88">
        <f t="shared" si="19"/>
        <v>0</v>
      </c>
    </row>
    <row r="443" spans="1:7" s="85" customFormat="1">
      <c r="A443" s="101" t="str">
        <f>Invoice!F445</f>
        <v>Exchange rate :</v>
      </c>
      <c r="B443" s="80">
        <f>Invoice!C445</f>
        <v>0</v>
      </c>
      <c r="C443" s="81">
        <f>Invoice!B445</f>
        <v>0</v>
      </c>
      <c r="D443" s="86">
        <f t="shared" ca="1" si="17"/>
        <v>0</v>
      </c>
      <c r="E443" s="86">
        <f t="shared" ca="1" si="18"/>
        <v>0</v>
      </c>
      <c r="F443" s="87">
        <f>Invoice!G445</f>
        <v>0</v>
      </c>
      <c r="G443" s="88">
        <f t="shared" si="19"/>
        <v>0</v>
      </c>
    </row>
    <row r="444" spans="1:7" s="85" customFormat="1">
      <c r="A444" s="101" t="str">
        <f>Invoice!F446</f>
        <v>Exchange rate :</v>
      </c>
      <c r="B444" s="80">
        <f>Invoice!C446</f>
        <v>0</v>
      </c>
      <c r="C444" s="81">
        <f>Invoice!B446</f>
        <v>0</v>
      </c>
      <c r="D444" s="86">
        <f t="shared" ca="1" si="17"/>
        <v>0</v>
      </c>
      <c r="E444" s="86">
        <f t="shared" ca="1" si="18"/>
        <v>0</v>
      </c>
      <c r="F444" s="87">
        <f>Invoice!G446</f>
        <v>0</v>
      </c>
      <c r="G444" s="88">
        <f t="shared" si="19"/>
        <v>0</v>
      </c>
    </row>
    <row r="445" spans="1:7" s="85" customFormat="1">
      <c r="A445" s="101" t="str">
        <f>Invoice!F447</f>
        <v>Exchange rate :</v>
      </c>
      <c r="B445" s="80">
        <f>Invoice!C447</f>
        <v>0</v>
      </c>
      <c r="C445" s="81">
        <f>Invoice!B447</f>
        <v>0</v>
      </c>
      <c r="D445" s="86">
        <f t="shared" ca="1" si="17"/>
        <v>0</v>
      </c>
      <c r="E445" s="86">
        <f t="shared" ca="1" si="18"/>
        <v>0</v>
      </c>
      <c r="F445" s="87">
        <f>Invoice!G447</f>
        <v>0</v>
      </c>
      <c r="G445" s="88">
        <f t="shared" si="19"/>
        <v>0</v>
      </c>
    </row>
    <row r="446" spans="1:7" s="85" customFormat="1">
      <c r="A446" s="101" t="str">
        <f>Invoice!F448</f>
        <v>Exchange rate :</v>
      </c>
      <c r="B446" s="80">
        <f>Invoice!C448</f>
        <v>0</v>
      </c>
      <c r="C446" s="81">
        <f>Invoice!B448</f>
        <v>0</v>
      </c>
      <c r="D446" s="86">
        <f t="shared" ca="1" si="17"/>
        <v>0</v>
      </c>
      <c r="E446" s="86">
        <f t="shared" ca="1" si="18"/>
        <v>0</v>
      </c>
      <c r="F446" s="87">
        <f>Invoice!G448</f>
        <v>0</v>
      </c>
      <c r="G446" s="88">
        <f t="shared" si="19"/>
        <v>0</v>
      </c>
    </row>
    <row r="447" spans="1:7" s="85" customFormat="1">
      <c r="A447" s="101" t="str">
        <f>Invoice!F449</f>
        <v>Exchange rate :</v>
      </c>
      <c r="B447" s="80">
        <f>Invoice!C449</f>
        <v>0</v>
      </c>
      <c r="C447" s="81">
        <f>Invoice!B449</f>
        <v>0</v>
      </c>
      <c r="D447" s="86">
        <f t="shared" ca="1" si="17"/>
        <v>0</v>
      </c>
      <c r="E447" s="86">
        <f t="shared" ca="1" si="18"/>
        <v>0</v>
      </c>
      <c r="F447" s="87">
        <f>Invoice!G449</f>
        <v>0</v>
      </c>
      <c r="G447" s="88">
        <f t="shared" si="19"/>
        <v>0</v>
      </c>
    </row>
    <row r="448" spans="1:7" s="85" customFormat="1">
      <c r="A448" s="101" t="str">
        <f>Invoice!F450</f>
        <v>Exchange rate :</v>
      </c>
      <c r="B448" s="80">
        <f>Invoice!C450</f>
        <v>0</v>
      </c>
      <c r="C448" s="81">
        <f>Invoice!B450</f>
        <v>0</v>
      </c>
      <c r="D448" s="86">
        <f t="shared" ca="1" si="17"/>
        <v>0</v>
      </c>
      <c r="E448" s="86">
        <f t="shared" ca="1" si="18"/>
        <v>0</v>
      </c>
      <c r="F448" s="87">
        <f>Invoice!G450</f>
        <v>0</v>
      </c>
      <c r="G448" s="88">
        <f t="shared" si="19"/>
        <v>0</v>
      </c>
    </row>
    <row r="449" spans="1:7" s="85" customFormat="1">
      <c r="A449" s="101" t="str">
        <f>Invoice!F451</f>
        <v>Exchange rate :</v>
      </c>
      <c r="B449" s="80">
        <f>Invoice!C451</f>
        <v>0</v>
      </c>
      <c r="C449" s="81">
        <f>Invoice!B451</f>
        <v>0</v>
      </c>
      <c r="D449" s="86">
        <f t="shared" ref="D449:D512" ca="1" si="20">F449/$D$14</f>
        <v>0</v>
      </c>
      <c r="E449" s="86">
        <f t="shared" ref="E449:E512" ca="1" si="21">G449/$D$14</f>
        <v>0</v>
      </c>
      <c r="F449" s="87">
        <f>Invoice!G451</f>
        <v>0</v>
      </c>
      <c r="G449" s="88">
        <f t="shared" ref="G449:G512" si="22">C449*F449</f>
        <v>0</v>
      </c>
    </row>
    <row r="450" spans="1:7" s="85" customFormat="1">
      <c r="A450" s="101" t="str">
        <f>Invoice!F452</f>
        <v>Exchange rate :</v>
      </c>
      <c r="B450" s="80">
        <f>Invoice!C452</f>
        <v>0</v>
      </c>
      <c r="C450" s="81">
        <f>Invoice!B452</f>
        <v>0</v>
      </c>
      <c r="D450" s="86">
        <f t="shared" ca="1" si="20"/>
        <v>0</v>
      </c>
      <c r="E450" s="86">
        <f t="shared" ca="1" si="21"/>
        <v>0</v>
      </c>
      <c r="F450" s="87">
        <f>Invoice!G452</f>
        <v>0</v>
      </c>
      <c r="G450" s="88">
        <f t="shared" si="22"/>
        <v>0</v>
      </c>
    </row>
    <row r="451" spans="1:7" s="85" customFormat="1">
      <c r="A451" s="101" t="str">
        <f>Invoice!F453</f>
        <v>Exchange rate :</v>
      </c>
      <c r="B451" s="80">
        <f>Invoice!C453</f>
        <v>0</v>
      </c>
      <c r="C451" s="81">
        <f>Invoice!B453</f>
        <v>0</v>
      </c>
      <c r="D451" s="86">
        <f t="shared" ca="1" si="20"/>
        <v>0</v>
      </c>
      <c r="E451" s="86">
        <f t="shared" ca="1" si="21"/>
        <v>0</v>
      </c>
      <c r="F451" s="87">
        <f>Invoice!G453</f>
        <v>0</v>
      </c>
      <c r="G451" s="88">
        <f t="shared" si="22"/>
        <v>0</v>
      </c>
    </row>
    <row r="452" spans="1:7" s="85" customFormat="1">
      <c r="A452" s="101" t="str">
        <f>Invoice!F454</f>
        <v>Exchange rate :</v>
      </c>
      <c r="B452" s="80">
        <f>Invoice!C454</f>
        <v>0</v>
      </c>
      <c r="C452" s="81">
        <f>Invoice!B454</f>
        <v>0</v>
      </c>
      <c r="D452" s="86">
        <f t="shared" ca="1" si="20"/>
        <v>0</v>
      </c>
      <c r="E452" s="86">
        <f t="shared" ca="1" si="21"/>
        <v>0</v>
      </c>
      <c r="F452" s="87">
        <f>Invoice!G454</f>
        <v>0</v>
      </c>
      <c r="G452" s="88">
        <f t="shared" si="22"/>
        <v>0</v>
      </c>
    </row>
    <row r="453" spans="1:7" s="85" customFormat="1">
      <c r="A453" s="101" t="str">
        <f>Invoice!F455</f>
        <v>Exchange rate :</v>
      </c>
      <c r="B453" s="80">
        <f>Invoice!C455</f>
        <v>0</v>
      </c>
      <c r="C453" s="81">
        <f>Invoice!B455</f>
        <v>0</v>
      </c>
      <c r="D453" s="86">
        <f t="shared" ca="1" si="20"/>
        <v>0</v>
      </c>
      <c r="E453" s="86">
        <f t="shared" ca="1" si="21"/>
        <v>0</v>
      </c>
      <c r="F453" s="87">
        <f>Invoice!G455</f>
        <v>0</v>
      </c>
      <c r="G453" s="88">
        <f t="shared" si="22"/>
        <v>0</v>
      </c>
    </row>
    <row r="454" spans="1:7" s="85" customFormat="1">
      <c r="A454" s="101" t="str">
        <f>Invoice!F456</f>
        <v>Exchange rate :</v>
      </c>
      <c r="B454" s="80">
        <f>Invoice!C456</f>
        <v>0</v>
      </c>
      <c r="C454" s="81">
        <f>Invoice!B456</f>
        <v>0</v>
      </c>
      <c r="D454" s="86">
        <f t="shared" ca="1" si="20"/>
        <v>0</v>
      </c>
      <c r="E454" s="86">
        <f t="shared" ca="1" si="21"/>
        <v>0</v>
      </c>
      <c r="F454" s="87">
        <f>Invoice!G456</f>
        <v>0</v>
      </c>
      <c r="G454" s="88">
        <f t="shared" si="22"/>
        <v>0</v>
      </c>
    </row>
    <row r="455" spans="1:7" s="85" customFormat="1">
      <c r="A455" s="101" t="str">
        <f>Invoice!F457</f>
        <v>Exchange rate :</v>
      </c>
      <c r="B455" s="80">
        <f>Invoice!C457</f>
        <v>0</v>
      </c>
      <c r="C455" s="81">
        <f>Invoice!B457</f>
        <v>0</v>
      </c>
      <c r="D455" s="86">
        <f t="shared" ca="1" si="20"/>
        <v>0</v>
      </c>
      <c r="E455" s="86">
        <f t="shared" ca="1" si="21"/>
        <v>0</v>
      </c>
      <c r="F455" s="87">
        <f>Invoice!G457</f>
        <v>0</v>
      </c>
      <c r="G455" s="88">
        <f t="shared" si="22"/>
        <v>0</v>
      </c>
    </row>
    <row r="456" spans="1:7" s="85" customFormat="1">
      <c r="A456" s="101" t="str">
        <f>Invoice!F458</f>
        <v>Exchange rate :</v>
      </c>
      <c r="B456" s="80">
        <f>Invoice!C458</f>
        <v>0</v>
      </c>
      <c r="C456" s="81">
        <f>Invoice!B458</f>
        <v>0</v>
      </c>
      <c r="D456" s="86">
        <f t="shared" ca="1" si="20"/>
        <v>0</v>
      </c>
      <c r="E456" s="86">
        <f t="shared" ca="1" si="21"/>
        <v>0</v>
      </c>
      <c r="F456" s="87">
        <f>Invoice!G458</f>
        <v>0</v>
      </c>
      <c r="G456" s="88">
        <f t="shared" si="22"/>
        <v>0</v>
      </c>
    </row>
    <row r="457" spans="1:7" s="85" customFormat="1">
      <c r="A457" s="101" t="str">
        <f>Invoice!F459</f>
        <v>Exchange rate :</v>
      </c>
      <c r="B457" s="80">
        <f>Invoice!C459</f>
        <v>0</v>
      </c>
      <c r="C457" s="81">
        <f>Invoice!B459</f>
        <v>0</v>
      </c>
      <c r="D457" s="86">
        <f t="shared" ca="1" si="20"/>
        <v>0</v>
      </c>
      <c r="E457" s="86">
        <f t="shared" ca="1" si="21"/>
        <v>0</v>
      </c>
      <c r="F457" s="87">
        <f>Invoice!G459</f>
        <v>0</v>
      </c>
      <c r="G457" s="88">
        <f t="shared" si="22"/>
        <v>0</v>
      </c>
    </row>
    <row r="458" spans="1:7" s="85" customFormat="1">
      <c r="A458" s="101" t="str">
        <f>Invoice!F460</f>
        <v>Exchange rate :</v>
      </c>
      <c r="B458" s="80">
        <f>Invoice!C460</f>
        <v>0</v>
      </c>
      <c r="C458" s="81">
        <f>Invoice!B460</f>
        <v>0</v>
      </c>
      <c r="D458" s="86">
        <f t="shared" ca="1" si="20"/>
        <v>0</v>
      </c>
      <c r="E458" s="86">
        <f t="shared" ca="1" si="21"/>
        <v>0</v>
      </c>
      <c r="F458" s="87">
        <f>Invoice!G460</f>
        <v>0</v>
      </c>
      <c r="G458" s="88">
        <f t="shared" si="22"/>
        <v>0</v>
      </c>
    </row>
    <row r="459" spans="1:7" s="85" customFormat="1">
      <c r="A459" s="101" t="str">
        <f>Invoice!F461</f>
        <v>Exchange rate :</v>
      </c>
      <c r="B459" s="80">
        <f>Invoice!C461</f>
        <v>0</v>
      </c>
      <c r="C459" s="81">
        <f>Invoice!B461</f>
        <v>0</v>
      </c>
      <c r="D459" s="86">
        <f t="shared" ca="1" si="20"/>
        <v>0</v>
      </c>
      <c r="E459" s="86">
        <f t="shared" ca="1" si="21"/>
        <v>0</v>
      </c>
      <c r="F459" s="87">
        <f>Invoice!G461</f>
        <v>0</v>
      </c>
      <c r="G459" s="88">
        <f t="shared" si="22"/>
        <v>0</v>
      </c>
    </row>
    <row r="460" spans="1:7" s="85" customFormat="1">
      <c r="A460" s="101" t="str">
        <f>Invoice!F462</f>
        <v>Exchange rate :</v>
      </c>
      <c r="B460" s="80">
        <f>Invoice!C462</f>
        <v>0</v>
      </c>
      <c r="C460" s="81">
        <f>Invoice!B462</f>
        <v>0</v>
      </c>
      <c r="D460" s="86">
        <f t="shared" ca="1" si="20"/>
        <v>0</v>
      </c>
      <c r="E460" s="86">
        <f t="shared" ca="1" si="21"/>
        <v>0</v>
      </c>
      <c r="F460" s="87">
        <f>Invoice!G462</f>
        <v>0</v>
      </c>
      <c r="G460" s="88">
        <f t="shared" si="22"/>
        <v>0</v>
      </c>
    </row>
    <row r="461" spans="1:7" s="85" customFormat="1">
      <c r="A461" s="101" t="str">
        <f>Invoice!F463</f>
        <v>Exchange rate :</v>
      </c>
      <c r="B461" s="80">
        <f>Invoice!C463</f>
        <v>0</v>
      </c>
      <c r="C461" s="81">
        <f>Invoice!B463</f>
        <v>0</v>
      </c>
      <c r="D461" s="86">
        <f t="shared" ca="1" si="20"/>
        <v>0</v>
      </c>
      <c r="E461" s="86">
        <f t="shared" ca="1" si="21"/>
        <v>0</v>
      </c>
      <c r="F461" s="87">
        <f>Invoice!G463</f>
        <v>0</v>
      </c>
      <c r="G461" s="88">
        <f t="shared" si="22"/>
        <v>0</v>
      </c>
    </row>
    <row r="462" spans="1:7" s="85" customFormat="1">
      <c r="A462" s="101" t="str">
        <f>Invoice!F464</f>
        <v>Exchange rate :</v>
      </c>
      <c r="B462" s="80">
        <f>Invoice!C464</f>
        <v>0</v>
      </c>
      <c r="C462" s="81">
        <f>Invoice!B464</f>
        <v>0</v>
      </c>
      <c r="D462" s="86">
        <f t="shared" ca="1" si="20"/>
        <v>0</v>
      </c>
      <c r="E462" s="86">
        <f t="shared" ca="1" si="21"/>
        <v>0</v>
      </c>
      <c r="F462" s="87">
        <f>Invoice!G464</f>
        <v>0</v>
      </c>
      <c r="G462" s="88">
        <f t="shared" si="22"/>
        <v>0</v>
      </c>
    </row>
    <row r="463" spans="1:7" s="85" customFormat="1">
      <c r="A463" s="101" t="str">
        <f>Invoice!F465</f>
        <v>Exchange rate :</v>
      </c>
      <c r="B463" s="80">
        <f>Invoice!C465</f>
        <v>0</v>
      </c>
      <c r="C463" s="81">
        <f>Invoice!B465</f>
        <v>0</v>
      </c>
      <c r="D463" s="86">
        <f t="shared" ca="1" si="20"/>
        <v>0</v>
      </c>
      <c r="E463" s="86">
        <f t="shared" ca="1" si="21"/>
        <v>0</v>
      </c>
      <c r="F463" s="87">
        <f>Invoice!G465</f>
        <v>0</v>
      </c>
      <c r="G463" s="88">
        <f t="shared" si="22"/>
        <v>0</v>
      </c>
    </row>
    <row r="464" spans="1:7" s="85" customFormat="1">
      <c r="A464" s="101" t="str">
        <f>Invoice!F466</f>
        <v>Exchange rate :</v>
      </c>
      <c r="B464" s="80">
        <f>Invoice!C466</f>
        <v>0</v>
      </c>
      <c r="C464" s="81">
        <f>Invoice!B466</f>
        <v>0</v>
      </c>
      <c r="D464" s="86">
        <f t="shared" ca="1" si="20"/>
        <v>0</v>
      </c>
      <c r="E464" s="86">
        <f t="shared" ca="1" si="21"/>
        <v>0</v>
      </c>
      <c r="F464" s="87">
        <f>Invoice!G466</f>
        <v>0</v>
      </c>
      <c r="G464" s="88">
        <f t="shared" si="22"/>
        <v>0</v>
      </c>
    </row>
    <row r="465" spans="1:7" s="85" customFormat="1">
      <c r="A465" s="101" t="str">
        <f>Invoice!F467</f>
        <v>Exchange rate :</v>
      </c>
      <c r="B465" s="80">
        <f>Invoice!C467</f>
        <v>0</v>
      </c>
      <c r="C465" s="81">
        <f>Invoice!B467</f>
        <v>0</v>
      </c>
      <c r="D465" s="86">
        <f t="shared" ca="1" si="20"/>
        <v>0</v>
      </c>
      <c r="E465" s="86">
        <f t="shared" ca="1" si="21"/>
        <v>0</v>
      </c>
      <c r="F465" s="87">
        <f>Invoice!G467</f>
        <v>0</v>
      </c>
      <c r="G465" s="88">
        <f t="shared" si="22"/>
        <v>0</v>
      </c>
    </row>
    <row r="466" spans="1:7" s="85" customFormat="1">
      <c r="A466" s="101" t="str">
        <f>Invoice!F468</f>
        <v>Exchange rate :</v>
      </c>
      <c r="B466" s="80">
        <f>Invoice!C468</f>
        <v>0</v>
      </c>
      <c r="C466" s="81">
        <f>Invoice!B468</f>
        <v>0</v>
      </c>
      <c r="D466" s="86">
        <f t="shared" ca="1" si="20"/>
        <v>0</v>
      </c>
      <c r="E466" s="86">
        <f t="shared" ca="1" si="21"/>
        <v>0</v>
      </c>
      <c r="F466" s="87">
        <f>Invoice!G468</f>
        <v>0</v>
      </c>
      <c r="G466" s="88">
        <f t="shared" si="22"/>
        <v>0</v>
      </c>
    </row>
    <row r="467" spans="1:7" s="85" customFormat="1">
      <c r="A467" s="101" t="str">
        <f>Invoice!F469</f>
        <v>Exchange rate :</v>
      </c>
      <c r="B467" s="80">
        <f>Invoice!C469</f>
        <v>0</v>
      </c>
      <c r="C467" s="81">
        <f>Invoice!B469</f>
        <v>0</v>
      </c>
      <c r="D467" s="86">
        <f t="shared" ca="1" si="20"/>
        <v>0</v>
      </c>
      <c r="E467" s="86">
        <f t="shared" ca="1" si="21"/>
        <v>0</v>
      </c>
      <c r="F467" s="87">
        <f>Invoice!G469</f>
        <v>0</v>
      </c>
      <c r="G467" s="88">
        <f t="shared" si="22"/>
        <v>0</v>
      </c>
    </row>
    <row r="468" spans="1:7" s="85" customFormat="1">
      <c r="A468" s="101" t="str">
        <f>Invoice!F470</f>
        <v>Exchange rate :</v>
      </c>
      <c r="B468" s="80">
        <f>Invoice!C470</f>
        <v>0</v>
      </c>
      <c r="C468" s="81">
        <f>Invoice!B470</f>
        <v>0</v>
      </c>
      <c r="D468" s="86">
        <f t="shared" ca="1" si="20"/>
        <v>0</v>
      </c>
      <c r="E468" s="86">
        <f t="shared" ca="1" si="21"/>
        <v>0</v>
      </c>
      <c r="F468" s="87">
        <f>Invoice!G470</f>
        <v>0</v>
      </c>
      <c r="G468" s="88">
        <f t="shared" si="22"/>
        <v>0</v>
      </c>
    </row>
    <row r="469" spans="1:7" s="85" customFormat="1">
      <c r="A469" s="101" t="str">
        <f>Invoice!F471</f>
        <v>Exchange rate :</v>
      </c>
      <c r="B469" s="80">
        <f>Invoice!C471</f>
        <v>0</v>
      </c>
      <c r="C469" s="81">
        <f>Invoice!B471</f>
        <v>0</v>
      </c>
      <c r="D469" s="86">
        <f t="shared" ca="1" si="20"/>
        <v>0</v>
      </c>
      <c r="E469" s="86">
        <f t="shared" ca="1" si="21"/>
        <v>0</v>
      </c>
      <c r="F469" s="87">
        <f>Invoice!G471</f>
        <v>0</v>
      </c>
      <c r="G469" s="88">
        <f t="shared" si="22"/>
        <v>0</v>
      </c>
    </row>
    <row r="470" spans="1:7" s="85" customFormat="1">
      <c r="A470" s="101" t="str">
        <f>Invoice!F472</f>
        <v>Exchange rate :</v>
      </c>
      <c r="B470" s="80">
        <f>Invoice!C472</f>
        <v>0</v>
      </c>
      <c r="C470" s="81">
        <f>Invoice!B472</f>
        <v>0</v>
      </c>
      <c r="D470" s="86">
        <f t="shared" ca="1" si="20"/>
        <v>0</v>
      </c>
      <c r="E470" s="86">
        <f t="shared" ca="1" si="21"/>
        <v>0</v>
      </c>
      <c r="F470" s="87">
        <f>Invoice!G472</f>
        <v>0</v>
      </c>
      <c r="G470" s="88">
        <f t="shared" si="22"/>
        <v>0</v>
      </c>
    </row>
    <row r="471" spans="1:7" s="85" customFormat="1">
      <c r="A471" s="101" t="str">
        <f>Invoice!F473</f>
        <v>Exchange rate :</v>
      </c>
      <c r="B471" s="80">
        <f>Invoice!C473</f>
        <v>0</v>
      </c>
      <c r="C471" s="81">
        <f>Invoice!B473</f>
        <v>0</v>
      </c>
      <c r="D471" s="86">
        <f t="shared" ca="1" si="20"/>
        <v>0</v>
      </c>
      <c r="E471" s="86">
        <f t="shared" ca="1" si="21"/>
        <v>0</v>
      </c>
      <c r="F471" s="87">
        <f>Invoice!G473</f>
        <v>0</v>
      </c>
      <c r="G471" s="88">
        <f t="shared" si="22"/>
        <v>0</v>
      </c>
    </row>
    <row r="472" spans="1:7" s="85" customFormat="1">
      <c r="A472" s="101" t="str">
        <f>Invoice!F474</f>
        <v>Exchange rate :</v>
      </c>
      <c r="B472" s="80">
        <f>Invoice!C474</f>
        <v>0</v>
      </c>
      <c r="C472" s="81">
        <f>Invoice!B474</f>
        <v>0</v>
      </c>
      <c r="D472" s="86">
        <f t="shared" ca="1" si="20"/>
        <v>0</v>
      </c>
      <c r="E472" s="86">
        <f t="shared" ca="1" si="21"/>
        <v>0</v>
      </c>
      <c r="F472" s="87">
        <f>Invoice!G474</f>
        <v>0</v>
      </c>
      <c r="G472" s="88">
        <f t="shared" si="22"/>
        <v>0</v>
      </c>
    </row>
    <row r="473" spans="1:7" s="85" customFormat="1">
      <c r="A473" s="101" t="str">
        <f>Invoice!F475</f>
        <v>Exchange rate :</v>
      </c>
      <c r="B473" s="80">
        <f>Invoice!C475</f>
        <v>0</v>
      </c>
      <c r="C473" s="81">
        <f>Invoice!B475</f>
        <v>0</v>
      </c>
      <c r="D473" s="86">
        <f t="shared" ca="1" si="20"/>
        <v>0</v>
      </c>
      <c r="E473" s="86">
        <f t="shared" ca="1" si="21"/>
        <v>0</v>
      </c>
      <c r="F473" s="87">
        <f>Invoice!G475</f>
        <v>0</v>
      </c>
      <c r="G473" s="88">
        <f t="shared" si="22"/>
        <v>0</v>
      </c>
    </row>
    <row r="474" spans="1:7" s="85" customFormat="1">
      <c r="A474" s="101" t="str">
        <f>Invoice!F476</f>
        <v>Exchange rate :</v>
      </c>
      <c r="B474" s="80">
        <f>Invoice!C476</f>
        <v>0</v>
      </c>
      <c r="C474" s="81">
        <f>Invoice!B476</f>
        <v>0</v>
      </c>
      <c r="D474" s="86">
        <f t="shared" ca="1" si="20"/>
        <v>0</v>
      </c>
      <c r="E474" s="86">
        <f t="shared" ca="1" si="21"/>
        <v>0</v>
      </c>
      <c r="F474" s="87">
        <f>Invoice!G476</f>
        <v>0</v>
      </c>
      <c r="G474" s="88">
        <f t="shared" si="22"/>
        <v>0</v>
      </c>
    </row>
    <row r="475" spans="1:7" s="85" customFormat="1">
      <c r="A475" s="101" t="str">
        <f>Invoice!F477</f>
        <v>Exchange rate :</v>
      </c>
      <c r="B475" s="80">
        <f>Invoice!C477</f>
        <v>0</v>
      </c>
      <c r="C475" s="81">
        <f>Invoice!B477</f>
        <v>0</v>
      </c>
      <c r="D475" s="86">
        <f t="shared" ca="1" si="20"/>
        <v>0</v>
      </c>
      <c r="E475" s="86">
        <f t="shared" ca="1" si="21"/>
        <v>0</v>
      </c>
      <c r="F475" s="87">
        <f>Invoice!G477</f>
        <v>0</v>
      </c>
      <c r="G475" s="88">
        <f t="shared" si="22"/>
        <v>0</v>
      </c>
    </row>
    <row r="476" spans="1:7" s="85" customFormat="1">
      <c r="A476" s="101" t="str">
        <f>Invoice!F478</f>
        <v>Exchange rate :</v>
      </c>
      <c r="B476" s="80">
        <f>Invoice!C478</f>
        <v>0</v>
      </c>
      <c r="C476" s="81">
        <f>Invoice!B478</f>
        <v>0</v>
      </c>
      <c r="D476" s="86">
        <f t="shared" ca="1" si="20"/>
        <v>0</v>
      </c>
      <c r="E476" s="86">
        <f t="shared" ca="1" si="21"/>
        <v>0</v>
      </c>
      <c r="F476" s="87">
        <f>Invoice!G478</f>
        <v>0</v>
      </c>
      <c r="G476" s="88">
        <f t="shared" si="22"/>
        <v>0</v>
      </c>
    </row>
    <row r="477" spans="1:7" s="85" customFormat="1">
      <c r="A477" s="101" t="str">
        <f>Invoice!F479</f>
        <v>Exchange rate :</v>
      </c>
      <c r="B477" s="80">
        <f>Invoice!C479</f>
        <v>0</v>
      </c>
      <c r="C477" s="81">
        <f>Invoice!B479</f>
        <v>0</v>
      </c>
      <c r="D477" s="86">
        <f t="shared" ca="1" si="20"/>
        <v>0</v>
      </c>
      <c r="E477" s="86">
        <f t="shared" ca="1" si="21"/>
        <v>0</v>
      </c>
      <c r="F477" s="87">
        <f>Invoice!G479</f>
        <v>0</v>
      </c>
      <c r="G477" s="88">
        <f t="shared" si="22"/>
        <v>0</v>
      </c>
    </row>
    <row r="478" spans="1:7" s="85" customFormat="1">
      <c r="A478" s="101" t="str">
        <f>Invoice!F480</f>
        <v>Exchange rate :</v>
      </c>
      <c r="B478" s="80">
        <f>Invoice!C480</f>
        <v>0</v>
      </c>
      <c r="C478" s="81">
        <f>Invoice!B480</f>
        <v>0</v>
      </c>
      <c r="D478" s="86">
        <f t="shared" ca="1" si="20"/>
        <v>0</v>
      </c>
      <c r="E478" s="86">
        <f t="shared" ca="1" si="21"/>
        <v>0</v>
      </c>
      <c r="F478" s="87">
        <f>Invoice!G480</f>
        <v>0</v>
      </c>
      <c r="G478" s="88">
        <f t="shared" si="22"/>
        <v>0</v>
      </c>
    </row>
    <row r="479" spans="1:7" s="85" customFormat="1">
      <c r="A479" s="101" t="str">
        <f>Invoice!F481</f>
        <v>Exchange rate :</v>
      </c>
      <c r="B479" s="80">
        <f>Invoice!C481</f>
        <v>0</v>
      </c>
      <c r="C479" s="81">
        <f>Invoice!B481</f>
        <v>0</v>
      </c>
      <c r="D479" s="86">
        <f t="shared" ca="1" si="20"/>
        <v>0</v>
      </c>
      <c r="E479" s="86">
        <f t="shared" ca="1" si="21"/>
        <v>0</v>
      </c>
      <c r="F479" s="87">
        <f>Invoice!G481</f>
        <v>0</v>
      </c>
      <c r="G479" s="88">
        <f t="shared" si="22"/>
        <v>0</v>
      </c>
    </row>
    <row r="480" spans="1:7" s="85" customFormat="1">
      <c r="A480" s="101" t="str">
        <f>Invoice!F482</f>
        <v>Exchange rate :</v>
      </c>
      <c r="B480" s="80">
        <f>Invoice!C482</f>
        <v>0</v>
      </c>
      <c r="C480" s="81">
        <f>Invoice!B482</f>
        <v>0</v>
      </c>
      <c r="D480" s="86">
        <f t="shared" ca="1" si="20"/>
        <v>0</v>
      </c>
      <c r="E480" s="86">
        <f t="shared" ca="1" si="21"/>
        <v>0</v>
      </c>
      <c r="F480" s="87">
        <f>Invoice!G482</f>
        <v>0</v>
      </c>
      <c r="G480" s="88">
        <f t="shared" si="22"/>
        <v>0</v>
      </c>
    </row>
    <row r="481" spans="1:7" s="85" customFormat="1">
      <c r="A481" s="101" t="str">
        <f>Invoice!F483</f>
        <v>Exchange rate :</v>
      </c>
      <c r="B481" s="80">
        <f>Invoice!C483</f>
        <v>0</v>
      </c>
      <c r="C481" s="81">
        <f>Invoice!B483</f>
        <v>0</v>
      </c>
      <c r="D481" s="86">
        <f t="shared" ca="1" si="20"/>
        <v>0</v>
      </c>
      <c r="E481" s="86">
        <f t="shared" ca="1" si="21"/>
        <v>0</v>
      </c>
      <c r="F481" s="87">
        <f>Invoice!G483</f>
        <v>0</v>
      </c>
      <c r="G481" s="88">
        <f t="shared" si="22"/>
        <v>0</v>
      </c>
    </row>
    <row r="482" spans="1:7" s="85" customFormat="1">
      <c r="A482" s="101" t="str">
        <f>Invoice!F484</f>
        <v>Exchange rate :</v>
      </c>
      <c r="B482" s="80">
        <f>Invoice!C484</f>
        <v>0</v>
      </c>
      <c r="C482" s="81">
        <f>Invoice!B484</f>
        <v>0</v>
      </c>
      <c r="D482" s="86">
        <f t="shared" ca="1" si="20"/>
        <v>0</v>
      </c>
      <c r="E482" s="86">
        <f t="shared" ca="1" si="21"/>
        <v>0</v>
      </c>
      <c r="F482" s="87">
        <f>Invoice!G484</f>
        <v>0</v>
      </c>
      <c r="G482" s="88">
        <f t="shared" si="22"/>
        <v>0</v>
      </c>
    </row>
    <row r="483" spans="1:7" s="85" customFormat="1">
      <c r="A483" s="101" t="str">
        <f>Invoice!F485</f>
        <v>Exchange rate :</v>
      </c>
      <c r="B483" s="80">
        <f>Invoice!C485</f>
        <v>0</v>
      </c>
      <c r="C483" s="81">
        <f>Invoice!B485</f>
        <v>0</v>
      </c>
      <c r="D483" s="86">
        <f t="shared" ca="1" si="20"/>
        <v>0</v>
      </c>
      <c r="E483" s="86">
        <f t="shared" ca="1" si="21"/>
        <v>0</v>
      </c>
      <c r="F483" s="87">
        <f>Invoice!G485</f>
        <v>0</v>
      </c>
      <c r="G483" s="88">
        <f t="shared" si="22"/>
        <v>0</v>
      </c>
    </row>
    <row r="484" spans="1:7" s="85" customFormat="1">
      <c r="A484" s="101" t="str">
        <f>Invoice!F486</f>
        <v>Exchange rate :</v>
      </c>
      <c r="B484" s="80">
        <f>Invoice!C486</f>
        <v>0</v>
      </c>
      <c r="C484" s="81">
        <f>Invoice!B486</f>
        <v>0</v>
      </c>
      <c r="D484" s="86">
        <f t="shared" ca="1" si="20"/>
        <v>0</v>
      </c>
      <c r="E484" s="86">
        <f t="shared" ca="1" si="21"/>
        <v>0</v>
      </c>
      <c r="F484" s="87">
        <f>Invoice!G486</f>
        <v>0</v>
      </c>
      <c r="G484" s="88">
        <f t="shared" si="22"/>
        <v>0</v>
      </c>
    </row>
    <row r="485" spans="1:7" s="85" customFormat="1">
      <c r="A485" s="101" t="str">
        <f>Invoice!F487</f>
        <v>Exchange rate :</v>
      </c>
      <c r="B485" s="80">
        <f>Invoice!C487</f>
        <v>0</v>
      </c>
      <c r="C485" s="81">
        <f>Invoice!B487</f>
        <v>0</v>
      </c>
      <c r="D485" s="86">
        <f t="shared" ca="1" si="20"/>
        <v>0</v>
      </c>
      <c r="E485" s="86">
        <f t="shared" ca="1" si="21"/>
        <v>0</v>
      </c>
      <c r="F485" s="87">
        <f>Invoice!G487</f>
        <v>0</v>
      </c>
      <c r="G485" s="88">
        <f t="shared" si="22"/>
        <v>0</v>
      </c>
    </row>
    <row r="486" spans="1:7" s="85" customFormat="1">
      <c r="A486" s="101" t="str">
        <f>Invoice!F488</f>
        <v>Exchange rate :</v>
      </c>
      <c r="B486" s="80">
        <f>Invoice!C488</f>
        <v>0</v>
      </c>
      <c r="C486" s="81">
        <f>Invoice!B488</f>
        <v>0</v>
      </c>
      <c r="D486" s="86">
        <f t="shared" ca="1" si="20"/>
        <v>0</v>
      </c>
      <c r="E486" s="86">
        <f t="shared" ca="1" si="21"/>
        <v>0</v>
      </c>
      <c r="F486" s="87">
        <f>Invoice!G488</f>
        <v>0</v>
      </c>
      <c r="G486" s="88">
        <f t="shared" si="22"/>
        <v>0</v>
      </c>
    </row>
    <row r="487" spans="1:7" s="85" customFormat="1">
      <c r="A487" s="101" t="str">
        <f>Invoice!F489</f>
        <v>Exchange rate :</v>
      </c>
      <c r="B487" s="80">
        <f>Invoice!C489</f>
        <v>0</v>
      </c>
      <c r="C487" s="81">
        <f>Invoice!B489</f>
        <v>0</v>
      </c>
      <c r="D487" s="86">
        <f t="shared" ca="1" si="20"/>
        <v>0</v>
      </c>
      <c r="E487" s="86">
        <f t="shared" ca="1" si="21"/>
        <v>0</v>
      </c>
      <c r="F487" s="87">
        <f>Invoice!G489</f>
        <v>0</v>
      </c>
      <c r="G487" s="88">
        <f t="shared" si="22"/>
        <v>0</v>
      </c>
    </row>
    <row r="488" spans="1:7" s="85" customFormat="1">
      <c r="A488" s="101" t="str">
        <f>Invoice!F490</f>
        <v>Exchange rate :</v>
      </c>
      <c r="B488" s="80">
        <f>Invoice!C490</f>
        <v>0</v>
      </c>
      <c r="C488" s="81">
        <f>Invoice!B490</f>
        <v>0</v>
      </c>
      <c r="D488" s="86">
        <f t="shared" ca="1" si="20"/>
        <v>0</v>
      </c>
      <c r="E488" s="86">
        <f t="shared" ca="1" si="21"/>
        <v>0</v>
      </c>
      <c r="F488" s="87">
        <f>Invoice!G490</f>
        <v>0</v>
      </c>
      <c r="G488" s="88">
        <f t="shared" si="22"/>
        <v>0</v>
      </c>
    </row>
    <row r="489" spans="1:7" s="85" customFormat="1">
      <c r="A489" s="101" t="str">
        <f>Invoice!F491</f>
        <v>Exchange rate :</v>
      </c>
      <c r="B489" s="80">
        <f>Invoice!C491</f>
        <v>0</v>
      </c>
      <c r="C489" s="81">
        <f>Invoice!B491</f>
        <v>0</v>
      </c>
      <c r="D489" s="86">
        <f t="shared" ca="1" si="20"/>
        <v>0</v>
      </c>
      <c r="E489" s="86">
        <f t="shared" ca="1" si="21"/>
        <v>0</v>
      </c>
      <c r="F489" s="87">
        <f>Invoice!G491</f>
        <v>0</v>
      </c>
      <c r="G489" s="88">
        <f t="shared" si="22"/>
        <v>0</v>
      </c>
    </row>
    <row r="490" spans="1:7" s="85" customFormat="1">
      <c r="A490" s="101" t="str">
        <f>Invoice!F492</f>
        <v>Exchange rate :</v>
      </c>
      <c r="B490" s="80">
        <f>Invoice!C492</f>
        <v>0</v>
      </c>
      <c r="C490" s="81">
        <f>Invoice!B492</f>
        <v>0</v>
      </c>
      <c r="D490" s="86">
        <f t="shared" ca="1" si="20"/>
        <v>0</v>
      </c>
      <c r="E490" s="86">
        <f t="shared" ca="1" si="21"/>
        <v>0</v>
      </c>
      <c r="F490" s="87">
        <f>Invoice!G492</f>
        <v>0</v>
      </c>
      <c r="G490" s="88">
        <f t="shared" si="22"/>
        <v>0</v>
      </c>
    </row>
    <row r="491" spans="1:7" s="85" customFormat="1">
      <c r="A491" s="101" t="str">
        <f>Invoice!F493</f>
        <v>Exchange rate :</v>
      </c>
      <c r="B491" s="80">
        <f>Invoice!C493</f>
        <v>0</v>
      </c>
      <c r="C491" s="81">
        <f>Invoice!B493</f>
        <v>0</v>
      </c>
      <c r="D491" s="86">
        <f t="shared" ca="1" si="20"/>
        <v>0</v>
      </c>
      <c r="E491" s="86">
        <f t="shared" ca="1" si="21"/>
        <v>0</v>
      </c>
      <c r="F491" s="87">
        <f>Invoice!G493</f>
        <v>0</v>
      </c>
      <c r="G491" s="88">
        <f t="shared" si="22"/>
        <v>0</v>
      </c>
    </row>
    <row r="492" spans="1:7" s="85" customFormat="1">
      <c r="A492" s="101" t="str">
        <f>Invoice!F494</f>
        <v>Exchange rate :</v>
      </c>
      <c r="B492" s="80">
        <f>Invoice!C494</f>
        <v>0</v>
      </c>
      <c r="C492" s="81">
        <f>Invoice!B494</f>
        <v>0</v>
      </c>
      <c r="D492" s="86">
        <f t="shared" ca="1" si="20"/>
        <v>0</v>
      </c>
      <c r="E492" s="86">
        <f t="shared" ca="1" si="21"/>
        <v>0</v>
      </c>
      <c r="F492" s="87">
        <f>Invoice!G494</f>
        <v>0</v>
      </c>
      <c r="G492" s="88">
        <f t="shared" si="22"/>
        <v>0</v>
      </c>
    </row>
    <row r="493" spans="1:7" s="85" customFormat="1">
      <c r="A493" s="101" t="str">
        <f>Invoice!F495</f>
        <v>Exchange rate :</v>
      </c>
      <c r="B493" s="80">
        <f>Invoice!C495</f>
        <v>0</v>
      </c>
      <c r="C493" s="81">
        <f>Invoice!B495</f>
        <v>0</v>
      </c>
      <c r="D493" s="86">
        <f t="shared" ca="1" si="20"/>
        <v>0</v>
      </c>
      <c r="E493" s="86">
        <f t="shared" ca="1" si="21"/>
        <v>0</v>
      </c>
      <c r="F493" s="87">
        <f>Invoice!G495</f>
        <v>0</v>
      </c>
      <c r="G493" s="88">
        <f t="shared" si="22"/>
        <v>0</v>
      </c>
    </row>
    <row r="494" spans="1:7" s="85" customFormat="1">
      <c r="A494" s="101" t="str">
        <f>Invoice!F496</f>
        <v>Exchange rate :</v>
      </c>
      <c r="B494" s="80">
        <f>Invoice!C496</f>
        <v>0</v>
      </c>
      <c r="C494" s="81">
        <f>Invoice!B496</f>
        <v>0</v>
      </c>
      <c r="D494" s="86">
        <f t="shared" ca="1" si="20"/>
        <v>0</v>
      </c>
      <c r="E494" s="86">
        <f t="shared" ca="1" si="21"/>
        <v>0</v>
      </c>
      <c r="F494" s="87">
        <f>Invoice!G496</f>
        <v>0</v>
      </c>
      <c r="G494" s="88">
        <f t="shared" si="22"/>
        <v>0</v>
      </c>
    </row>
    <row r="495" spans="1:7" s="85" customFormat="1">
      <c r="A495" s="101" t="str">
        <f>Invoice!F497</f>
        <v>Exchange rate :</v>
      </c>
      <c r="B495" s="80">
        <f>Invoice!C497</f>
        <v>0</v>
      </c>
      <c r="C495" s="81">
        <f>Invoice!B497</f>
        <v>0</v>
      </c>
      <c r="D495" s="86">
        <f t="shared" ca="1" si="20"/>
        <v>0</v>
      </c>
      <c r="E495" s="86">
        <f t="shared" ca="1" si="21"/>
        <v>0</v>
      </c>
      <c r="F495" s="87">
        <f>Invoice!G497</f>
        <v>0</v>
      </c>
      <c r="G495" s="88">
        <f t="shared" si="22"/>
        <v>0</v>
      </c>
    </row>
    <row r="496" spans="1:7" s="85" customFormat="1">
      <c r="A496" s="101" t="str">
        <f>Invoice!F498</f>
        <v>Exchange rate :</v>
      </c>
      <c r="B496" s="80">
        <f>Invoice!C498</f>
        <v>0</v>
      </c>
      <c r="C496" s="81">
        <f>Invoice!B498</f>
        <v>0</v>
      </c>
      <c r="D496" s="86">
        <f t="shared" ca="1" si="20"/>
        <v>0</v>
      </c>
      <c r="E496" s="86">
        <f t="shared" ca="1" si="21"/>
        <v>0</v>
      </c>
      <c r="F496" s="87">
        <f>Invoice!G498</f>
        <v>0</v>
      </c>
      <c r="G496" s="88">
        <f t="shared" si="22"/>
        <v>0</v>
      </c>
    </row>
    <row r="497" spans="1:7" s="85" customFormat="1">
      <c r="A497" s="101" t="str">
        <f>Invoice!F499</f>
        <v>Exchange rate :</v>
      </c>
      <c r="B497" s="80">
        <f>Invoice!C499</f>
        <v>0</v>
      </c>
      <c r="C497" s="81">
        <f>Invoice!B499</f>
        <v>0</v>
      </c>
      <c r="D497" s="86">
        <f t="shared" ca="1" si="20"/>
        <v>0</v>
      </c>
      <c r="E497" s="86">
        <f t="shared" ca="1" si="21"/>
        <v>0</v>
      </c>
      <c r="F497" s="87">
        <f>Invoice!G499</f>
        <v>0</v>
      </c>
      <c r="G497" s="88">
        <f t="shared" si="22"/>
        <v>0</v>
      </c>
    </row>
    <row r="498" spans="1:7" s="85" customFormat="1">
      <c r="A498" s="101" t="str">
        <f>Invoice!F500</f>
        <v>Exchange rate :</v>
      </c>
      <c r="B498" s="80">
        <f>Invoice!C500</f>
        <v>0</v>
      </c>
      <c r="C498" s="81">
        <f>Invoice!B500</f>
        <v>0</v>
      </c>
      <c r="D498" s="86">
        <f t="shared" ca="1" si="20"/>
        <v>0</v>
      </c>
      <c r="E498" s="86">
        <f t="shared" ca="1" si="21"/>
        <v>0</v>
      </c>
      <c r="F498" s="87">
        <f>Invoice!G500</f>
        <v>0</v>
      </c>
      <c r="G498" s="88">
        <f t="shared" si="22"/>
        <v>0</v>
      </c>
    </row>
    <row r="499" spans="1:7" s="85" customFormat="1">
      <c r="A499" s="101" t="str">
        <f>Invoice!F501</f>
        <v>Exchange rate :</v>
      </c>
      <c r="B499" s="80">
        <f>Invoice!C501</f>
        <v>0</v>
      </c>
      <c r="C499" s="81">
        <f>Invoice!B501</f>
        <v>0</v>
      </c>
      <c r="D499" s="86">
        <f t="shared" ca="1" si="20"/>
        <v>0</v>
      </c>
      <c r="E499" s="86">
        <f t="shared" ca="1" si="21"/>
        <v>0</v>
      </c>
      <c r="F499" s="87">
        <f>Invoice!G501</f>
        <v>0</v>
      </c>
      <c r="G499" s="88">
        <f t="shared" si="22"/>
        <v>0</v>
      </c>
    </row>
    <row r="500" spans="1:7" s="85" customFormat="1">
      <c r="A500" s="101" t="str">
        <f>Invoice!F502</f>
        <v>Exchange rate :</v>
      </c>
      <c r="B500" s="80">
        <f>Invoice!C502</f>
        <v>0</v>
      </c>
      <c r="C500" s="81">
        <f>Invoice!B502</f>
        <v>0</v>
      </c>
      <c r="D500" s="86">
        <f t="shared" ca="1" si="20"/>
        <v>0</v>
      </c>
      <c r="E500" s="86">
        <f t="shared" ca="1" si="21"/>
        <v>0</v>
      </c>
      <c r="F500" s="87">
        <f>Invoice!G502</f>
        <v>0</v>
      </c>
      <c r="G500" s="88">
        <f t="shared" si="22"/>
        <v>0</v>
      </c>
    </row>
    <row r="501" spans="1:7" s="85" customFormat="1">
      <c r="A501" s="101" t="str">
        <f>Invoice!F503</f>
        <v>Exchange rate :</v>
      </c>
      <c r="B501" s="80">
        <f>Invoice!C503</f>
        <v>0</v>
      </c>
      <c r="C501" s="81">
        <f>Invoice!B503</f>
        <v>0</v>
      </c>
      <c r="D501" s="86">
        <f t="shared" ca="1" si="20"/>
        <v>0</v>
      </c>
      <c r="E501" s="86">
        <f t="shared" ca="1" si="21"/>
        <v>0</v>
      </c>
      <c r="F501" s="87">
        <f>Invoice!G503</f>
        <v>0</v>
      </c>
      <c r="G501" s="88">
        <f t="shared" si="22"/>
        <v>0</v>
      </c>
    </row>
    <row r="502" spans="1:7" s="85" customFormat="1">
      <c r="A502" s="101" t="str">
        <f>Invoice!F504</f>
        <v>Exchange rate :</v>
      </c>
      <c r="B502" s="80">
        <f>Invoice!C504</f>
        <v>0</v>
      </c>
      <c r="C502" s="81">
        <f>Invoice!B504</f>
        <v>0</v>
      </c>
      <c r="D502" s="86">
        <f t="shared" ca="1" si="20"/>
        <v>0</v>
      </c>
      <c r="E502" s="86">
        <f t="shared" ca="1" si="21"/>
        <v>0</v>
      </c>
      <c r="F502" s="87">
        <f>Invoice!G504</f>
        <v>0</v>
      </c>
      <c r="G502" s="88">
        <f t="shared" si="22"/>
        <v>0</v>
      </c>
    </row>
    <row r="503" spans="1:7" s="85" customFormat="1">
      <c r="A503" s="101" t="str">
        <f>Invoice!F505</f>
        <v>Exchange rate :</v>
      </c>
      <c r="B503" s="80">
        <f>Invoice!C505</f>
        <v>0</v>
      </c>
      <c r="C503" s="81">
        <f>Invoice!B505</f>
        <v>0</v>
      </c>
      <c r="D503" s="86">
        <f t="shared" ca="1" si="20"/>
        <v>0</v>
      </c>
      <c r="E503" s="86">
        <f t="shared" ca="1" si="21"/>
        <v>0</v>
      </c>
      <c r="F503" s="87">
        <f>Invoice!G505</f>
        <v>0</v>
      </c>
      <c r="G503" s="88">
        <f t="shared" si="22"/>
        <v>0</v>
      </c>
    </row>
    <row r="504" spans="1:7" s="85" customFormat="1">
      <c r="A504" s="101" t="str">
        <f>Invoice!F506</f>
        <v>Exchange rate :</v>
      </c>
      <c r="B504" s="80">
        <f>Invoice!C506</f>
        <v>0</v>
      </c>
      <c r="C504" s="81">
        <f>Invoice!B506</f>
        <v>0</v>
      </c>
      <c r="D504" s="86">
        <f t="shared" ca="1" si="20"/>
        <v>0</v>
      </c>
      <c r="E504" s="86">
        <f t="shared" ca="1" si="21"/>
        <v>0</v>
      </c>
      <c r="F504" s="87">
        <f>Invoice!G506</f>
        <v>0</v>
      </c>
      <c r="G504" s="88">
        <f t="shared" si="22"/>
        <v>0</v>
      </c>
    </row>
    <row r="505" spans="1:7" s="85" customFormat="1">
      <c r="A505" s="101" t="str">
        <f>Invoice!F507</f>
        <v>Exchange rate :</v>
      </c>
      <c r="B505" s="80">
        <f>Invoice!C507</f>
        <v>0</v>
      </c>
      <c r="C505" s="81">
        <f>Invoice!B507</f>
        <v>0</v>
      </c>
      <c r="D505" s="86">
        <f t="shared" ca="1" si="20"/>
        <v>0</v>
      </c>
      <c r="E505" s="86">
        <f t="shared" ca="1" si="21"/>
        <v>0</v>
      </c>
      <c r="F505" s="87">
        <f>Invoice!G507</f>
        <v>0</v>
      </c>
      <c r="G505" s="88">
        <f t="shared" si="22"/>
        <v>0</v>
      </c>
    </row>
    <row r="506" spans="1:7" s="85" customFormat="1">
      <c r="A506" s="101" t="str">
        <f>Invoice!F508</f>
        <v>Exchange rate :</v>
      </c>
      <c r="B506" s="80">
        <f>Invoice!C508</f>
        <v>0</v>
      </c>
      <c r="C506" s="81">
        <f>Invoice!B508</f>
        <v>0</v>
      </c>
      <c r="D506" s="86">
        <f t="shared" ca="1" si="20"/>
        <v>0</v>
      </c>
      <c r="E506" s="86">
        <f t="shared" ca="1" si="21"/>
        <v>0</v>
      </c>
      <c r="F506" s="87">
        <f>Invoice!G508</f>
        <v>0</v>
      </c>
      <c r="G506" s="88">
        <f t="shared" si="22"/>
        <v>0</v>
      </c>
    </row>
    <row r="507" spans="1:7" s="85" customFormat="1">
      <c r="A507" s="101" t="str">
        <f>Invoice!F509</f>
        <v>Exchange rate :</v>
      </c>
      <c r="B507" s="80">
        <f>Invoice!C509</f>
        <v>0</v>
      </c>
      <c r="C507" s="81">
        <f>Invoice!B509</f>
        <v>0</v>
      </c>
      <c r="D507" s="86">
        <f t="shared" ca="1" si="20"/>
        <v>0</v>
      </c>
      <c r="E507" s="86">
        <f t="shared" ca="1" si="21"/>
        <v>0</v>
      </c>
      <c r="F507" s="87">
        <f>Invoice!G509</f>
        <v>0</v>
      </c>
      <c r="G507" s="88">
        <f t="shared" si="22"/>
        <v>0</v>
      </c>
    </row>
    <row r="508" spans="1:7" s="85" customFormat="1">
      <c r="A508" s="101" t="str">
        <f>Invoice!F510</f>
        <v>Exchange rate :</v>
      </c>
      <c r="B508" s="80">
        <f>Invoice!C510</f>
        <v>0</v>
      </c>
      <c r="C508" s="81">
        <f>Invoice!B510</f>
        <v>0</v>
      </c>
      <c r="D508" s="86">
        <f t="shared" ca="1" si="20"/>
        <v>0</v>
      </c>
      <c r="E508" s="86">
        <f t="shared" ca="1" si="21"/>
        <v>0</v>
      </c>
      <c r="F508" s="87">
        <f>Invoice!G510</f>
        <v>0</v>
      </c>
      <c r="G508" s="88">
        <f t="shared" si="22"/>
        <v>0</v>
      </c>
    </row>
    <row r="509" spans="1:7" s="85" customFormat="1">
      <c r="A509" s="101" t="str">
        <f>Invoice!F511</f>
        <v>Exchange rate :</v>
      </c>
      <c r="B509" s="80">
        <f>Invoice!C511</f>
        <v>0</v>
      </c>
      <c r="C509" s="81">
        <f>Invoice!B511</f>
        <v>0</v>
      </c>
      <c r="D509" s="86">
        <f t="shared" ca="1" si="20"/>
        <v>0</v>
      </c>
      <c r="E509" s="86">
        <f t="shared" ca="1" si="21"/>
        <v>0</v>
      </c>
      <c r="F509" s="87">
        <f>Invoice!G511</f>
        <v>0</v>
      </c>
      <c r="G509" s="88">
        <f t="shared" si="22"/>
        <v>0</v>
      </c>
    </row>
    <row r="510" spans="1:7" s="85" customFormat="1">
      <c r="A510" s="101" t="str">
        <f>Invoice!F512</f>
        <v>Exchange rate :</v>
      </c>
      <c r="B510" s="80">
        <f>Invoice!C512</f>
        <v>0</v>
      </c>
      <c r="C510" s="81">
        <f>Invoice!B512</f>
        <v>0</v>
      </c>
      <c r="D510" s="86">
        <f t="shared" ca="1" si="20"/>
        <v>0</v>
      </c>
      <c r="E510" s="86">
        <f t="shared" ca="1" si="21"/>
        <v>0</v>
      </c>
      <c r="F510" s="87">
        <f>Invoice!G512</f>
        <v>0</v>
      </c>
      <c r="G510" s="88">
        <f t="shared" si="22"/>
        <v>0</v>
      </c>
    </row>
    <row r="511" spans="1:7" s="85" customFormat="1">
      <c r="A511" s="101" t="str">
        <f>Invoice!F513</f>
        <v>Exchange rate :</v>
      </c>
      <c r="B511" s="80">
        <f>Invoice!C513</f>
        <v>0</v>
      </c>
      <c r="C511" s="81">
        <f>Invoice!B513</f>
        <v>0</v>
      </c>
      <c r="D511" s="86">
        <f t="shared" ca="1" si="20"/>
        <v>0</v>
      </c>
      <c r="E511" s="86">
        <f t="shared" ca="1" si="21"/>
        <v>0</v>
      </c>
      <c r="F511" s="87">
        <f>Invoice!G513</f>
        <v>0</v>
      </c>
      <c r="G511" s="88">
        <f t="shared" si="22"/>
        <v>0</v>
      </c>
    </row>
    <row r="512" spans="1:7" s="85" customFormat="1">
      <c r="A512" s="101" t="str">
        <f>Invoice!F514</f>
        <v>Exchange rate :</v>
      </c>
      <c r="B512" s="80">
        <f>Invoice!C514</f>
        <v>0</v>
      </c>
      <c r="C512" s="81">
        <f>Invoice!B514</f>
        <v>0</v>
      </c>
      <c r="D512" s="86">
        <f t="shared" ca="1" si="20"/>
        <v>0</v>
      </c>
      <c r="E512" s="86">
        <f t="shared" ca="1" si="21"/>
        <v>0</v>
      </c>
      <c r="F512" s="87">
        <f>Invoice!G514</f>
        <v>0</v>
      </c>
      <c r="G512" s="88">
        <f t="shared" si="22"/>
        <v>0</v>
      </c>
    </row>
    <row r="513" spans="1:7" s="85" customFormat="1">
      <c r="A513" s="101" t="str">
        <f>Invoice!F515</f>
        <v>Exchange rate :</v>
      </c>
      <c r="B513" s="80">
        <f>Invoice!C515</f>
        <v>0</v>
      </c>
      <c r="C513" s="81">
        <f>Invoice!B515</f>
        <v>0</v>
      </c>
      <c r="D513" s="86">
        <f t="shared" ref="D513:D576" ca="1" si="23">F513/$D$14</f>
        <v>0</v>
      </c>
      <c r="E513" s="86">
        <f t="shared" ref="E513:E576" ca="1" si="24">G513/$D$14</f>
        <v>0</v>
      </c>
      <c r="F513" s="87">
        <f>Invoice!G515</f>
        <v>0</v>
      </c>
      <c r="G513" s="88">
        <f t="shared" ref="G513:G576" si="25">C513*F513</f>
        <v>0</v>
      </c>
    </row>
    <row r="514" spans="1:7" s="85" customFormat="1">
      <c r="A514" s="101" t="str">
        <f>Invoice!F516</f>
        <v>Exchange rate :</v>
      </c>
      <c r="B514" s="80">
        <f>Invoice!C516</f>
        <v>0</v>
      </c>
      <c r="C514" s="81">
        <f>Invoice!B516</f>
        <v>0</v>
      </c>
      <c r="D514" s="86">
        <f t="shared" ca="1" si="23"/>
        <v>0</v>
      </c>
      <c r="E514" s="86">
        <f t="shared" ca="1" si="24"/>
        <v>0</v>
      </c>
      <c r="F514" s="87">
        <f>Invoice!G516</f>
        <v>0</v>
      </c>
      <c r="G514" s="88">
        <f t="shared" si="25"/>
        <v>0</v>
      </c>
    </row>
    <row r="515" spans="1:7" s="85" customFormat="1">
      <c r="A515" s="101" t="str">
        <f>Invoice!F517</f>
        <v>Exchange rate :</v>
      </c>
      <c r="B515" s="80">
        <f>Invoice!C517</f>
        <v>0</v>
      </c>
      <c r="C515" s="81">
        <f>Invoice!B517</f>
        <v>0</v>
      </c>
      <c r="D515" s="86">
        <f t="shared" ca="1" si="23"/>
        <v>0</v>
      </c>
      <c r="E515" s="86">
        <f t="shared" ca="1" si="24"/>
        <v>0</v>
      </c>
      <c r="F515" s="87">
        <f>Invoice!G517</f>
        <v>0</v>
      </c>
      <c r="G515" s="88">
        <f t="shared" si="25"/>
        <v>0</v>
      </c>
    </row>
    <row r="516" spans="1:7" s="85" customFormat="1">
      <c r="A516" s="101" t="str">
        <f>Invoice!F518</f>
        <v>Exchange rate :</v>
      </c>
      <c r="B516" s="80">
        <f>Invoice!C518</f>
        <v>0</v>
      </c>
      <c r="C516" s="81">
        <f>Invoice!B518</f>
        <v>0</v>
      </c>
      <c r="D516" s="86">
        <f t="shared" ca="1" si="23"/>
        <v>0</v>
      </c>
      <c r="E516" s="86">
        <f t="shared" ca="1" si="24"/>
        <v>0</v>
      </c>
      <c r="F516" s="87">
        <f>Invoice!G518</f>
        <v>0</v>
      </c>
      <c r="G516" s="88">
        <f t="shared" si="25"/>
        <v>0</v>
      </c>
    </row>
    <row r="517" spans="1:7" s="85" customFormat="1">
      <c r="A517" s="101" t="str">
        <f>Invoice!F519</f>
        <v>Exchange rate :</v>
      </c>
      <c r="B517" s="80">
        <f>Invoice!C519</f>
        <v>0</v>
      </c>
      <c r="C517" s="81">
        <f>Invoice!B519</f>
        <v>0</v>
      </c>
      <c r="D517" s="86">
        <f t="shared" ca="1" si="23"/>
        <v>0</v>
      </c>
      <c r="E517" s="86">
        <f t="shared" ca="1" si="24"/>
        <v>0</v>
      </c>
      <c r="F517" s="87">
        <f>Invoice!G519</f>
        <v>0</v>
      </c>
      <c r="G517" s="88">
        <f t="shared" si="25"/>
        <v>0</v>
      </c>
    </row>
    <row r="518" spans="1:7" s="85" customFormat="1">
      <c r="A518" s="101" t="str">
        <f>Invoice!F520</f>
        <v>Exchange rate :</v>
      </c>
      <c r="B518" s="80">
        <f>Invoice!C520</f>
        <v>0</v>
      </c>
      <c r="C518" s="81">
        <f>Invoice!B520</f>
        <v>0</v>
      </c>
      <c r="D518" s="86">
        <f t="shared" ca="1" si="23"/>
        <v>0</v>
      </c>
      <c r="E518" s="86">
        <f t="shared" ca="1" si="24"/>
        <v>0</v>
      </c>
      <c r="F518" s="87">
        <f>Invoice!G520</f>
        <v>0</v>
      </c>
      <c r="G518" s="88">
        <f t="shared" si="25"/>
        <v>0</v>
      </c>
    </row>
    <row r="519" spans="1:7" s="85" customFormat="1">
      <c r="A519" s="101" t="str">
        <f>Invoice!F521</f>
        <v>Exchange rate :</v>
      </c>
      <c r="B519" s="80">
        <f>Invoice!C521</f>
        <v>0</v>
      </c>
      <c r="C519" s="81">
        <f>Invoice!B521</f>
        <v>0</v>
      </c>
      <c r="D519" s="86">
        <f t="shared" ca="1" si="23"/>
        <v>0</v>
      </c>
      <c r="E519" s="86">
        <f t="shared" ca="1" si="24"/>
        <v>0</v>
      </c>
      <c r="F519" s="87">
        <f>Invoice!G521</f>
        <v>0</v>
      </c>
      <c r="G519" s="88">
        <f t="shared" si="25"/>
        <v>0</v>
      </c>
    </row>
    <row r="520" spans="1:7" s="85" customFormat="1">
      <c r="A520" s="101" t="str">
        <f>Invoice!F522</f>
        <v>Exchange rate :</v>
      </c>
      <c r="B520" s="80">
        <f>Invoice!C522</f>
        <v>0</v>
      </c>
      <c r="C520" s="81">
        <f>Invoice!B522</f>
        <v>0</v>
      </c>
      <c r="D520" s="86">
        <f t="shared" ca="1" si="23"/>
        <v>0</v>
      </c>
      <c r="E520" s="86">
        <f t="shared" ca="1" si="24"/>
        <v>0</v>
      </c>
      <c r="F520" s="87">
        <f>Invoice!G522</f>
        <v>0</v>
      </c>
      <c r="G520" s="88">
        <f t="shared" si="25"/>
        <v>0</v>
      </c>
    </row>
    <row r="521" spans="1:7" s="85" customFormat="1">
      <c r="A521" s="101" t="str">
        <f>Invoice!F523</f>
        <v>Exchange rate :</v>
      </c>
      <c r="B521" s="80">
        <f>Invoice!C523</f>
        <v>0</v>
      </c>
      <c r="C521" s="81">
        <f>Invoice!B523</f>
        <v>0</v>
      </c>
      <c r="D521" s="86">
        <f t="shared" ca="1" si="23"/>
        <v>0</v>
      </c>
      <c r="E521" s="86">
        <f t="shared" ca="1" si="24"/>
        <v>0</v>
      </c>
      <c r="F521" s="87">
        <f>Invoice!G523</f>
        <v>0</v>
      </c>
      <c r="G521" s="88">
        <f t="shared" si="25"/>
        <v>0</v>
      </c>
    </row>
    <row r="522" spans="1:7" s="85" customFormat="1">
      <c r="A522" s="101" t="str">
        <f>Invoice!F524</f>
        <v>Exchange rate :</v>
      </c>
      <c r="B522" s="80">
        <f>Invoice!C524</f>
        <v>0</v>
      </c>
      <c r="C522" s="81">
        <f>Invoice!B524</f>
        <v>0</v>
      </c>
      <c r="D522" s="86">
        <f t="shared" ca="1" si="23"/>
        <v>0</v>
      </c>
      <c r="E522" s="86">
        <f t="shared" ca="1" si="24"/>
        <v>0</v>
      </c>
      <c r="F522" s="87">
        <f>Invoice!G524</f>
        <v>0</v>
      </c>
      <c r="G522" s="88">
        <f t="shared" si="25"/>
        <v>0</v>
      </c>
    </row>
    <row r="523" spans="1:7" s="85" customFormat="1">
      <c r="A523" s="101" t="str">
        <f>Invoice!F525</f>
        <v>Exchange rate :</v>
      </c>
      <c r="B523" s="80">
        <f>Invoice!C525</f>
        <v>0</v>
      </c>
      <c r="C523" s="81">
        <f>Invoice!B525</f>
        <v>0</v>
      </c>
      <c r="D523" s="86">
        <f t="shared" ca="1" si="23"/>
        <v>0</v>
      </c>
      <c r="E523" s="86">
        <f t="shared" ca="1" si="24"/>
        <v>0</v>
      </c>
      <c r="F523" s="87">
        <f>Invoice!G525</f>
        <v>0</v>
      </c>
      <c r="G523" s="88">
        <f t="shared" si="25"/>
        <v>0</v>
      </c>
    </row>
    <row r="524" spans="1:7" s="85" customFormat="1">
      <c r="A524" s="101" t="str">
        <f>Invoice!F526</f>
        <v>Exchange rate :</v>
      </c>
      <c r="B524" s="80">
        <f>Invoice!C526</f>
        <v>0</v>
      </c>
      <c r="C524" s="81">
        <f>Invoice!B526</f>
        <v>0</v>
      </c>
      <c r="D524" s="86">
        <f t="shared" ca="1" si="23"/>
        <v>0</v>
      </c>
      <c r="E524" s="86">
        <f t="shared" ca="1" si="24"/>
        <v>0</v>
      </c>
      <c r="F524" s="87">
        <f>Invoice!G526</f>
        <v>0</v>
      </c>
      <c r="G524" s="88">
        <f t="shared" si="25"/>
        <v>0</v>
      </c>
    </row>
    <row r="525" spans="1:7" s="85" customFormat="1">
      <c r="A525" s="101" t="str">
        <f>Invoice!F527</f>
        <v>Exchange rate :</v>
      </c>
      <c r="B525" s="80">
        <f>Invoice!C527</f>
        <v>0</v>
      </c>
      <c r="C525" s="81">
        <f>Invoice!B527</f>
        <v>0</v>
      </c>
      <c r="D525" s="86">
        <f t="shared" ca="1" si="23"/>
        <v>0</v>
      </c>
      <c r="E525" s="86">
        <f t="shared" ca="1" si="24"/>
        <v>0</v>
      </c>
      <c r="F525" s="87">
        <f>Invoice!G527</f>
        <v>0</v>
      </c>
      <c r="G525" s="88">
        <f t="shared" si="25"/>
        <v>0</v>
      </c>
    </row>
    <row r="526" spans="1:7" s="85" customFormat="1">
      <c r="A526" s="101" t="str">
        <f>Invoice!F528</f>
        <v>Exchange rate :</v>
      </c>
      <c r="B526" s="80">
        <f>Invoice!C528</f>
        <v>0</v>
      </c>
      <c r="C526" s="81">
        <f>Invoice!B528</f>
        <v>0</v>
      </c>
      <c r="D526" s="86">
        <f t="shared" ca="1" si="23"/>
        <v>0</v>
      </c>
      <c r="E526" s="86">
        <f t="shared" ca="1" si="24"/>
        <v>0</v>
      </c>
      <c r="F526" s="87">
        <f>Invoice!G528</f>
        <v>0</v>
      </c>
      <c r="G526" s="88">
        <f t="shared" si="25"/>
        <v>0</v>
      </c>
    </row>
    <row r="527" spans="1:7" s="85" customFormat="1">
      <c r="A527" s="101" t="str">
        <f>Invoice!F529</f>
        <v>Exchange rate :</v>
      </c>
      <c r="B527" s="80">
        <f>Invoice!C529</f>
        <v>0</v>
      </c>
      <c r="C527" s="81">
        <f>Invoice!B529</f>
        <v>0</v>
      </c>
      <c r="D527" s="86">
        <f t="shared" ca="1" si="23"/>
        <v>0</v>
      </c>
      <c r="E527" s="86">
        <f t="shared" ca="1" si="24"/>
        <v>0</v>
      </c>
      <c r="F527" s="87">
        <f>Invoice!G529</f>
        <v>0</v>
      </c>
      <c r="G527" s="88">
        <f t="shared" si="25"/>
        <v>0</v>
      </c>
    </row>
    <row r="528" spans="1:7" s="85" customFormat="1">
      <c r="A528" s="101" t="str">
        <f>Invoice!F530</f>
        <v>Exchange rate :</v>
      </c>
      <c r="B528" s="80">
        <f>Invoice!C530</f>
        <v>0</v>
      </c>
      <c r="C528" s="81">
        <f>Invoice!B530</f>
        <v>0</v>
      </c>
      <c r="D528" s="86">
        <f t="shared" ca="1" si="23"/>
        <v>0</v>
      </c>
      <c r="E528" s="86">
        <f t="shared" ca="1" si="24"/>
        <v>0</v>
      </c>
      <c r="F528" s="87">
        <f>Invoice!G530</f>
        <v>0</v>
      </c>
      <c r="G528" s="88">
        <f t="shared" si="25"/>
        <v>0</v>
      </c>
    </row>
    <row r="529" spans="1:7" s="85" customFormat="1">
      <c r="A529" s="101" t="str">
        <f>Invoice!F531</f>
        <v>Exchange rate :</v>
      </c>
      <c r="B529" s="80">
        <f>Invoice!C531</f>
        <v>0</v>
      </c>
      <c r="C529" s="81">
        <f>Invoice!B531</f>
        <v>0</v>
      </c>
      <c r="D529" s="86">
        <f t="shared" ca="1" si="23"/>
        <v>0</v>
      </c>
      <c r="E529" s="86">
        <f t="shared" ca="1" si="24"/>
        <v>0</v>
      </c>
      <c r="F529" s="87">
        <f>Invoice!G531</f>
        <v>0</v>
      </c>
      <c r="G529" s="88">
        <f t="shared" si="25"/>
        <v>0</v>
      </c>
    </row>
    <row r="530" spans="1:7" s="85" customFormat="1">
      <c r="A530" s="101" t="str">
        <f>Invoice!F532</f>
        <v>Exchange rate :</v>
      </c>
      <c r="B530" s="80">
        <f>Invoice!C532</f>
        <v>0</v>
      </c>
      <c r="C530" s="81">
        <f>Invoice!B532</f>
        <v>0</v>
      </c>
      <c r="D530" s="86">
        <f t="shared" ca="1" si="23"/>
        <v>0</v>
      </c>
      <c r="E530" s="86">
        <f t="shared" ca="1" si="24"/>
        <v>0</v>
      </c>
      <c r="F530" s="87">
        <f>Invoice!G532</f>
        <v>0</v>
      </c>
      <c r="G530" s="88">
        <f t="shared" si="25"/>
        <v>0</v>
      </c>
    </row>
    <row r="531" spans="1:7" s="85" customFormat="1">
      <c r="A531" s="101" t="str">
        <f>Invoice!F533</f>
        <v>Exchange rate :</v>
      </c>
      <c r="B531" s="80">
        <f>Invoice!C533</f>
        <v>0</v>
      </c>
      <c r="C531" s="81">
        <f>Invoice!B533</f>
        <v>0</v>
      </c>
      <c r="D531" s="86">
        <f t="shared" ca="1" si="23"/>
        <v>0</v>
      </c>
      <c r="E531" s="86">
        <f t="shared" ca="1" si="24"/>
        <v>0</v>
      </c>
      <c r="F531" s="87">
        <f>Invoice!G533</f>
        <v>0</v>
      </c>
      <c r="G531" s="88">
        <f t="shared" si="25"/>
        <v>0</v>
      </c>
    </row>
    <row r="532" spans="1:7" s="85" customFormat="1">
      <c r="A532" s="101" t="str">
        <f>Invoice!F534</f>
        <v>Exchange rate :</v>
      </c>
      <c r="B532" s="80">
        <f>Invoice!C534</f>
        <v>0</v>
      </c>
      <c r="C532" s="81">
        <f>Invoice!B534</f>
        <v>0</v>
      </c>
      <c r="D532" s="86">
        <f t="shared" ca="1" si="23"/>
        <v>0</v>
      </c>
      <c r="E532" s="86">
        <f t="shared" ca="1" si="24"/>
        <v>0</v>
      </c>
      <c r="F532" s="87">
        <f>Invoice!G534</f>
        <v>0</v>
      </c>
      <c r="G532" s="88">
        <f t="shared" si="25"/>
        <v>0</v>
      </c>
    </row>
    <row r="533" spans="1:7" s="85" customFormat="1">
      <c r="A533" s="101" t="str">
        <f>Invoice!F535</f>
        <v>Exchange rate :</v>
      </c>
      <c r="B533" s="80">
        <f>Invoice!C535</f>
        <v>0</v>
      </c>
      <c r="C533" s="81">
        <f>Invoice!B535</f>
        <v>0</v>
      </c>
      <c r="D533" s="86">
        <f t="shared" ca="1" si="23"/>
        <v>0</v>
      </c>
      <c r="E533" s="86">
        <f t="shared" ca="1" si="24"/>
        <v>0</v>
      </c>
      <c r="F533" s="87">
        <f>Invoice!G535</f>
        <v>0</v>
      </c>
      <c r="G533" s="88">
        <f t="shared" si="25"/>
        <v>0</v>
      </c>
    </row>
    <row r="534" spans="1:7" s="85" customFormat="1">
      <c r="A534" s="101" t="str">
        <f>Invoice!F536</f>
        <v>Exchange rate :</v>
      </c>
      <c r="B534" s="80">
        <f>Invoice!C536</f>
        <v>0</v>
      </c>
      <c r="C534" s="81">
        <f>Invoice!B536</f>
        <v>0</v>
      </c>
      <c r="D534" s="86">
        <f t="shared" ca="1" si="23"/>
        <v>0</v>
      </c>
      <c r="E534" s="86">
        <f t="shared" ca="1" si="24"/>
        <v>0</v>
      </c>
      <c r="F534" s="87">
        <f>Invoice!G536</f>
        <v>0</v>
      </c>
      <c r="G534" s="88">
        <f t="shared" si="25"/>
        <v>0</v>
      </c>
    </row>
    <row r="535" spans="1:7" s="85" customFormat="1">
      <c r="A535" s="101" t="str">
        <f>Invoice!F537</f>
        <v>Exchange rate :</v>
      </c>
      <c r="B535" s="80">
        <f>Invoice!C537</f>
        <v>0</v>
      </c>
      <c r="C535" s="81">
        <f>Invoice!B537</f>
        <v>0</v>
      </c>
      <c r="D535" s="86">
        <f t="shared" ca="1" si="23"/>
        <v>0</v>
      </c>
      <c r="E535" s="86">
        <f t="shared" ca="1" si="24"/>
        <v>0</v>
      </c>
      <c r="F535" s="87">
        <f>Invoice!G537</f>
        <v>0</v>
      </c>
      <c r="G535" s="88">
        <f t="shared" si="25"/>
        <v>0</v>
      </c>
    </row>
    <row r="536" spans="1:7" s="85" customFormat="1">
      <c r="A536" s="101" t="str">
        <f>Invoice!F538</f>
        <v>Exchange rate :</v>
      </c>
      <c r="B536" s="80">
        <f>Invoice!C538</f>
        <v>0</v>
      </c>
      <c r="C536" s="81">
        <f>Invoice!B538</f>
        <v>0</v>
      </c>
      <c r="D536" s="86">
        <f t="shared" ca="1" si="23"/>
        <v>0</v>
      </c>
      <c r="E536" s="86">
        <f t="shared" ca="1" si="24"/>
        <v>0</v>
      </c>
      <c r="F536" s="87">
        <f>Invoice!G538</f>
        <v>0</v>
      </c>
      <c r="G536" s="88">
        <f t="shared" si="25"/>
        <v>0</v>
      </c>
    </row>
    <row r="537" spans="1:7" s="85" customFormat="1">
      <c r="A537" s="101" t="str">
        <f>Invoice!F539</f>
        <v>Exchange rate :</v>
      </c>
      <c r="B537" s="80">
        <f>Invoice!C539</f>
        <v>0</v>
      </c>
      <c r="C537" s="81">
        <f>Invoice!B539</f>
        <v>0</v>
      </c>
      <c r="D537" s="86">
        <f t="shared" ca="1" si="23"/>
        <v>0</v>
      </c>
      <c r="E537" s="86">
        <f t="shared" ca="1" si="24"/>
        <v>0</v>
      </c>
      <c r="F537" s="87">
        <f>Invoice!G539</f>
        <v>0</v>
      </c>
      <c r="G537" s="88">
        <f t="shared" si="25"/>
        <v>0</v>
      </c>
    </row>
    <row r="538" spans="1:7" s="85" customFormat="1">
      <c r="A538" s="101" t="str">
        <f>Invoice!F540</f>
        <v>Exchange rate :</v>
      </c>
      <c r="B538" s="80">
        <f>Invoice!C540</f>
        <v>0</v>
      </c>
      <c r="C538" s="81">
        <f>Invoice!B540</f>
        <v>0</v>
      </c>
      <c r="D538" s="86">
        <f t="shared" ca="1" si="23"/>
        <v>0</v>
      </c>
      <c r="E538" s="86">
        <f t="shared" ca="1" si="24"/>
        <v>0</v>
      </c>
      <c r="F538" s="87">
        <f>Invoice!G540</f>
        <v>0</v>
      </c>
      <c r="G538" s="88">
        <f t="shared" si="25"/>
        <v>0</v>
      </c>
    </row>
    <row r="539" spans="1:7" s="85" customFormat="1">
      <c r="A539" s="101" t="str">
        <f>Invoice!F541</f>
        <v>Exchange rate :</v>
      </c>
      <c r="B539" s="80">
        <f>Invoice!C541</f>
        <v>0</v>
      </c>
      <c r="C539" s="81">
        <f>Invoice!B541</f>
        <v>0</v>
      </c>
      <c r="D539" s="86">
        <f t="shared" ca="1" si="23"/>
        <v>0</v>
      </c>
      <c r="E539" s="86">
        <f t="shared" ca="1" si="24"/>
        <v>0</v>
      </c>
      <c r="F539" s="87">
        <f>Invoice!G541</f>
        <v>0</v>
      </c>
      <c r="G539" s="88">
        <f t="shared" si="25"/>
        <v>0</v>
      </c>
    </row>
    <row r="540" spans="1:7" s="85" customFormat="1">
      <c r="A540" s="101" t="str">
        <f>Invoice!F542</f>
        <v>Exchange rate :</v>
      </c>
      <c r="B540" s="80">
        <f>Invoice!C542</f>
        <v>0</v>
      </c>
      <c r="C540" s="81">
        <f>Invoice!B542</f>
        <v>0</v>
      </c>
      <c r="D540" s="86">
        <f t="shared" ca="1" si="23"/>
        <v>0</v>
      </c>
      <c r="E540" s="86">
        <f t="shared" ca="1" si="24"/>
        <v>0</v>
      </c>
      <c r="F540" s="87">
        <f>Invoice!G542</f>
        <v>0</v>
      </c>
      <c r="G540" s="88">
        <f t="shared" si="25"/>
        <v>0</v>
      </c>
    </row>
    <row r="541" spans="1:7" s="85" customFormat="1">
      <c r="A541" s="101" t="str">
        <f>Invoice!F543</f>
        <v>Exchange rate :</v>
      </c>
      <c r="B541" s="80">
        <f>Invoice!C543</f>
        <v>0</v>
      </c>
      <c r="C541" s="81">
        <f>Invoice!B543</f>
        <v>0</v>
      </c>
      <c r="D541" s="86">
        <f t="shared" ca="1" si="23"/>
        <v>0</v>
      </c>
      <c r="E541" s="86">
        <f t="shared" ca="1" si="24"/>
        <v>0</v>
      </c>
      <c r="F541" s="87">
        <f>Invoice!G543</f>
        <v>0</v>
      </c>
      <c r="G541" s="88">
        <f t="shared" si="25"/>
        <v>0</v>
      </c>
    </row>
    <row r="542" spans="1:7" s="85" customFormat="1">
      <c r="A542" s="101" t="str">
        <f>Invoice!F544</f>
        <v>Exchange rate :</v>
      </c>
      <c r="B542" s="80">
        <f>Invoice!C544</f>
        <v>0</v>
      </c>
      <c r="C542" s="81">
        <f>Invoice!B544</f>
        <v>0</v>
      </c>
      <c r="D542" s="86">
        <f t="shared" ca="1" si="23"/>
        <v>0</v>
      </c>
      <c r="E542" s="86">
        <f t="shared" ca="1" si="24"/>
        <v>0</v>
      </c>
      <c r="F542" s="87">
        <f>Invoice!G544</f>
        <v>0</v>
      </c>
      <c r="G542" s="88">
        <f t="shared" si="25"/>
        <v>0</v>
      </c>
    </row>
    <row r="543" spans="1:7" s="85" customFormat="1">
      <c r="A543" s="101" t="str">
        <f>Invoice!F545</f>
        <v>Exchange rate :</v>
      </c>
      <c r="B543" s="80">
        <f>Invoice!C545</f>
        <v>0</v>
      </c>
      <c r="C543" s="81">
        <f>Invoice!B545</f>
        <v>0</v>
      </c>
      <c r="D543" s="86">
        <f t="shared" ca="1" si="23"/>
        <v>0</v>
      </c>
      <c r="E543" s="86">
        <f t="shared" ca="1" si="24"/>
        <v>0</v>
      </c>
      <c r="F543" s="87">
        <f>Invoice!G545</f>
        <v>0</v>
      </c>
      <c r="G543" s="88">
        <f t="shared" si="25"/>
        <v>0</v>
      </c>
    </row>
    <row r="544" spans="1:7" s="85" customFormat="1">
      <c r="A544" s="101" t="str">
        <f>Invoice!F546</f>
        <v>Exchange rate :</v>
      </c>
      <c r="B544" s="80">
        <f>Invoice!C546</f>
        <v>0</v>
      </c>
      <c r="C544" s="81">
        <f>Invoice!B546</f>
        <v>0</v>
      </c>
      <c r="D544" s="86">
        <f t="shared" ca="1" si="23"/>
        <v>0</v>
      </c>
      <c r="E544" s="86">
        <f t="shared" ca="1" si="24"/>
        <v>0</v>
      </c>
      <c r="F544" s="87">
        <f>Invoice!G546</f>
        <v>0</v>
      </c>
      <c r="G544" s="88">
        <f t="shared" si="25"/>
        <v>0</v>
      </c>
    </row>
    <row r="545" spans="1:7" s="85" customFormat="1">
      <c r="A545" s="101" t="str">
        <f>Invoice!F547</f>
        <v>Exchange rate :</v>
      </c>
      <c r="B545" s="80">
        <f>Invoice!C547</f>
        <v>0</v>
      </c>
      <c r="C545" s="81">
        <f>Invoice!B547</f>
        <v>0</v>
      </c>
      <c r="D545" s="86">
        <f t="shared" ca="1" si="23"/>
        <v>0</v>
      </c>
      <c r="E545" s="86">
        <f t="shared" ca="1" si="24"/>
        <v>0</v>
      </c>
      <c r="F545" s="87">
        <f>Invoice!G547</f>
        <v>0</v>
      </c>
      <c r="G545" s="88">
        <f t="shared" si="25"/>
        <v>0</v>
      </c>
    </row>
    <row r="546" spans="1:7" s="85" customFormat="1">
      <c r="A546" s="101" t="str">
        <f>Invoice!F548</f>
        <v>Exchange rate :</v>
      </c>
      <c r="B546" s="80">
        <f>Invoice!C548</f>
        <v>0</v>
      </c>
      <c r="C546" s="81">
        <f>Invoice!B548</f>
        <v>0</v>
      </c>
      <c r="D546" s="86">
        <f t="shared" ca="1" si="23"/>
        <v>0</v>
      </c>
      <c r="E546" s="86">
        <f t="shared" ca="1" si="24"/>
        <v>0</v>
      </c>
      <c r="F546" s="87">
        <f>Invoice!G548</f>
        <v>0</v>
      </c>
      <c r="G546" s="88">
        <f t="shared" si="25"/>
        <v>0</v>
      </c>
    </row>
    <row r="547" spans="1:7" s="85" customFormat="1">
      <c r="A547" s="101" t="str">
        <f>Invoice!F549</f>
        <v>Exchange rate :</v>
      </c>
      <c r="B547" s="80">
        <f>Invoice!C549</f>
        <v>0</v>
      </c>
      <c r="C547" s="81">
        <f>Invoice!B549</f>
        <v>0</v>
      </c>
      <c r="D547" s="86">
        <f t="shared" ca="1" si="23"/>
        <v>0</v>
      </c>
      <c r="E547" s="86">
        <f t="shared" ca="1" si="24"/>
        <v>0</v>
      </c>
      <c r="F547" s="87">
        <f>Invoice!G549</f>
        <v>0</v>
      </c>
      <c r="G547" s="88">
        <f t="shared" si="25"/>
        <v>0</v>
      </c>
    </row>
    <row r="548" spans="1:7" s="85" customFormat="1">
      <c r="A548" s="101" t="str">
        <f>Invoice!F550</f>
        <v>Exchange rate :</v>
      </c>
      <c r="B548" s="80">
        <f>Invoice!C550</f>
        <v>0</v>
      </c>
      <c r="C548" s="81">
        <f>Invoice!B550</f>
        <v>0</v>
      </c>
      <c r="D548" s="86">
        <f t="shared" ca="1" si="23"/>
        <v>0</v>
      </c>
      <c r="E548" s="86">
        <f t="shared" ca="1" si="24"/>
        <v>0</v>
      </c>
      <c r="F548" s="87">
        <f>Invoice!G550</f>
        <v>0</v>
      </c>
      <c r="G548" s="88">
        <f t="shared" si="25"/>
        <v>0</v>
      </c>
    </row>
    <row r="549" spans="1:7" s="85" customFormat="1">
      <c r="A549" s="101" t="str">
        <f>Invoice!F551</f>
        <v>Exchange rate :</v>
      </c>
      <c r="B549" s="80">
        <f>Invoice!C551</f>
        <v>0</v>
      </c>
      <c r="C549" s="81">
        <f>Invoice!B551</f>
        <v>0</v>
      </c>
      <c r="D549" s="86">
        <f t="shared" ca="1" si="23"/>
        <v>0</v>
      </c>
      <c r="E549" s="86">
        <f t="shared" ca="1" si="24"/>
        <v>0</v>
      </c>
      <c r="F549" s="87">
        <f>Invoice!G551</f>
        <v>0</v>
      </c>
      <c r="G549" s="88">
        <f t="shared" si="25"/>
        <v>0</v>
      </c>
    </row>
    <row r="550" spans="1:7" s="85" customFormat="1">
      <c r="A550" s="101" t="str">
        <f>Invoice!F552</f>
        <v>Exchange rate :</v>
      </c>
      <c r="B550" s="80">
        <f>Invoice!C552</f>
        <v>0</v>
      </c>
      <c r="C550" s="81">
        <f>Invoice!B552</f>
        <v>0</v>
      </c>
      <c r="D550" s="86">
        <f t="shared" ca="1" si="23"/>
        <v>0</v>
      </c>
      <c r="E550" s="86">
        <f t="shared" ca="1" si="24"/>
        <v>0</v>
      </c>
      <c r="F550" s="87">
        <f>Invoice!G552</f>
        <v>0</v>
      </c>
      <c r="G550" s="88">
        <f t="shared" si="25"/>
        <v>0</v>
      </c>
    </row>
    <row r="551" spans="1:7" s="85" customFormat="1">
      <c r="A551" s="101" t="str">
        <f>Invoice!F553</f>
        <v>Exchange rate :</v>
      </c>
      <c r="B551" s="80">
        <f>Invoice!C553</f>
        <v>0</v>
      </c>
      <c r="C551" s="81">
        <f>Invoice!B553</f>
        <v>0</v>
      </c>
      <c r="D551" s="86">
        <f t="shared" ca="1" si="23"/>
        <v>0</v>
      </c>
      <c r="E551" s="86">
        <f t="shared" ca="1" si="24"/>
        <v>0</v>
      </c>
      <c r="F551" s="87">
        <f>Invoice!G553</f>
        <v>0</v>
      </c>
      <c r="G551" s="88">
        <f t="shared" si="25"/>
        <v>0</v>
      </c>
    </row>
    <row r="552" spans="1:7" s="85" customFormat="1">
      <c r="A552" s="101" t="str">
        <f>Invoice!F554</f>
        <v>Exchange rate :</v>
      </c>
      <c r="B552" s="80">
        <f>Invoice!C554</f>
        <v>0</v>
      </c>
      <c r="C552" s="81">
        <f>Invoice!B554</f>
        <v>0</v>
      </c>
      <c r="D552" s="86">
        <f t="shared" ca="1" si="23"/>
        <v>0</v>
      </c>
      <c r="E552" s="86">
        <f t="shared" ca="1" si="24"/>
        <v>0</v>
      </c>
      <c r="F552" s="87">
        <f>Invoice!G554</f>
        <v>0</v>
      </c>
      <c r="G552" s="88">
        <f t="shared" si="25"/>
        <v>0</v>
      </c>
    </row>
    <row r="553" spans="1:7" s="85" customFormat="1">
      <c r="A553" s="101" t="str">
        <f>Invoice!F555</f>
        <v>Exchange rate :</v>
      </c>
      <c r="B553" s="80">
        <f>Invoice!C555</f>
        <v>0</v>
      </c>
      <c r="C553" s="81">
        <f>Invoice!B555</f>
        <v>0</v>
      </c>
      <c r="D553" s="86">
        <f t="shared" ca="1" si="23"/>
        <v>0</v>
      </c>
      <c r="E553" s="86">
        <f t="shared" ca="1" si="24"/>
        <v>0</v>
      </c>
      <c r="F553" s="87">
        <f>Invoice!G555</f>
        <v>0</v>
      </c>
      <c r="G553" s="88">
        <f t="shared" si="25"/>
        <v>0</v>
      </c>
    </row>
    <row r="554" spans="1:7" s="85" customFormat="1">
      <c r="A554" s="101" t="str">
        <f>Invoice!F556</f>
        <v>Exchange rate :</v>
      </c>
      <c r="B554" s="80">
        <f>Invoice!C556</f>
        <v>0</v>
      </c>
      <c r="C554" s="81">
        <f>Invoice!B556</f>
        <v>0</v>
      </c>
      <c r="D554" s="86">
        <f t="shared" ca="1" si="23"/>
        <v>0</v>
      </c>
      <c r="E554" s="86">
        <f t="shared" ca="1" si="24"/>
        <v>0</v>
      </c>
      <c r="F554" s="87">
        <f>Invoice!G556</f>
        <v>0</v>
      </c>
      <c r="G554" s="88">
        <f t="shared" si="25"/>
        <v>0</v>
      </c>
    </row>
    <row r="555" spans="1:7" s="85" customFormat="1">
      <c r="A555" s="101" t="str">
        <f>Invoice!F557</f>
        <v>Exchange rate :</v>
      </c>
      <c r="B555" s="80">
        <f>Invoice!C557</f>
        <v>0</v>
      </c>
      <c r="C555" s="81">
        <f>Invoice!B557</f>
        <v>0</v>
      </c>
      <c r="D555" s="86">
        <f t="shared" ca="1" si="23"/>
        <v>0</v>
      </c>
      <c r="E555" s="86">
        <f t="shared" ca="1" si="24"/>
        <v>0</v>
      </c>
      <c r="F555" s="87">
        <f>Invoice!G557</f>
        <v>0</v>
      </c>
      <c r="G555" s="88">
        <f t="shared" si="25"/>
        <v>0</v>
      </c>
    </row>
    <row r="556" spans="1:7" s="85" customFormat="1">
      <c r="A556" s="101" t="str">
        <f>Invoice!F558</f>
        <v>Exchange rate :</v>
      </c>
      <c r="B556" s="80">
        <f>Invoice!C558</f>
        <v>0</v>
      </c>
      <c r="C556" s="81">
        <f>Invoice!B558</f>
        <v>0</v>
      </c>
      <c r="D556" s="86">
        <f t="shared" ca="1" si="23"/>
        <v>0</v>
      </c>
      <c r="E556" s="86">
        <f t="shared" ca="1" si="24"/>
        <v>0</v>
      </c>
      <c r="F556" s="87">
        <f>Invoice!G558</f>
        <v>0</v>
      </c>
      <c r="G556" s="88">
        <f t="shared" si="25"/>
        <v>0</v>
      </c>
    </row>
    <row r="557" spans="1:7" s="85" customFormat="1">
      <c r="A557" s="101" t="str">
        <f>Invoice!F559</f>
        <v>Exchange rate :</v>
      </c>
      <c r="B557" s="80">
        <f>Invoice!C559</f>
        <v>0</v>
      </c>
      <c r="C557" s="81">
        <f>Invoice!B559</f>
        <v>0</v>
      </c>
      <c r="D557" s="86">
        <f t="shared" ca="1" si="23"/>
        <v>0</v>
      </c>
      <c r="E557" s="86">
        <f t="shared" ca="1" si="24"/>
        <v>0</v>
      </c>
      <c r="F557" s="87">
        <f>Invoice!G559</f>
        <v>0</v>
      </c>
      <c r="G557" s="88">
        <f t="shared" si="25"/>
        <v>0</v>
      </c>
    </row>
    <row r="558" spans="1:7" s="85" customFormat="1">
      <c r="A558" s="101" t="str">
        <f>Invoice!F560</f>
        <v>Exchange rate :</v>
      </c>
      <c r="B558" s="80">
        <f>Invoice!C560</f>
        <v>0</v>
      </c>
      <c r="C558" s="81">
        <f>Invoice!B560</f>
        <v>0</v>
      </c>
      <c r="D558" s="86">
        <f t="shared" ca="1" si="23"/>
        <v>0</v>
      </c>
      <c r="E558" s="86">
        <f t="shared" ca="1" si="24"/>
        <v>0</v>
      </c>
      <c r="F558" s="87">
        <f>Invoice!G560</f>
        <v>0</v>
      </c>
      <c r="G558" s="88">
        <f t="shared" si="25"/>
        <v>0</v>
      </c>
    </row>
    <row r="559" spans="1:7" s="85" customFormat="1">
      <c r="A559" s="101" t="str">
        <f>Invoice!F561</f>
        <v>Exchange rate :</v>
      </c>
      <c r="B559" s="80">
        <f>Invoice!C561</f>
        <v>0</v>
      </c>
      <c r="C559" s="81">
        <f>Invoice!B561</f>
        <v>0</v>
      </c>
      <c r="D559" s="86">
        <f t="shared" ca="1" si="23"/>
        <v>0</v>
      </c>
      <c r="E559" s="86">
        <f t="shared" ca="1" si="24"/>
        <v>0</v>
      </c>
      <c r="F559" s="87">
        <f>Invoice!G561</f>
        <v>0</v>
      </c>
      <c r="G559" s="88">
        <f t="shared" si="25"/>
        <v>0</v>
      </c>
    </row>
    <row r="560" spans="1:7" s="85" customFormat="1">
      <c r="A560" s="101" t="str">
        <f>Invoice!F562</f>
        <v>Exchange rate :</v>
      </c>
      <c r="B560" s="80">
        <f>Invoice!C562</f>
        <v>0</v>
      </c>
      <c r="C560" s="81">
        <f>Invoice!B562</f>
        <v>0</v>
      </c>
      <c r="D560" s="86">
        <f t="shared" ca="1" si="23"/>
        <v>0</v>
      </c>
      <c r="E560" s="86">
        <f t="shared" ca="1" si="24"/>
        <v>0</v>
      </c>
      <c r="F560" s="87">
        <f>Invoice!G562</f>
        <v>0</v>
      </c>
      <c r="G560" s="88">
        <f t="shared" si="25"/>
        <v>0</v>
      </c>
    </row>
    <row r="561" spans="1:7" s="85" customFormat="1">
      <c r="A561" s="101" t="str">
        <f>Invoice!F563</f>
        <v>Exchange rate :</v>
      </c>
      <c r="B561" s="80">
        <f>Invoice!C563</f>
        <v>0</v>
      </c>
      <c r="C561" s="81">
        <f>Invoice!B563</f>
        <v>0</v>
      </c>
      <c r="D561" s="86">
        <f t="shared" ca="1" si="23"/>
        <v>0</v>
      </c>
      <c r="E561" s="86">
        <f t="shared" ca="1" si="24"/>
        <v>0</v>
      </c>
      <c r="F561" s="87">
        <f>Invoice!G563</f>
        <v>0</v>
      </c>
      <c r="G561" s="88">
        <f t="shared" si="25"/>
        <v>0</v>
      </c>
    </row>
    <row r="562" spans="1:7" s="85" customFormat="1">
      <c r="A562" s="101" t="str">
        <f>Invoice!F564</f>
        <v>Exchange rate :</v>
      </c>
      <c r="B562" s="80">
        <f>Invoice!C564</f>
        <v>0</v>
      </c>
      <c r="C562" s="81">
        <f>Invoice!B564</f>
        <v>0</v>
      </c>
      <c r="D562" s="86">
        <f t="shared" ca="1" si="23"/>
        <v>0</v>
      </c>
      <c r="E562" s="86">
        <f t="shared" ca="1" si="24"/>
        <v>0</v>
      </c>
      <c r="F562" s="87">
        <f>Invoice!G564</f>
        <v>0</v>
      </c>
      <c r="G562" s="88">
        <f t="shared" si="25"/>
        <v>0</v>
      </c>
    </row>
    <row r="563" spans="1:7" s="85" customFormat="1">
      <c r="A563" s="101" t="str">
        <f>Invoice!F565</f>
        <v>Exchange rate :</v>
      </c>
      <c r="B563" s="80">
        <f>Invoice!C565</f>
        <v>0</v>
      </c>
      <c r="C563" s="81">
        <f>Invoice!B565</f>
        <v>0</v>
      </c>
      <c r="D563" s="86">
        <f t="shared" ca="1" si="23"/>
        <v>0</v>
      </c>
      <c r="E563" s="86">
        <f t="shared" ca="1" si="24"/>
        <v>0</v>
      </c>
      <c r="F563" s="87">
        <f>Invoice!G565</f>
        <v>0</v>
      </c>
      <c r="G563" s="88">
        <f t="shared" si="25"/>
        <v>0</v>
      </c>
    </row>
    <row r="564" spans="1:7" s="85" customFormat="1">
      <c r="A564" s="101" t="str">
        <f>Invoice!F566</f>
        <v>Exchange rate :</v>
      </c>
      <c r="B564" s="80">
        <f>Invoice!C566</f>
        <v>0</v>
      </c>
      <c r="C564" s="81">
        <f>Invoice!B566</f>
        <v>0</v>
      </c>
      <c r="D564" s="86">
        <f t="shared" ca="1" si="23"/>
        <v>0</v>
      </c>
      <c r="E564" s="86">
        <f t="shared" ca="1" si="24"/>
        <v>0</v>
      </c>
      <c r="F564" s="87">
        <f>Invoice!G566</f>
        <v>0</v>
      </c>
      <c r="G564" s="88">
        <f t="shared" si="25"/>
        <v>0</v>
      </c>
    </row>
    <row r="565" spans="1:7" s="85" customFormat="1">
      <c r="A565" s="101" t="str">
        <f>Invoice!F567</f>
        <v>Exchange rate :</v>
      </c>
      <c r="B565" s="80">
        <f>Invoice!C567</f>
        <v>0</v>
      </c>
      <c r="C565" s="81">
        <f>Invoice!B567</f>
        <v>0</v>
      </c>
      <c r="D565" s="86">
        <f t="shared" ca="1" si="23"/>
        <v>0</v>
      </c>
      <c r="E565" s="86">
        <f t="shared" ca="1" si="24"/>
        <v>0</v>
      </c>
      <c r="F565" s="87">
        <f>Invoice!G567</f>
        <v>0</v>
      </c>
      <c r="G565" s="88">
        <f t="shared" si="25"/>
        <v>0</v>
      </c>
    </row>
    <row r="566" spans="1:7" s="85" customFormat="1">
      <c r="A566" s="101" t="str">
        <f>Invoice!F568</f>
        <v>Exchange rate :</v>
      </c>
      <c r="B566" s="80">
        <f>Invoice!C568</f>
        <v>0</v>
      </c>
      <c r="C566" s="81">
        <f>Invoice!B568</f>
        <v>0</v>
      </c>
      <c r="D566" s="86">
        <f t="shared" ca="1" si="23"/>
        <v>0</v>
      </c>
      <c r="E566" s="86">
        <f t="shared" ca="1" si="24"/>
        <v>0</v>
      </c>
      <c r="F566" s="87">
        <f>Invoice!G568</f>
        <v>0</v>
      </c>
      <c r="G566" s="88">
        <f t="shared" si="25"/>
        <v>0</v>
      </c>
    </row>
    <row r="567" spans="1:7" s="85" customFormat="1">
      <c r="A567" s="101" t="str">
        <f>Invoice!F569</f>
        <v>Exchange rate :</v>
      </c>
      <c r="B567" s="80">
        <f>Invoice!C569</f>
        <v>0</v>
      </c>
      <c r="C567" s="81">
        <f>Invoice!B569</f>
        <v>0</v>
      </c>
      <c r="D567" s="86">
        <f t="shared" ca="1" si="23"/>
        <v>0</v>
      </c>
      <c r="E567" s="86">
        <f t="shared" ca="1" si="24"/>
        <v>0</v>
      </c>
      <c r="F567" s="87">
        <f>Invoice!G569</f>
        <v>0</v>
      </c>
      <c r="G567" s="88">
        <f t="shared" si="25"/>
        <v>0</v>
      </c>
    </row>
    <row r="568" spans="1:7" s="85" customFormat="1">
      <c r="A568" s="101" t="str">
        <f>Invoice!F570</f>
        <v>Exchange rate :</v>
      </c>
      <c r="B568" s="80">
        <f>Invoice!C570</f>
        <v>0</v>
      </c>
      <c r="C568" s="81">
        <f>Invoice!B570</f>
        <v>0</v>
      </c>
      <c r="D568" s="86">
        <f t="shared" ca="1" si="23"/>
        <v>0</v>
      </c>
      <c r="E568" s="86">
        <f t="shared" ca="1" si="24"/>
        <v>0</v>
      </c>
      <c r="F568" s="87">
        <f>Invoice!G570</f>
        <v>0</v>
      </c>
      <c r="G568" s="88">
        <f t="shared" si="25"/>
        <v>0</v>
      </c>
    </row>
    <row r="569" spans="1:7" s="85" customFormat="1">
      <c r="A569" s="101" t="str">
        <f>Invoice!F571</f>
        <v>Exchange rate :</v>
      </c>
      <c r="B569" s="80">
        <f>Invoice!C571</f>
        <v>0</v>
      </c>
      <c r="C569" s="81">
        <f>Invoice!B571</f>
        <v>0</v>
      </c>
      <c r="D569" s="86">
        <f t="shared" ca="1" si="23"/>
        <v>0</v>
      </c>
      <c r="E569" s="86">
        <f t="shared" ca="1" si="24"/>
        <v>0</v>
      </c>
      <c r="F569" s="87">
        <f>Invoice!G571</f>
        <v>0</v>
      </c>
      <c r="G569" s="88">
        <f t="shared" si="25"/>
        <v>0</v>
      </c>
    </row>
    <row r="570" spans="1:7" s="85" customFormat="1">
      <c r="A570" s="101" t="str">
        <f>Invoice!F572</f>
        <v>Exchange rate :</v>
      </c>
      <c r="B570" s="80">
        <f>Invoice!C572</f>
        <v>0</v>
      </c>
      <c r="C570" s="81">
        <f>Invoice!B572</f>
        <v>0</v>
      </c>
      <c r="D570" s="86">
        <f t="shared" ca="1" si="23"/>
        <v>0</v>
      </c>
      <c r="E570" s="86">
        <f t="shared" ca="1" si="24"/>
        <v>0</v>
      </c>
      <c r="F570" s="87">
        <f>Invoice!G572</f>
        <v>0</v>
      </c>
      <c r="G570" s="88">
        <f t="shared" si="25"/>
        <v>0</v>
      </c>
    </row>
    <row r="571" spans="1:7" s="85" customFormat="1">
      <c r="A571" s="101" t="str">
        <f>Invoice!F573</f>
        <v>Exchange rate :</v>
      </c>
      <c r="B571" s="80">
        <f>Invoice!C573</f>
        <v>0</v>
      </c>
      <c r="C571" s="81">
        <f>Invoice!B573</f>
        <v>0</v>
      </c>
      <c r="D571" s="86">
        <f t="shared" ca="1" si="23"/>
        <v>0</v>
      </c>
      <c r="E571" s="86">
        <f t="shared" ca="1" si="24"/>
        <v>0</v>
      </c>
      <c r="F571" s="87">
        <f>Invoice!G573</f>
        <v>0</v>
      </c>
      <c r="G571" s="88">
        <f t="shared" si="25"/>
        <v>0</v>
      </c>
    </row>
    <row r="572" spans="1:7" s="85" customFormat="1">
      <c r="A572" s="101" t="str">
        <f>Invoice!F574</f>
        <v>Exchange rate :</v>
      </c>
      <c r="B572" s="80">
        <f>Invoice!C574</f>
        <v>0</v>
      </c>
      <c r="C572" s="81">
        <f>Invoice!B574</f>
        <v>0</v>
      </c>
      <c r="D572" s="86">
        <f t="shared" ca="1" si="23"/>
        <v>0</v>
      </c>
      <c r="E572" s="86">
        <f t="shared" ca="1" si="24"/>
        <v>0</v>
      </c>
      <c r="F572" s="87">
        <f>Invoice!G574</f>
        <v>0</v>
      </c>
      <c r="G572" s="88">
        <f t="shared" si="25"/>
        <v>0</v>
      </c>
    </row>
    <row r="573" spans="1:7" s="85" customFormat="1">
      <c r="A573" s="101" t="str">
        <f>Invoice!F575</f>
        <v>Exchange rate :</v>
      </c>
      <c r="B573" s="80">
        <f>Invoice!C575</f>
        <v>0</v>
      </c>
      <c r="C573" s="81">
        <f>Invoice!B575</f>
        <v>0</v>
      </c>
      <c r="D573" s="86">
        <f t="shared" ca="1" si="23"/>
        <v>0</v>
      </c>
      <c r="E573" s="86">
        <f t="shared" ca="1" si="24"/>
        <v>0</v>
      </c>
      <c r="F573" s="87">
        <f>Invoice!G575</f>
        <v>0</v>
      </c>
      <c r="G573" s="88">
        <f t="shared" si="25"/>
        <v>0</v>
      </c>
    </row>
    <row r="574" spans="1:7" s="85" customFormat="1">
      <c r="A574" s="101" t="str">
        <f>Invoice!F576</f>
        <v>Exchange rate :</v>
      </c>
      <c r="B574" s="80">
        <f>Invoice!C576</f>
        <v>0</v>
      </c>
      <c r="C574" s="81">
        <f>Invoice!B576</f>
        <v>0</v>
      </c>
      <c r="D574" s="86">
        <f t="shared" ca="1" si="23"/>
        <v>0</v>
      </c>
      <c r="E574" s="86">
        <f t="shared" ca="1" si="24"/>
        <v>0</v>
      </c>
      <c r="F574" s="87">
        <f>Invoice!G576</f>
        <v>0</v>
      </c>
      <c r="G574" s="88">
        <f t="shared" si="25"/>
        <v>0</v>
      </c>
    </row>
    <row r="575" spans="1:7" s="85" customFormat="1">
      <c r="A575" s="101" t="str">
        <f>Invoice!F577</f>
        <v>Exchange rate :</v>
      </c>
      <c r="B575" s="80">
        <f>Invoice!C577</f>
        <v>0</v>
      </c>
      <c r="C575" s="81">
        <f>Invoice!B577</f>
        <v>0</v>
      </c>
      <c r="D575" s="86">
        <f t="shared" ca="1" si="23"/>
        <v>0</v>
      </c>
      <c r="E575" s="86">
        <f t="shared" ca="1" si="24"/>
        <v>0</v>
      </c>
      <c r="F575" s="87">
        <f>Invoice!G577</f>
        <v>0</v>
      </c>
      <c r="G575" s="88">
        <f t="shared" si="25"/>
        <v>0</v>
      </c>
    </row>
    <row r="576" spans="1:7" s="85" customFormat="1">
      <c r="A576" s="101" t="str">
        <f>Invoice!F578</f>
        <v>Exchange rate :</v>
      </c>
      <c r="B576" s="80">
        <f>Invoice!C578</f>
        <v>0</v>
      </c>
      <c r="C576" s="81">
        <f>Invoice!B578</f>
        <v>0</v>
      </c>
      <c r="D576" s="86">
        <f t="shared" ca="1" si="23"/>
        <v>0</v>
      </c>
      <c r="E576" s="86">
        <f t="shared" ca="1" si="24"/>
        <v>0</v>
      </c>
      <c r="F576" s="87">
        <f>Invoice!G578</f>
        <v>0</v>
      </c>
      <c r="G576" s="88">
        <f t="shared" si="25"/>
        <v>0</v>
      </c>
    </row>
    <row r="577" spans="1:7" s="85" customFormat="1">
      <c r="A577" s="101" t="str">
        <f>Invoice!F579</f>
        <v>Exchange rate :</v>
      </c>
      <c r="B577" s="80">
        <f>Invoice!C579</f>
        <v>0</v>
      </c>
      <c r="C577" s="81">
        <f>Invoice!B579</f>
        <v>0</v>
      </c>
      <c r="D577" s="86">
        <f t="shared" ref="D577:D640" ca="1" si="26">F577/$D$14</f>
        <v>0</v>
      </c>
      <c r="E577" s="86">
        <f t="shared" ref="E577:E640" ca="1" si="27">G577/$D$14</f>
        <v>0</v>
      </c>
      <c r="F577" s="87">
        <f>Invoice!G579</f>
        <v>0</v>
      </c>
      <c r="G577" s="88">
        <f t="shared" ref="G577:G640" si="28">C577*F577</f>
        <v>0</v>
      </c>
    </row>
    <row r="578" spans="1:7" s="85" customFormat="1">
      <c r="A578" s="101" t="str">
        <f>Invoice!F580</f>
        <v>Exchange rate :</v>
      </c>
      <c r="B578" s="80">
        <f>Invoice!C580</f>
        <v>0</v>
      </c>
      <c r="C578" s="81">
        <f>Invoice!B580</f>
        <v>0</v>
      </c>
      <c r="D578" s="86">
        <f t="shared" ca="1" si="26"/>
        <v>0</v>
      </c>
      <c r="E578" s="86">
        <f t="shared" ca="1" si="27"/>
        <v>0</v>
      </c>
      <c r="F578" s="87">
        <f>Invoice!G580</f>
        <v>0</v>
      </c>
      <c r="G578" s="88">
        <f t="shared" si="28"/>
        <v>0</v>
      </c>
    </row>
    <row r="579" spans="1:7" s="85" customFormat="1">
      <c r="A579" s="101" t="str">
        <f>Invoice!F581</f>
        <v>Exchange rate :</v>
      </c>
      <c r="B579" s="80">
        <f>Invoice!C581</f>
        <v>0</v>
      </c>
      <c r="C579" s="81">
        <f>Invoice!B581</f>
        <v>0</v>
      </c>
      <c r="D579" s="86">
        <f t="shared" ca="1" si="26"/>
        <v>0</v>
      </c>
      <c r="E579" s="86">
        <f t="shared" ca="1" si="27"/>
        <v>0</v>
      </c>
      <c r="F579" s="87">
        <f>Invoice!G581</f>
        <v>0</v>
      </c>
      <c r="G579" s="88">
        <f t="shared" si="28"/>
        <v>0</v>
      </c>
    </row>
    <row r="580" spans="1:7" s="85" customFormat="1">
      <c r="A580" s="101" t="str">
        <f>Invoice!F582</f>
        <v>Exchange rate :</v>
      </c>
      <c r="B580" s="80">
        <f>Invoice!C582</f>
        <v>0</v>
      </c>
      <c r="C580" s="81">
        <f>Invoice!B582</f>
        <v>0</v>
      </c>
      <c r="D580" s="86">
        <f t="shared" ca="1" si="26"/>
        <v>0</v>
      </c>
      <c r="E580" s="86">
        <f t="shared" ca="1" si="27"/>
        <v>0</v>
      </c>
      <c r="F580" s="87">
        <f>Invoice!G582</f>
        <v>0</v>
      </c>
      <c r="G580" s="88">
        <f t="shared" si="28"/>
        <v>0</v>
      </c>
    </row>
    <row r="581" spans="1:7" s="85" customFormat="1">
      <c r="A581" s="101" t="str">
        <f>Invoice!F583</f>
        <v>Exchange rate :</v>
      </c>
      <c r="B581" s="80">
        <f>Invoice!C583</f>
        <v>0</v>
      </c>
      <c r="C581" s="81">
        <f>Invoice!B583</f>
        <v>0</v>
      </c>
      <c r="D581" s="86">
        <f t="shared" ca="1" si="26"/>
        <v>0</v>
      </c>
      <c r="E581" s="86">
        <f t="shared" ca="1" si="27"/>
        <v>0</v>
      </c>
      <c r="F581" s="87">
        <f>Invoice!G583</f>
        <v>0</v>
      </c>
      <c r="G581" s="88">
        <f t="shared" si="28"/>
        <v>0</v>
      </c>
    </row>
    <row r="582" spans="1:7" s="85" customFormat="1">
      <c r="A582" s="101" t="str">
        <f>Invoice!F584</f>
        <v>Exchange rate :</v>
      </c>
      <c r="B582" s="80">
        <f>Invoice!C584</f>
        <v>0</v>
      </c>
      <c r="C582" s="81">
        <f>Invoice!B584</f>
        <v>0</v>
      </c>
      <c r="D582" s="86">
        <f t="shared" ca="1" si="26"/>
        <v>0</v>
      </c>
      <c r="E582" s="86">
        <f t="shared" ca="1" si="27"/>
        <v>0</v>
      </c>
      <c r="F582" s="87">
        <f>Invoice!G584</f>
        <v>0</v>
      </c>
      <c r="G582" s="88">
        <f t="shared" si="28"/>
        <v>0</v>
      </c>
    </row>
    <row r="583" spans="1:7" s="85" customFormat="1">
      <c r="A583" s="101" t="str">
        <f>Invoice!F585</f>
        <v>Exchange rate :</v>
      </c>
      <c r="B583" s="80">
        <f>Invoice!C585</f>
        <v>0</v>
      </c>
      <c r="C583" s="81">
        <f>Invoice!B585</f>
        <v>0</v>
      </c>
      <c r="D583" s="86">
        <f t="shared" ca="1" si="26"/>
        <v>0</v>
      </c>
      <c r="E583" s="86">
        <f t="shared" ca="1" si="27"/>
        <v>0</v>
      </c>
      <c r="F583" s="87">
        <f>Invoice!G585</f>
        <v>0</v>
      </c>
      <c r="G583" s="88">
        <f t="shared" si="28"/>
        <v>0</v>
      </c>
    </row>
    <row r="584" spans="1:7" s="85" customFormat="1">
      <c r="A584" s="101" t="str">
        <f>Invoice!F586</f>
        <v>Exchange rate :</v>
      </c>
      <c r="B584" s="80">
        <f>Invoice!C586</f>
        <v>0</v>
      </c>
      <c r="C584" s="81">
        <f>Invoice!B586</f>
        <v>0</v>
      </c>
      <c r="D584" s="86">
        <f t="shared" ca="1" si="26"/>
        <v>0</v>
      </c>
      <c r="E584" s="86">
        <f t="shared" ca="1" si="27"/>
        <v>0</v>
      </c>
      <c r="F584" s="87">
        <f>Invoice!G586</f>
        <v>0</v>
      </c>
      <c r="G584" s="88">
        <f t="shared" si="28"/>
        <v>0</v>
      </c>
    </row>
    <row r="585" spans="1:7" s="85" customFormat="1">
      <c r="A585" s="101" t="str">
        <f>Invoice!F587</f>
        <v>Exchange rate :</v>
      </c>
      <c r="B585" s="80">
        <f>Invoice!C587</f>
        <v>0</v>
      </c>
      <c r="C585" s="81">
        <f>Invoice!B587</f>
        <v>0</v>
      </c>
      <c r="D585" s="86">
        <f t="shared" ca="1" si="26"/>
        <v>0</v>
      </c>
      <c r="E585" s="86">
        <f t="shared" ca="1" si="27"/>
        <v>0</v>
      </c>
      <c r="F585" s="87">
        <f>Invoice!G587</f>
        <v>0</v>
      </c>
      <c r="G585" s="88">
        <f t="shared" si="28"/>
        <v>0</v>
      </c>
    </row>
    <row r="586" spans="1:7" s="85" customFormat="1">
      <c r="A586" s="101" t="str">
        <f>Invoice!F588</f>
        <v>Exchange rate :</v>
      </c>
      <c r="B586" s="80">
        <f>Invoice!C588</f>
        <v>0</v>
      </c>
      <c r="C586" s="81">
        <f>Invoice!B588</f>
        <v>0</v>
      </c>
      <c r="D586" s="86">
        <f t="shared" ca="1" si="26"/>
        <v>0</v>
      </c>
      <c r="E586" s="86">
        <f t="shared" ca="1" si="27"/>
        <v>0</v>
      </c>
      <c r="F586" s="87">
        <f>Invoice!G588</f>
        <v>0</v>
      </c>
      <c r="G586" s="88">
        <f t="shared" si="28"/>
        <v>0</v>
      </c>
    </row>
    <row r="587" spans="1:7" s="85" customFormat="1">
      <c r="A587" s="101" t="str">
        <f>Invoice!F589</f>
        <v>Exchange rate :</v>
      </c>
      <c r="B587" s="80">
        <f>Invoice!C589</f>
        <v>0</v>
      </c>
      <c r="C587" s="81">
        <f>Invoice!B589</f>
        <v>0</v>
      </c>
      <c r="D587" s="86">
        <f t="shared" ca="1" si="26"/>
        <v>0</v>
      </c>
      <c r="E587" s="86">
        <f t="shared" ca="1" si="27"/>
        <v>0</v>
      </c>
      <c r="F587" s="87">
        <f>Invoice!G589</f>
        <v>0</v>
      </c>
      <c r="G587" s="88">
        <f t="shared" si="28"/>
        <v>0</v>
      </c>
    </row>
    <row r="588" spans="1:7" s="85" customFormat="1">
      <c r="A588" s="101" t="str">
        <f>Invoice!F590</f>
        <v>Exchange rate :</v>
      </c>
      <c r="B588" s="80">
        <f>Invoice!C590</f>
        <v>0</v>
      </c>
      <c r="C588" s="81">
        <f>Invoice!B590</f>
        <v>0</v>
      </c>
      <c r="D588" s="86">
        <f t="shared" ca="1" si="26"/>
        <v>0</v>
      </c>
      <c r="E588" s="86">
        <f t="shared" ca="1" si="27"/>
        <v>0</v>
      </c>
      <c r="F588" s="87">
        <f>Invoice!G590</f>
        <v>0</v>
      </c>
      <c r="G588" s="88">
        <f t="shared" si="28"/>
        <v>0</v>
      </c>
    </row>
    <row r="589" spans="1:7" s="85" customFormat="1">
      <c r="A589" s="101" t="str">
        <f>Invoice!F591</f>
        <v>Exchange rate :</v>
      </c>
      <c r="B589" s="80">
        <f>Invoice!C591</f>
        <v>0</v>
      </c>
      <c r="C589" s="81">
        <f>Invoice!B591</f>
        <v>0</v>
      </c>
      <c r="D589" s="86">
        <f t="shared" ca="1" si="26"/>
        <v>0</v>
      </c>
      <c r="E589" s="86">
        <f t="shared" ca="1" si="27"/>
        <v>0</v>
      </c>
      <c r="F589" s="87">
        <f>Invoice!G591</f>
        <v>0</v>
      </c>
      <c r="G589" s="88">
        <f t="shared" si="28"/>
        <v>0</v>
      </c>
    </row>
    <row r="590" spans="1:7" s="85" customFormat="1">
      <c r="A590" s="101" t="str">
        <f>Invoice!F592</f>
        <v>Exchange rate :</v>
      </c>
      <c r="B590" s="80">
        <f>Invoice!C592</f>
        <v>0</v>
      </c>
      <c r="C590" s="81">
        <f>Invoice!B592</f>
        <v>0</v>
      </c>
      <c r="D590" s="86">
        <f t="shared" ca="1" si="26"/>
        <v>0</v>
      </c>
      <c r="E590" s="86">
        <f t="shared" ca="1" si="27"/>
        <v>0</v>
      </c>
      <c r="F590" s="87">
        <f>Invoice!G592</f>
        <v>0</v>
      </c>
      <c r="G590" s="88">
        <f t="shared" si="28"/>
        <v>0</v>
      </c>
    </row>
    <row r="591" spans="1:7" s="85" customFormat="1">
      <c r="A591" s="101" t="str">
        <f>Invoice!F593</f>
        <v>Exchange rate :</v>
      </c>
      <c r="B591" s="80">
        <f>Invoice!C593</f>
        <v>0</v>
      </c>
      <c r="C591" s="81">
        <f>Invoice!B593</f>
        <v>0</v>
      </c>
      <c r="D591" s="86">
        <f t="shared" ca="1" si="26"/>
        <v>0</v>
      </c>
      <c r="E591" s="86">
        <f t="shared" ca="1" si="27"/>
        <v>0</v>
      </c>
      <c r="F591" s="87">
        <f>Invoice!G593</f>
        <v>0</v>
      </c>
      <c r="G591" s="88">
        <f t="shared" si="28"/>
        <v>0</v>
      </c>
    </row>
    <row r="592" spans="1:7" s="85" customFormat="1">
      <c r="A592" s="101" t="str">
        <f>Invoice!F594</f>
        <v>Exchange rate :</v>
      </c>
      <c r="B592" s="80">
        <f>Invoice!C594</f>
        <v>0</v>
      </c>
      <c r="C592" s="81">
        <f>Invoice!B594</f>
        <v>0</v>
      </c>
      <c r="D592" s="86">
        <f t="shared" ca="1" si="26"/>
        <v>0</v>
      </c>
      <c r="E592" s="86">
        <f t="shared" ca="1" si="27"/>
        <v>0</v>
      </c>
      <c r="F592" s="87">
        <f>Invoice!G594</f>
        <v>0</v>
      </c>
      <c r="G592" s="88">
        <f t="shared" si="28"/>
        <v>0</v>
      </c>
    </row>
    <row r="593" spans="1:7" s="85" customFormat="1">
      <c r="A593" s="101" t="str">
        <f>Invoice!F595</f>
        <v>Exchange rate :</v>
      </c>
      <c r="B593" s="80">
        <f>Invoice!C595</f>
        <v>0</v>
      </c>
      <c r="C593" s="81">
        <f>Invoice!B595</f>
        <v>0</v>
      </c>
      <c r="D593" s="86">
        <f t="shared" ca="1" si="26"/>
        <v>0</v>
      </c>
      <c r="E593" s="86">
        <f t="shared" ca="1" si="27"/>
        <v>0</v>
      </c>
      <c r="F593" s="87">
        <f>Invoice!G595</f>
        <v>0</v>
      </c>
      <c r="G593" s="88">
        <f t="shared" si="28"/>
        <v>0</v>
      </c>
    </row>
    <row r="594" spans="1:7" s="85" customFormat="1">
      <c r="A594" s="101" t="str">
        <f>Invoice!F596</f>
        <v>Exchange rate :</v>
      </c>
      <c r="B594" s="80">
        <f>Invoice!C596</f>
        <v>0</v>
      </c>
      <c r="C594" s="81">
        <f>Invoice!B596</f>
        <v>0</v>
      </c>
      <c r="D594" s="86">
        <f t="shared" ca="1" si="26"/>
        <v>0</v>
      </c>
      <c r="E594" s="86">
        <f t="shared" ca="1" si="27"/>
        <v>0</v>
      </c>
      <c r="F594" s="87">
        <f>Invoice!G596</f>
        <v>0</v>
      </c>
      <c r="G594" s="88">
        <f t="shared" si="28"/>
        <v>0</v>
      </c>
    </row>
    <row r="595" spans="1:7" s="85" customFormat="1">
      <c r="A595" s="101" t="str">
        <f>Invoice!F597</f>
        <v>Exchange rate :</v>
      </c>
      <c r="B595" s="80">
        <f>Invoice!C597</f>
        <v>0</v>
      </c>
      <c r="C595" s="81">
        <f>Invoice!B597</f>
        <v>0</v>
      </c>
      <c r="D595" s="86">
        <f t="shared" ca="1" si="26"/>
        <v>0</v>
      </c>
      <c r="E595" s="86">
        <f t="shared" ca="1" si="27"/>
        <v>0</v>
      </c>
      <c r="F595" s="87">
        <f>Invoice!G597</f>
        <v>0</v>
      </c>
      <c r="G595" s="88">
        <f t="shared" si="28"/>
        <v>0</v>
      </c>
    </row>
    <row r="596" spans="1:7" s="85" customFormat="1">
      <c r="A596" s="101" t="str">
        <f>Invoice!F598</f>
        <v>Exchange rate :</v>
      </c>
      <c r="B596" s="80">
        <f>Invoice!C598</f>
        <v>0</v>
      </c>
      <c r="C596" s="81">
        <f>Invoice!B598</f>
        <v>0</v>
      </c>
      <c r="D596" s="86">
        <f t="shared" ca="1" si="26"/>
        <v>0</v>
      </c>
      <c r="E596" s="86">
        <f t="shared" ca="1" si="27"/>
        <v>0</v>
      </c>
      <c r="F596" s="87">
        <f>Invoice!G598</f>
        <v>0</v>
      </c>
      <c r="G596" s="88">
        <f t="shared" si="28"/>
        <v>0</v>
      </c>
    </row>
    <row r="597" spans="1:7" s="85" customFormat="1">
      <c r="A597" s="101" t="str">
        <f>Invoice!F599</f>
        <v>Exchange rate :</v>
      </c>
      <c r="B597" s="80">
        <f>Invoice!C599</f>
        <v>0</v>
      </c>
      <c r="C597" s="81">
        <f>Invoice!B599</f>
        <v>0</v>
      </c>
      <c r="D597" s="86">
        <f t="shared" ca="1" si="26"/>
        <v>0</v>
      </c>
      <c r="E597" s="86">
        <f t="shared" ca="1" si="27"/>
        <v>0</v>
      </c>
      <c r="F597" s="87">
        <f>Invoice!G599</f>
        <v>0</v>
      </c>
      <c r="G597" s="88">
        <f t="shared" si="28"/>
        <v>0</v>
      </c>
    </row>
    <row r="598" spans="1:7" s="85" customFormat="1">
      <c r="A598" s="101" t="str">
        <f>Invoice!F600</f>
        <v>Exchange rate :</v>
      </c>
      <c r="B598" s="80">
        <f>Invoice!C600</f>
        <v>0</v>
      </c>
      <c r="C598" s="81">
        <f>Invoice!B600</f>
        <v>0</v>
      </c>
      <c r="D598" s="86">
        <f t="shared" ca="1" si="26"/>
        <v>0</v>
      </c>
      <c r="E598" s="86">
        <f t="shared" ca="1" si="27"/>
        <v>0</v>
      </c>
      <c r="F598" s="87">
        <f>Invoice!G600</f>
        <v>0</v>
      </c>
      <c r="G598" s="88">
        <f t="shared" si="28"/>
        <v>0</v>
      </c>
    </row>
    <row r="599" spans="1:7" s="85" customFormat="1">
      <c r="A599" s="101" t="str">
        <f>Invoice!F601</f>
        <v>Exchange rate :</v>
      </c>
      <c r="B599" s="80">
        <f>Invoice!C601</f>
        <v>0</v>
      </c>
      <c r="C599" s="81">
        <f>Invoice!B601</f>
        <v>0</v>
      </c>
      <c r="D599" s="86">
        <f t="shared" ca="1" si="26"/>
        <v>0</v>
      </c>
      <c r="E599" s="86">
        <f t="shared" ca="1" si="27"/>
        <v>0</v>
      </c>
      <c r="F599" s="87">
        <f>Invoice!G601</f>
        <v>0</v>
      </c>
      <c r="G599" s="88">
        <f t="shared" si="28"/>
        <v>0</v>
      </c>
    </row>
    <row r="600" spans="1:7" s="85" customFormat="1">
      <c r="A600" s="101" t="str">
        <f>Invoice!F602</f>
        <v>Exchange rate :</v>
      </c>
      <c r="B600" s="80">
        <f>Invoice!C602</f>
        <v>0</v>
      </c>
      <c r="C600" s="81">
        <f>Invoice!B602</f>
        <v>0</v>
      </c>
      <c r="D600" s="86">
        <f t="shared" ca="1" si="26"/>
        <v>0</v>
      </c>
      <c r="E600" s="86">
        <f t="shared" ca="1" si="27"/>
        <v>0</v>
      </c>
      <c r="F600" s="87">
        <f>Invoice!G602</f>
        <v>0</v>
      </c>
      <c r="G600" s="88">
        <f t="shared" si="28"/>
        <v>0</v>
      </c>
    </row>
    <row r="601" spans="1:7" s="85" customFormat="1">
      <c r="A601" s="101" t="str">
        <f>Invoice!F603</f>
        <v>Exchange rate :</v>
      </c>
      <c r="B601" s="80">
        <f>Invoice!C603</f>
        <v>0</v>
      </c>
      <c r="C601" s="81">
        <f>Invoice!B603</f>
        <v>0</v>
      </c>
      <c r="D601" s="86">
        <f t="shared" ca="1" si="26"/>
        <v>0</v>
      </c>
      <c r="E601" s="86">
        <f t="shared" ca="1" si="27"/>
        <v>0</v>
      </c>
      <c r="F601" s="87">
        <f>Invoice!G603</f>
        <v>0</v>
      </c>
      <c r="G601" s="88">
        <f t="shared" si="28"/>
        <v>0</v>
      </c>
    </row>
    <row r="602" spans="1:7" s="85" customFormat="1">
      <c r="A602" s="101" t="str">
        <f>Invoice!F604</f>
        <v>Exchange rate :</v>
      </c>
      <c r="B602" s="80">
        <f>Invoice!C604</f>
        <v>0</v>
      </c>
      <c r="C602" s="81">
        <f>Invoice!B604</f>
        <v>0</v>
      </c>
      <c r="D602" s="86">
        <f t="shared" ca="1" si="26"/>
        <v>0</v>
      </c>
      <c r="E602" s="86">
        <f t="shared" ca="1" si="27"/>
        <v>0</v>
      </c>
      <c r="F602" s="87">
        <f>Invoice!G604</f>
        <v>0</v>
      </c>
      <c r="G602" s="88">
        <f t="shared" si="28"/>
        <v>0</v>
      </c>
    </row>
    <row r="603" spans="1:7" s="85" customFormat="1">
      <c r="A603" s="101" t="str">
        <f>Invoice!F605</f>
        <v>Exchange rate :</v>
      </c>
      <c r="B603" s="80">
        <f>Invoice!C605</f>
        <v>0</v>
      </c>
      <c r="C603" s="81">
        <f>Invoice!B605</f>
        <v>0</v>
      </c>
      <c r="D603" s="86">
        <f t="shared" ca="1" si="26"/>
        <v>0</v>
      </c>
      <c r="E603" s="86">
        <f t="shared" ca="1" si="27"/>
        <v>0</v>
      </c>
      <c r="F603" s="87">
        <f>Invoice!G605</f>
        <v>0</v>
      </c>
      <c r="G603" s="88">
        <f t="shared" si="28"/>
        <v>0</v>
      </c>
    </row>
    <row r="604" spans="1:7" s="85" customFormat="1">
      <c r="A604" s="101" t="str">
        <f>Invoice!F606</f>
        <v>Exchange rate :</v>
      </c>
      <c r="B604" s="80">
        <f>Invoice!C606</f>
        <v>0</v>
      </c>
      <c r="C604" s="81">
        <f>Invoice!B606</f>
        <v>0</v>
      </c>
      <c r="D604" s="86">
        <f t="shared" ca="1" si="26"/>
        <v>0</v>
      </c>
      <c r="E604" s="86">
        <f t="shared" ca="1" si="27"/>
        <v>0</v>
      </c>
      <c r="F604" s="87">
        <f>Invoice!G606</f>
        <v>0</v>
      </c>
      <c r="G604" s="88">
        <f t="shared" si="28"/>
        <v>0</v>
      </c>
    </row>
    <row r="605" spans="1:7" s="85" customFormat="1">
      <c r="A605" s="101" t="str">
        <f>Invoice!F607</f>
        <v>Exchange rate :</v>
      </c>
      <c r="B605" s="80">
        <f>Invoice!C607</f>
        <v>0</v>
      </c>
      <c r="C605" s="81">
        <f>Invoice!B607</f>
        <v>0</v>
      </c>
      <c r="D605" s="86">
        <f t="shared" ca="1" si="26"/>
        <v>0</v>
      </c>
      <c r="E605" s="86">
        <f t="shared" ca="1" si="27"/>
        <v>0</v>
      </c>
      <c r="F605" s="87">
        <f>Invoice!G607</f>
        <v>0</v>
      </c>
      <c r="G605" s="88">
        <f t="shared" si="28"/>
        <v>0</v>
      </c>
    </row>
    <row r="606" spans="1:7" s="85" customFormat="1">
      <c r="A606" s="101" t="str">
        <f>Invoice!F608</f>
        <v>Exchange rate :</v>
      </c>
      <c r="B606" s="80">
        <f>Invoice!C608</f>
        <v>0</v>
      </c>
      <c r="C606" s="81">
        <f>Invoice!B608</f>
        <v>0</v>
      </c>
      <c r="D606" s="86">
        <f t="shared" ca="1" si="26"/>
        <v>0</v>
      </c>
      <c r="E606" s="86">
        <f t="shared" ca="1" si="27"/>
        <v>0</v>
      </c>
      <c r="F606" s="87">
        <f>Invoice!G608</f>
        <v>0</v>
      </c>
      <c r="G606" s="88">
        <f t="shared" si="28"/>
        <v>0</v>
      </c>
    </row>
    <row r="607" spans="1:7" s="85" customFormat="1">
      <c r="A607" s="101" t="str">
        <f>Invoice!F609</f>
        <v>Exchange rate :</v>
      </c>
      <c r="B607" s="80">
        <f>Invoice!C609</f>
        <v>0</v>
      </c>
      <c r="C607" s="81">
        <f>Invoice!B609</f>
        <v>0</v>
      </c>
      <c r="D607" s="86">
        <f t="shared" ca="1" si="26"/>
        <v>0</v>
      </c>
      <c r="E607" s="86">
        <f t="shared" ca="1" si="27"/>
        <v>0</v>
      </c>
      <c r="F607" s="87">
        <f>Invoice!G609</f>
        <v>0</v>
      </c>
      <c r="G607" s="88">
        <f t="shared" si="28"/>
        <v>0</v>
      </c>
    </row>
    <row r="608" spans="1:7" s="85" customFormat="1">
      <c r="A608" s="101" t="str">
        <f>Invoice!F610</f>
        <v>Exchange rate :</v>
      </c>
      <c r="B608" s="80">
        <f>Invoice!C610</f>
        <v>0</v>
      </c>
      <c r="C608" s="81">
        <f>Invoice!B610</f>
        <v>0</v>
      </c>
      <c r="D608" s="86">
        <f t="shared" ca="1" si="26"/>
        <v>0</v>
      </c>
      <c r="E608" s="86">
        <f t="shared" ca="1" si="27"/>
        <v>0</v>
      </c>
      <c r="F608" s="87">
        <f>Invoice!G610</f>
        <v>0</v>
      </c>
      <c r="G608" s="88">
        <f t="shared" si="28"/>
        <v>0</v>
      </c>
    </row>
    <row r="609" spans="1:7" s="85" customFormat="1">
      <c r="A609" s="101" t="str">
        <f>Invoice!F611</f>
        <v>Exchange rate :</v>
      </c>
      <c r="B609" s="80">
        <f>Invoice!C611</f>
        <v>0</v>
      </c>
      <c r="C609" s="81">
        <f>Invoice!B611</f>
        <v>0</v>
      </c>
      <c r="D609" s="86">
        <f t="shared" ca="1" si="26"/>
        <v>0</v>
      </c>
      <c r="E609" s="86">
        <f t="shared" ca="1" si="27"/>
        <v>0</v>
      </c>
      <c r="F609" s="87">
        <f>Invoice!G611</f>
        <v>0</v>
      </c>
      <c r="G609" s="88">
        <f t="shared" si="28"/>
        <v>0</v>
      </c>
    </row>
    <row r="610" spans="1:7" s="85" customFormat="1">
      <c r="A610" s="101" t="str">
        <f>Invoice!F612</f>
        <v>Exchange rate :</v>
      </c>
      <c r="B610" s="80">
        <f>Invoice!C612</f>
        <v>0</v>
      </c>
      <c r="C610" s="81">
        <f>Invoice!B612</f>
        <v>0</v>
      </c>
      <c r="D610" s="86">
        <f t="shared" ca="1" si="26"/>
        <v>0</v>
      </c>
      <c r="E610" s="86">
        <f t="shared" ca="1" si="27"/>
        <v>0</v>
      </c>
      <c r="F610" s="87">
        <f>Invoice!G612</f>
        <v>0</v>
      </c>
      <c r="G610" s="88">
        <f t="shared" si="28"/>
        <v>0</v>
      </c>
    </row>
    <row r="611" spans="1:7" s="85" customFormat="1">
      <c r="A611" s="101" t="str">
        <f>Invoice!F613</f>
        <v>Exchange rate :</v>
      </c>
      <c r="B611" s="80">
        <f>Invoice!C613</f>
        <v>0</v>
      </c>
      <c r="C611" s="81">
        <f>Invoice!B613</f>
        <v>0</v>
      </c>
      <c r="D611" s="86">
        <f t="shared" ca="1" si="26"/>
        <v>0</v>
      </c>
      <c r="E611" s="86">
        <f t="shared" ca="1" si="27"/>
        <v>0</v>
      </c>
      <c r="F611" s="87">
        <f>Invoice!G613</f>
        <v>0</v>
      </c>
      <c r="G611" s="88">
        <f t="shared" si="28"/>
        <v>0</v>
      </c>
    </row>
    <row r="612" spans="1:7" s="85" customFormat="1">
      <c r="A612" s="101" t="str">
        <f>Invoice!F614</f>
        <v>Exchange rate :</v>
      </c>
      <c r="B612" s="80">
        <f>Invoice!C614</f>
        <v>0</v>
      </c>
      <c r="C612" s="81">
        <f>Invoice!B614</f>
        <v>0</v>
      </c>
      <c r="D612" s="86">
        <f t="shared" ca="1" si="26"/>
        <v>0</v>
      </c>
      <c r="E612" s="86">
        <f t="shared" ca="1" si="27"/>
        <v>0</v>
      </c>
      <c r="F612" s="87">
        <f>Invoice!G614</f>
        <v>0</v>
      </c>
      <c r="G612" s="88">
        <f t="shared" si="28"/>
        <v>0</v>
      </c>
    </row>
    <row r="613" spans="1:7" s="85" customFormat="1">
      <c r="A613" s="101" t="str">
        <f>Invoice!F615</f>
        <v>Exchange rate :</v>
      </c>
      <c r="B613" s="80">
        <f>Invoice!C615</f>
        <v>0</v>
      </c>
      <c r="C613" s="81">
        <f>Invoice!B615</f>
        <v>0</v>
      </c>
      <c r="D613" s="86">
        <f t="shared" ca="1" si="26"/>
        <v>0</v>
      </c>
      <c r="E613" s="86">
        <f t="shared" ca="1" si="27"/>
        <v>0</v>
      </c>
      <c r="F613" s="87">
        <f>Invoice!G615</f>
        <v>0</v>
      </c>
      <c r="G613" s="88">
        <f t="shared" si="28"/>
        <v>0</v>
      </c>
    </row>
    <row r="614" spans="1:7" s="85" customFormat="1">
      <c r="A614" s="101" t="str">
        <f>Invoice!F616</f>
        <v>Exchange rate :</v>
      </c>
      <c r="B614" s="80">
        <f>Invoice!C616</f>
        <v>0</v>
      </c>
      <c r="C614" s="81">
        <f>Invoice!B616</f>
        <v>0</v>
      </c>
      <c r="D614" s="86">
        <f t="shared" ca="1" si="26"/>
        <v>0</v>
      </c>
      <c r="E614" s="86">
        <f t="shared" ca="1" si="27"/>
        <v>0</v>
      </c>
      <c r="F614" s="87">
        <f>Invoice!G616</f>
        <v>0</v>
      </c>
      <c r="G614" s="88">
        <f t="shared" si="28"/>
        <v>0</v>
      </c>
    </row>
    <row r="615" spans="1:7" s="85" customFormat="1">
      <c r="A615" s="101" t="str">
        <f>Invoice!F617</f>
        <v>Exchange rate :</v>
      </c>
      <c r="B615" s="80">
        <f>Invoice!C617</f>
        <v>0</v>
      </c>
      <c r="C615" s="81">
        <f>Invoice!B617</f>
        <v>0</v>
      </c>
      <c r="D615" s="86">
        <f t="shared" ca="1" si="26"/>
        <v>0</v>
      </c>
      <c r="E615" s="86">
        <f t="shared" ca="1" si="27"/>
        <v>0</v>
      </c>
      <c r="F615" s="87">
        <f>Invoice!G617</f>
        <v>0</v>
      </c>
      <c r="G615" s="88">
        <f t="shared" si="28"/>
        <v>0</v>
      </c>
    </row>
    <row r="616" spans="1:7" s="85" customFormat="1">
      <c r="A616" s="101" t="str">
        <f>Invoice!F618</f>
        <v>Exchange rate :</v>
      </c>
      <c r="B616" s="80">
        <f>Invoice!C618</f>
        <v>0</v>
      </c>
      <c r="C616" s="81">
        <f>Invoice!B618</f>
        <v>0</v>
      </c>
      <c r="D616" s="86">
        <f t="shared" ca="1" si="26"/>
        <v>0</v>
      </c>
      <c r="E616" s="86">
        <f t="shared" ca="1" si="27"/>
        <v>0</v>
      </c>
      <c r="F616" s="87">
        <f>Invoice!G618</f>
        <v>0</v>
      </c>
      <c r="G616" s="88">
        <f t="shared" si="28"/>
        <v>0</v>
      </c>
    </row>
    <row r="617" spans="1:7" s="85" customFormat="1">
      <c r="A617" s="101" t="str">
        <f>Invoice!F619</f>
        <v>Exchange rate :</v>
      </c>
      <c r="B617" s="80">
        <f>Invoice!C619</f>
        <v>0</v>
      </c>
      <c r="C617" s="81">
        <f>Invoice!B619</f>
        <v>0</v>
      </c>
      <c r="D617" s="86">
        <f t="shared" ca="1" si="26"/>
        <v>0</v>
      </c>
      <c r="E617" s="86">
        <f t="shared" ca="1" si="27"/>
        <v>0</v>
      </c>
      <c r="F617" s="87">
        <f>Invoice!G619</f>
        <v>0</v>
      </c>
      <c r="G617" s="88">
        <f t="shared" si="28"/>
        <v>0</v>
      </c>
    </row>
    <row r="618" spans="1:7" s="85" customFormat="1">
      <c r="A618" s="101" t="str">
        <f>Invoice!F620</f>
        <v>Exchange rate :</v>
      </c>
      <c r="B618" s="80">
        <f>Invoice!C620</f>
        <v>0</v>
      </c>
      <c r="C618" s="81">
        <f>Invoice!B620</f>
        <v>0</v>
      </c>
      <c r="D618" s="86">
        <f t="shared" ca="1" si="26"/>
        <v>0</v>
      </c>
      <c r="E618" s="86">
        <f t="shared" ca="1" si="27"/>
        <v>0</v>
      </c>
      <c r="F618" s="87">
        <f>Invoice!G620</f>
        <v>0</v>
      </c>
      <c r="G618" s="88">
        <f t="shared" si="28"/>
        <v>0</v>
      </c>
    </row>
    <row r="619" spans="1:7" s="85" customFormat="1">
      <c r="A619" s="101" t="str">
        <f>Invoice!F621</f>
        <v>Exchange rate :</v>
      </c>
      <c r="B619" s="80">
        <f>Invoice!C621</f>
        <v>0</v>
      </c>
      <c r="C619" s="81">
        <f>Invoice!B621</f>
        <v>0</v>
      </c>
      <c r="D619" s="86">
        <f t="shared" ca="1" si="26"/>
        <v>0</v>
      </c>
      <c r="E619" s="86">
        <f t="shared" ca="1" si="27"/>
        <v>0</v>
      </c>
      <c r="F619" s="87">
        <f>Invoice!G621</f>
        <v>0</v>
      </c>
      <c r="G619" s="88">
        <f t="shared" si="28"/>
        <v>0</v>
      </c>
    </row>
    <row r="620" spans="1:7" s="85" customFormat="1">
      <c r="A620" s="101" t="str">
        <f>Invoice!F622</f>
        <v>Exchange rate :</v>
      </c>
      <c r="B620" s="80">
        <f>Invoice!C622</f>
        <v>0</v>
      </c>
      <c r="C620" s="81">
        <f>Invoice!B622</f>
        <v>0</v>
      </c>
      <c r="D620" s="86">
        <f t="shared" ca="1" si="26"/>
        <v>0</v>
      </c>
      <c r="E620" s="86">
        <f t="shared" ca="1" si="27"/>
        <v>0</v>
      </c>
      <c r="F620" s="87">
        <f>Invoice!G622</f>
        <v>0</v>
      </c>
      <c r="G620" s="88">
        <f t="shared" si="28"/>
        <v>0</v>
      </c>
    </row>
    <row r="621" spans="1:7" s="85" customFormat="1">
      <c r="A621" s="101" t="str">
        <f>Invoice!F623</f>
        <v>Exchange rate :</v>
      </c>
      <c r="B621" s="80">
        <f>Invoice!C623</f>
        <v>0</v>
      </c>
      <c r="C621" s="81">
        <f>Invoice!B623</f>
        <v>0</v>
      </c>
      <c r="D621" s="86">
        <f t="shared" ca="1" si="26"/>
        <v>0</v>
      </c>
      <c r="E621" s="86">
        <f t="shared" ca="1" si="27"/>
        <v>0</v>
      </c>
      <c r="F621" s="87">
        <f>Invoice!G623</f>
        <v>0</v>
      </c>
      <c r="G621" s="88">
        <f t="shared" si="28"/>
        <v>0</v>
      </c>
    </row>
    <row r="622" spans="1:7" s="85" customFormat="1">
      <c r="A622" s="101" t="str">
        <f>Invoice!F624</f>
        <v>Exchange rate :</v>
      </c>
      <c r="B622" s="80">
        <f>Invoice!C624</f>
        <v>0</v>
      </c>
      <c r="C622" s="81">
        <f>Invoice!B624</f>
        <v>0</v>
      </c>
      <c r="D622" s="86">
        <f t="shared" ca="1" si="26"/>
        <v>0</v>
      </c>
      <c r="E622" s="86">
        <f t="shared" ca="1" si="27"/>
        <v>0</v>
      </c>
      <c r="F622" s="87">
        <f>Invoice!G624</f>
        <v>0</v>
      </c>
      <c r="G622" s="88">
        <f t="shared" si="28"/>
        <v>0</v>
      </c>
    </row>
    <row r="623" spans="1:7" s="85" customFormat="1">
      <c r="A623" s="101" t="str">
        <f>Invoice!F625</f>
        <v>Exchange rate :</v>
      </c>
      <c r="B623" s="80">
        <f>Invoice!C625</f>
        <v>0</v>
      </c>
      <c r="C623" s="81">
        <f>Invoice!B625</f>
        <v>0</v>
      </c>
      <c r="D623" s="86">
        <f t="shared" ca="1" si="26"/>
        <v>0</v>
      </c>
      <c r="E623" s="86">
        <f t="shared" ca="1" si="27"/>
        <v>0</v>
      </c>
      <c r="F623" s="87">
        <f>Invoice!G625</f>
        <v>0</v>
      </c>
      <c r="G623" s="88">
        <f t="shared" si="28"/>
        <v>0</v>
      </c>
    </row>
    <row r="624" spans="1:7" s="85" customFormat="1">
      <c r="A624" s="101" t="str">
        <f>Invoice!F626</f>
        <v>Exchange rate :</v>
      </c>
      <c r="B624" s="80">
        <f>Invoice!C626</f>
        <v>0</v>
      </c>
      <c r="C624" s="81">
        <f>Invoice!B626</f>
        <v>0</v>
      </c>
      <c r="D624" s="86">
        <f t="shared" ca="1" si="26"/>
        <v>0</v>
      </c>
      <c r="E624" s="86">
        <f t="shared" ca="1" si="27"/>
        <v>0</v>
      </c>
      <c r="F624" s="87">
        <f>Invoice!G626</f>
        <v>0</v>
      </c>
      <c r="G624" s="88">
        <f t="shared" si="28"/>
        <v>0</v>
      </c>
    </row>
    <row r="625" spans="1:7" s="85" customFormat="1">
      <c r="A625" s="101" t="str">
        <f>Invoice!F627</f>
        <v>Exchange rate :</v>
      </c>
      <c r="B625" s="80">
        <f>Invoice!C627</f>
        <v>0</v>
      </c>
      <c r="C625" s="81">
        <f>Invoice!B627</f>
        <v>0</v>
      </c>
      <c r="D625" s="86">
        <f t="shared" ca="1" si="26"/>
        <v>0</v>
      </c>
      <c r="E625" s="86">
        <f t="shared" ca="1" si="27"/>
        <v>0</v>
      </c>
      <c r="F625" s="87">
        <f>Invoice!G627</f>
        <v>0</v>
      </c>
      <c r="G625" s="88">
        <f t="shared" si="28"/>
        <v>0</v>
      </c>
    </row>
    <row r="626" spans="1:7" s="85" customFormat="1">
      <c r="A626" s="101" t="str">
        <f>Invoice!F628</f>
        <v>Exchange rate :</v>
      </c>
      <c r="B626" s="80">
        <f>Invoice!C628</f>
        <v>0</v>
      </c>
      <c r="C626" s="81">
        <f>Invoice!B628</f>
        <v>0</v>
      </c>
      <c r="D626" s="86">
        <f t="shared" ca="1" si="26"/>
        <v>0</v>
      </c>
      <c r="E626" s="86">
        <f t="shared" ca="1" si="27"/>
        <v>0</v>
      </c>
      <c r="F626" s="87">
        <f>Invoice!G628</f>
        <v>0</v>
      </c>
      <c r="G626" s="88">
        <f t="shared" si="28"/>
        <v>0</v>
      </c>
    </row>
    <row r="627" spans="1:7" s="85" customFormat="1">
      <c r="A627" s="101" t="str">
        <f>Invoice!F629</f>
        <v>Exchange rate :</v>
      </c>
      <c r="B627" s="80">
        <f>Invoice!C629</f>
        <v>0</v>
      </c>
      <c r="C627" s="81">
        <f>Invoice!B629</f>
        <v>0</v>
      </c>
      <c r="D627" s="86">
        <f t="shared" ca="1" si="26"/>
        <v>0</v>
      </c>
      <c r="E627" s="86">
        <f t="shared" ca="1" si="27"/>
        <v>0</v>
      </c>
      <c r="F627" s="87">
        <f>Invoice!G629</f>
        <v>0</v>
      </c>
      <c r="G627" s="88">
        <f t="shared" si="28"/>
        <v>0</v>
      </c>
    </row>
    <row r="628" spans="1:7" s="85" customFormat="1">
      <c r="A628" s="101" t="str">
        <f>Invoice!F630</f>
        <v>Exchange rate :</v>
      </c>
      <c r="B628" s="80">
        <f>Invoice!C630</f>
        <v>0</v>
      </c>
      <c r="C628" s="81">
        <f>Invoice!B630</f>
        <v>0</v>
      </c>
      <c r="D628" s="86">
        <f t="shared" ca="1" si="26"/>
        <v>0</v>
      </c>
      <c r="E628" s="86">
        <f t="shared" ca="1" si="27"/>
        <v>0</v>
      </c>
      <c r="F628" s="87">
        <f>Invoice!G630</f>
        <v>0</v>
      </c>
      <c r="G628" s="88">
        <f t="shared" si="28"/>
        <v>0</v>
      </c>
    </row>
    <row r="629" spans="1:7" s="85" customFormat="1">
      <c r="A629" s="101" t="str">
        <f>Invoice!F631</f>
        <v>Exchange rate :</v>
      </c>
      <c r="B629" s="80">
        <f>Invoice!C631</f>
        <v>0</v>
      </c>
      <c r="C629" s="81">
        <f>Invoice!B631</f>
        <v>0</v>
      </c>
      <c r="D629" s="86">
        <f t="shared" ca="1" si="26"/>
        <v>0</v>
      </c>
      <c r="E629" s="86">
        <f t="shared" ca="1" si="27"/>
        <v>0</v>
      </c>
      <c r="F629" s="87">
        <f>Invoice!G631</f>
        <v>0</v>
      </c>
      <c r="G629" s="88">
        <f t="shared" si="28"/>
        <v>0</v>
      </c>
    </row>
    <row r="630" spans="1:7" s="85" customFormat="1">
      <c r="A630" s="101" t="str">
        <f>Invoice!F632</f>
        <v>Exchange rate :</v>
      </c>
      <c r="B630" s="80">
        <f>Invoice!C632</f>
        <v>0</v>
      </c>
      <c r="C630" s="81">
        <f>Invoice!B632</f>
        <v>0</v>
      </c>
      <c r="D630" s="86">
        <f t="shared" ca="1" si="26"/>
        <v>0</v>
      </c>
      <c r="E630" s="86">
        <f t="shared" ca="1" si="27"/>
        <v>0</v>
      </c>
      <c r="F630" s="87">
        <f>Invoice!G632</f>
        <v>0</v>
      </c>
      <c r="G630" s="88">
        <f t="shared" si="28"/>
        <v>0</v>
      </c>
    </row>
    <row r="631" spans="1:7" s="85" customFormat="1">
      <c r="A631" s="101" t="str">
        <f>Invoice!F633</f>
        <v>Exchange rate :</v>
      </c>
      <c r="B631" s="80">
        <f>Invoice!C633</f>
        <v>0</v>
      </c>
      <c r="C631" s="81">
        <f>Invoice!B633</f>
        <v>0</v>
      </c>
      <c r="D631" s="86">
        <f t="shared" ca="1" si="26"/>
        <v>0</v>
      </c>
      <c r="E631" s="86">
        <f t="shared" ca="1" si="27"/>
        <v>0</v>
      </c>
      <c r="F631" s="87">
        <f>Invoice!G633</f>
        <v>0</v>
      </c>
      <c r="G631" s="88">
        <f t="shared" si="28"/>
        <v>0</v>
      </c>
    </row>
    <row r="632" spans="1:7" s="85" customFormat="1">
      <c r="A632" s="101" t="str">
        <f>Invoice!F634</f>
        <v>Exchange rate :</v>
      </c>
      <c r="B632" s="80">
        <f>Invoice!C634</f>
        <v>0</v>
      </c>
      <c r="C632" s="81">
        <f>Invoice!B634</f>
        <v>0</v>
      </c>
      <c r="D632" s="86">
        <f t="shared" ca="1" si="26"/>
        <v>0</v>
      </c>
      <c r="E632" s="86">
        <f t="shared" ca="1" si="27"/>
        <v>0</v>
      </c>
      <c r="F632" s="87">
        <f>Invoice!G634</f>
        <v>0</v>
      </c>
      <c r="G632" s="88">
        <f t="shared" si="28"/>
        <v>0</v>
      </c>
    </row>
    <row r="633" spans="1:7" s="85" customFormat="1">
      <c r="A633" s="101" t="str">
        <f>Invoice!F635</f>
        <v>Exchange rate :</v>
      </c>
      <c r="B633" s="80">
        <f>Invoice!C635</f>
        <v>0</v>
      </c>
      <c r="C633" s="81">
        <f>Invoice!B635</f>
        <v>0</v>
      </c>
      <c r="D633" s="86">
        <f t="shared" ca="1" si="26"/>
        <v>0</v>
      </c>
      <c r="E633" s="86">
        <f t="shared" ca="1" si="27"/>
        <v>0</v>
      </c>
      <c r="F633" s="87">
        <f>Invoice!G635</f>
        <v>0</v>
      </c>
      <c r="G633" s="88">
        <f t="shared" si="28"/>
        <v>0</v>
      </c>
    </row>
    <row r="634" spans="1:7" s="85" customFormat="1">
      <c r="A634" s="101" t="str">
        <f>Invoice!F636</f>
        <v>Exchange rate :</v>
      </c>
      <c r="B634" s="80">
        <f>Invoice!C636</f>
        <v>0</v>
      </c>
      <c r="C634" s="81">
        <f>Invoice!B636</f>
        <v>0</v>
      </c>
      <c r="D634" s="86">
        <f t="shared" ca="1" si="26"/>
        <v>0</v>
      </c>
      <c r="E634" s="86">
        <f t="shared" ca="1" si="27"/>
        <v>0</v>
      </c>
      <c r="F634" s="87">
        <f>Invoice!G636</f>
        <v>0</v>
      </c>
      <c r="G634" s="88">
        <f t="shared" si="28"/>
        <v>0</v>
      </c>
    </row>
    <row r="635" spans="1:7" s="85" customFormat="1">
      <c r="A635" s="101" t="str">
        <f>Invoice!F637</f>
        <v>Exchange rate :</v>
      </c>
      <c r="B635" s="80">
        <f>Invoice!C637</f>
        <v>0</v>
      </c>
      <c r="C635" s="81">
        <f>Invoice!B637</f>
        <v>0</v>
      </c>
      <c r="D635" s="86">
        <f t="shared" ca="1" si="26"/>
        <v>0</v>
      </c>
      <c r="E635" s="86">
        <f t="shared" ca="1" si="27"/>
        <v>0</v>
      </c>
      <c r="F635" s="87">
        <f>Invoice!G637</f>
        <v>0</v>
      </c>
      <c r="G635" s="88">
        <f t="shared" si="28"/>
        <v>0</v>
      </c>
    </row>
    <row r="636" spans="1:7" s="85" customFormat="1">
      <c r="A636" s="101" t="str">
        <f>Invoice!F638</f>
        <v>Exchange rate :</v>
      </c>
      <c r="B636" s="80">
        <f>Invoice!C638</f>
        <v>0</v>
      </c>
      <c r="C636" s="81">
        <f>Invoice!B638</f>
        <v>0</v>
      </c>
      <c r="D636" s="86">
        <f t="shared" ca="1" si="26"/>
        <v>0</v>
      </c>
      <c r="E636" s="86">
        <f t="shared" ca="1" si="27"/>
        <v>0</v>
      </c>
      <c r="F636" s="87">
        <f>Invoice!G638</f>
        <v>0</v>
      </c>
      <c r="G636" s="88">
        <f t="shared" si="28"/>
        <v>0</v>
      </c>
    </row>
    <row r="637" spans="1:7" s="85" customFormat="1">
      <c r="A637" s="101" t="str">
        <f>Invoice!F639</f>
        <v>Exchange rate :</v>
      </c>
      <c r="B637" s="80">
        <f>Invoice!C639</f>
        <v>0</v>
      </c>
      <c r="C637" s="81">
        <f>Invoice!B639</f>
        <v>0</v>
      </c>
      <c r="D637" s="86">
        <f t="shared" ca="1" si="26"/>
        <v>0</v>
      </c>
      <c r="E637" s="86">
        <f t="shared" ca="1" si="27"/>
        <v>0</v>
      </c>
      <c r="F637" s="87">
        <f>Invoice!G639</f>
        <v>0</v>
      </c>
      <c r="G637" s="88">
        <f t="shared" si="28"/>
        <v>0</v>
      </c>
    </row>
    <row r="638" spans="1:7" s="85" customFormat="1">
      <c r="A638" s="101" t="str">
        <f>Invoice!F640</f>
        <v>Exchange rate :</v>
      </c>
      <c r="B638" s="80">
        <f>Invoice!C640</f>
        <v>0</v>
      </c>
      <c r="C638" s="81">
        <f>Invoice!B640</f>
        <v>0</v>
      </c>
      <c r="D638" s="86">
        <f t="shared" ca="1" si="26"/>
        <v>0</v>
      </c>
      <c r="E638" s="86">
        <f t="shared" ca="1" si="27"/>
        <v>0</v>
      </c>
      <c r="F638" s="87">
        <f>Invoice!G640</f>
        <v>0</v>
      </c>
      <c r="G638" s="88">
        <f t="shared" si="28"/>
        <v>0</v>
      </c>
    </row>
    <row r="639" spans="1:7" s="85" customFormat="1">
      <c r="A639" s="101" t="str">
        <f>Invoice!F641</f>
        <v>Exchange rate :</v>
      </c>
      <c r="B639" s="80">
        <f>Invoice!C641</f>
        <v>0</v>
      </c>
      <c r="C639" s="81">
        <f>Invoice!B641</f>
        <v>0</v>
      </c>
      <c r="D639" s="86">
        <f t="shared" ca="1" si="26"/>
        <v>0</v>
      </c>
      <c r="E639" s="86">
        <f t="shared" ca="1" si="27"/>
        <v>0</v>
      </c>
      <c r="F639" s="87">
        <f>Invoice!G641</f>
        <v>0</v>
      </c>
      <c r="G639" s="88">
        <f t="shared" si="28"/>
        <v>0</v>
      </c>
    </row>
    <row r="640" spans="1:7" s="85" customFormat="1">
      <c r="A640" s="101" t="str">
        <f>Invoice!F642</f>
        <v>Exchange rate :</v>
      </c>
      <c r="B640" s="80">
        <f>Invoice!C642</f>
        <v>0</v>
      </c>
      <c r="C640" s="81">
        <f>Invoice!B642</f>
        <v>0</v>
      </c>
      <c r="D640" s="86">
        <f t="shared" ca="1" si="26"/>
        <v>0</v>
      </c>
      <c r="E640" s="86">
        <f t="shared" ca="1" si="27"/>
        <v>0</v>
      </c>
      <c r="F640" s="87">
        <f>Invoice!G642</f>
        <v>0</v>
      </c>
      <c r="G640" s="88">
        <f t="shared" si="28"/>
        <v>0</v>
      </c>
    </row>
    <row r="641" spans="1:7" s="85" customFormat="1">
      <c r="A641" s="101" t="str">
        <f>Invoice!F643</f>
        <v>Exchange rate :</v>
      </c>
      <c r="B641" s="80">
        <f>Invoice!C643</f>
        <v>0</v>
      </c>
      <c r="C641" s="81">
        <f>Invoice!B643</f>
        <v>0</v>
      </c>
      <c r="D641" s="86">
        <f t="shared" ref="D641:D704" ca="1" si="29">F641/$D$14</f>
        <v>0</v>
      </c>
      <c r="E641" s="86">
        <f t="shared" ref="E641:E704" ca="1" si="30">G641/$D$14</f>
        <v>0</v>
      </c>
      <c r="F641" s="87">
        <f>Invoice!G643</f>
        <v>0</v>
      </c>
      <c r="G641" s="88">
        <f t="shared" ref="G641:G704" si="31">C641*F641</f>
        <v>0</v>
      </c>
    </row>
    <row r="642" spans="1:7" s="85" customFormat="1">
      <c r="A642" s="101" t="str">
        <f>Invoice!F644</f>
        <v>Exchange rate :</v>
      </c>
      <c r="B642" s="80">
        <f>Invoice!C644</f>
        <v>0</v>
      </c>
      <c r="C642" s="81">
        <f>Invoice!B644</f>
        <v>0</v>
      </c>
      <c r="D642" s="86">
        <f t="shared" ca="1" si="29"/>
        <v>0</v>
      </c>
      <c r="E642" s="86">
        <f t="shared" ca="1" si="30"/>
        <v>0</v>
      </c>
      <c r="F642" s="87">
        <f>Invoice!G644</f>
        <v>0</v>
      </c>
      <c r="G642" s="88">
        <f t="shared" si="31"/>
        <v>0</v>
      </c>
    </row>
    <row r="643" spans="1:7" s="85" customFormat="1">
      <c r="A643" s="101" t="str">
        <f>Invoice!F645</f>
        <v>Exchange rate :</v>
      </c>
      <c r="B643" s="80">
        <f>Invoice!C645</f>
        <v>0</v>
      </c>
      <c r="C643" s="81">
        <f>Invoice!B645</f>
        <v>0</v>
      </c>
      <c r="D643" s="86">
        <f t="shared" ca="1" si="29"/>
        <v>0</v>
      </c>
      <c r="E643" s="86">
        <f t="shared" ca="1" si="30"/>
        <v>0</v>
      </c>
      <c r="F643" s="87">
        <f>Invoice!G645</f>
        <v>0</v>
      </c>
      <c r="G643" s="88">
        <f t="shared" si="31"/>
        <v>0</v>
      </c>
    </row>
    <row r="644" spans="1:7" s="85" customFormat="1">
      <c r="A644" s="101" t="str">
        <f>Invoice!F646</f>
        <v>Exchange rate :</v>
      </c>
      <c r="B644" s="80">
        <f>Invoice!C646</f>
        <v>0</v>
      </c>
      <c r="C644" s="81">
        <f>Invoice!B646</f>
        <v>0</v>
      </c>
      <c r="D644" s="86">
        <f t="shared" ca="1" si="29"/>
        <v>0</v>
      </c>
      <c r="E644" s="86">
        <f t="shared" ca="1" si="30"/>
        <v>0</v>
      </c>
      <c r="F644" s="87">
        <f>Invoice!G646</f>
        <v>0</v>
      </c>
      <c r="G644" s="88">
        <f t="shared" si="31"/>
        <v>0</v>
      </c>
    </row>
    <row r="645" spans="1:7" s="85" customFormat="1">
      <c r="A645" s="101" t="str">
        <f>Invoice!F647</f>
        <v>Exchange rate :</v>
      </c>
      <c r="B645" s="80">
        <f>Invoice!C647</f>
        <v>0</v>
      </c>
      <c r="C645" s="81">
        <f>Invoice!B647</f>
        <v>0</v>
      </c>
      <c r="D645" s="86">
        <f t="shared" ca="1" si="29"/>
        <v>0</v>
      </c>
      <c r="E645" s="86">
        <f t="shared" ca="1" si="30"/>
        <v>0</v>
      </c>
      <c r="F645" s="87">
        <f>Invoice!G647</f>
        <v>0</v>
      </c>
      <c r="G645" s="88">
        <f t="shared" si="31"/>
        <v>0</v>
      </c>
    </row>
    <row r="646" spans="1:7" s="85" customFormat="1">
      <c r="A646" s="101" t="str">
        <f>Invoice!F648</f>
        <v>Exchange rate :</v>
      </c>
      <c r="B646" s="80">
        <f>Invoice!C648</f>
        <v>0</v>
      </c>
      <c r="C646" s="81">
        <f>Invoice!B648</f>
        <v>0</v>
      </c>
      <c r="D646" s="86">
        <f t="shared" ca="1" si="29"/>
        <v>0</v>
      </c>
      <c r="E646" s="86">
        <f t="shared" ca="1" si="30"/>
        <v>0</v>
      </c>
      <c r="F646" s="87">
        <f>Invoice!G648</f>
        <v>0</v>
      </c>
      <c r="G646" s="88">
        <f t="shared" si="31"/>
        <v>0</v>
      </c>
    </row>
    <row r="647" spans="1:7" s="85" customFormat="1">
      <c r="A647" s="101" t="str">
        <f>Invoice!F649</f>
        <v>Exchange rate :</v>
      </c>
      <c r="B647" s="80">
        <f>Invoice!C649</f>
        <v>0</v>
      </c>
      <c r="C647" s="81">
        <f>Invoice!B649</f>
        <v>0</v>
      </c>
      <c r="D647" s="86">
        <f t="shared" ca="1" si="29"/>
        <v>0</v>
      </c>
      <c r="E647" s="86">
        <f t="shared" ca="1" si="30"/>
        <v>0</v>
      </c>
      <c r="F647" s="87">
        <f>Invoice!G649</f>
        <v>0</v>
      </c>
      <c r="G647" s="88">
        <f t="shared" si="31"/>
        <v>0</v>
      </c>
    </row>
    <row r="648" spans="1:7" s="85" customFormat="1">
      <c r="A648" s="101" t="str">
        <f>Invoice!F650</f>
        <v>Exchange rate :</v>
      </c>
      <c r="B648" s="80">
        <f>Invoice!C650</f>
        <v>0</v>
      </c>
      <c r="C648" s="81">
        <f>Invoice!B650</f>
        <v>0</v>
      </c>
      <c r="D648" s="86">
        <f t="shared" ca="1" si="29"/>
        <v>0</v>
      </c>
      <c r="E648" s="86">
        <f t="shared" ca="1" si="30"/>
        <v>0</v>
      </c>
      <c r="F648" s="87">
        <f>Invoice!G650</f>
        <v>0</v>
      </c>
      <c r="G648" s="88">
        <f t="shared" si="31"/>
        <v>0</v>
      </c>
    </row>
    <row r="649" spans="1:7" s="85" customFormat="1">
      <c r="A649" s="101" t="str">
        <f>Invoice!F651</f>
        <v>Exchange rate :</v>
      </c>
      <c r="B649" s="80">
        <f>Invoice!C651</f>
        <v>0</v>
      </c>
      <c r="C649" s="81">
        <f>Invoice!B651</f>
        <v>0</v>
      </c>
      <c r="D649" s="86">
        <f t="shared" ca="1" si="29"/>
        <v>0</v>
      </c>
      <c r="E649" s="86">
        <f t="shared" ca="1" si="30"/>
        <v>0</v>
      </c>
      <c r="F649" s="87">
        <f>Invoice!G651</f>
        <v>0</v>
      </c>
      <c r="G649" s="88">
        <f t="shared" si="31"/>
        <v>0</v>
      </c>
    </row>
    <row r="650" spans="1:7" s="85" customFormat="1">
      <c r="A650" s="101" t="str">
        <f>Invoice!F652</f>
        <v>Exchange rate :</v>
      </c>
      <c r="B650" s="80">
        <f>Invoice!C652</f>
        <v>0</v>
      </c>
      <c r="C650" s="81">
        <f>Invoice!B652</f>
        <v>0</v>
      </c>
      <c r="D650" s="86">
        <f t="shared" ca="1" si="29"/>
        <v>0</v>
      </c>
      <c r="E650" s="86">
        <f t="shared" ca="1" si="30"/>
        <v>0</v>
      </c>
      <c r="F650" s="87">
        <f>Invoice!G652</f>
        <v>0</v>
      </c>
      <c r="G650" s="88">
        <f t="shared" si="31"/>
        <v>0</v>
      </c>
    </row>
    <row r="651" spans="1:7" s="85" customFormat="1">
      <c r="A651" s="101" t="str">
        <f>Invoice!F653</f>
        <v>Exchange rate :</v>
      </c>
      <c r="B651" s="80">
        <f>Invoice!C653</f>
        <v>0</v>
      </c>
      <c r="C651" s="81">
        <f>Invoice!B653</f>
        <v>0</v>
      </c>
      <c r="D651" s="86">
        <f t="shared" ca="1" si="29"/>
        <v>0</v>
      </c>
      <c r="E651" s="86">
        <f t="shared" ca="1" si="30"/>
        <v>0</v>
      </c>
      <c r="F651" s="87">
        <f>Invoice!G653</f>
        <v>0</v>
      </c>
      <c r="G651" s="88">
        <f t="shared" si="31"/>
        <v>0</v>
      </c>
    </row>
    <row r="652" spans="1:7" s="85" customFormat="1">
      <c r="A652" s="101" t="str">
        <f>Invoice!F654</f>
        <v>Exchange rate :</v>
      </c>
      <c r="B652" s="80">
        <f>Invoice!C654</f>
        <v>0</v>
      </c>
      <c r="C652" s="81">
        <f>Invoice!B654</f>
        <v>0</v>
      </c>
      <c r="D652" s="86">
        <f t="shared" ca="1" si="29"/>
        <v>0</v>
      </c>
      <c r="E652" s="86">
        <f t="shared" ca="1" si="30"/>
        <v>0</v>
      </c>
      <c r="F652" s="87">
        <f>Invoice!G654</f>
        <v>0</v>
      </c>
      <c r="G652" s="88">
        <f t="shared" si="31"/>
        <v>0</v>
      </c>
    </row>
    <row r="653" spans="1:7" s="85" customFormat="1">
      <c r="A653" s="101" t="str">
        <f>Invoice!F655</f>
        <v>Exchange rate :</v>
      </c>
      <c r="B653" s="80">
        <f>Invoice!C655</f>
        <v>0</v>
      </c>
      <c r="C653" s="81">
        <f>Invoice!B655</f>
        <v>0</v>
      </c>
      <c r="D653" s="86">
        <f t="shared" ca="1" si="29"/>
        <v>0</v>
      </c>
      <c r="E653" s="86">
        <f t="shared" ca="1" si="30"/>
        <v>0</v>
      </c>
      <c r="F653" s="87">
        <f>Invoice!G655</f>
        <v>0</v>
      </c>
      <c r="G653" s="88">
        <f t="shared" si="31"/>
        <v>0</v>
      </c>
    </row>
    <row r="654" spans="1:7" s="85" customFormat="1">
      <c r="A654" s="101" t="str">
        <f>Invoice!F656</f>
        <v>Exchange rate :</v>
      </c>
      <c r="B654" s="80">
        <f>Invoice!C656</f>
        <v>0</v>
      </c>
      <c r="C654" s="81">
        <f>Invoice!B656</f>
        <v>0</v>
      </c>
      <c r="D654" s="86">
        <f t="shared" ca="1" si="29"/>
        <v>0</v>
      </c>
      <c r="E654" s="86">
        <f t="shared" ca="1" si="30"/>
        <v>0</v>
      </c>
      <c r="F654" s="87">
        <f>Invoice!G656</f>
        <v>0</v>
      </c>
      <c r="G654" s="88">
        <f t="shared" si="31"/>
        <v>0</v>
      </c>
    </row>
    <row r="655" spans="1:7" s="85" customFormat="1">
      <c r="A655" s="101" t="str">
        <f>Invoice!F657</f>
        <v>Exchange rate :</v>
      </c>
      <c r="B655" s="80">
        <f>Invoice!C657</f>
        <v>0</v>
      </c>
      <c r="C655" s="81">
        <f>Invoice!B657</f>
        <v>0</v>
      </c>
      <c r="D655" s="86">
        <f t="shared" ca="1" si="29"/>
        <v>0</v>
      </c>
      <c r="E655" s="86">
        <f t="shared" ca="1" si="30"/>
        <v>0</v>
      </c>
      <c r="F655" s="87">
        <f>Invoice!G657</f>
        <v>0</v>
      </c>
      <c r="G655" s="88">
        <f t="shared" si="31"/>
        <v>0</v>
      </c>
    </row>
    <row r="656" spans="1:7" s="85" customFormat="1">
      <c r="A656" s="101" t="str">
        <f>Invoice!F658</f>
        <v>Exchange rate :</v>
      </c>
      <c r="B656" s="80">
        <f>Invoice!C658</f>
        <v>0</v>
      </c>
      <c r="C656" s="81">
        <f>Invoice!B658</f>
        <v>0</v>
      </c>
      <c r="D656" s="86">
        <f t="shared" ca="1" si="29"/>
        <v>0</v>
      </c>
      <c r="E656" s="86">
        <f t="shared" ca="1" si="30"/>
        <v>0</v>
      </c>
      <c r="F656" s="87">
        <f>Invoice!G658</f>
        <v>0</v>
      </c>
      <c r="G656" s="88">
        <f t="shared" si="31"/>
        <v>0</v>
      </c>
    </row>
    <row r="657" spans="1:7" s="85" customFormat="1">
      <c r="A657" s="101" t="str">
        <f>Invoice!F659</f>
        <v>Exchange rate :</v>
      </c>
      <c r="B657" s="80">
        <f>Invoice!C659</f>
        <v>0</v>
      </c>
      <c r="C657" s="81">
        <f>Invoice!B659</f>
        <v>0</v>
      </c>
      <c r="D657" s="86">
        <f t="shared" ca="1" si="29"/>
        <v>0</v>
      </c>
      <c r="E657" s="86">
        <f t="shared" ca="1" si="30"/>
        <v>0</v>
      </c>
      <c r="F657" s="87">
        <f>Invoice!G659</f>
        <v>0</v>
      </c>
      <c r="G657" s="88">
        <f t="shared" si="31"/>
        <v>0</v>
      </c>
    </row>
    <row r="658" spans="1:7" s="85" customFormat="1">
      <c r="A658" s="101" t="str">
        <f>Invoice!F660</f>
        <v>Exchange rate :</v>
      </c>
      <c r="B658" s="80">
        <f>Invoice!C660</f>
        <v>0</v>
      </c>
      <c r="C658" s="81">
        <f>Invoice!B660</f>
        <v>0</v>
      </c>
      <c r="D658" s="86">
        <f t="shared" ca="1" si="29"/>
        <v>0</v>
      </c>
      <c r="E658" s="86">
        <f t="shared" ca="1" si="30"/>
        <v>0</v>
      </c>
      <c r="F658" s="87">
        <f>Invoice!G660</f>
        <v>0</v>
      </c>
      <c r="G658" s="88">
        <f t="shared" si="31"/>
        <v>0</v>
      </c>
    </row>
    <row r="659" spans="1:7" s="85" customFormat="1">
      <c r="A659" s="101" t="str">
        <f>Invoice!F661</f>
        <v>Exchange rate :</v>
      </c>
      <c r="B659" s="80">
        <f>Invoice!C661</f>
        <v>0</v>
      </c>
      <c r="C659" s="81">
        <f>Invoice!B661</f>
        <v>0</v>
      </c>
      <c r="D659" s="86">
        <f t="shared" ca="1" si="29"/>
        <v>0</v>
      </c>
      <c r="E659" s="86">
        <f t="shared" ca="1" si="30"/>
        <v>0</v>
      </c>
      <c r="F659" s="87">
        <f>Invoice!G661</f>
        <v>0</v>
      </c>
      <c r="G659" s="88">
        <f t="shared" si="31"/>
        <v>0</v>
      </c>
    </row>
    <row r="660" spans="1:7" s="85" customFormat="1">
      <c r="A660" s="101" t="str">
        <f>Invoice!F662</f>
        <v>Exchange rate :</v>
      </c>
      <c r="B660" s="80">
        <f>Invoice!C662</f>
        <v>0</v>
      </c>
      <c r="C660" s="81">
        <f>Invoice!B662</f>
        <v>0</v>
      </c>
      <c r="D660" s="86">
        <f t="shared" ca="1" si="29"/>
        <v>0</v>
      </c>
      <c r="E660" s="86">
        <f t="shared" ca="1" si="30"/>
        <v>0</v>
      </c>
      <c r="F660" s="87">
        <f>Invoice!G662</f>
        <v>0</v>
      </c>
      <c r="G660" s="88">
        <f t="shared" si="31"/>
        <v>0</v>
      </c>
    </row>
    <row r="661" spans="1:7" s="85" customFormat="1">
      <c r="A661" s="101" t="str">
        <f>Invoice!F663</f>
        <v>Exchange rate :</v>
      </c>
      <c r="B661" s="80">
        <f>Invoice!C663</f>
        <v>0</v>
      </c>
      <c r="C661" s="81">
        <f>Invoice!B663</f>
        <v>0</v>
      </c>
      <c r="D661" s="86">
        <f t="shared" ca="1" si="29"/>
        <v>0</v>
      </c>
      <c r="E661" s="86">
        <f t="shared" ca="1" si="30"/>
        <v>0</v>
      </c>
      <c r="F661" s="87">
        <f>Invoice!G663</f>
        <v>0</v>
      </c>
      <c r="G661" s="88">
        <f t="shared" si="31"/>
        <v>0</v>
      </c>
    </row>
    <row r="662" spans="1:7" s="85" customFormat="1">
      <c r="A662" s="101" t="str">
        <f>Invoice!F664</f>
        <v>Exchange rate :</v>
      </c>
      <c r="B662" s="80">
        <f>Invoice!C664</f>
        <v>0</v>
      </c>
      <c r="C662" s="81">
        <f>Invoice!B664</f>
        <v>0</v>
      </c>
      <c r="D662" s="86">
        <f t="shared" ca="1" si="29"/>
        <v>0</v>
      </c>
      <c r="E662" s="86">
        <f t="shared" ca="1" si="30"/>
        <v>0</v>
      </c>
      <c r="F662" s="87">
        <f>Invoice!G664</f>
        <v>0</v>
      </c>
      <c r="G662" s="88">
        <f t="shared" si="31"/>
        <v>0</v>
      </c>
    </row>
    <row r="663" spans="1:7" s="85" customFormat="1">
      <c r="A663" s="101" t="str">
        <f>Invoice!F665</f>
        <v>Exchange rate :</v>
      </c>
      <c r="B663" s="80">
        <f>Invoice!C665</f>
        <v>0</v>
      </c>
      <c r="C663" s="81">
        <f>Invoice!B665</f>
        <v>0</v>
      </c>
      <c r="D663" s="86">
        <f t="shared" ca="1" si="29"/>
        <v>0</v>
      </c>
      <c r="E663" s="86">
        <f t="shared" ca="1" si="30"/>
        <v>0</v>
      </c>
      <c r="F663" s="87">
        <f>Invoice!G665</f>
        <v>0</v>
      </c>
      <c r="G663" s="88">
        <f t="shared" si="31"/>
        <v>0</v>
      </c>
    </row>
    <row r="664" spans="1:7" s="85" customFormat="1">
      <c r="A664" s="101" t="str">
        <f>Invoice!F666</f>
        <v>Exchange rate :</v>
      </c>
      <c r="B664" s="80">
        <f>Invoice!C666</f>
        <v>0</v>
      </c>
      <c r="C664" s="81">
        <f>Invoice!B666</f>
        <v>0</v>
      </c>
      <c r="D664" s="86">
        <f t="shared" ca="1" si="29"/>
        <v>0</v>
      </c>
      <c r="E664" s="86">
        <f t="shared" ca="1" si="30"/>
        <v>0</v>
      </c>
      <c r="F664" s="87">
        <f>Invoice!G666</f>
        <v>0</v>
      </c>
      <c r="G664" s="88">
        <f t="shared" si="31"/>
        <v>0</v>
      </c>
    </row>
    <row r="665" spans="1:7" s="85" customFormat="1">
      <c r="A665" s="101" t="str">
        <f>Invoice!F667</f>
        <v>Exchange rate :</v>
      </c>
      <c r="B665" s="80">
        <f>Invoice!C667</f>
        <v>0</v>
      </c>
      <c r="C665" s="81">
        <f>Invoice!B667</f>
        <v>0</v>
      </c>
      <c r="D665" s="86">
        <f t="shared" ca="1" si="29"/>
        <v>0</v>
      </c>
      <c r="E665" s="86">
        <f t="shared" ca="1" si="30"/>
        <v>0</v>
      </c>
      <c r="F665" s="87">
        <f>Invoice!G667</f>
        <v>0</v>
      </c>
      <c r="G665" s="88">
        <f t="shared" si="31"/>
        <v>0</v>
      </c>
    </row>
    <row r="666" spans="1:7" s="85" customFormat="1">
      <c r="A666" s="101" t="str">
        <f>Invoice!F668</f>
        <v>Exchange rate :</v>
      </c>
      <c r="B666" s="80">
        <f>Invoice!C668</f>
        <v>0</v>
      </c>
      <c r="C666" s="81">
        <f>Invoice!B668</f>
        <v>0</v>
      </c>
      <c r="D666" s="86">
        <f t="shared" ca="1" si="29"/>
        <v>0</v>
      </c>
      <c r="E666" s="86">
        <f t="shared" ca="1" si="30"/>
        <v>0</v>
      </c>
      <c r="F666" s="87">
        <f>Invoice!G668</f>
        <v>0</v>
      </c>
      <c r="G666" s="88">
        <f t="shared" si="31"/>
        <v>0</v>
      </c>
    </row>
    <row r="667" spans="1:7" s="85" customFormat="1">
      <c r="A667" s="101" t="str">
        <f>Invoice!F669</f>
        <v>Exchange rate :</v>
      </c>
      <c r="B667" s="80">
        <f>Invoice!C669</f>
        <v>0</v>
      </c>
      <c r="C667" s="81">
        <f>Invoice!B669</f>
        <v>0</v>
      </c>
      <c r="D667" s="86">
        <f t="shared" ca="1" si="29"/>
        <v>0</v>
      </c>
      <c r="E667" s="86">
        <f t="shared" ca="1" si="30"/>
        <v>0</v>
      </c>
      <c r="F667" s="87">
        <f>Invoice!G669</f>
        <v>0</v>
      </c>
      <c r="G667" s="88">
        <f t="shared" si="31"/>
        <v>0</v>
      </c>
    </row>
    <row r="668" spans="1:7" s="85" customFormat="1">
      <c r="A668" s="101" t="str">
        <f>Invoice!F670</f>
        <v>Exchange rate :</v>
      </c>
      <c r="B668" s="80">
        <f>Invoice!C670</f>
        <v>0</v>
      </c>
      <c r="C668" s="81">
        <f>Invoice!B670</f>
        <v>0</v>
      </c>
      <c r="D668" s="86">
        <f t="shared" ca="1" si="29"/>
        <v>0</v>
      </c>
      <c r="E668" s="86">
        <f t="shared" ca="1" si="30"/>
        <v>0</v>
      </c>
      <c r="F668" s="87">
        <f>Invoice!G670</f>
        <v>0</v>
      </c>
      <c r="G668" s="88">
        <f t="shared" si="31"/>
        <v>0</v>
      </c>
    </row>
    <row r="669" spans="1:7" s="85" customFormat="1">
      <c r="A669" s="101" t="str">
        <f>Invoice!F671</f>
        <v>Exchange rate :</v>
      </c>
      <c r="B669" s="80">
        <f>Invoice!C671</f>
        <v>0</v>
      </c>
      <c r="C669" s="81">
        <f>Invoice!B671</f>
        <v>0</v>
      </c>
      <c r="D669" s="86">
        <f t="shared" ca="1" si="29"/>
        <v>0</v>
      </c>
      <c r="E669" s="86">
        <f t="shared" ca="1" si="30"/>
        <v>0</v>
      </c>
      <c r="F669" s="87">
        <f>Invoice!G671</f>
        <v>0</v>
      </c>
      <c r="G669" s="88">
        <f t="shared" si="31"/>
        <v>0</v>
      </c>
    </row>
    <row r="670" spans="1:7" s="85" customFormat="1">
      <c r="A670" s="101" t="str">
        <f>Invoice!F672</f>
        <v>Exchange rate :</v>
      </c>
      <c r="B670" s="80">
        <f>Invoice!C672</f>
        <v>0</v>
      </c>
      <c r="C670" s="81">
        <f>Invoice!B672</f>
        <v>0</v>
      </c>
      <c r="D670" s="86">
        <f t="shared" ca="1" si="29"/>
        <v>0</v>
      </c>
      <c r="E670" s="86">
        <f t="shared" ca="1" si="30"/>
        <v>0</v>
      </c>
      <c r="F670" s="87">
        <f>Invoice!G672</f>
        <v>0</v>
      </c>
      <c r="G670" s="88">
        <f t="shared" si="31"/>
        <v>0</v>
      </c>
    </row>
    <row r="671" spans="1:7" s="85" customFormat="1">
      <c r="A671" s="101" t="str">
        <f>Invoice!F673</f>
        <v>Exchange rate :</v>
      </c>
      <c r="B671" s="80">
        <f>Invoice!C673</f>
        <v>0</v>
      </c>
      <c r="C671" s="81">
        <f>Invoice!B673</f>
        <v>0</v>
      </c>
      <c r="D671" s="86">
        <f t="shared" ca="1" si="29"/>
        <v>0</v>
      </c>
      <c r="E671" s="86">
        <f t="shared" ca="1" si="30"/>
        <v>0</v>
      </c>
      <c r="F671" s="87">
        <f>Invoice!G673</f>
        <v>0</v>
      </c>
      <c r="G671" s="88">
        <f t="shared" si="31"/>
        <v>0</v>
      </c>
    </row>
    <row r="672" spans="1:7" s="85" customFormat="1">
      <c r="A672" s="101" t="str">
        <f>Invoice!F674</f>
        <v>Exchange rate :</v>
      </c>
      <c r="B672" s="80">
        <f>Invoice!C674</f>
        <v>0</v>
      </c>
      <c r="C672" s="81">
        <f>Invoice!B674</f>
        <v>0</v>
      </c>
      <c r="D672" s="86">
        <f t="shared" ca="1" si="29"/>
        <v>0</v>
      </c>
      <c r="E672" s="86">
        <f t="shared" ca="1" si="30"/>
        <v>0</v>
      </c>
      <c r="F672" s="87">
        <f>Invoice!G674</f>
        <v>0</v>
      </c>
      <c r="G672" s="88">
        <f t="shared" si="31"/>
        <v>0</v>
      </c>
    </row>
    <row r="673" spans="1:7" s="85" customFormat="1">
      <c r="A673" s="101" t="str">
        <f>Invoice!F675</f>
        <v>Exchange rate :</v>
      </c>
      <c r="B673" s="80">
        <f>Invoice!C675</f>
        <v>0</v>
      </c>
      <c r="C673" s="81">
        <f>Invoice!B675</f>
        <v>0</v>
      </c>
      <c r="D673" s="86">
        <f t="shared" ca="1" si="29"/>
        <v>0</v>
      </c>
      <c r="E673" s="86">
        <f t="shared" ca="1" si="30"/>
        <v>0</v>
      </c>
      <c r="F673" s="87">
        <f>Invoice!G675</f>
        <v>0</v>
      </c>
      <c r="G673" s="88">
        <f t="shared" si="31"/>
        <v>0</v>
      </c>
    </row>
    <row r="674" spans="1:7" s="85" customFormat="1">
      <c r="A674" s="101" t="str">
        <f>Invoice!F676</f>
        <v>Exchange rate :</v>
      </c>
      <c r="B674" s="80">
        <f>Invoice!C676</f>
        <v>0</v>
      </c>
      <c r="C674" s="81">
        <f>Invoice!B676</f>
        <v>0</v>
      </c>
      <c r="D674" s="86">
        <f t="shared" ca="1" si="29"/>
        <v>0</v>
      </c>
      <c r="E674" s="86">
        <f t="shared" ca="1" si="30"/>
        <v>0</v>
      </c>
      <c r="F674" s="87">
        <f>Invoice!G676</f>
        <v>0</v>
      </c>
      <c r="G674" s="88">
        <f t="shared" si="31"/>
        <v>0</v>
      </c>
    </row>
    <row r="675" spans="1:7" s="85" customFormat="1">
      <c r="A675" s="101" t="str">
        <f>Invoice!F677</f>
        <v>Exchange rate :</v>
      </c>
      <c r="B675" s="80">
        <f>Invoice!C677</f>
        <v>0</v>
      </c>
      <c r="C675" s="81">
        <f>Invoice!B677</f>
        <v>0</v>
      </c>
      <c r="D675" s="86">
        <f t="shared" ca="1" si="29"/>
        <v>0</v>
      </c>
      <c r="E675" s="86">
        <f t="shared" ca="1" si="30"/>
        <v>0</v>
      </c>
      <c r="F675" s="87">
        <f>Invoice!G677</f>
        <v>0</v>
      </c>
      <c r="G675" s="88">
        <f t="shared" si="31"/>
        <v>0</v>
      </c>
    </row>
    <row r="676" spans="1:7" s="85" customFormat="1">
      <c r="A676" s="101" t="str">
        <f>Invoice!F678</f>
        <v>Exchange rate :</v>
      </c>
      <c r="B676" s="80">
        <f>Invoice!C678</f>
        <v>0</v>
      </c>
      <c r="C676" s="81">
        <f>Invoice!B678</f>
        <v>0</v>
      </c>
      <c r="D676" s="86">
        <f t="shared" ca="1" si="29"/>
        <v>0</v>
      </c>
      <c r="E676" s="86">
        <f t="shared" ca="1" si="30"/>
        <v>0</v>
      </c>
      <c r="F676" s="87">
        <f>Invoice!G678</f>
        <v>0</v>
      </c>
      <c r="G676" s="88">
        <f t="shared" si="31"/>
        <v>0</v>
      </c>
    </row>
    <row r="677" spans="1:7" s="85" customFormat="1">
      <c r="A677" s="101" t="str">
        <f>Invoice!F679</f>
        <v>Exchange rate :</v>
      </c>
      <c r="B677" s="80">
        <f>Invoice!C679</f>
        <v>0</v>
      </c>
      <c r="C677" s="81">
        <f>Invoice!B679</f>
        <v>0</v>
      </c>
      <c r="D677" s="86">
        <f t="shared" ca="1" si="29"/>
        <v>0</v>
      </c>
      <c r="E677" s="86">
        <f t="shared" ca="1" si="30"/>
        <v>0</v>
      </c>
      <c r="F677" s="87">
        <f>Invoice!G679</f>
        <v>0</v>
      </c>
      <c r="G677" s="88">
        <f t="shared" si="31"/>
        <v>0</v>
      </c>
    </row>
    <row r="678" spans="1:7" s="85" customFormat="1">
      <c r="A678" s="101" t="str">
        <f>Invoice!F680</f>
        <v>Exchange rate :</v>
      </c>
      <c r="B678" s="80">
        <f>Invoice!C680</f>
        <v>0</v>
      </c>
      <c r="C678" s="81">
        <f>Invoice!B680</f>
        <v>0</v>
      </c>
      <c r="D678" s="86">
        <f t="shared" ca="1" si="29"/>
        <v>0</v>
      </c>
      <c r="E678" s="86">
        <f t="shared" ca="1" si="30"/>
        <v>0</v>
      </c>
      <c r="F678" s="87">
        <f>Invoice!G680</f>
        <v>0</v>
      </c>
      <c r="G678" s="88">
        <f t="shared" si="31"/>
        <v>0</v>
      </c>
    </row>
    <row r="679" spans="1:7" s="85" customFormat="1">
      <c r="A679" s="101" t="str">
        <f>Invoice!F681</f>
        <v>Exchange rate :</v>
      </c>
      <c r="B679" s="80">
        <f>Invoice!C681</f>
        <v>0</v>
      </c>
      <c r="C679" s="81">
        <f>Invoice!B681</f>
        <v>0</v>
      </c>
      <c r="D679" s="86">
        <f t="shared" ca="1" si="29"/>
        <v>0</v>
      </c>
      <c r="E679" s="86">
        <f t="shared" ca="1" si="30"/>
        <v>0</v>
      </c>
      <c r="F679" s="87">
        <f>Invoice!G681</f>
        <v>0</v>
      </c>
      <c r="G679" s="88">
        <f t="shared" si="31"/>
        <v>0</v>
      </c>
    </row>
    <row r="680" spans="1:7" s="85" customFormat="1">
      <c r="A680" s="101" t="str">
        <f>Invoice!F682</f>
        <v>Exchange rate :</v>
      </c>
      <c r="B680" s="80">
        <f>Invoice!C682</f>
        <v>0</v>
      </c>
      <c r="C680" s="81">
        <f>Invoice!B682</f>
        <v>0</v>
      </c>
      <c r="D680" s="86">
        <f t="shared" ca="1" si="29"/>
        <v>0</v>
      </c>
      <c r="E680" s="86">
        <f t="shared" ca="1" si="30"/>
        <v>0</v>
      </c>
      <c r="F680" s="87">
        <f>Invoice!G682</f>
        <v>0</v>
      </c>
      <c r="G680" s="88">
        <f t="shared" si="31"/>
        <v>0</v>
      </c>
    </row>
    <row r="681" spans="1:7" s="85" customFormat="1">
      <c r="A681" s="101" t="str">
        <f>Invoice!F683</f>
        <v>Exchange rate :</v>
      </c>
      <c r="B681" s="80">
        <f>Invoice!C683</f>
        <v>0</v>
      </c>
      <c r="C681" s="81">
        <f>Invoice!B683</f>
        <v>0</v>
      </c>
      <c r="D681" s="86">
        <f t="shared" ca="1" si="29"/>
        <v>0</v>
      </c>
      <c r="E681" s="86">
        <f t="shared" ca="1" si="30"/>
        <v>0</v>
      </c>
      <c r="F681" s="87">
        <f>Invoice!G683</f>
        <v>0</v>
      </c>
      <c r="G681" s="88">
        <f t="shared" si="31"/>
        <v>0</v>
      </c>
    </row>
    <row r="682" spans="1:7" s="85" customFormat="1">
      <c r="A682" s="101" t="str">
        <f>Invoice!F684</f>
        <v>Exchange rate :</v>
      </c>
      <c r="B682" s="80">
        <f>Invoice!C684</f>
        <v>0</v>
      </c>
      <c r="C682" s="81">
        <f>Invoice!B684</f>
        <v>0</v>
      </c>
      <c r="D682" s="86">
        <f t="shared" ca="1" si="29"/>
        <v>0</v>
      </c>
      <c r="E682" s="86">
        <f t="shared" ca="1" si="30"/>
        <v>0</v>
      </c>
      <c r="F682" s="87">
        <f>Invoice!G684</f>
        <v>0</v>
      </c>
      <c r="G682" s="88">
        <f t="shared" si="31"/>
        <v>0</v>
      </c>
    </row>
    <row r="683" spans="1:7" s="85" customFormat="1">
      <c r="A683" s="101" t="str">
        <f>Invoice!F685</f>
        <v>Exchange rate :</v>
      </c>
      <c r="B683" s="80">
        <f>Invoice!C685</f>
        <v>0</v>
      </c>
      <c r="C683" s="81">
        <f>Invoice!B685</f>
        <v>0</v>
      </c>
      <c r="D683" s="86">
        <f t="shared" ca="1" si="29"/>
        <v>0</v>
      </c>
      <c r="E683" s="86">
        <f t="shared" ca="1" si="30"/>
        <v>0</v>
      </c>
      <c r="F683" s="87">
        <f>Invoice!G685</f>
        <v>0</v>
      </c>
      <c r="G683" s="88">
        <f t="shared" si="31"/>
        <v>0</v>
      </c>
    </row>
    <row r="684" spans="1:7" s="85" customFormat="1">
      <c r="A684" s="101" t="str">
        <f>Invoice!F686</f>
        <v>Exchange rate :</v>
      </c>
      <c r="B684" s="80">
        <f>Invoice!C686</f>
        <v>0</v>
      </c>
      <c r="C684" s="81">
        <f>Invoice!B686</f>
        <v>0</v>
      </c>
      <c r="D684" s="86">
        <f t="shared" ca="1" si="29"/>
        <v>0</v>
      </c>
      <c r="E684" s="86">
        <f t="shared" ca="1" si="30"/>
        <v>0</v>
      </c>
      <c r="F684" s="87">
        <f>Invoice!G686</f>
        <v>0</v>
      </c>
      <c r="G684" s="88">
        <f t="shared" si="31"/>
        <v>0</v>
      </c>
    </row>
    <row r="685" spans="1:7" s="85" customFormat="1">
      <c r="A685" s="101" t="str">
        <f>Invoice!F687</f>
        <v>Exchange rate :</v>
      </c>
      <c r="B685" s="80">
        <f>Invoice!C687</f>
        <v>0</v>
      </c>
      <c r="C685" s="81">
        <f>Invoice!B687</f>
        <v>0</v>
      </c>
      <c r="D685" s="86">
        <f t="shared" ca="1" si="29"/>
        <v>0</v>
      </c>
      <c r="E685" s="86">
        <f t="shared" ca="1" si="30"/>
        <v>0</v>
      </c>
      <c r="F685" s="87">
        <f>Invoice!G687</f>
        <v>0</v>
      </c>
      <c r="G685" s="88">
        <f t="shared" si="31"/>
        <v>0</v>
      </c>
    </row>
    <row r="686" spans="1:7" s="85" customFormat="1">
      <c r="A686" s="101" t="str">
        <f>Invoice!F688</f>
        <v>Exchange rate :</v>
      </c>
      <c r="B686" s="80">
        <f>Invoice!C688</f>
        <v>0</v>
      </c>
      <c r="C686" s="81">
        <f>Invoice!B688</f>
        <v>0</v>
      </c>
      <c r="D686" s="86">
        <f t="shared" ca="1" si="29"/>
        <v>0</v>
      </c>
      <c r="E686" s="86">
        <f t="shared" ca="1" si="30"/>
        <v>0</v>
      </c>
      <c r="F686" s="87">
        <f>Invoice!G688</f>
        <v>0</v>
      </c>
      <c r="G686" s="88">
        <f t="shared" si="31"/>
        <v>0</v>
      </c>
    </row>
    <row r="687" spans="1:7" s="85" customFormat="1">
      <c r="A687" s="101" t="str">
        <f>Invoice!F689</f>
        <v>Exchange rate :</v>
      </c>
      <c r="B687" s="80">
        <f>Invoice!C689</f>
        <v>0</v>
      </c>
      <c r="C687" s="81">
        <f>Invoice!B689</f>
        <v>0</v>
      </c>
      <c r="D687" s="86">
        <f t="shared" ca="1" si="29"/>
        <v>0</v>
      </c>
      <c r="E687" s="86">
        <f t="shared" ca="1" si="30"/>
        <v>0</v>
      </c>
      <c r="F687" s="87">
        <f>Invoice!G689</f>
        <v>0</v>
      </c>
      <c r="G687" s="88">
        <f t="shared" si="31"/>
        <v>0</v>
      </c>
    </row>
    <row r="688" spans="1:7" s="85" customFormat="1">
      <c r="A688" s="101" t="str">
        <f>Invoice!F690</f>
        <v>Exchange rate :</v>
      </c>
      <c r="B688" s="80">
        <f>Invoice!C690</f>
        <v>0</v>
      </c>
      <c r="C688" s="81">
        <f>Invoice!B690</f>
        <v>0</v>
      </c>
      <c r="D688" s="86">
        <f t="shared" ca="1" si="29"/>
        <v>0</v>
      </c>
      <c r="E688" s="86">
        <f t="shared" ca="1" si="30"/>
        <v>0</v>
      </c>
      <c r="F688" s="87">
        <f>Invoice!G690</f>
        <v>0</v>
      </c>
      <c r="G688" s="88">
        <f t="shared" si="31"/>
        <v>0</v>
      </c>
    </row>
    <row r="689" spans="1:7" s="85" customFormat="1">
      <c r="A689" s="101" t="str">
        <f>Invoice!F691</f>
        <v>Exchange rate :</v>
      </c>
      <c r="B689" s="80">
        <f>Invoice!C691</f>
        <v>0</v>
      </c>
      <c r="C689" s="81">
        <f>Invoice!B691</f>
        <v>0</v>
      </c>
      <c r="D689" s="86">
        <f t="shared" ca="1" si="29"/>
        <v>0</v>
      </c>
      <c r="E689" s="86">
        <f t="shared" ca="1" si="30"/>
        <v>0</v>
      </c>
      <c r="F689" s="87">
        <f>Invoice!G691</f>
        <v>0</v>
      </c>
      <c r="G689" s="88">
        <f t="shared" si="31"/>
        <v>0</v>
      </c>
    </row>
    <row r="690" spans="1:7" s="85" customFormat="1">
      <c r="A690" s="101" t="str">
        <f>Invoice!F692</f>
        <v>Exchange rate :</v>
      </c>
      <c r="B690" s="80">
        <f>Invoice!C692</f>
        <v>0</v>
      </c>
      <c r="C690" s="81">
        <f>Invoice!B692</f>
        <v>0</v>
      </c>
      <c r="D690" s="86">
        <f t="shared" ca="1" si="29"/>
        <v>0</v>
      </c>
      <c r="E690" s="86">
        <f t="shared" ca="1" si="30"/>
        <v>0</v>
      </c>
      <c r="F690" s="87">
        <f>Invoice!G692</f>
        <v>0</v>
      </c>
      <c r="G690" s="88">
        <f t="shared" si="31"/>
        <v>0</v>
      </c>
    </row>
    <row r="691" spans="1:7" s="85" customFormat="1">
      <c r="A691" s="101" t="str">
        <f>Invoice!F693</f>
        <v>Exchange rate :</v>
      </c>
      <c r="B691" s="80">
        <f>Invoice!C693</f>
        <v>0</v>
      </c>
      <c r="C691" s="81">
        <f>Invoice!B693</f>
        <v>0</v>
      </c>
      <c r="D691" s="86">
        <f t="shared" ca="1" si="29"/>
        <v>0</v>
      </c>
      <c r="E691" s="86">
        <f t="shared" ca="1" si="30"/>
        <v>0</v>
      </c>
      <c r="F691" s="87">
        <f>Invoice!G693</f>
        <v>0</v>
      </c>
      <c r="G691" s="88">
        <f t="shared" si="31"/>
        <v>0</v>
      </c>
    </row>
    <row r="692" spans="1:7" s="85" customFormat="1">
      <c r="A692" s="101" t="str">
        <f>Invoice!F694</f>
        <v>Exchange rate :</v>
      </c>
      <c r="B692" s="80">
        <f>Invoice!C694</f>
        <v>0</v>
      </c>
      <c r="C692" s="81">
        <f>Invoice!B694</f>
        <v>0</v>
      </c>
      <c r="D692" s="86">
        <f t="shared" ca="1" si="29"/>
        <v>0</v>
      </c>
      <c r="E692" s="86">
        <f t="shared" ca="1" si="30"/>
        <v>0</v>
      </c>
      <c r="F692" s="87">
        <f>Invoice!G694</f>
        <v>0</v>
      </c>
      <c r="G692" s="88">
        <f t="shared" si="31"/>
        <v>0</v>
      </c>
    </row>
    <row r="693" spans="1:7" s="85" customFormat="1">
      <c r="A693" s="101" t="str">
        <f>Invoice!F695</f>
        <v>Exchange rate :</v>
      </c>
      <c r="B693" s="80">
        <f>Invoice!C695</f>
        <v>0</v>
      </c>
      <c r="C693" s="81">
        <f>Invoice!B695</f>
        <v>0</v>
      </c>
      <c r="D693" s="86">
        <f t="shared" ca="1" si="29"/>
        <v>0</v>
      </c>
      <c r="E693" s="86">
        <f t="shared" ca="1" si="30"/>
        <v>0</v>
      </c>
      <c r="F693" s="87">
        <f>Invoice!G695</f>
        <v>0</v>
      </c>
      <c r="G693" s="88">
        <f t="shared" si="31"/>
        <v>0</v>
      </c>
    </row>
    <row r="694" spans="1:7" s="85" customFormat="1">
      <c r="A694" s="101" t="str">
        <f>Invoice!F696</f>
        <v>Exchange rate :</v>
      </c>
      <c r="B694" s="80">
        <f>Invoice!C696</f>
        <v>0</v>
      </c>
      <c r="C694" s="81">
        <f>Invoice!B696</f>
        <v>0</v>
      </c>
      <c r="D694" s="86">
        <f t="shared" ca="1" si="29"/>
        <v>0</v>
      </c>
      <c r="E694" s="86">
        <f t="shared" ca="1" si="30"/>
        <v>0</v>
      </c>
      <c r="F694" s="87">
        <f>Invoice!G696</f>
        <v>0</v>
      </c>
      <c r="G694" s="88">
        <f t="shared" si="31"/>
        <v>0</v>
      </c>
    </row>
    <row r="695" spans="1:7" s="85" customFormat="1">
      <c r="A695" s="101" t="str">
        <f>Invoice!F697</f>
        <v>Exchange rate :</v>
      </c>
      <c r="B695" s="80">
        <f>Invoice!C697</f>
        <v>0</v>
      </c>
      <c r="C695" s="81">
        <f>Invoice!B697</f>
        <v>0</v>
      </c>
      <c r="D695" s="86">
        <f t="shared" ca="1" si="29"/>
        <v>0</v>
      </c>
      <c r="E695" s="86">
        <f t="shared" ca="1" si="30"/>
        <v>0</v>
      </c>
      <c r="F695" s="87">
        <f>Invoice!G697</f>
        <v>0</v>
      </c>
      <c r="G695" s="88">
        <f t="shared" si="31"/>
        <v>0</v>
      </c>
    </row>
    <row r="696" spans="1:7" s="85" customFormat="1">
      <c r="A696" s="101" t="str">
        <f>Invoice!F698</f>
        <v>Exchange rate :</v>
      </c>
      <c r="B696" s="80">
        <f>Invoice!C698</f>
        <v>0</v>
      </c>
      <c r="C696" s="81">
        <f>Invoice!B698</f>
        <v>0</v>
      </c>
      <c r="D696" s="86">
        <f t="shared" ca="1" si="29"/>
        <v>0</v>
      </c>
      <c r="E696" s="86">
        <f t="shared" ca="1" si="30"/>
        <v>0</v>
      </c>
      <c r="F696" s="87">
        <f>Invoice!G698</f>
        <v>0</v>
      </c>
      <c r="G696" s="88">
        <f t="shared" si="31"/>
        <v>0</v>
      </c>
    </row>
    <row r="697" spans="1:7" s="85" customFormat="1">
      <c r="A697" s="101" t="str">
        <f>Invoice!F699</f>
        <v>Exchange rate :</v>
      </c>
      <c r="B697" s="80">
        <f>Invoice!C699</f>
        <v>0</v>
      </c>
      <c r="C697" s="81">
        <f>Invoice!B699</f>
        <v>0</v>
      </c>
      <c r="D697" s="86">
        <f t="shared" ca="1" si="29"/>
        <v>0</v>
      </c>
      <c r="E697" s="86">
        <f t="shared" ca="1" si="30"/>
        <v>0</v>
      </c>
      <c r="F697" s="87">
        <f>Invoice!G699</f>
        <v>0</v>
      </c>
      <c r="G697" s="88">
        <f t="shared" si="31"/>
        <v>0</v>
      </c>
    </row>
    <row r="698" spans="1:7" s="85" customFormat="1">
      <c r="A698" s="101" t="str">
        <f>Invoice!F700</f>
        <v>Exchange rate :</v>
      </c>
      <c r="B698" s="80">
        <f>Invoice!C700</f>
        <v>0</v>
      </c>
      <c r="C698" s="81">
        <f>Invoice!B700</f>
        <v>0</v>
      </c>
      <c r="D698" s="86">
        <f t="shared" ca="1" si="29"/>
        <v>0</v>
      </c>
      <c r="E698" s="86">
        <f t="shared" ca="1" si="30"/>
        <v>0</v>
      </c>
      <c r="F698" s="87">
        <f>Invoice!G700</f>
        <v>0</v>
      </c>
      <c r="G698" s="88">
        <f t="shared" si="31"/>
        <v>0</v>
      </c>
    </row>
    <row r="699" spans="1:7" s="85" customFormat="1">
      <c r="A699" s="101" t="str">
        <f>Invoice!F701</f>
        <v>Exchange rate :</v>
      </c>
      <c r="B699" s="80">
        <f>Invoice!C701</f>
        <v>0</v>
      </c>
      <c r="C699" s="81">
        <f>Invoice!B701</f>
        <v>0</v>
      </c>
      <c r="D699" s="86">
        <f t="shared" ca="1" si="29"/>
        <v>0</v>
      </c>
      <c r="E699" s="86">
        <f t="shared" ca="1" si="30"/>
        <v>0</v>
      </c>
      <c r="F699" s="87">
        <f>Invoice!G701</f>
        <v>0</v>
      </c>
      <c r="G699" s="88">
        <f t="shared" si="31"/>
        <v>0</v>
      </c>
    </row>
    <row r="700" spans="1:7" s="85" customFormat="1">
      <c r="A700" s="101" t="str">
        <f>Invoice!F702</f>
        <v>Exchange rate :</v>
      </c>
      <c r="B700" s="80">
        <f>Invoice!C702</f>
        <v>0</v>
      </c>
      <c r="C700" s="81">
        <f>Invoice!B702</f>
        <v>0</v>
      </c>
      <c r="D700" s="86">
        <f t="shared" ca="1" si="29"/>
        <v>0</v>
      </c>
      <c r="E700" s="86">
        <f t="shared" ca="1" si="30"/>
        <v>0</v>
      </c>
      <c r="F700" s="87">
        <f>Invoice!G702</f>
        <v>0</v>
      </c>
      <c r="G700" s="88">
        <f t="shared" si="31"/>
        <v>0</v>
      </c>
    </row>
    <row r="701" spans="1:7" s="85" customFormat="1">
      <c r="A701" s="101" t="str">
        <f>Invoice!F703</f>
        <v>Exchange rate :</v>
      </c>
      <c r="B701" s="80">
        <f>Invoice!C703</f>
        <v>0</v>
      </c>
      <c r="C701" s="81">
        <f>Invoice!B703</f>
        <v>0</v>
      </c>
      <c r="D701" s="86">
        <f t="shared" ca="1" si="29"/>
        <v>0</v>
      </c>
      <c r="E701" s="86">
        <f t="shared" ca="1" si="30"/>
        <v>0</v>
      </c>
      <c r="F701" s="87">
        <f>Invoice!G703</f>
        <v>0</v>
      </c>
      <c r="G701" s="88">
        <f t="shared" si="31"/>
        <v>0</v>
      </c>
    </row>
    <row r="702" spans="1:7" s="85" customFormat="1">
      <c r="A702" s="101" t="str">
        <f>Invoice!F704</f>
        <v>Exchange rate :</v>
      </c>
      <c r="B702" s="80">
        <f>Invoice!C704</f>
        <v>0</v>
      </c>
      <c r="C702" s="81">
        <f>Invoice!B704</f>
        <v>0</v>
      </c>
      <c r="D702" s="86">
        <f t="shared" ca="1" si="29"/>
        <v>0</v>
      </c>
      <c r="E702" s="86">
        <f t="shared" ca="1" si="30"/>
        <v>0</v>
      </c>
      <c r="F702" s="87">
        <f>Invoice!G704</f>
        <v>0</v>
      </c>
      <c r="G702" s="88">
        <f t="shared" si="31"/>
        <v>0</v>
      </c>
    </row>
    <row r="703" spans="1:7" s="85" customFormat="1">
      <c r="A703" s="101" t="str">
        <f>Invoice!F705</f>
        <v>Exchange rate :</v>
      </c>
      <c r="B703" s="80">
        <f>Invoice!C705</f>
        <v>0</v>
      </c>
      <c r="C703" s="81">
        <f>Invoice!B705</f>
        <v>0</v>
      </c>
      <c r="D703" s="86">
        <f t="shared" ca="1" si="29"/>
        <v>0</v>
      </c>
      <c r="E703" s="86">
        <f t="shared" ca="1" si="30"/>
        <v>0</v>
      </c>
      <c r="F703" s="87">
        <f>Invoice!G705</f>
        <v>0</v>
      </c>
      <c r="G703" s="88">
        <f t="shared" si="31"/>
        <v>0</v>
      </c>
    </row>
    <row r="704" spans="1:7" s="85" customFormat="1">
      <c r="A704" s="101" t="str">
        <f>Invoice!F706</f>
        <v>Exchange rate :</v>
      </c>
      <c r="B704" s="80">
        <f>Invoice!C706</f>
        <v>0</v>
      </c>
      <c r="C704" s="81">
        <f>Invoice!B706</f>
        <v>0</v>
      </c>
      <c r="D704" s="86">
        <f t="shared" ca="1" si="29"/>
        <v>0</v>
      </c>
      <c r="E704" s="86">
        <f t="shared" ca="1" si="30"/>
        <v>0</v>
      </c>
      <c r="F704" s="87">
        <f>Invoice!G706</f>
        <v>0</v>
      </c>
      <c r="G704" s="88">
        <f t="shared" si="31"/>
        <v>0</v>
      </c>
    </row>
    <row r="705" spans="1:7" s="85" customFormat="1">
      <c r="A705" s="101" t="str">
        <f>Invoice!F707</f>
        <v>Exchange rate :</v>
      </c>
      <c r="B705" s="80">
        <f>Invoice!C707</f>
        <v>0</v>
      </c>
      <c r="C705" s="81">
        <f>Invoice!B707</f>
        <v>0</v>
      </c>
      <c r="D705" s="86">
        <f t="shared" ref="D705:D768" ca="1" si="32">F705/$D$14</f>
        <v>0</v>
      </c>
      <c r="E705" s="86">
        <f t="shared" ref="E705:E768" ca="1" si="33">G705/$D$14</f>
        <v>0</v>
      </c>
      <c r="F705" s="87">
        <f>Invoice!G707</f>
        <v>0</v>
      </c>
      <c r="G705" s="88">
        <f t="shared" ref="G705:G768" si="34">C705*F705</f>
        <v>0</v>
      </c>
    </row>
    <row r="706" spans="1:7" s="85" customFormat="1">
      <c r="A706" s="101" t="str">
        <f>Invoice!F708</f>
        <v>Exchange rate :</v>
      </c>
      <c r="B706" s="80">
        <f>Invoice!C708</f>
        <v>0</v>
      </c>
      <c r="C706" s="81">
        <f>Invoice!B708</f>
        <v>0</v>
      </c>
      <c r="D706" s="86">
        <f t="shared" ca="1" si="32"/>
        <v>0</v>
      </c>
      <c r="E706" s="86">
        <f t="shared" ca="1" si="33"/>
        <v>0</v>
      </c>
      <c r="F706" s="87">
        <f>Invoice!G708</f>
        <v>0</v>
      </c>
      <c r="G706" s="88">
        <f t="shared" si="34"/>
        <v>0</v>
      </c>
    </row>
    <row r="707" spans="1:7" s="85" customFormat="1">
      <c r="A707" s="101" t="str">
        <f>Invoice!F709</f>
        <v>Exchange rate :</v>
      </c>
      <c r="B707" s="80">
        <f>Invoice!C709</f>
        <v>0</v>
      </c>
      <c r="C707" s="81">
        <f>Invoice!B709</f>
        <v>0</v>
      </c>
      <c r="D707" s="86">
        <f t="shared" ca="1" si="32"/>
        <v>0</v>
      </c>
      <c r="E707" s="86">
        <f t="shared" ca="1" si="33"/>
        <v>0</v>
      </c>
      <c r="F707" s="87">
        <f>Invoice!G709</f>
        <v>0</v>
      </c>
      <c r="G707" s="88">
        <f t="shared" si="34"/>
        <v>0</v>
      </c>
    </row>
    <row r="708" spans="1:7" s="85" customFormat="1">
      <c r="A708" s="101" t="str">
        <f>Invoice!F710</f>
        <v>Exchange rate :</v>
      </c>
      <c r="B708" s="80">
        <f>Invoice!C710</f>
        <v>0</v>
      </c>
      <c r="C708" s="81">
        <f>Invoice!B710</f>
        <v>0</v>
      </c>
      <c r="D708" s="86">
        <f t="shared" ca="1" si="32"/>
        <v>0</v>
      </c>
      <c r="E708" s="86">
        <f t="shared" ca="1" si="33"/>
        <v>0</v>
      </c>
      <c r="F708" s="87">
        <f>Invoice!G710</f>
        <v>0</v>
      </c>
      <c r="G708" s="88">
        <f t="shared" si="34"/>
        <v>0</v>
      </c>
    </row>
    <row r="709" spans="1:7" s="85" customFormat="1">
      <c r="A709" s="101" t="str">
        <f>Invoice!F711</f>
        <v>Exchange rate :</v>
      </c>
      <c r="B709" s="80">
        <f>Invoice!C711</f>
        <v>0</v>
      </c>
      <c r="C709" s="81">
        <f>Invoice!B711</f>
        <v>0</v>
      </c>
      <c r="D709" s="86">
        <f t="shared" ca="1" si="32"/>
        <v>0</v>
      </c>
      <c r="E709" s="86">
        <f t="shared" ca="1" si="33"/>
        <v>0</v>
      </c>
      <c r="F709" s="87">
        <f>Invoice!G711</f>
        <v>0</v>
      </c>
      <c r="G709" s="88">
        <f t="shared" si="34"/>
        <v>0</v>
      </c>
    </row>
    <row r="710" spans="1:7" s="85" customFormat="1">
      <c r="A710" s="101" t="str">
        <f>Invoice!F712</f>
        <v>Exchange rate :</v>
      </c>
      <c r="B710" s="80">
        <f>Invoice!C712</f>
        <v>0</v>
      </c>
      <c r="C710" s="81">
        <f>Invoice!B712</f>
        <v>0</v>
      </c>
      <c r="D710" s="86">
        <f t="shared" ca="1" si="32"/>
        <v>0</v>
      </c>
      <c r="E710" s="86">
        <f t="shared" ca="1" si="33"/>
        <v>0</v>
      </c>
      <c r="F710" s="87">
        <f>Invoice!G712</f>
        <v>0</v>
      </c>
      <c r="G710" s="88">
        <f t="shared" si="34"/>
        <v>0</v>
      </c>
    </row>
    <row r="711" spans="1:7" s="85" customFormat="1">
      <c r="A711" s="101" t="str">
        <f>Invoice!F713</f>
        <v>Exchange rate :</v>
      </c>
      <c r="B711" s="80">
        <f>Invoice!C713</f>
        <v>0</v>
      </c>
      <c r="C711" s="81">
        <f>Invoice!B713</f>
        <v>0</v>
      </c>
      <c r="D711" s="86">
        <f t="shared" ca="1" si="32"/>
        <v>0</v>
      </c>
      <c r="E711" s="86">
        <f t="shared" ca="1" si="33"/>
        <v>0</v>
      </c>
      <c r="F711" s="87">
        <f>Invoice!G713</f>
        <v>0</v>
      </c>
      <c r="G711" s="88">
        <f t="shared" si="34"/>
        <v>0</v>
      </c>
    </row>
    <row r="712" spans="1:7" s="85" customFormat="1">
      <c r="A712" s="101" t="str">
        <f>Invoice!F714</f>
        <v>Exchange rate :</v>
      </c>
      <c r="B712" s="80">
        <f>Invoice!C714</f>
        <v>0</v>
      </c>
      <c r="C712" s="81">
        <f>Invoice!B714</f>
        <v>0</v>
      </c>
      <c r="D712" s="86">
        <f t="shared" ca="1" si="32"/>
        <v>0</v>
      </c>
      <c r="E712" s="86">
        <f t="shared" ca="1" si="33"/>
        <v>0</v>
      </c>
      <c r="F712" s="87">
        <f>Invoice!G714</f>
        <v>0</v>
      </c>
      <c r="G712" s="88">
        <f t="shared" si="34"/>
        <v>0</v>
      </c>
    </row>
    <row r="713" spans="1:7" s="85" customFormat="1">
      <c r="A713" s="101" t="str">
        <f>Invoice!F715</f>
        <v>Exchange rate :</v>
      </c>
      <c r="B713" s="80">
        <f>Invoice!C715</f>
        <v>0</v>
      </c>
      <c r="C713" s="81">
        <f>Invoice!B715</f>
        <v>0</v>
      </c>
      <c r="D713" s="86">
        <f t="shared" ca="1" si="32"/>
        <v>0</v>
      </c>
      <c r="E713" s="86">
        <f t="shared" ca="1" si="33"/>
        <v>0</v>
      </c>
      <c r="F713" s="87">
        <f>Invoice!G715</f>
        <v>0</v>
      </c>
      <c r="G713" s="88">
        <f t="shared" si="34"/>
        <v>0</v>
      </c>
    </row>
    <row r="714" spans="1:7" s="85" customFormat="1">
      <c r="A714" s="101" t="str">
        <f>Invoice!F716</f>
        <v>Exchange rate :</v>
      </c>
      <c r="B714" s="80">
        <f>Invoice!C716</f>
        <v>0</v>
      </c>
      <c r="C714" s="81">
        <f>Invoice!B716</f>
        <v>0</v>
      </c>
      <c r="D714" s="86">
        <f t="shared" ca="1" si="32"/>
        <v>0</v>
      </c>
      <c r="E714" s="86">
        <f t="shared" ca="1" si="33"/>
        <v>0</v>
      </c>
      <c r="F714" s="87">
        <f>Invoice!G716</f>
        <v>0</v>
      </c>
      <c r="G714" s="88">
        <f t="shared" si="34"/>
        <v>0</v>
      </c>
    </row>
    <row r="715" spans="1:7" s="85" customFormat="1">
      <c r="A715" s="101" t="str">
        <f>Invoice!F717</f>
        <v>Exchange rate :</v>
      </c>
      <c r="B715" s="80">
        <f>Invoice!C717</f>
        <v>0</v>
      </c>
      <c r="C715" s="81">
        <f>Invoice!B717</f>
        <v>0</v>
      </c>
      <c r="D715" s="86">
        <f t="shared" ca="1" si="32"/>
        <v>0</v>
      </c>
      <c r="E715" s="86">
        <f t="shared" ca="1" si="33"/>
        <v>0</v>
      </c>
      <c r="F715" s="87">
        <f>Invoice!G717</f>
        <v>0</v>
      </c>
      <c r="G715" s="88">
        <f t="shared" si="34"/>
        <v>0</v>
      </c>
    </row>
    <row r="716" spans="1:7" s="85" customFormat="1">
      <c r="A716" s="101" t="str">
        <f>Invoice!F718</f>
        <v>Exchange rate :</v>
      </c>
      <c r="B716" s="80">
        <f>Invoice!C718</f>
        <v>0</v>
      </c>
      <c r="C716" s="81">
        <f>Invoice!B718</f>
        <v>0</v>
      </c>
      <c r="D716" s="86">
        <f t="shared" ca="1" si="32"/>
        <v>0</v>
      </c>
      <c r="E716" s="86">
        <f t="shared" ca="1" si="33"/>
        <v>0</v>
      </c>
      <c r="F716" s="87">
        <f>Invoice!G718</f>
        <v>0</v>
      </c>
      <c r="G716" s="88">
        <f t="shared" si="34"/>
        <v>0</v>
      </c>
    </row>
    <row r="717" spans="1:7" s="85" customFormat="1">
      <c r="A717" s="101" t="str">
        <f>Invoice!F719</f>
        <v>Exchange rate :</v>
      </c>
      <c r="B717" s="80">
        <f>Invoice!C719</f>
        <v>0</v>
      </c>
      <c r="C717" s="81">
        <f>Invoice!B719</f>
        <v>0</v>
      </c>
      <c r="D717" s="86">
        <f t="shared" ca="1" si="32"/>
        <v>0</v>
      </c>
      <c r="E717" s="86">
        <f t="shared" ca="1" si="33"/>
        <v>0</v>
      </c>
      <c r="F717" s="87">
        <f>Invoice!G719</f>
        <v>0</v>
      </c>
      <c r="G717" s="88">
        <f t="shared" si="34"/>
        <v>0</v>
      </c>
    </row>
    <row r="718" spans="1:7" s="85" customFormat="1">
      <c r="A718" s="101" t="str">
        <f>Invoice!F720</f>
        <v>Exchange rate :</v>
      </c>
      <c r="B718" s="80">
        <f>Invoice!C720</f>
        <v>0</v>
      </c>
      <c r="C718" s="81">
        <f>Invoice!B720</f>
        <v>0</v>
      </c>
      <c r="D718" s="86">
        <f t="shared" ca="1" si="32"/>
        <v>0</v>
      </c>
      <c r="E718" s="86">
        <f t="shared" ca="1" si="33"/>
        <v>0</v>
      </c>
      <c r="F718" s="87">
        <f>Invoice!G720</f>
        <v>0</v>
      </c>
      <c r="G718" s="88">
        <f t="shared" si="34"/>
        <v>0</v>
      </c>
    </row>
    <row r="719" spans="1:7" s="85" customFormat="1">
      <c r="A719" s="101" t="str">
        <f>Invoice!F721</f>
        <v>Exchange rate :</v>
      </c>
      <c r="B719" s="80">
        <f>Invoice!C721</f>
        <v>0</v>
      </c>
      <c r="C719" s="81">
        <f>Invoice!B721</f>
        <v>0</v>
      </c>
      <c r="D719" s="86">
        <f t="shared" ca="1" si="32"/>
        <v>0</v>
      </c>
      <c r="E719" s="86">
        <f t="shared" ca="1" si="33"/>
        <v>0</v>
      </c>
      <c r="F719" s="87">
        <f>Invoice!G721</f>
        <v>0</v>
      </c>
      <c r="G719" s="88">
        <f t="shared" si="34"/>
        <v>0</v>
      </c>
    </row>
    <row r="720" spans="1:7" s="85" customFormat="1">
      <c r="A720" s="101" t="str">
        <f>Invoice!F722</f>
        <v>Exchange rate :</v>
      </c>
      <c r="B720" s="80">
        <f>Invoice!C722</f>
        <v>0</v>
      </c>
      <c r="C720" s="81">
        <f>Invoice!B722</f>
        <v>0</v>
      </c>
      <c r="D720" s="86">
        <f t="shared" ca="1" si="32"/>
        <v>0</v>
      </c>
      <c r="E720" s="86">
        <f t="shared" ca="1" si="33"/>
        <v>0</v>
      </c>
      <c r="F720" s="87">
        <f>Invoice!G722</f>
        <v>0</v>
      </c>
      <c r="G720" s="88">
        <f t="shared" si="34"/>
        <v>0</v>
      </c>
    </row>
    <row r="721" spans="1:7" s="85" customFormat="1">
      <c r="A721" s="101" t="str">
        <f>Invoice!F723</f>
        <v>Exchange rate :</v>
      </c>
      <c r="B721" s="80">
        <f>Invoice!C723</f>
        <v>0</v>
      </c>
      <c r="C721" s="81">
        <f>Invoice!B723</f>
        <v>0</v>
      </c>
      <c r="D721" s="86">
        <f t="shared" ca="1" si="32"/>
        <v>0</v>
      </c>
      <c r="E721" s="86">
        <f t="shared" ca="1" si="33"/>
        <v>0</v>
      </c>
      <c r="F721" s="87">
        <f>Invoice!G723</f>
        <v>0</v>
      </c>
      <c r="G721" s="88">
        <f t="shared" si="34"/>
        <v>0</v>
      </c>
    </row>
    <row r="722" spans="1:7" s="85" customFormat="1">
      <c r="A722" s="101" t="str">
        <f>Invoice!F724</f>
        <v>Exchange rate :</v>
      </c>
      <c r="B722" s="80">
        <f>Invoice!C724</f>
        <v>0</v>
      </c>
      <c r="C722" s="81">
        <f>Invoice!B724</f>
        <v>0</v>
      </c>
      <c r="D722" s="86">
        <f t="shared" ca="1" si="32"/>
        <v>0</v>
      </c>
      <c r="E722" s="86">
        <f t="shared" ca="1" si="33"/>
        <v>0</v>
      </c>
      <c r="F722" s="87">
        <f>Invoice!G724</f>
        <v>0</v>
      </c>
      <c r="G722" s="88">
        <f t="shared" si="34"/>
        <v>0</v>
      </c>
    </row>
    <row r="723" spans="1:7" s="85" customFormat="1">
      <c r="A723" s="101" t="str">
        <f>Invoice!F725</f>
        <v>Exchange rate :</v>
      </c>
      <c r="B723" s="80">
        <f>Invoice!C725</f>
        <v>0</v>
      </c>
      <c r="C723" s="81">
        <f>Invoice!B725</f>
        <v>0</v>
      </c>
      <c r="D723" s="86">
        <f t="shared" ca="1" si="32"/>
        <v>0</v>
      </c>
      <c r="E723" s="86">
        <f t="shared" ca="1" si="33"/>
        <v>0</v>
      </c>
      <c r="F723" s="87">
        <f>Invoice!G725</f>
        <v>0</v>
      </c>
      <c r="G723" s="88">
        <f t="shared" si="34"/>
        <v>0</v>
      </c>
    </row>
    <row r="724" spans="1:7" s="85" customFormat="1">
      <c r="A724" s="101" t="str">
        <f>Invoice!F726</f>
        <v>Exchange rate :</v>
      </c>
      <c r="B724" s="80">
        <f>Invoice!C726</f>
        <v>0</v>
      </c>
      <c r="C724" s="81">
        <f>Invoice!B726</f>
        <v>0</v>
      </c>
      <c r="D724" s="86">
        <f t="shared" ca="1" si="32"/>
        <v>0</v>
      </c>
      <c r="E724" s="86">
        <f t="shared" ca="1" si="33"/>
        <v>0</v>
      </c>
      <c r="F724" s="87">
        <f>Invoice!G726</f>
        <v>0</v>
      </c>
      <c r="G724" s="88">
        <f t="shared" si="34"/>
        <v>0</v>
      </c>
    </row>
    <row r="725" spans="1:7" s="85" customFormat="1">
      <c r="A725" s="101" t="str">
        <f>Invoice!F727</f>
        <v>Exchange rate :</v>
      </c>
      <c r="B725" s="80">
        <f>Invoice!C727</f>
        <v>0</v>
      </c>
      <c r="C725" s="81">
        <f>Invoice!B727</f>
        <v>0</v>
      </c>
      <c r="D725" s="86">
        <f t="shared" ca="1" si="32"/>
        <v>0</v>
      </c>
      <c r="E725" s="86">
        <f t="shared" ca="1" si="33"/>
        <v>0</v>
      </c>
      <c r="F725" s="87">
        <f>Invoice!G727</f>
        <v>0</v>
      </c>
      <c r="G725" s="88">
        <f t="shared" si="34"/>
        <v>0</v>
      </c>
    </row>
    <row r="726" spans="1:7" s="85" customFormat="1">
      <c r="A726" s="101" t="str">
        <f>Invoice!F728</f>
        <v>Exchange rate :</v>
      </c>
      <c r="B726" s="80">
        <f>Invoice!C728</f>
        <v>0</v>
      </c>
      <c r="C726" s="81">
        <f>Invoice!B728</f>
        <v>0</v>
      </c>
      <c r="D726" s="86">
        <f t="shared" ca="1" si="32"/>
        <v>0</v>
      </c>
      <c r="E726" s="86">
        <f t="shared" ca="1" si="33"/>
        <v>0</v>
      </c>
      <c r="F726" s="87">
        <f>Invoice!G728</f>
        <v>0</v>
      </c>
      <c r="G726" s="88">
        <f t="shared" si="34"/>
        <v>0</v>
      </c>
    </row>
    <row r="727" spans="1:7" s="85" customFormat="1">
      <c r="A727" s="101" t="str">
        <f>Invoice!F729</f>
        <v>Exchange rate :</v>
      </c>
      <c r="B727" s="80">
        <f>Invoice!C729</f>
        <v>0</v>
      </c>
      <c r="C727" s="81">
        <f>Invoice!B729</f>
        <v>0</v>
      </c>
      <c r="D727" s="86">
        <f t="shared" ca="1" si="32"/>
        <v>0</v>
      </c>
      <c r="E727" s="86">
        <f t="shared" ca="1" si="33"/>
        <v>0</v>
      </c>
      <c r="F727" s="87">
        <f>Invoice!G729</f>
        <v>0</v>
      </c>
      <c r="G727" s="88">
        <f t="shared" si="34"/>
        <v>0</v>
      </c>
    </row>
    <row r="728" spans="1:7" s="85" customFormat="1">
      <c r="A728" s="101" t="str">
        <f>Invoice!F730</f>
        <v>Exchange rate :</v>
      </c>
      <c r="B728" s="80">
        <f>Invoice!C730</f>
        <v>0</v>
      </c>
      <c r="C728" s="81">
        <f>Invoice!B730</f>
        <v>0</v>
      </c>
      <c r="D728" s="86">
        <f t="shared" ca="1" si="32"/>
        <v>0</v>
      </c>
      <c r="E728" s="86">
        <f t="shared" ca="1" si="33"/>
        <v>0</v>
      </c>
      <c r="F728" s="87">
        <f>Invoice!G730</f>
        <v>0</v>
      </c>
      <c r="G728" s="88">
        <f t="shared" si="34"/>
        <v>0</v>
      </c>
    </row>
    <row r="729" spans="1:7" s="85" customFormat="1">
      <c r="A729" s="101" t="str">
        <f>Invoice!F731</f>
        <v>Exchange rate :</v>
      </c>
      <c r="B729" s="80">
        <f>Invoice!C731</f>
        <v>0</v>
      </c>
      <c r="C729" s="81">
        <f>Invoice!B731</f>
        <v>0</v>
      </c>
      <c r="D729" s="86">
        <f t="shared" ca="1" si="32"/>
        <v>0</v>
      </c>
      <c r="E729" s="86">
        <f t="shared" ca="1" si="33"/>
        <v>0</v>
      </c>
      <c r="F729" s="87">
        <f>Invoice!G731</f>
        <v>0</v>
      </c>
      <c r="G729" s="88">
        <f t="shared" si="34"/>
        <v>0</v>
      </c>
    </row>
    <row r="730" spans="1:7" s="85" customFormat="1">
      <c r="A730" s="101" t="str">
        <f>Invoice!F732</f>
        <v>Exchange rate :</v>
      </c>
      <c r="B730" s="80">
        <f>Invoice!C732</f>
        <v>0</v>
      </c>
      <c r="C730" s="81">
        <f>Invoice!B732</f>
        <v>0</v>
      </c>
      <c r="D730" s="86">
        <f t="shared" ca="1" si="32"/>
        <v>0</v>
      </c>
      <c r="E730" s="86">
        <f t="shared" ca="1" si="33"/>
        <v>0</v>
      </c>
      <c r="F730" s="87">
        <f>Invoice!G732</f>
        <v>0</v>
      </c>
      <c r="G730" s="88">
        <f t="shared" si="34"/>
        <v>0</v>
      </c>
    </row>
    <row r="731" spans="1:7" s="85" customFormat="1">
      <c r="A731" s="101" t="str">
        <f>Invoice!F733</f>
        <v>Exchange rate :</v>
      </c>
      <c r="B731" s="80">
        <f>Invoice!C733</f>
        <v>0</v>
      </c>
      <c r="C731" s="81">
        <f>Invoice!B733</f>
        <v>0</v>
      </c>
      <c r="D731" s="86">
        <f t="shared" ca="1" si="32"/>
        <v>0</v>
      </c>
      <c r="E731" s="86">
        <f t="shared" ca="1" si="33"/>
        <v>0</v>
      </c>
      <c r="F731" s="87">
        <f>Invoice!G733</f>
        <v>0</v>
      </c>
      <c r="G731" s="88">
        <f t="shared" si="34"/>
        <v>0</v>
      </c>
    </row>
    <row r="732" spans="1:7" s="85" customFormat="1">
      <c r="A732" s="101" t="str">
        <f>Invoice!F734</f>
        <v>Exchange rate :</v>
      </c>
      <c r="B732" s="80">
        <f>Invoice!C734</f>
        <v>0</v>
      </c>
      <c r="C732" s="81">
        <f>Invoice!B734</f>
        <v>0</v>
      </c>
      <c r="D732" s="86">
        <f t="shared" ca="1" si="32"/>
        <v>0</v>
      </c>
      <c r="E732" s="86">
        <f t="shared" ca="1" si="33"/>
        <v>0</v>
      </c>
      <c r="F732" s="87">
        <f>Invoice!G734</f>
        <v>0</v>
      </c>
      <c r="G732" s="88">
        <f t="shared" si="34"/>
        <v>0</v>
      </c>
    </row>
    <row r="733" spans="1:7" s="85" customFormat="1">
      <c r="A733" s="101" t="str">
        <f>Invoice!F735</f>
        <v>Exchange rate :</v>
      </c>
      <c r="B733" s="80">
        <f>Invoice!C735</f>
        <v>0</v>
      </c>
      <c r="C733" s="81">
        <f>Invoice!B735</f>
        <v>0</v>
      </c>
      <c r="D733" s="86">
        <f t="shared" ca="1" si="32"/>
        <v>0</v>
      </c>
      <c r="E733" s="86">
        <f t="shared" ca="1" si="33"/>
        <v>0</v>
      </c>
      <c r="F733" s="87">
        <f>Invoice!G735</f>
        <v>0</v>
      </c>
      <c r="G733" s="88">
        <f t="shared" si="34"/>
        <v>0</v>
      </c>
    </row>
    <row r="734" spans="1:7" s="85" customFormat="1">
      <c r="A734" s="101" t="str">
        <f>Invoice!F736</f>
        <v>Exchange rate :</v>
      </c>
      <c r="B734" s="80">
        <f>Invoice!C736</f>
        <v>0</v>
      </c>
      <c r="C734" s="81">
        <f>Invoice!B736</f>
        <v>0</v>
      </c>
      <c r="D734" s="86">
        <f t="shared" ca="1" si="32"/>
        <v>0</v>
      </c>
      <c r="E734" s="86">
        <f t="shared" ca="1" si="33"/>
        <v>0</v>
      </c>
      <c r="F734" s="87">
        <f>Invoice!G736</f>
        <v>0</v>
      </c>
      <c r="G734" s="88">
        <f t="shared" si="34"/>
        <v>0</v>
      </c>
    </row>
    <row r="735" spans="1:7" s="85" customFormat="1">
      <c r="A735" s="101" t="str">
        <f>Invoice!F737</f>
        <v>Exchange rate :</v>
      </c>
      <c r="B735" s="80">
        <f>Invoice!C737</f>
        <v>0</v>
      </c>
      <c r="C735" s="81">
        <f>Invoice!B737</f>
        <v>0</v>
      </c>
      <c r="D735" s="86">
        <f t="shared" ca="1" si="32"/>
        <v>0</v>
      </c>
      <c r="E735" s="86">
        <f t="shared" ca="1" si="33"/>
        <v>0</v>
      </c>
      <c r="F735" s="87">
        <f>Invoice!G737</f>
        <v>0</v>
      </c>
      <c r="G735" s="88">
        <f t="shared" si="34"/>
        <v>0</v>
      </c>
    </row>
    <row r="736" spans="1:7" s="85" customFormat="1">
      <c r="A736" s="101" t="str">
        <f>Invoice!F738</f>
        <v>Exchange rate :</v>
      </c>
      <c r="B736" s="80">
        <f>Invoice!C738</f>
        <v>0</v>
      </c>
      <c r="C736" s="81">
        <f>Invoice!B738</f>
        <v>0</v>
      </c>
      <c r="D736" s="86">
        <f t="shared" ca="1" si="32"/>
        <v>0</v>
      </c>
      <c r="E736" s="86">
        <f t="shared" ca="1" si="33"/>
        <v>0</v>
      </c>
      <c r="F736" s="87">
        <f>Invoice!G738</f>
        <v>0</v>
      </c>
      <c r="G736" s="88">
        <f t="shared" si="34"/>
        <v>0</v>
      </c>
    </row>
    <row r="737" spans="1:7" s="85" customFormat="1">
      <c r="A737" s="101" t="str">
        <f>Invoice!F739</f>
        <v>Exchange rate :</v>
      </c>
      <c r="B737" s="80">
        <f>Invoice!C739</f>
        <v>0</v>
      </c>
      <c r="C737" s="81">
        <f>Invoice!B739</f>
        <v>0</v>
      </c>
      <c r="D737" s="86">
        <f t="shared" ca="1" si="32"/>
        <v>0</v>
      </c>
      <c r="E737" s="86">
        <f t="shared" ca="1" si="33"/>
        <v>0</v>
      </c>
      <c r="F737" s="87">
        <f>Invoice!G739</f>
        <v>0</v>
      </c>
      <c r="G737" s="88">
        <f t="shared" si="34"/>
        <v>0</v>
      </c>
    </row>
    <row r="738" spans="1:7" s="85" customFormat="1">
      <c r="A738" s="101" t="str">
        <f>Invoice!F740</f>
        <v>Exchange rate :</v>
      </c>
      <c r="B738" s="80">
        <f>Invoice!C740</f>
        <v>0</v>
      </c>
      <c r="C738" s="81">
        <f>Invoice!B740</f>
        <v>0</v>
      </c>
      <c r="D738" s="86">
        <f t="shared" ca="1" si="32"/>
        <v>0</v>
      </c>
      <c r="E738" s="86">
        <f t="shared" ca="1" si="33"/>
        <v>0</v>
      </c>
      <c r="F738" s="87">
        <f>Invoice!G740</f>
        <v>0</v>
      </c>
      <c r="G738" s="88">
        <f t="shared" si="34"/>
        <v>0</v>
      </c>
    </row>
    <row r="739" spans="1:7" s="85" customFormat="1">
      <c r="A739" s="101" t="str">
        <f>Invoice!F741</f>
        <v>Exchange rate :</v>
      </c>
      <c r="B739" s="80">
        <f>Invoice!C741</f>
        <v>0</v>
      </c>
      <c r="C739" s="81">
        <f>Invoice!B741</f>
        <v>0</v>
      </c>
      <c r="D739" s="86">
        <f t="shared" ca="1" si="32"/>
        <v>0</v>
      </c>
      <c r="E739" s="86">
        <f t="shared" ca="1" si="33"/>
        <v>0</v>
      </c>
      <c r="F739" s="87">
        <f>Invoice!G741</f>
        <v>0</v>
      </c>
      <c r="G739" s="88">
        <f t="shared" si="34"/>
        <v>0</v>
      </c>
    </row>
    <row r="740" spans="1:7" s="85" customFormat="1">
      <c r="A740" s="101" t="str">
        <f>Invoice!F742</f>
        <v>Exchange rate :</v>
      </c>
      <c r="B740" s="80">
        <f>Invoice!C742</f>
        <v>0</v>
      </c>
      <c r="C740" s="81">
        <f>Invoice!B742</f>
        <v>0</v>
      </c>
      <c r="D740" s="86">
        <f t="shared" ca="1" si="32"/>
        <v>0</v>
      </c>
      <c r="E740" s="86">
        <f t="shared" ca="1" si="33"/>
        <v>0</v>
      </c>
      <c r="F740" s="87">
        <f>Invoice!G742</f>
        <v>0</v>
      </c>
      <c r="G740" s="88">
        <f t="shared" si="34"/>
        <v>0</v>
      </c>
    </row>
    <row r="741" spans="1:7" s="85" customFormat="1">
      <c r="A741" s="101" t="str">
        <f>Invoice!F743</f>
        <v>Exchange rate :</v>
      </c>
      <c r="B741" s="80">
        <f>Invoice!C743</f>
        <v>0</v>
      </c>
      <c r="C741" s="81">
        <f>Invoice!B743</f>
        <v>0</v>
      </c>
      <c r="D741" s="86">
        <f t="shared" ca="1" si="32"/>
        <v>0</v>
      </c>
      <c r="E741" s="86">
        <f t="shared" ca="1" si="33"/>
        <v>0</v>
      </c>
      <c r="F741" s="87">
        <f>Invoice!G743</f>
        <v>0</v>
      </c>
      <c r="G741" s="88">
        <f t="shared" si="34"/>
        <v>0</v>
      </c>
    </row>
    <row r="742" spans="1:7" s="85" customFormat="1">
      <c r="A742" s="101" t="str">
        <f>Invoice!F744</f>
        <v>Exchange rate :</v>
      </c>
      <c r="B742" s="80">
        <f>Invoice!C744</f>
        <v>0</v>
      </c>
      <c r="C742" s="81">
        <f>Invoice!B744</f>
        <v>0</v>
      </c>
      <c r="D742" s="86">
        <f t="shared" ca="1" si="32"/>
        <v>0</v>
      </c>
      <c r="E742" s="86">
        <f t="shared" ca="1" si="33"/>
        <v>0</v>
      </c>
      <c r="F742" s="87">
        <f>Invoice!G744</f>
        <v>0</v>
      </c>
      <c r="G742" s="88">
        <f t="shared" si="34"/>
        <v>0</v>
      </c>
    </row>
    <row r="743" spans="1:7" s="85" customFormat="1">
      <c r="A743" s="101" t="str">
        <f>Invoice!F745</f>
        <v>Exchange rate :</v>
      </c>
      <c r="B743" s="80">
        <f>Invoice!C745</f>
        <v>0</v>
      </c>
      <c r="C743" s="81">
        <f>Invoice!B745</f>
        <v>0</v>
      </c>
      <c r="D743" s="86">
        <f t="shared" ca="1" si="32"/>
        <v>0</v>
      </c>
      <c r="E743" s="86">
        <f t="shared" ca="1" si="33"/>
        <v>0</v>
      </c>
      <c r="F743" s="87">
        <f>Invoice!G745</f>
        <v>0</v>
      </c>
      <c r="G743" s="88">
        <f t="shared" si="34"/>
        <v>0</v>
      </c>
    </row>
    <row r="744" spans="1:7" s="85" customFormat="1">
      <c r="A744" s="101" t="str">
        <f>Invoice!F746</f>
        <v>Exchange rate :</v>
      </c>
      <c r="B744" s="80">
        <f>Invoice!C746</f>
        <v>0</v>
      </c>
      <c r="C744" s="81">
        <f>Invoice!B746</f>
        <v>0</v>
      </c>
      <c r="D744" s="86">
        <f t="shared" ca="1" si="32"/>
        <v>0</v>
      </c>
      <c r="E744" s="86">
        <f t="shared" ca="1" si="33"/>
        <v>0</v>
      </c>
      <c r="F744" s="87">
        <f>Invoice!G746</f>
        <v>0</v>
      </c>
      <c r="G744" s="88">
        <f t="shared" si="34"/>
        <v>0</v>
      </c>
    </row>
    <row r="745" spans="1:7" s="85" customFormat="1">
      <c r="A745" s="101" t="str">
        <f>Invoice!F747</f>
        <v>Exchange rate :</v>
      </c>
      <c r="B745" s="80">
        <f>Invoice!C747</f>
        <v>0</v>
      </c>
      <c r="C745" s="81">
        <f>Invoice!B747</f>
        <v>0</v>
      </c>
      <c r="D745" s="86">
        <f t="shared" ca="1" si="32"/>
        <v>0</v>
      </c>
      <c r="E745" s="86">
        <f t="shared" ca="1" si="33"/>
        <v>0</v>
      </c>
      <c r="F745" s="87">
        <f>Invoice!G747</f>
        <v>0</v>
      </c>
      <c r="G745" s="88">
        <f t="shared" si="34"/>
        <v>0</v>
      </c>
    </row>
    <row r="746" spans="1:7" s="85" customFormat="1">
      <c r="A746" s="101" t="str">
        <f>Invoice!F748</f>
        <v>Exchange rate :</v>
      </c>
      <c r="B746" s="80">
        <f>Invoice!C748</f>
        <v>0</v>
      </c>
      <c r="C746" s="81">
        <f>Invoice!B748</f>
        <v>0</v>
      </c>
      <c r="D746" s="86">
        <f t="shared" ca="1" si="32"/>
        <v>0</v>
      </c>
      <c r="E746" s="86">
        <f t="shared" ca="1" si="33"/>
        <v>0</v>
      </c>
      <c r="F746" s="87">
        <f>Invoice!G748</f>
        <v>0</v>
      </c>
      <c r="G746" s="88">
        <f t="shared" si="34"/>
        <v>0</v>
      </c>
    </row>
    <row r="747" spans="1:7" s="85" customFormat="1">
      <c r="A747" s="101" t="str">
        <f>Invoice!F749</f>
        <v>Exchange rate :</v>
      </c>
      <c r="B747" s="80">
        <f>Invoice!C749</f>
        <v>0</v>
      </c>
      <c r="C747" s="81">
        <f>Invoice!B749</f>
        <v>0</v>
      </c>
      <c r="D747" s="86">
        <f t="shared" ca="1" si="32"/>
        <v>0</v>
      </c>
      <c r="E747" s="86">
        <f t="shared" ca="1" si="33"/>
        <v>0</v>
      </c>
      <c r="F747" s="87">
        <f>Invoice!G749</f>
        <v>0</v>
      </c>
      <c r="G747" s="88">
        <f t="shared" si="34"/>
        <v>0</v>
      </c>
    </row>
    <row r="748" spans="1:7" s="85" customFormat="1">
      <c r="A748" s="101" t="str">
        <f>Invoice!F750</f>
        <v>Exchange rate :</v>
      </c>
      <c r="B748" s="80">
        <f>Invoice!C750</f>
        <v>0</v>
      </c>
      <c r="C748" s="81">
        <f>Invoice!B750</f>
        <v>0</v>
      </c>
      <c r="D748" s="86">
        <f t="shared" ca="1" si="32"/>
        <v>0</v>
      </c>
      <c r="E748" s="86">
        <f t="shared" ca="1" si="33"/>
        <v>0</v>
      </c>
      <c r="F748" s="87">
        <f>Invoice!G750</f>
        <v>0</v>
      </c>
      <c r="G748" s="88">
        <f t="shared" si="34"/>
        <v>0</v>
      </c>
    </row>
    <row r="749" spans="1:7" s="85" customFormat="1">
      <c r="A749" s="101" t="str">
        <f>Invoice!F751</f>
        <v>Exchange rate :</v>
      </c>
      <c r="B749" s="80">
        <f>Invoice!C751</f>
        <v>0</v>
      </c>
      <c r="C749" s="81">
        <f>Invoice!B751</f>
        <v>0</v>
      </c>
      <c r="D749" s="86">
        <f t="shared" ca="1" si="32"/>
        <v>0</v>
      </c>
      <c r="E749" s="86">
        <f t="shared" ca="1" si="33"/>
        <v>0</v>
      </c>
      <c r="F749" s="87">
        <f>Invoice!G751</f>
        <v>0</v>
      </c>
      <c r="G749" s="88">
        <f t="shared" si="34"/>
        <v>0</v>
      </c>
    </row>
    <row r="750" spans="1:7" s="85" customFormat="1">
      <c r="A750" s="101" t="str">
        <f>Invoice!F752</f>
        <v>Exchange rate :</v>
      </c>
      <c r="B750" s="80">
        <f>Invoice!C752</f>
        <v>0</v>
      </c>
      <c r="C750" s="81">
        <f>Invoice!B752</f>
        <v>0</v>
      </c>
      <c r="D750" s="86">
        <f t="shared" ca="1" si="32"/>
        <v>0</v>
      </c>
      <c r="E750" s="86">
        <f t="shared" ca="1" si="33"/>
        <v>0</v>
      </c>
      <c r="F750" s="87">
        <f>Invoice!G752</f>
        <v>0</v>
      </c>
      <c r="G750" s="88">
        <f t="shared" si="34"/>
        <v>0</v>
      </c>
    </row>
    <row r="751" spans="1:7" s="85" customFormat="1">
      <c r="A751" s="101" t="str">
        <f>Invoice!F753</f>
        <v>Exchange rate :</v>
      </c>
      <c r="B751" s="80">
        <f>Invoice!C753</f>
        <v>0</v>
      </c>
      <c r="C751" s="81">
        <f>Invoice!B753</f>
        <v>0</v>
      </c>
      <c r="D751" s="86">
        <f t="shared" ca="1" si="32"/>
        <v>0</v>
      </c>
      <c r="E751" s="86">
        <f t="shared" ca="1" si="33"/>
        <v>0</v>
      </c>
      <c r="F751" s="87">
        <f>Invoice!G753</f>
        <v>0</v>
      </c>
      <c r="G751" s="88">
        <f t="shared" si="34"/>
        <v>0</v>
      </c>
    </row>
    <row r="752" spans="1:7" s="85" customFormat="1">
      <c r="A752" s="101" t="str">
        <f>Invoice!F754</f>
        <v>Exchange rate :</v>
      </c>
      <c r="B752" s="80">
        <f>Invoice!C754</f>
        <v>0</v>
      </c>
      <c r="C752" s="81">
        <f>Invoice!B754</f>
        <v>0</v>
      </c>
      <c r="D752" s="86">
        <f t="shared" ca="1" si="32"/>
        <v>0</v>
      </c>
      <c r="E752" s="86">
        <f t="shared" ca="1" si="33"/>
        <v>0</v>
      </c>
      <c r="F752" s="87">
        <f>Invoice!G754</f>
        <v>0</v>
      </c>
      <c r="G752" s="88">
        <f t="shared" si="34"/>
        <v>0</v>
      </c>
    </row>
    <row r="753" spans="1:7" s="85" customFormat="1">
      <c r="A753" s="101" t="str">
        <f>Invoice!F755</f>
        <v>Exchange rate :</v>
      </c>
      <c r="B753" s="80">
        <f>Invoice!C755</f>
        <v>0</v>
      </c>
      <c r="C753" s="81">
        <f>Invoice!B755</f>
        <v>0</v>
      </c>
      <c r="D753" s="86">
        <f t="shared" ca="1" si="32"/>
        <v>0</v>
      </c>
      <c r="E753" s="86">
        <f t="shared" ca="1" si="33"/>
        <v>0</v>
      </c>
      <c r="F753" s="87">
        <f>Invoice!G755</f>
        <v>0</v>
      </c>
      <c r="G753" s="88">
        <f t="shared" si="34"/>
        <v>0</v>
      </c>
    </row>
    <row r="754" spans="1:7" s="85" customFormat="1">
      <c r="A754" s="101" t="str">
        <f>Invoice!F756</f>
        <v>Exchange rate :</v>
      </c>
      <c r="B754" s="80">
        <f>Invoice!C756</f>
        <v>0</v>
      </c>
      <c r="C754" s="81">
        <f>Invoice!B756</f>
        <v>0</v>
      </c>
      <c r="D754" s="86">
        <f t="shared" ca="1" si="32"/>
        <v>0</v>
      </c>
      <c r="E754" s="86">
        <f t="shared" ca="1" si="33"/>
        <v>0</v>
      </c>
      <c r="F754" s="87">
        <f>Invoice!G756</f>
        <v>0</v>
      </c>
      <c r="G754" s="88">
        <f t="shared" si="34"/>
        <v>0</v>
      </c>
    </row>
    <row r="755" spans="1:7" s="85" customFormat="1">
      <c r="A755" s="101" t="str">
        <f>Invoice!F757</f>
        <v>Exchange rate :</v>
      </c>
      <c r="B755" s="80">
        <f>Invoice!C757</f>
        <v>0</v>
      </c>
      <c r="C755" s="81">
        <f>Invoice!B757</f>
        <v>0</v>
      </c>
      <c r="D755" s="86">
        <f t="shared" ca="1" si="32"/>
        <v>0</v>
      </c>
      <c r="E755" s="86">
        <f t="shared" ca="1" si="33"/>
        <v>0</v>
      </c>
      <c r="F755" s="87">
        <f>Invoice!G757</f>
        <v>0</v>
      </c>
      <c r="G755" s="88">
        <f t="shared" si="34"/>
        <v>0</v>
      </c>
    </row>
    <row r="756" spans="1:7" s="85" customFormat="1">
      <c r="A756" s="101" t="str">
        <f>Invoice!F758</f>
        <v>Exchange rate :</v>
      </c>
      <c r="B756" s="80">
        <f>Invoice!C758</f>
        <v>0</v>
      </c>
      <c r="C756" s="81">
        <f>Invoice!B758</f>
        <v>0</v>
      </c>
      <c r="D756" s="86">
        <f t="shared" ca="1" si="32"/>
        <v>0</v>
      </c>
      <c r="E756" s="86">
        <f t="shared" ca="1" si="33"/>
        <v>0</v>
      </c>
      <c r="F756" s="87">
        <f>Invoice!G758</f>
        <v>0</v>
      </c>
      <c r="G756" s="88">
        <f t="shared" si="34"/>
        <v>0</v>
      </c>
    </row>
    <row r="757" spans="1:7" s="85" customFormat="1">
      <c r="A757" s="101" t="str">
        <f>Invoice!F759</f>
        <v>Exchange rate :</v>
      </c>
      <c r="B757" s="80">
        <f>Invoice!C759</f>
        <v>0</v>
      </c>
      <c r="C757" s="81">
        <f>Invoice!B759</f>
        <v>0</v>
      </c>
      <c r="D757" s="86">
        <f t="shared" ca="1" si="32"/>
        <v>0</v>
      </c>
      <c r="E757" s="86">
        <f t="shared" ca="1" si="33"/>
        <v>0</v>
      </c>
      <c r="F757" s="87">
        <f>Invoice!G759</f>
        <v>0</v>
      </c>
      <c r="G757" s="88">
        <f t="shared" si="34"/>
        <v>0</v>
      </c>
    </row>
    <row r="758" spans="1:7" s="85" customFormat="1">
      <c r="A758" s="101" t="str">
        <f>Invoice!F760</f>
        <v>Exchange rate :</v>
      </c>
      <c r="B758" s="80">
        <f>Invoice!C760</f>
        <v>0</v>
      </c>
      <c r="C758" s="81">
        <f>Invoice!B760</f>
        <v>0</v>
      </c>
      <c r="D758" s="86">
        <f t="shared" ca="1" si="32"/>
        <v>0</v>
      </c>
      <c r="E758" s="86">
        <f t="shared" ca="1" si="33"/>
        <v>0</v>
      </c>
      <c r="F758" s="87">
        <f>Invoice!G760</f>
        <v>0</v>
      </c>
      <c r="G758" s="88">
        <f t="shared" si="34"/>
        <v>0</v>
      </c>
    </row>
    <row r="759" spans="1:7" s="85" customFormat="1">
      <c r="A759" s="101" t="str">
        <f>Invoice!F761</f>
        <v>Exchange rate :</v>
      </c>
      <c r="B759" s="80">
        <f>Invoice!C761</f>
        <v>0</v>
      </c>
      <c r="C759" s="81">
        <f>Invoice!B761</f>
        <v>0</v>
      </c>
      <c r="D759" s="86">
        <f t="shared" ca="1" si="32"/>
        <v>0</v>
      </c>
      <c r="E759" s="86">
        <f t="shared" ca="1" si="33"/>
        <v>0</v>
      </c>
      <c r="F759" s="87">
        <f>Invoice!G761</f>
        <v>0</v>
      </c>
      <c r="G759" s="88">
        <f t="shared" si="34"/>
        <v>0</v>
      </c>
    </row>
    <row r="760" spans="1:7" s="85" customFormat="1">
      <c r="A760" s="101" t="str">
        <f>Invoice!F762</f>
        <v>Exchange rate :</v>
      </c>
      <c r="B760" s="80">
        <f>Invoice!C762</f>
        <v>0</v>
      </c>
      <c r="C760" s="81">
        <f>Invoice!B762</f>
        <v>0</v>
      </c>
      <c r="D760" s="86">
        <f t="shared" ca="1" si="32"/>
        <v>0</v>
      </c>
      <c r="E760" s="86">
        <f t="shared" ca="1" si="33"/>
        <v>0</v>
      </c>
      <c r="F760" s="87">
        <f>Invoice!G762</f>
        <v>0</v>
      </c>
      <c r="G760" s="88">
        <f t="shared" si="34"/>
        <v>0</v>
      </c>
    </row>
    <row r="761" spans="1:7" s="85" customFormat="1">
      <c r="A761" s="101" t="str">
        <f>Invoice!F763</f>
        <v>Exchange rate :</v>
      </c>
      <c r="B761" s="80">
        <f>Invoice!C763</f>
        <v>0</v>
      </c>
      <c r="C761" s="81">
        <f>Invoice!B763</f>
        <v>0</v>
      </c>
      <c r="D761" s="86">
        <f t="shared" ca="1" si="32"/>
        <v>0</v>
      </c>
      <c r="E761" s="86">
        <f t="shared" ca="1" si="33"/>
        <v>0</v>
      </c>
      <c r="F761" s="87">
        <f>Invoice!G763</f>
        <v>0</v>
      </c>
      <c r="G761" s="88">
        <f t="shared" si="34"/>
        <v>0</v>
      </c>
    </row>
    <row r="762" spans="1:7" s="85" customFormat="1">
      <c r="A762" s="101" t="str">
        <f>Invoice!F764</f>
        <v>Exchange rate :</v>
      </c>
      <c r="B762" s="80">
        <f>Invoice!C764</f>
        <v>0</v>
      </c>
      <c r="C762" s="81">
        <f>Invoice!B764</f>
        <v>0</v>
      </c>
      <c r="D762" s="86">
        <f t="shared" ca="1" si="32"/>
        <v>0</v>
      </c>
      <c r="E762" s="86">
        <f t="shared" ca="1" si="33"/>
        <v>0</v>
      </c>
      <c r="F762" s="87">
        <f>Invoice!G764</f>
        <v>0</v>
      </c>
      <c r="G762" s="88">
        <f t="shared" si="34"/>
        <v>0</v>
      </c>
    </row>
    <row r="763" spans="1:7" s="85" customFormat="1">
      <c r="A763" s="101" t="str">
        <f>Invoice!F765</f>
        <v>Exchange rate :</v>
      </c>
      <c r="B763" s="80">
        <f>Invoice!C765</f>
        <v>0</v>
      </c>
      <c r="C763" s="81">
        <f>Invoice!B765</f>
        <v>0</v>
      </c>
      <c r="D763" s="86">
        <f t="shared" ca="1" si="32"/>
        <v>0</v>
      </c>
      <c r="E763" s="86">
        <f t="shared" ca="1" si="33"/>
        <v>0</v>
      </c>
      <c r="F763" s="87">
        <f>Invoice!G765</f>
        <v>0</v>
      </c>
      <c r="G763" s="88">
        <f t="shared" si="34"/>
        <v>0</v>
      </c>
    </row>
    <row r="764" spans="1:7" s="85" customFormat="1">
      <c r="A764" s="101" t="str">
        <f>Invoice!F766</f>
        <v>Exchange rate :</v>
      </c>
      <c r="B764" s="80">
        <f>Invoice!C766</f>
        <v>0</v>
      </c>
      <c r="C764" s="81">
        <f>Invoice!B766</f>
        <v>0</v>
      </c>
      <c r="D764" s="86">
        <f t="shared" ca="1" si="32"/>
        <v>0</v>
      </c>
      <c r="E764" s="86">
        <f t="shared" ca="1" si="33"/>
        <v>0</v>
      </c>
      <c r="F764" s="87">
        <f>Invoice!G766</f>
        <v>0</v>
      </c>
      <c r="G764" s="88">
        <f t="shared" si="34"/>
        <v>0</v>
      </c>
    </row>
    <row r="765" spans="1:7" s="85" customFormat="1">
      <c r="A765" s="101" t="str">
        <f>Invoice!F767</f>
        <v>Exchange rate :</v>
      </c>
      <c r="B765" s="80">
        <f>Invoice!C767</f>
        <v>0</v>
      </c>
      <c r="C765" s="81">
        <f>Invoice!B767</f>
        <v>0</v>
      </c>
      <c r="D765" s="86">
        <f t="shared" ca="1" si="32"/>
        <v>0</v>
      </c>
      <c r="E765" s="86">
        <f t="shared" ca="1" si="33"/>
        <v>0</v>
      </c>
      <c r="F765" s="87">
        <f>Invoice!G767</f>
        <v>0</v>
      </c>
      <c r="G765" s="88">
        <f t="shared" si="34"/>
        <v>0</v>
      </c>
    </row>
    <row r="766" spans="1:7" s="85" customFormat="1">
      <c r="A766" s="101" t="str">
        <f>Invoice!F768</f>
        <v>Exchange rate :</v>
      </c>
      <c r="B766" s="80">
        <f>Invoice!C768</f>
        <v>0</v>
      </c>
      <c r="C766" s="81">
        <f>Invoice!B768</f>
        <v>0</v>
      </c>
      <c r="D766" s="86">
        <f t="shared" ca="1" si="32"/>
        <v>0</v>
      </c>
      <c r="E766" s="86">
        <f t="shared" ca="1" si="33"/>
        <v>0</v>
      </c>
      <c r="F766" s="87">
        <f>Invoice!G768</f>
        <v>0</v>
      </c>
      <c r="G766" s="88">
        <f t="shared" si="34"/>
        <v>0</v>
      </c>
    </row>
    <row r="767" spans="1:7" s="85" customFormat="1">
      <c r="A767" s="101" t="str">
        <f>Invoice!F769</f>
        <v>Exchange rate :</v>
      </c>
      <c r="B767" s="80">
        <f>Invoice!C769</f>
        <v>0</v>
      </c>
      <c r="C767" s="81">
        <f>Invoice!B769</f>
        <v>0</v>
      </c>
      <c r="D767" s="86">
        <f t="shared" ca="1" si="32"/>
        <v>0</v>
      </c>
      <c r="E767" s="86">
        <f t="shared" ca="1" si="33"/>
        <v>0</v>
      </c>
      <c r="F767" s="87">
        <f>Invoice!G769</f>
        <v>0</v>
      </c>
      <c r="G767" s="88">
        <f t="shared" si="34"/>
        <v>0</v>
      </c>
    </row>
    <row r="768" spans="1:7" s="85" customFormat="1">
      <c r="A768" s="101" t="str">
        <f>Invoice!F770</f>
        <v>Exchange rate :</v>
      </c>
      <c r="B768" s="80">
        <f>Invoice!C770</f>
        <v>0</v>
      </c>
      <c r="C768" s="81">
        <f>Invoice!B770</f>
        <v>0</v>
      </c>
      <c r="D768" s="86">
        <f t="shared" ca="1" si="32"/>
        <v>0</v>
      </c>
      <c r="E768" s="86">
        <f t="shared" ca="1" si="33"/>
        <v>0</v>
      </c>
      <c r="F768" s="87">
        <f>Invoice!G770</f>
        <v>0</v>
      </c>
      <c r="G768" s="88">
        <f t="shared" si="34"/>
        <v>0</v>
      </c>
    </row>
    <row r="769" spans="1:7" s="85" customFormat="1">
      <c r="A769" s="101" t="str">
        <f>Invoice!F771</f>
        <v>Exchange rate :</v>
      </c>
      <c r="B769" s="80">
        <f>Invoice!C771</f>
        <v>0</v>
      </c>
      <c r="C769" s="81">
        <f>Invoice!B771</f>
        <v>0</v>
      </c>
      <c r="D769" s="86">
        <f t="shared" ref="D769:D832" ca="1" si="35">F769/$D$14</f>
        <v>0</v>
      </c>
      <c r="E769" s="86">
        <f t="shared" ref="E769:E832" ca="1" si="36">G769/$D$14</f>
        <v>0</v>
      </c>
      <c r="F769" s="87">
        <f>Invoice!G771</f>
        <v>0</v>
      </c>
      <c r="G769" s="88">
        <f t="shared" ref="G769:G832" si="37">C769*F769</f>
        <v>0</v>
      </c>
    </row>
    <row r="770" spans="1:7" s="85" customFormat="1">
      <c r="A770" s="101" t="str">
        <f>Invoice!F772</f>
        <v>Exchange rate :</v>
      </c>
      <c r="B770" s="80">
        <f>Invoice!C772</f>
        <v>0</v>
      </c>
      <c r="C770" s="81">
        <f>Invoice!B772</f>
        <v>0</v>
      </c>
      <c r="D770" s="86">
        <f t="shared" ca="1" si="35"/>
        <v>0</v>
      </c>
      <c r="E770" s="86">
        <f t="shared" ca="1" si="36"/>
        <v>0</v>
      </c>
      <c r="F770" s="87">
        <f>Invoice!G772</f>
        <v>0</v>
      </c>
      <c r="G770" s="88">
        <f t="shared" si="37"/>
        <v>0</v>
      </c>
    </row>
    <row r="771" spans="1:7" s="85" customFormat="1">
      <c r="A771" s="101" t="str">
        <f>Invoice!F773</f>
        <v>Exchange rate :</v>
      </c>
      <c r="B771" s="80">
        <f>Invoice!C773</f>
        <v>0</v>
      </c>
      <c r="C771" s="81">
        <f>Invoice!B773</f>
        <v>0</v>
      </c>
      <c r="D771" s="86">
        <f t="shared" ca="1" si="35"/>
        <v>0</v>
      </c>
      <c r="E771" s="86">
        <f t="shared" ca="1" si="36"/>
        <v>0</v>
      </c>
      <c r="F771" s="87">
        <f>Invoice!G773</f>
        <v>0</v>
      </c>
      <c r="G771" s="88">
        <f t="shared" si="37"/>
        <v>0</v>
      </c>
    </row>
    <row r="772" spans="1:7" s="85" customFormat="1">
      <c r="A772" s="101" t="str">
        <f>Invoice!F774</f>
        <v>Exchange rate :</v>
      </c>
      <c r="B772" s="80">
        <f>Invoice!C774</f>
        <v>0</v>
      </c>
      <c r="C772" s="81">
        <f>Invoice!B774</f>
        <v>0</v>
      </c>
      <c r="D772" s="86">
        <f t="shared" ca="1" si="35"/>
        <v>0</v>
      </c>
      <c r="E772" s="86">
        <f t="shared" ca="1" si="36"/>
        <v>0</v>
      </c>
      <c r="F772" s="87">
        <f>Invoice!G774</f>
        <v>0</v>
      </c>
      <c r="G772" s="88">
        <f t="shared" si="37"/>
        <v>0</v>
      </c>
    </row>
    <row r="773" spans="1:7" s="85" customFormat="1">
      <c r="A773" s="101" t="str">
        <f>Invoice!F775</f>
        <v>Exchange rate :</v>
      </c>
      <c r="B773" s="80">
        <f>Invoice!C775</f>
        <v>0</v>
      </c>
      <c r="C773" s="81">
        <f>Invoice!B775</f>
        <v>0</v>
      </c>
      <c r="D773" s="86">
        <f t="shared" ca="1" si="35"/>
        <v>0</v>
      </c>
      <c r="E773" s="86">
        <f t="shared" ca="1" si="36"/>
        <v>0</v>
      </c>
      <c r="F773" s="87">
        <f>Invoice!G775</f>
        <v>0</v>
      </c>
      <c r="G773" s="88">
        <f t="shared" si="37"/>
        <v>0</v>
      </c>
    </row>
    <row r="774" spans="1:7" s="85" customFormat="1">
      <c r="A774" s="101" t="str">
        <f>Invoice!F776</f>
        <v>Exchange rate :</v>
      </c>
      <c r="B774" s="80">
        <f>Invoice!C776</f>
        <v>0</v>
      </c>
      <c r="C774" s="81">
        <f>Invoice!B776</f>
        <v>0</v>
      </c>
      <c r="D774" s="86">
        <f t="shared" ca="1" si="35"/>
        <v>0</v>
      </c>
      <c r="E774" s="86">
        <f t="shared" ca="1" si="36"/>
        <v>0</v>
      </c>
      <c r="F774" s="87">
        <f>Invoice!G776</f>
        <v>0</v>
      </c>
      <c r="G774" s="88">
        <f t="shared" si="37"/>
        <v>0</v>
      </c>
    </row>
    <row r="775" spans="1:7" s="85" customFormat="1">
      <c r="A775" s="101" t="str">
        <f>Invoice!F777</f>
        <v>Exchange rate :</v>
      </c>
      <c r="B775" s="80">
        <f>Invoice!C777</f>
        <v>0</v>
      </c>
      <c r="C775" s="81">
        <f>Invoice!B777</f>
        <v>0</v>
      </c>
      <c r="D775" s="86">
        <f t="shared" ca="1" si="35"/>
        <v>0</v>
      </c>
      <c r="E775" s="86">
        <f t="shared" ca="1" si="36"/>
        <v>0</v>
      </c>
      <c r="F775" s="87">
        <f>Invoice!G777</f>
        <v>0</v>
      </c>
      <c r="G775" s="88">
        <f t="shared" si="37"/>
        <v>0</v>
      </c>
    </row>
    <row r="776" spans="1:7" s="85" customFormat="1">
      <c r="A776" s="101" t="str">
        <f>Invoice!F778</f>
        <v>Exchange rate :</v>
      </c>
      <c r="B776" s="80">
        <f>Invoice!C778</f>
        <v>0</v>
      </c>
      <c r="C776" s="81">
        <f>Invoice!B778</f>
        <v>0</v>
      </c>
      <c r="D776" s="86">
        <f t="shared" ca="1" si="35"/>
        <v>0</v>
      </c>
      <c r="E776" s="86">
        <f t="shared" ca="1" si="36"/>
        <v>0</v>
      </c>
      <c r="F776" s="87">
        <f>Invoice!G778</f>
        <v>0</v>
      </c>
      <c r="G776" s="88">
        <f t="shared" si="37"/>
        <v>0</v>
      </c>
    </row>
    <row r="777" spans="1:7" s="85" customFormat="1">
      <c r="A777" s="101" t="str">
        <f>Invoice!F779</f>
        <v>Exchange rate :</v>
      </c>
      <c r="B777" s="80">
        <f>Invoice!C779</f>
        <v>0</v>
      </c>
      <c r="C777" s="81">
        <f>Invoice!B779</f>
        <v>0</v>
      </c>
      <c r="D777" s="86">
        <f t="shared" ca="1" si="35"/>
        <v>0</v>
      </c>
      <c r="E777" s="86">
        <f t="shared" ca="1" si="36"/>
        <v>0</v>
      </c>
      <c r="F777" s="87">
        <f>Invoice!G779</f>
        <v>0</v>
      </c>
      <c r="G777" s="88">
        <f t="shared" si="37"/>
        <v>0</v>
      </c>
    </row>
    <row r="778" spans="1:7" s="85" customFormat="1">
      <c r="A778" s="101" t="str">
        <f>Invoice!F780</f>
        <v>Exchange rate :</v>
      </c>
      <c r="B778" s="80">
        <f>Invoice!C780</f>
        <v>0</v>
      </c>
      <c r="C778" s="81">
        <f>Invoice!B780</f>
        <v>0</v>
      </c>
      <c r="D778" s="86">
        <f t="shared" ca="1" si="35"/>
        <v>0</v>
      </c>
      <c r="E778" s="86">
        <f t="shared" ca="1" si="36"/>
        <v>0</v>
      </c>
      <c r="F778" s="87">
        <f>Invoice!G780</f>
        <v>0</v>
      </c>
      <c r="G778" s="88">
        <f t="shared" si="37"/>
        <v>0</v>
      </c>
    </row>
    <row r="779" spans="1:7" s="85" customFormat="1">
      <c r="A779" s="101" t="str">
        <f>Invoice!F781</f>
        <v>Exchange rate :</v>
      </c>
      <c r="B779" s="80">
        <f>Invoice!C781</f>
        <v>0</v>
      </c>
      <c r="C779" s="81">
        <f>Invoice!B781</f>
        <v>0</v>
      </c>
      <c r="D779" s="86">
        <f t="shared" ca="1" si="35"/>
        <v>0</v>
      </c>
      <c r="E779" s="86">
        <f t="shared" ca="1" si="36"/>
        <v>0</v>
      </c>
      <c r="F779" s="87">
        <f>Invoice!G781</f>
        <v>0</v>
      </c>
      <c r="G779" s="88">
        <f t="shared" si="37"/>
        <v>0</v>
      </c>
    </row>
    <row r="780" spans="1:7" s="85" customFormat="1">
      <c r="A780" s="101" t="str">
        <f>Invoice!F782</f>
        <v>Exchange rate :</v>
      </c>
      <c r="B780" s="80">
        <f>Invoice!C782</f>
        <v>0</v>
      </c>
      <c r="C780" s="81">
        <f>Invoice!B782</f>
        <v>0</v>
      </c>
      <c r="D780" s="86">
        <f t="shared" ca="1" si="35"/>
        <v>0</v>
      </c>
      <c r="E780" s="86">
        <f t="shared" ca="1" si="36"/>
        <v>0</v>
      </c>
      <c r="F780" s="87">
        <f>Invoice!G782</f>
        <v>0</v>
      </c>
      <c r="G780" s="88">
        <f t="shared" si="37"/>
        <v>0</v>
      </c>
    </row>
    <row r="781" spans="1:7" s="85" customFormat="1">
      <c r="A781" s="101" t="str">
        <f>Invoice!F783</f>
        <v>Exchange rate :</v>
      </c>
      <c r="B781" s="80">
        <f>Invoice!C783</f>
        <v>0</v>
      </c>
      <c r="C781" s="81">
        <f>Invoice!B783</f>
        <v>0</v>
      </c>
      <c r="D781" s="86">
        <f t="shared" ca="1" si="35"/>
        <v>0</v>
      </c>
      <c r="E781" s="86">
        <f t="shared" ca="1" si="36"/>
        <v>0</v>
      </c>
      <c r="F781" s="87">
        <f>Invoice!G783</f>
        <v>0</v>
      </c>
      <c r="G781" s="88">
        <f t="shared" si="37"/>
        <v>0</v>
      </c>
    </row>
    <row r="782" spans="1:7" s="85" customFormat="1">
      <c r="A782" s="101" t="str">
        <f>Invoice!F784</f>
        <v>Exchange rate :</v>
      </c>
      <c r="B782" s="80">
        <f>Invoice!C784</f>
        <v>0</v>
      </c>
      <c r="C782" s="81">
        <f>Invoice!B784</f>
        <v>0</v>
      </c>
      <c r="D782" s="86">
        <f t="shared" ca="1" si="35"/>
        <v>0</v>
      </c>
      <c r="E782" s="86">
        <f t="shared" ca="1" si="36"/>
        <v>0</v>
      </c>
      <c r="F782" s="87">
        <f>Invoice!G784</f>
        <v>0</v>
      </c>
      <c r="G782" s="88">
        <f t="shared" si="37"/>
        <v>0</v>
      </c>
    </row>
    <row r="783" spans="1:7" s="85" customFormat="1">
      <c r="A783" s="101" t="str">
        <f>Invoice!F785</f>
        <v>Exchange rate :</v>
      </c>
      <c r="B783" s="80">
        <f>Invoice!C785</f>
        <v>0</v>
      </c>
      <c r="C783" s="81">
        <f>Invoice!B785</f>
        <v>0</v>
      </c>
      <c r="D783" s="86">
        <f t="shared" ca="1" si="35"/>
        <v>0</v>
      </c>
      <c r="E783" s="86">
        <f t="shared" ca="1" si="36"/>
        <v>0</v>
      </c>
      <c r="F783" s="87">
        <f>Invoice!G785</f>
        <v>0</v>
      </c>
      <c r="G783" s="88">
        <f t="shared" si="37"/>
        <v>0</v>
      </c>
    </row>
    <row r="784" spans="1:7" s="85" customFormat="1">
      <c r="A784" s="101" t="str">
        <f>Invoice!F786</f>
        <v>Exchange rate :</v>
      </c>
      <c r="B784" s="80">
        <f>Invoice!C786</f>
        <v>0</v>
      </c>
      <c r="C784" s="81">
        <f>Invoice!B786</f>
        <v>0</v>
      </c>
      <c r="D784" s="86">
        <f t="shared" ca="1" si="35"/>
        <v>0</v>
      </c>
      <c r="E784" s="86">
        <f t="shared" ca="1" si="36"/>
        <v>0</v>
      </c>
      <c r="F784" s="87">
        <f>Invoice!G786</f>
        <v>0</v>
      </c>
      <c r="G784" s="88">
        <f t="shared" si="37"/>
        <v>0</v>
      </c>
    </row>
    <row r="785" spans="1:7" s="85" customFormat="1">
      <c r="A785" s="101" t="str">
        <f>Invoice!F787</f>
        <v>Exchange rate :</v>
      </c>
      <c r="B785" s="80">
        <f>Invoice!C787</f>
        <v>0</v>
      </c>
      <c r="C785" s="81">
        <f>Invoice!B787</f>
        <v>0</v>
      </c>
      <c r="D785" s="86">
        <f t="shared" ca="1" si="35"/>
        <v>0</v>
      </c>
      <c r="E785" s="86">
        <f t="shared" ca="1" si="36"/>
        <v>0</v>
      </c>
      <c r="F785" s="87">
        <f>Invoice!G787</f>
        <v>0</v>
      </c>
      <c r="G785" s="88">
        <f t="shared" si="37"/>
        <v>0</v>
      </c>
    </row>
    <row r="786" spans="1:7" s="85" customFormat="1">
      <c r="A786" s="101" t="str">
        <f>Invoice!F788</f>
        <v>Exchange rate :</v>
      </c>
      <c r="B786" s="80">
        <f>Invoice!C788</f>
        <v>0</v>
      </c>
      <c r="C786" s="81">
        <f>Invoice!B788</f>
        <v>0</v>
      </c>
      <c r="D786" s="86">
        <f t="shared" ca="1" si="35"/>
        <v>0</v>
      </c>
      <c r="E786" s="86">
        <f t="shared" ca="1" si="36"/>
        <v>0</v>
      </c>
      <c r="F786" s="87">
        <f>Invoice!G788</f>
        <v>0</v>
      </c>
      <c r="G786" s="88">
        <f t="shared" si="37"/>
        <v>0</v>
      </c>
    </row>
    <row r="787" spans="1:7" s="85" customFormat="1">
      <c r="A787" s="101" t="str">
        <f>Invoice!F789</f>
        <v>Exchange rate :</v>
      </c>
      <c r="B787" s="80">
        <f>Invoice!C789</f>
        <v>0</v>
      </c>
      <c r="C787" s="81">
        <f>Invoice!B789</f>
        <v>0</v>
      </c>
      <c r="D787" s="86">
        <f t="shared" ca="1" si="35"/>
        <v>0</v>
      </c>
      <c r="E787" s="86">
        <f t="shared" ca="1" si="36"/>
        <v>0</v>
      </c>
      <c r="F787" s="87">
        <f>Invoice!G789</f>
        <v>0</v>
      </c>
      <c r="G787" s="88">
        <f t="shared" si="37"/>
        <v>0</v>
      </c>
    </row>
    <row r="788" spans="1:7" s="85" customFormat="1">
      <c r="A788" s="101" t="str">
        <f>Invoice!F790</f>
        <v>Exchange rate :</v>
      </c>
      <c r="B788" s="80">
        <f>Invoice!C790</f>
        <v>0</v>
      </c>
      <c r="C788" s="81">
        <f>Invoice!B790</f>
        <v>0</v>
      </c>
      <c r="D788" s="86">
        <f t="shared" ca="1" si="35"/>
        <v>0</v>
      </c>
      <c r="E788" s="86">
        <f t="shared" ca="1" si="36"/>
        <v>0</v>
      </c>
      <c r="F788" s="87">
        <f>Invoice!G790</f>
        <v>0</v>
      </c>
      <c r="G788" s="88">
        <f t="shared" si="37"/>
        <v>0</v>
      </c>
    </row>
    <row r="789" spans="1:7" s="85" customFormat="1">
      <c r="A789" s="101" t="str">
        <f>Invoice!F791</f>
        <v>Exchange rate :</v>
      </c>
      <c r="B789" s="80">
        <f>Invoice!C791</f>
        <v>0</v>
      </c>
      <c r="C789" s="81">
        <f>Invoice!B791</f>
        <v>0</v>
      </c>
      <c r="D789" s="86">
        <f t="shared" ca="1" si="35"/>
        <v>0</v>
      </c>
      <c r="E789" s="86">
        <f t="shared" ca="1" si="36"/>
        <v>0</v>
      </c>
      <c r="F789" s="87">
        <f>Invoice!G791</f>
        <v>0</v>
      </c>
      <c r="G789" s="88">
        <f t="shared" si="37"/>
        <v>0</v>
      </c>
    </row>
    <row r="790" spans="1:7" s="85" customFormat="1">
      <c r="A790" s="101" t="str">
        <f>Invoice!F792</f>
        <v>Exchange rate :</v>
      </c>
      <c r="B790" s="80">
        <f>Invoice!C792</f>
        <v>0</v>
      </c>
      <c r="C790" s="81">
        <f>Invoice!B792</f>
        <v>0</v>
      </c>
      <c r="D790" s="86">
        <f t="shared" ca="1" si="35"/>
        <v>0</v>
      </c>
      <c r="E790" s="86">
        <f t="shared" ca="1" si="36"/>
        <v>0</v>
      </c>
      <c r="F790" s="87">
        <f>Invoice!G792</f>
        <v>0</v>
      </c>
      <c r="G790" s="88">
        <f t="shared" si="37"/>
        <v>0</v>
      </c>
    </row>
    <row r="791" spans="1:7" s="85" customFormat="1">
      <c r="A791" s="101" t="str">
        <f>Invoice!F793</f>
        <v>Exchange rate :</v>
      </c>
      <c r="B791" s="80">
        <f>Invoice!C793</f>
        <v>0</v>
      </c>
      <c r="C791" s="81">
        <f>Invoice!B793</f>
        <v>0</v>
      </c>
      <c r="D791" s="86">
        <f t="shared" ca="1" si="35"/>
        <v>0</v>
      </c>
      <c r="E791" s="86">
        <f t="shared" ca="1" si="36"/>
        <v>0</v>
      </c>
      <c r="F791" s="87">
        <f>Invoice!G793</f>
        <v>0</v>
      </c>
      <c r="G791" s="88">
        <f t="shared" si="37"/>
        <v>0</v>
      </c>
    </row>
    <row r="792" spans="1:7" s="85" customFormat="1">
      <c r="A792" s="101" t="str">
        <f>Invoice!F794</f>
        <v>Exchange rate :</v>
      </c>
      <c r="B792" s="80">
        <f>Invoice!C794</f>
        <v>0</v>
      </c>
      <c r="C792" s="81">
        <f>Invoice!B794</f>
        <v>0</v>
      </c>
      <c r="D792" s="86">
        <f t="shared" ca="1" si="35"/>
        <v>0</v>
      </c>
      <c r="E792" s="86">
        <f t="shared" ca="1" si="36"/>
        <v>0</v>
      </c>
      <c r="F792" s="87">
        <f>Invoice!G794</f>
        <v>0</v>
      </c>
      <c r="G792" s="88">
        <f t="shared" si="37"/>
        <v>0</v>
      </c>
    </row>
    <row r="793" spans="1:7" s="85" customFormat="1">
      <c r="A793" s="101" t="str">
        <f>Invoice!F795</f>
        <v>Exchange rate :</v>
      </c>
      <c r="B793" s="80">
        <f>Invoice!C795</f>
        <v>0</v>
      </c>
      <c r="C793" s="81">
        <f>Invoice!B795</f>
        <v>0</v>
      </c>
      <c r="D793" s="86">
        <f t="shared" ca="1" si="35"/>
        <v>0</v>
      </c>
      <c r="E793" s="86">
        <f t="shared" ca="1" si="36"/>
        <v>0</v>
      </c>
      <c r="F793" s="87">
        <f>Invoice!G795</f>
        <v>0</v>
      </c>
      <c r="G793" s="88">
        <f t="shared" si="37"/>
        <v>0</v>
      </c>
    </row>
    <row r="794" spans="1:7" s="85" customFormat="1">
      <c r="A794" s="101" t="str">
        <f>Invoice!F796</f>
        <v>Exchange rate :</v>
      </c>
      <c r="B794" s="80">
        <f>Invoice!C796</f>
        <v>0</v>
      </c>
      <c r="C794" s="81">
        <f>Invoice!B796</f>
        <v>0</v>
      </c>
      <c r="D794" s="86">
        <f t="shared" ca="1" si="35"/>
        <v>0</v>
      </c>
      <c r="E794" s="86">
        <f t="shared" ca="1" si="36"/>
        <v>0</v>
      </c>
      <c r="F794" s="87">
        <f>Invoice!G796</f>
        <v>0</v>
      </c>
      <c r="G794" s="88">
        <f t="shared" si="37"/>
        <v>0</v>
      </c>
    </row>
    <row r="795" spans="1:7" s="85" customFormat="1">
      <c r="A795" s="101" t="str">
        <f>Invoice!F797</f>
        <v>Exchange rate :</v>
      </c>
      <c r="B795" s="80">
        <f>Invoice!C797</f>
        <v>0</v>
      </c>
      <c r="C795" s="81">
        <f>Invoice!B797</f>
        <v>0</v>
      </c>
      <c r="D795" s="86">
        <f t="shared" ca="1" si="35"/>
        <v>0</v>
      </c>
      <c r="E795" s="86">
        <f t="shared" ca="1" si="36"/>
        <v>0</v>
      </c>
      <c r="F795" s="87">
        <f>Invoice!G797</f>
        <v>0</v>
      </c>
      <c r="G795" s="88">
        <f t="shared" si="37"/>
        <v>0</v>
      </c>
    </row>
    <row r="796" spans="1:7" s="85" customFormat="1">
      <c r="A796" s="101" t="str">
        <f>Invoice!F798</f>
        <v>Exchange rate :</v>
      </c>
      <c r="B796" s="80">
        <f>Invoice!C798</f>
        <v>0</v>
      </c>
      <c r="C796" s="81">
        <f>Invoice!B798</f>
        <v>0</v>
      </c>
      <c r="D796" s="86">
        <f t="shared" ca="1" si="35"/>
        <v>0</v>
      </c>
      <c r="E796" s="86">
        <f t="shared" ca="1" si="36"/>
        <v>0</v>
      </c>
      <c r="F796" s="87">
        <f>Invoice!G798</f>
        <v>0</v>
      </c>
      <c r="G796" s="88">
        <f t="shared" si="37"/>
        <v>0</v>
      </c>
    </row>
    <row r="797" spans="1:7" s="85" customFormat="1">
      <c r="A797" s="101" t="str">
        <f>Invoice!F799</f>
        <v>Exchange rate :</v>
      </c>
      <c r="B797" s="80">
        <f>Invoice!C799</f>
        <v>0</v>
      </c>
      <c r="C797" s="81">
        <f>Invoice!B799</f>
        <v>0</v>
      </c>
      <c r="D797" s="86">
        <f t="shared" ca="1" si="35"/>
        <v>0</v>
      </c>
      <c r="E797" s="86">
        <f t="shared" ca="1" si="36"/>
        <v>0</v>
      </c>
      <c r="F797" s="87">
        <f>Invoice!G799</f>
        <v>0</v>
      </c>
      <c r="G797" s="88">
        <f t="shared" si="37"/>
        <v>0</v>
      </c>
    </row>
    <row r="798" spans="1:7" s="85" customFormat="1">
      <c r="A798" s="101" t="str">
        <f>Invoice!F800</f>
        <v>Exchange rate :</v>
      </c>
      <c r="B798" s="80">
        <f>Invoice!C800</f>
        <v>0</v>
      </c>
      <c r="C798" s="81">
        <f>Invoice!B800</f>
        <v>0</v>
      </c>
      <c r="D798" s="86">
        <f t="shared" ca="1" si="35"/>
        <v>0</v>
      </c>
      <c r="E798" s="86">
        <f t="shared" ca="1" si="36"/>
        <v>0</v>
      </c>
      <c r="F798" s="87">
        <f>Invoice!G800</f>
        <v>0</v>
      </c>
      <c r="G798" s="88">
        <f t="shared" si="37"/>
        <v>0</v>
      </c>
    </row>
    <row r="799" spans="1:7" s="85" customFormat="1">
      <c r="A799" s="101" t="str">
        <f>Invoice!F801</f>
        <v>Exchange rate :</v>
      </c>
      <c r="B799" s="80">
        <f>Invoice!C801</f>
        <v>0</v>
      </c>
      <c r="C799" s="81">
        <f>Invoice!B801</f>
        <v>0</v>
      </c>
      <c r="D799" s="86">
        <f t="shared" ca="1" si="35"/>
        <v>0</v>
      </c>
      <c r="E799" s="86">
        <f t="shared" ca="1" si="36"/>
        <v>0</v>
      </c>
      <c r="F799" s="87">
        <f>Invoice!G801</f>
        <v>0</v>
      </c>
      <c r="G799" s="88">
        <f t="shared" si="37"/>
        <v>0</v>
      </c>
    </row>
    <row r="800" spans="1:7" s="85" customFormat="1">
      <c r="A800" s="101" t="str">
        <f>Invoice!F802</f>
        <v>Exchange rate :</v>
      </c>
      <c r="B800" s="80">
        <f>Invoice!C802</f>
        <v>0</v>
      </c>
      <c r="C800" s="81">
        <f>Invoice!B802</f>
        <v>0</v>
      </c>
      <c r="D800" s="86">
        <f t="shared" ca="1" si="35"/>
        <v>0</v>
      </c>
      <c r="E800" s="86">
        <f t="shared" ca="1" si="36"/>
        <v>0</v>
      </c>
      <c r="F800" s="87">
        <f>Invoice!G802</f>
        <v>0</v>
      </c>
      <c r="G800" s="88">
        <f t="shared" si="37"/>
        <v>0</v>
      </c>
    </row>
    <row r="801" spans="1:7" s="85" customFormat="1">
      <c r="A801" s="101" t="str">
        <f>Invoice!F803</f>
        <v>Exchange rate :</v>
      </c>
      <c r="B801" s="80">
        <f>Invoice!C803</f>
        <v>0</v>
      </c>
      <c r="C801" s="81">
        <f>Invoice!B803</f>
        <v>0</v>
      </c>
      <c r="D801" s="86">
        <f t="shared" ca="1" si="35"/>
        <v>0</v>
      </c>
      <c r="E801" s="86">
        <f t="shared" ca="1" si="36"/>
        <v>0</v>
      </c>
      <c r="F801" s="87">
        <f>Invoice!G803</f>
        <v>0</v>
      </c>
      <c r="G801" s="88">
        <f t="shared" si="37"/>
        <v>0</v>
      </c>
    </row>
    <row r="802" spans="1:7" s="85" customFormat="1">
      <c r="A802" s="101" t="str">
        <f>Invoice!F804</f>
        <v>Exchange rate :</v>
      </c>
      <c r="B802" s="80">
        <f>Invoice!C804</f>
        <v>0</v>
      </c>
      <c r="C802" s="81">
        <f>Invoice!B804</f>
        <v>0</v>
      </c>
      <c r="D802" s="86">
        <f t="shared" ca="1" si="35"/>
        <v>0</v>
      </c>
      <c r="E802" s="86">
        <f t="shared" ca="1" si="36"/>
        <v>0</v>
      </c>
      <c r="F802" s="87">
        <f>Invoice!G804</f>
        <v>0</v>
      </c>
      <c r="G802" s="88">
        <f t="shared" si="37"/>
        <v>0</v>
      </c>
    </row>
    <row r="803" spans="1:7" s="85" customFormat="1">
      <c r="A803" s="101" t="str">
        <f>Invoice!F805</f>
        <v>Exchange rate :</v>
      </c>
      <c r="B803" s="80">
        <f>Invoice!C805</f>
        <v>0</v>
      </c>
      <c r="C803" s="81">
        <f>Invoice!B805</f>
        <v>0</v>
      </c>
      <c r="D803" s="86">
        <f t="shared" ca="1" si="35"/>
        <v>0</v>
      </c>
      <c r="E803" s="86">
        <f t="shared" ca="1" si="36"/>
        <v>0</v>
      </c>
      <c r="F803" s="87">
        <f>Invoice!G805</f>
        <v>0</v>
      </c>
      <c r="G803" s="88">
        <f t="shared" si="37"/>
        <v>0</v>
      </c>
    </row>
    <row r="804" spans="1:7" s="85" customFormat="1">
      <c r="A804" s="101" t="str">
        <f>Invoice!F806</f>
        <v>Exchange rate :</v>
      </c>
      <c r="B804" s="80">
        <f>Invoice!C806</f>
        <v>0</v>
      </c>
      <c r="C804" s="81">
        <f>Invoice!B806</f>
        <v>0</v>
      </c>
      <c r="D804" s="86">
        <f t="shared" ca="1" si="35"/>
        <v>0</v>
      </c>
      <c r="E804" s="86">
        <f t="shared" ca="1" si="36"/>
        <v>0</v>
      </c>
      <c r="F804" s="87">
        <f>Invoice!G806</f>
        <v>0</v>
      </c>
      <c r="G804" s="88">
        <f t="shared" si="37"/>
        <v>0</v>
      </c>
    </row>
    <row r="805" spans="1:7" s="85" customFormat="1">
      <c r="A805" s="101" t="str">
        <f>Invoice!F807</f>
        <v>Exchange rate :</v>
      </c>
      <c r="B805" s="80">
        <f>Invoice!C807</f>
        <v>0</v>
      </c>
      <c r="C805" s="81">
        <f>Invoice!B807</f>
        <v>0</v>
      </c>
      <c r="D805" s="86">
        <f t="shared" ca="1" si="35"/>
        <v>0</v>
      </c>
      <c r="E805" s="86">
        <f t="shared" ca="1" si="36"/>
        <v>0</v>
      </c>
      <c r="F805" s="87">
        <f>Invoice!G807</f>
        <v>0</v>
      </c>
      <c r="G805" s="88">
        <f t="shared" si="37"/>
        <v>0</v>
      </c>
    </row>
    <row r="806" spans="1:7" s="85" customFormat="1">
      <c r="A806" s="101" t="str">
        <f>Invoice!F808</f>
        <v>Exchange rate :</v>
      </c>
      <c r="B806" s="80">
        <f>Invoice!C808</f>
        <v>0</v>
      </c>
      <c r="C806" s="81">
        <f>Invoice!B808</f>
        <v>0</v>
      </c>
      <c r="D806" s="86">
        <f t="shared" ca="1" si="35"/>
        <v>0</v>
      </c>
      <c r="E806" s="86">
        <f t="shared" ca="1" si="36"/>
        <v>0</v>
      </c>
      <c r="F806" s="87">
        <f>Invoice!G808</f>
        <v>0</v>
      </c>
      <c r="G806" s="88">
        <f t="shared" si="37"/>
        <v>0</v>
      </c>
    </row>
    <row r="807" spans="1:7" s="85" customFormat="1">
      <c r="A807" s="101" t="str">
        <f>Invoice!F809</f>
        <v>Exchange rate :</v>
      </c>
      <c r="B807" s="80">
        <f>Invoice!C809</f>
        <v>0</v>
      </c>
      <c r="C807" s="81">
        <f>Invoice!B809</f>
        <v>0</v>
      </c>
      <c r="D807" s="86">
        <f t="shared" ca="1" si="35"/>
        <v>0</v>
      </c>
      <c r="E807" s="86">
        <f t="shared" ca="1" si="36"/>
        <v>0</v>
      </c>
      <c r="F807" s="87">
        <f>Invoice!G809</f>
        <v>0</v>
      </c>
      <c r="G807" s="88">
        <f t="shared" si="37"/>
        <v>0</v>
      </c>
    </row>
    <row r="808" spans="1:7" s="85" customFormat="1">
      <c r="A808" s="101" t="str">
        <f>Invoice!F810</f>
        <v>Exchange rate :</v>
      </c>
      <c r="B808" s="80">
        <f>Invoice!C810</f>
        <v>0</v>
      </c>
      <c r="C808" s="81">
        <f>Invoice!B810</f>
        <v>0</v>
      </c>
      <c r="D808" s="86">
        <f t="shared" ca="1" si="35"/>
        <v>0</v>
      </c>
      <c r="E808" s="86">
        <f t="shared" ca="1" si="36"/>
        <v>0</v>
      </c>
      <c r="F808" s="87">
        <f>Invoice!G810</f>
        <v>0</v>
      </c>
      <c r="G808" s="88">
        <f t="shared" si="37"/>
        <v>0</v>
      </c>
    </row>
    <row r="809" spans="1:7" s="85" customFormat="1">
      <c r="A809" s="101" t="str">
        <f>Invoice!F811</f>
        <v>Exchange rate :</v>
      </c>
      <c r="B809" s="80">
        <f>Invoice!C811</f>
        <v>0</v>
      </c>
      <c r="C809" s="81">
        <f>Invoice!B811</f>
        <v>0</v>
      </c>
      <c r="D809" s="86">
        <f t="shared" ca="1" si="35"/>
        <v>0</v>
      </c>
      <c r="E809" s="86">
        <f t="shared" ca="1" si="36"/>
        <v>0</v>
      </c>
      <c r="F809" s="87">
        <f>Invoice!G811</f>
        <v>0</v>
      </c>
      <c r="G809" s="88">
        <f t="shared" si="37"/>
        <v>0</v>
      </c>
    </row>
    <row r="810" spans="1:7" s="85" customFormat="1">
      <c r="A810" s="101" t="str">
        <f>Invoice!F812</f>
        <v>Exchange rate :</v>
      </c>
      <c r="B810" s="80">
        <f>Invoice!C812</f>
        <v>0</v>
      </c>
      <c r="C810" s="81">
        <f>Invoice!B812</f>
        <v>0</v>
      </c>
      <c r="D810" s="86">
        <f t="shared" ca="1" si="35"/>
        <v>0</v>
      </c>
      <c r="E810" s="86">
        <f t="shared" ca="1" si="36"/>
        <v>0</v>
      </c>
      <c r="F810" s="87">
        <f>Invoice!G812</f>
        <v>0</v>
      </c>
      <c r="G810" s="88">
        <f t="shared" si="37"/>
        <v>0</v>
      </c>
    </row>
    <row r="811" spans="1:7" s="85" customFormat="1">
      <c r="A811" s="101" t="str">
        <f>Invoice!F813</f>
        <v>Exchange rate :</v>
      </c>
      <c r="B811" s="80">
        <f>Invoice!C813</f>
        <v>0</v>
      </c>
      <c r="C811" s="81">
        <f>Invoice!B813</f>
        <v>0</v>
      </c>
      <c r="D811" s="86">
        <f t="shared" ca="1" si="35"/>
        <v>0</v>
      </c>
      <c r="E811" s="86">
        <f t="shared" ca="1" si="36"/>
        <v>0</v>
      </c>
      <c r="F811" s="87">
        <f>Invoice!G813</f>
        <v>0</v>
      </c>
      <c r="G811" s="88">
        <f t="shared" si="37"/>
        <v>0</v>
      </c>
    </row>
    <row r="812" spans="1:7" s="85" customFormat="1">
      <c r="A812" s="101" t="str">
        <f>Invoice!F814</f>
        <v>Exchange rate :</v>
      </c>
      <c r="B812" s="80">
        <f>Invoice!C814</f>
        <v>0</v>
      </c>
      <c r="C812" s="81">
        <f>Invoice!B814</f>
        <v>0</v>
      </c>
      <c r="D812" s="86">
        <f t="shared" ca="1" si="35"/>
        <v>0</v>
      </c>
      <c r="E812" s="86">
        <f t="shared" ca="1" si="36"/>
        <v>0</v>
      </c>
      <c r="F812" s="87">
        <f>Invoice!G814</f>
        <v>0</v>
      </c>
      <c r="G812" s="88">
        <f t="shared" si="37"/>
        <v>0</v>
      </c>
    </row>
    <row r="813" spans="1:7" s="85" customFormat="1">
      <c r="A813" s="101" t="str">
        <f>Invoice!F815</f>
        <v>Exchange rate :</v>
      </c>
      <c r="B813" s="80">
        <f>Invoice!C815</f>
        <v>0</v>
      </c>
      <c r="C813" s="81">
        <f>Invoice!B815</f>
        <v>0</v>
      </c>
      <c r="D813" s="86">
        <f t="shared" ca="1" si="35"/>
        <v>0</v>
      </c>
      <c r="E813" s="86">
        <f t="shared" ca="1" si="36"/>
        <v>0</v>
      </c>
      <c r="F813" s="87">
        <f>Invoice!G815</f>
        <v>0</v>
      </c>
      <c r="G813" s="88">
        <f t="shared" si="37"/>
        <v>0</v>
      </c>
    </row>
    <row r="814" spans="1:7" s="85" customFormat="1">
      <c r="A814" s="101" t="str">
        <f>Invoice!F816</f>
        <v>Exchange rate :</v>
      </c>
      <c r="B814" s="80">
        <f>Invoice!C816</f>
        <v>0</v>
      </c>
      <c r="C814" s="81">
        <f>Invoice!B816</f>
        <v>0</v>
      </c>
      <c r="D814" s="86">
        <f t="shared" ca="1" si="35"/>
        <v>0</v>
      </c>
      <c r="E814" s="86">
        <f t="shared" ca="1" si="36"/>
        <v>0</v>
      </c>
      <c r="F814" s="87">
        <f>Invoice!G816</f>
        <v>0</v>
      </c>
      <c r="G814" s="88">
        <f t="shared" si="37"/>
        <v>0</v>
      </c>
    </row>
    <row r="815" spans="1:7" s="85" customFormat="1">
      <c r="A815" s="101" t="str">
        <f>Invoice!F817</f>
        <v>Exchange rate :</v>
      </c>
      <c r="B815" s="80">
        <f>Invoice!C817</f>
        <v>0</v>
      </c>
      <c r="C815" s="81">
        <f>Invoice!B817</f>
        <v>0</v>
      </c>
      <c r="D815" s="86">
        <f t="shared" ca="1" si="35"/>
        <v>0</v>
      </c>
      <c r="E815" s="86">
        <f t="shared" ca="1" si="36"/>
        <v>0</v>
      </c>
      <c r="F815" s="87">
        <f>Invoice!G817</f>
        <v>0</v>
      </c>
      <c r="G815" s="88">
        <f t="shared" si="37"/>
        <v>0</v>
      </c>
    </row>
    <row r="816" spans="1:7" s="85" customFormat="1">
      <c r="A816" s="101" t="str">
        <f>Invoice!F818</f>
        <v>Exchange rate :</v>
      </c>
      <c r="B816" s="80">
        <f>Invoice!C818</f>
        <v>0</v>
      </c>
      <c r="C816" s="81">
        <f>Invoice!B818</f>
        <v>0</v>
      </c>
      <c r="D816" s="86">
        <f t="shared" ca="1" si="35"/>
        <v>0</v>
      </c>
      <c r="E816" s="86">
        <f t="shared" ca="1" si="36"/>
        <v>0</v>
      </c>
      <c r="F816" s="87">
        <f>Invoice!G818</f>
        <v>0</v>
      </c>
      <c r="G816" s="88">
        <f t="shared" si="37"/>
        <v>0</v>
      </c>
    </row>
    <row r="817" spans="1:7" s="85" customFormat="1">
      <c r="A817" s="101" t="str">
        <f>Invoice!F819</f>
        <v>Exchange rate :</v>
      </c>
      <c r="B817" s="80">
        <f>Invoice!C819</f>
        <v>0</v>
      </c>
      <c r="C817" s="81">
        <f>Invoice!B819</f>
        <v>0</v>
      </c>
      <c r="D817" s="86">
        <f t="shared" ca="1" si="35"/>
        <v>0</v>
      </c>
      <c r="E817" s="86">
        <f t="shared" ca="1" si="36"/>
        <v>0</v>
      </c>
      <c r="F817" s="87">
        <f>Invoice!G819</f>
        <v>0</v>
      </c>
      <c r="G817" s="88">
        <f t="shared" si="37"/>
        <v>0</v>
      </c>
    </row>
    <row r="818" spans="1:7" s="85" customFormat="1">
      <c r="A818" s="101" t="str">
        <f>Invoice!F820</f>
        <v>Exchange rate :</v>
      </c>
      <c r="B818" s="80">
        <f>Invoice!C820</f>
        <v>0</v>
      </c>
      <c r="C818" s="81">
        <f>Invoice!B820</f>
        <v>0</v>
      </c>
      <c r="D818" s="86">
        <f t="shared" ca="1" si="35"/>
        <v>0</v>
      </c>
      <c r="E818" s="86">
        <f t="shared" ca="1" si="36"/>
        <v>0</v>
      </c>
      <c r="F818" s="87">
        <f>Invoice!G820</f>
        <v>0</v>
      </c>
      <c r="G818" s="88">
        <f t="shared" si="37"/>
        <v>0</v>
      </c>
    </row>
    <row r="819" spans="1:7" s="85" customFormat="1">
      <c r="A819" s="101" t="str">
        <f>Invoice!F821</f>
        <v>Exchange rate :</v>
      </c>
      <c r="B819" s="80">
        <f>Invoice!C821</f>
        <v>0</v>
      </c>
      <c r="C819" s="81">
        <f>Invoice!B821</f>
        <v>0</v>
      </c>
      <c r="D819" s="86">
        <f t="shared" ca="1" si="35"/>
        <v>0</v>
      </c>
      <c r="E819" s="86">
        <f t="shared" ca="1" si="36"/>
        <v>0</v>
      </c>
      <c r="F819" s="87">
        <f>Invoice!G821</f>
        <v>0</v>
      </c>
      <c r="G819" s="88">
        <f t="shared" si="37"/>
        <v>0</v>
      </c>
    </row>
    <row r="820" spans="1:7" s="85" customFormat="1">
      <c r="A820" s="101" t="str">
        <f>Invoice!F822</f>
        <v>Exchange rate :</v>
      </c>
      <c r="B820" s="80">
        <f>Invoice!C822</f>
        <v>0</v>
      </c>
      <c r="C820" s="81">
        <f>Invoice!B822</f>
        <v>0</v>
      </c>
      <c r="D820" s="86">
        <f t="shared" ca="1" si="35"/>
        <v>0</v>
      </c>
      <c r="E820" s="86">
        <f t="shared" ca="1" si="36"/>
        <v>0</v>
      </c>
      <c r="F820" s="87">
        <f>Invoice!G822</f>
        <v>0</v>
      </c>
      <c r="G820" s="88">
        <f t="shared" si="37"/>
        <v>0</v>
      </c>
    </row>
    <row r="821" spans="1:7" s="85" customFormat="1">
      <c r="A821" s="101" t="str">
        <f>Invoice!F823</f>
        <v>Exchange rate :</v>
      </c>
      <c r="B821" s="80">
        <f>Invoice!C823</f>
        <v>0</v>
      </c>
      <c r="C821" s="81">
        <f>Invoice!B823</f>
        <v>0</v>
      </c>
      <c r="D821" s="86">
        <f t="shared" ca="1" si="35"/>
        <v>0</v>
      </c>
      <c r="E821" s="86">
        <f t="shared" ca="1" si="36"/>
        <v>0</v>
      </c>
      <c r="F821" s="87">
        <f>Invoice!G823</f>
        <v>0</v>
      </c>
      <c r="G821" s="88">
        <f t="shared" si="37"/>
        <v>0</v>
      </c>
    </row>
    <row r="822" spans="1:7" s="85" customFormat="1">
      <c r="A822" s="101" t="str">
        <f>Invoice!F824</f>
        <v>Exchange rate :</v>
      </c>
      <c r="B822" s="80">
        <f>Invoice!C824</f>
        <v>0</v>
      </c>
      <c r="C822" s="81">
        <f>Invoice!B824</f>
        <v>0</v>
      </c>
      <c r="D822" s="86">
        <f t="shared" ca="1" si="35"/>
        <v>0</v>
      </c>
      <c r="E822" s="86">
        <f t="shared" ca="1" si="36"/>
        <v>0</v>
      </c>
      <c r="F822" s="87">
        <f>Invoice!G824</f>
        <v>0</v>
      </c>
      <c r="G822" s="88">
        <f t="shared" si="37"/>
        <v>0</v>
      </c>
    </row>
    <row r="823" spans="1:7" s="85" customFormat="1">
      <c r="A823" s="101" t="str">
        <f>Invoice!F825</f>
        <v>Exchange rate :</v>
      </c>
      <c r="B823" s="80">
        <f>Invoice!C825</f>
        <v>0</v>
      </c>
      <c r="C823" s="81">
        <f>Invoice!B825</f>
        <v>0</v>
      </c>
      <c r="D823" s="86">
        <f t="shared" ca="1" si="35"/>
        <v>0</v>
      </c>
      <c r="E823" s="86">
        <f t="shared" ca="1" si="36"/>
        <v>0</v>
      </c>
      <c r="F823" s="87">
        <f>Invoice!G825</f>
        <v>0</v>
      </c>
      <c r="G823" s="88">
        <f t="shared" si="37"/>
        <v>0</v>
      </c>
    </row>
    <row r="824" spans="1:7" s="85" customFormat="1">
      <c r="A824" s="101" t="str">
        <f>Invoice!F826</f>
        <v>Exchange rate :</v>
      </c>
      <c r="B824" s="80">
        <f>Invoice!C826</f>
        <v>0</v>
      </c>
      <c r="C824" s="81">
        <f>Invoice!B826</f>
        <v>0</v>
      </c>
      <c r="D824" s="86">
        <f t="shared" ca="1" si="35"/>
        <v>0</v>
      </c>
      <c r="E824" s="86">
        <f t="shared" ca="1" si="36"/>
        <v>0</v>
      </c>
      <c r="F824" s="87">
        <f>Invoice!G826</f>
        <v>0</v>
      </c>
      <c r="G824" s="88">
        <f t="shared" si="37"/>
        <v>0</v>
      </c>
    </row>
    <row r="825" spans="1:7" s="85" customFormat="1">
      <c r="A825" s="101" t="str">
        <f>Invoice!F827</f>
        <v>Exchange rate :</v>
      </c>
      <c r="B825" s="80">
        <f>Invoice!C827</f>
        <v>0</v>
      </c>
      <c r="C825" s="81">
        <f>Invoice!B827</f>
        <v>0</v>
      </c>
      <c r="D825" s="86">
        <f t="shared" ca="1" si="35"/>
        <v>0</v>
      </c>
      <c r="E825" s="86">
        <f t="shared" ca="1" si="36"/>
        <v>0</v>
      </c>
      <c r="F825" s="87">
        <f>Invoice!G827</f>
        <v>0</v>
      </c>
      <c r="G825" s="88">
        <f t="shared" si="37"/>
        <v>0</v>
      </c>
    </row>
    <row r="826" spans="1:7" s="85" customFormat="1">
      <c r="A826" s="101" t="str">
        <f>Invoice!F828</f>
        <v>Exchange rate :</v>
      </c>
      <c r="B826" s="80">
        <f>Invoice!C828</f>
        <v>0</v>
      </c>
      <c r="C826" s="81">
        <f>Invoice!B828</f>
        <v>0</v>
      </c>
      <c r="D826" s="86">
        <f t="shared" ca="1" si="35"/>
        <v>0</v>
      </c>
      <c r="E826" s="86">
        <f t="shared" ca="1" si="36"/>
        <v>0</v>
      </c>
      <c r="F826" s="87">
        <f>Invoice!G828</f>
        <v>0</v>
      </c>
      <c r="G826" s="88">
        <f t="shared" si="37"/>
        <v>0</v>
      </c>
    </row>
    <row r="827" spans="1:7" s="85" customFormat="1">
      <c r="A827" s="101" t="str">
        <f>Invoice!F829</f>
        <v>Exchange rate :</v>
      </c>
      <c r="B827" s="80">
        <f>Invoice!C829</f>
        <v>0</v>
      </c>
      <c r="C827" s="81">
        <f>Invoice!B829</f>
        <v>0</v>
      </c>
      <c r="D827" s="86">
        <f t="shared" ca="1" si="35"/>
        <v>0</v>
      </c>
      <c r="E827" s="86">
        <f t="shared" ca="1" si="36"/>
        <v>0</v>
      </c>
      <c r="F827" s="87">
        <f>Invoice!G829</f>
        <v>0</v>
      </c>
      <c r="G827" s="88">
        <f t="shared" si="37"/>
        <v>0</v>
      </c>
    </row>
    <row r="828" spans="1:7" s="85" customFormat="1">
      <c r="A828" s="101" t="str">
        <f>Invoice!F830</f>
        <v>Exchange rate :</v>
      </c>
      <c r="B828" s="80">
        <f>Invoice!C830</f>
        <v>0</v>
      </c>
      <c r="C828" s="81">
        <f>Invoice!B830</f>
        <v>0</v>
      </c>
      <c r="D828" s="86">
        <f t="shared" ca="1" si="35"/>
        <v>0</v>
      </c>
      <c r="E828" s="86">
        <f t="shared" ca="1" si="36"/>
        <v>0</v>
      </c>
      <c r="F828" s="87">
        <f>Invoice!G830</f>
        <v>0</v>
      </c>
      <c r="G828" s="88">
        <f t="shared" si="37"/>
        <v>0</v>
      </c>
    </row>
    <row r="829" spans="1:7" s="85" customFormat="1">
      <c r="A829" s="101" t="str">
        <f>Invoice!F831</f>
        <v>Exchange rate :</v>
      </c>
      <c r="B829" s="80">
        <f>Invoice!C831</f>
        <v>0</v>
      </c>
      <c r="C829" s="81">
        <f>Invoice!B831</f>
        <v>0</v>
      </c>
      <c r="D829" s="86">
        <f t="shared" ca="1" si="35"/>
        <v>0</v>
      </c>
      <c r="E829" s="86">
        <f t="shared" ca="1" si="36"/>
        <v>0</v>
      </c>
      <c r="F829" s="87">
        <f>Invoice!G831</f>
        <v>0</v>
      </c>
      <c r="G829" s="88">
        <f t="shared" si="37"/>
        <v>0</v>
      </c>
    </row>
    <row r="830" spans="1:7" s="85" customFormat="1">
      <c r="A830" s="101" t="str">
        <f>Invoice!F832</f>
        <v>Exchange rate :</v>
      </c>
      <c r="B830" s="80">
        <f>Invoice!C832</f>
        <v>0</v>
      </c>
      <c r="C830" s="81">
        <f>Invoice!B832</f>
        <v>0</v>
      </c>
      <c r="D830" s="86">
        <f t="shared" ca="1" si="35"/>
        <v>0</v>
      </c>
      <c r="E830" s="86">
        <f t="shared" ca="1" si="36"/>
        <v>0</v>
      </c>
      <c r="F830" s="87">
        <f>Invoice!G832</f>
        <v>0</v>
      </c>
      <c r="G830" s="88">
        <f t="shared" si="37"/>
        <v>0</v>
      </c>
    </row>
    <row r="831" spans="1:7" s="85" customFormat="1">
      <c r="A831" s="101" t="str">
        <f>Invoice!F833</f>
        <v>Exchange rate :</v>
      </c>
      <c r="B831" s="80">
        <f>Invoice!C833</f>
        <v>0</v>
      </c>
      <c r="C831" s="81">
        <f>Invoice!B833</f>
        <v>0</v>
      </c>
      <c r="D831" s="86">
        <f t="shared" ca="1" si="35"/>
        <v>0</v>
      </c>
      <c r="E831" s="86">
        <f t="shared" ca="1" si="36"/>
        <v>0</v>
      </c>
      <c r="F831" s="87">
        <f>Invoice!G833</f>
        <v>0</v>
      </c>
      <c r="G831" s="88">
        <f t="shared" si="37"/>
        <v>0</v>
      </c>
    </row>
    <row r="832" spans="1:7" s="85" customFormat="1">
      <c r="A832" s="101" t="str">
        <f>Invoice!F834</f>
        <v>Exchange rate :</v>
      </c>
      <c r="B832" s="80">
        <f>Invoice!C834</f>
        <v>0</v>
      </c>
      <c r="C832" s="81">
        <f>Invoice!B834</f>
        <v>0</v>
      </c>
      <c r="D832" s="86">
        <f t="shared" ca="1" si="35"/>
        <v>0</v>
      </c>
      <c r="E832" s="86">
        <f t="shared" ca="1" si="36"/>
        <v>0</v>
      </c>
      <c r="F832" s="87">
        <f>Invoice!G834</f>
        <v>0</v>
      </c>
      <c r="G832" s="88">
        <f t="shared" si="37"/>
        <v>0</v>
      </c>
    </row>
    <row r="833" spans="1:7" s="85" customFormat="1">
      <c r="A833" s="101" t="str">
        <f>Invoice!F835</f>
        <v>Exchange rate :</v>
      </c>
      <c r="B833" s="80">
        <f>Invoice!C835</f>
        <v>0</v>
      </c>
      <c r="C833" s="81">
        <f>Invoice!B835</f>
        <v>0</v>
      </c>
      <c r="D833" s="86">
        <f t="shared" ref="D833:D896" ca="1" si="38">F833/$D$14</f>
        <v>0</v>
      </c>
      <c r="E833" s="86">
        <f t="shared" ref="E833:E896" ca="1" si="39">G833/$D$14</f>
        <v>0</v>
      </c>
      <c r="F833" s="87">
        <f>Invoice!G835</f>
        <v>0</v>
      </c>
      <c r="G833" s="88">
        <f t="shared" ref="G833:G896" si="40">C833*F833</f>
        <v>0</v>
      </c>
    </row>
    <row r="834" spans="1:7" s="85" customFormat="1">
      <c r="A834" s="101" t="str">
        <f>Invoice!F836</f>
        <v>Exchange rate :</v>
      </c>
      <c r="B834" s="80">
        <f>Invoice!C836</f>
        <v>0</v>
      </c>
      <c r="C834" s="81">
        <f>Invoice!B836</f>
        <v>0</v>
      </c>
      <c r="D834" s="86">
        <f t="shared" ca="1" si="38"/>
        <v>0</v>
      </c>
      <c r="E834" s="86">
        <f t="shared" ca="1" si="39"/>
        <v>0</v>
      </c>
      <c r="F834" s="87">
        <f>Invoice!G836</f>
        <v>0</v>
      </c>
      <c r="G834" s="88">
        <f t="shared" si="40"/>
        <v>0</v>
      </c>
    </row>
    <row r="835" spans="1:7" s="85" customFormat="1">
      <c r="A835" s="101" t="str">
        <f>Invoice!F837</f>
        <v>Exchange rate :</v>
      </c>
      <c r="B835" s="80">
        <f>Invoice!C837</f>
        <v>0</v>
      </c>
      <c r="C835" s="81">
        <f>Invoice!B837</f>
        <v>0</v>
      </c>
      <c r="D835" s="86">
        <f t="shared" ca="1" si="38"/>
        <v>0</v>
      </c>
      <c r="E835" s="86">
        <f t="shared" ca="1" si="39"/>
        <v>0</v>
      </c>
      <c r="F835" s="87">
        <f>Invoice!G837</f>
        <v>0</v>
      </c>
      <c r="G835" s="88">
        <f t="shared" si="40"/>
        <v>0</v>
      </c>
    </row>
    <row r="836" spans="1:7" s="85" customFormat="1">
      <c r="A836" s="101" t="str">
        <f>Invoice!F838</f>
        <v>Exchange rate :</v>
      </c>
      <c r="B836" s="80">
        <f>Invoice!C838</f>
        <v>0</v>
      </c>
      <c r="C836" s="81">
        <f>Invoice!B838</f>
        <v>0</v>
      </c>
      <c r="D836" s="86">
        <f t="shared" ca="1" si="38"/>
        <v>0</v>
      </c>
      <c r="E836" s="86">
        <f t="shared" ca="1" si="39"/>
        <v>0</v>
      </c>
      <c r="F836" s="87">
        <f>Invoice!G838</f>
        <v>0</v>
      </c>
      <c r="G836" s="88">
        <f t="shared" si="40"/>
        <v>0</v>
      </c>
    </row>
    <row r="837" spans="1:7" s="85" customFormat="1">
      <c r="A837" s="101" t="str">
        <f>Invoice!F839</f>
        <v>Exchange rate :</v>
      </c>
      <c r="B837" s="80">
        <f>Invoice!C839</f>
        <v>0</v>
      </c>
      <c r="C837" s="81">
        <f>Invoice!B839</f>
        <v>0</v>
      </c>
      <c r="D837" s="86">
        <f t="shared" ca="1" si="38"/>
        <v>0</v>
      </c>
      <c r="E837" s="86">
        <f t="shared" ca="1" si="39"/>
        <v>0</v>
      </c>
      <c r="F837" s="87">
        <f>Invoice!G839</f>
        <v>0</v>
      </c>
      <c r="G837" s="88">
        <f t="shared" si="40"/>
        <v>0</v>
      </c>
    </row>
    <row r="838" spans="1:7" s="85" customFormat="1">
      <c r="A838" s="101" t="str">
        <f>Invoice!F840</f>
        <v>Exchange rate :</v>
      </c>
      <c r="B838" s="80">
        <f>Invoice!C840</f>
        <v>0</v>
      </c>
      <c r="C838" s="81">
        <f>Invoice!B840</f>
        <v>0</v>
      </c>
      <c r="D838" s="86">
        <f t="shared" ca="1" si="38"/>
        <v>0</v>
      </c>
      <c r="E838" s="86">
        <f t="shared" ca="1" si="39"/>
        <v>0</v>
      </c>
      <c r="F838" s="87">
        <f>Invoice!G840</f>
        <v>0</v>
      </c>
      <c r="G838" s="88">
        <f t="shared" si="40"/>
        <v>0</v>
      </c>
    </row>
    <row r="839" spans="1:7" s="85" customFormat="1">
      <c r="A839" s="101" t="str">
        <f>Invoice!F841</f>
        <v>Exchange rate :</v>
      </c>
      <c r="B839" s="80">
        <f>Invoice!C841</f>
        <v>0</v>
      </c>
      <c r="C839" s="81">
        <f>Invoice!B841</f>
        <v>0</v>
      </c>
      <c r="D839" s="86">
        <f t="shared" ca="1" si="38"/>
        <v>0</v>
      </c>
      <c r="E839" s="86">
        <f t="shared" ca="1" si="39"/>
        <v>0</v>
      </c>
      <c r="F839" s="87">
        <f>Invoice!G841</f>
        <v>0</v>
      </c>
      <c r="G839" s="88">
        <f t="shared" si="40"/>
        <v>0</v>
      </c>
    </row>
    <row r="840" spans="1:7" s="85" customFormat="1">
      <c r="A840" s="101" t="str">
        <f>Invoice!F842</f>
        <v>Exchange rate :</v>
      </c>
      <c r="B840" s="80">
        <f>Invoice!C842</f>
        <v>0</v>
      </c>
      <c r="C840" s="81">
        <f>Invoice!B842</f>
        <v>0</v>
      </c>
      <c r="D840" s="86">
        <f t="shared" ca="1" si="38"/>
        <v>0</v>
      </c>
      <c r="E840" s="86">
        <f t="shared" ca="1" si="39"/>
        <v>0</v>
      </c>
      <c r="F840" s="87">
        <f>Invoice!G842</f>
        <v>0</v>
      </c>
      <c r="G840" s="88">
        <f t="shared" si="40"/>
        <v>0</v>
      </c>
    </row>
    <row r="841" spans="1:7" s="85" customFormat="1">
      <c r="A841" s="101" t="str">
        <f>Invoice!F843</f>
        <v>Exchange rate :</v>
      </c>
      <c r="B841" s="80">
        <f>Invoice!C843</f>
        <v>0</v>
      </c>
      <c r="C841" s="81">
        <f>Invoice!B843</f>
        <v>0</v>
      </c>
      <c r="D841" s="86">
        <f t="shared" ca="1" si="38"/>
        <v>0</v>
      </c>
      <c r="E841" s="86">
        <f t="shared" ca="1" si="39"/>
        <v>0</v>
      </c>
      <c r="F841" s="87">
        <f>Invoice!G843</f>
        <v>0</v>
      </c>
      <c r="G841" s="88">
        <f t="shared" si="40"/>
        <v>0</v>
      </c>
    </row>
    <row r="842" spans="1:7" s="85" customFormat="1">
      <c r="A842" s="101" t="str">
        <f>Invoice!F844</f>
        <v>Exchange rate :</v>
      </c>
      <c r="B842" s="80">
        <f>Invoice!C844</f>
        <v>0</v>
      </c>
      <c r="C842" s="81">
        <f>Invoice!B844</f>
        <v>0</v>
      </c>
      <c r="D842" s="86">
        <f t="shared" ca="1" si="38"/>
        <v>0</v>
      </c>
      <c r="E842" s="86">
        <f t="shared" ca="1" si="39"/>
        <v>0</v>
      </c>
      <c r="F842" s="87">
        <f>Invoice!G844</f>
        <v>0</v>
      </c>
      <c r="G842" s="88">
        <f t="shared" si="40"/>
        <v>0</v>
      </c>
    </row>
    <row r="843" spans="1:7" s="85" customFormat="1">
      <c r="A843" s="101" t="str">
        <f>Invoice!F845</f>
        <v>Exchange rate :</v>
      </c>
      <c r="B843" s="80">
        <f>Invoice!C845</f>
        <v>0</v>
      </c>
      <c r="C843" s="81">
        <f>Invoice!B845</f>
        <v>0</v>
      </c>
      <c r="D843" s="86">
        <f t="shared" ca="1" si="38"/>
        <v>0</v>
      </c>
      <c r="E843" s="86">
        <f t="shared" ca="1" si="39"/>
        <v>0</v>
      </c>
      <c r="F843" s="87">
        <f>Invoice!G845</f>
        <v>0</v>
      </c>
      <c r="G843" s="88">
        <f t="shared" si="40"/>
        <v>0</v>
      </c>
    </row>
    <row r="844" spans="1:7" s="85" customFormat="1">
      <c r="A844" s="101" t="str">
        <f>Invoice!F846</f>
        <v>Exchange rate :</v>
      </c>
      <c r="B844" s="80">
        <f>Invoice!C846</f>
        <v>0</v>
      </c>
      <c r="C844" s="81">
        <f>Invoice!B846</f>
        <v>0</v>
      </c>
      <c r="D844" s="86">
        <f t="shared" ca="1" si="38"/>
        <v>0</v>
      </c>
      <c r="E844" s="86">
        <f t="shared" ca="1" si="39"/>
        <v>0</v>
      </c>
      <c r="F844" s="87">
        <f>Invoice!G846</f>
        <v>0</v>
      </c>
      <c r="G844" s="88">
        <f t="shared" si="40"/>
        <v>0</v>
      </c>
    </row>
    <row r="845" spans="1:7" s="85" customFormat="1">
      <c r="A845" s="101" t="str">
        <f>Invoice!F847</f>
        <v>Exchange rate :</v>
      </c>
      <c r="B845" s="80">
        <f>Invoice!C847</f>
        <v>0</v>
      </c>
      <c r="C845" s="81">
        <f>Invoice!B847</f>
        <v>0</v>
      </c>
      <c r="D845" s="86">
        <f t="shared" ca="1" si="38"/>
        <v>0</v>
      </c>
      <c r="E845" s="86">
        <f t="shared" ca="1" si="39"/>
        <v>0</v>
      </c>
      <c r="F845" s="87">
        <f>Invoice!G847</f>
        <v>0</v>
      </c>
      <c r="G845" s="88">
        <f t="shared" si="40"/>
        <v>0</v>
      </c>
    </row>
    <row r="846" spans="1:7" s="85" customFormat="1">
      <c r="A846" s="101" t="str">
        <f>Invoice!F848</f>
        <v>Exchange rate :</v>
      </c>
      <c r="B846" s="80">
        <f>Invoice!C848</f>
        <v>0</v>
      </c>
      <c r="C846" s="81">
        <f>Invoice!B848</f>
        <v>0</v>
      </c>
      <c r="D846" s="86">
        <f t="shared" ca="1" si="38"/>
        <v>0</v>
      </c>
      <c r="E846" s="86">
        <f t="shared" ca="1" si="39"/>
        <v>0</v>
      </c>
      <c r="F846" s="87">
        <f>Invoice!G848</f>
        <v>0</v>
      </c>
      <c r="G846" s="88">
        <f t="shared" si="40"/>
        <v>0</v>
      </c>
    </row>
    <row r="847" spans="1:7" s="85" customFormat="1">
      <c r="A847" s="101" t="str">
        <f>Invoice!F849</f>
        <v>Exchange rate :</v>
      </c>
      <c r="B847" s="80">
        <f>Invoice!C849</f>
        <v>0</v>
      </c>
      <c r="C847" s="81">
        <f>Invoice!B849</f>
        <v>0</v>
      </c>
      <c r="D847" s="86">
        <f t="shared" ca="1" si="38"/>
        <v>0</v>
      </c>
      <c r="E847" s="86">
        <f t="shared" ca="1" si="39"/>
        <v>0</v>
      </c>
      <c r="F847" s="87">
        <f>Invoice!G849</f>
        <v>0</v>
      </c>
      <c r="G847" s="88">
        <f t="shared" si="40"/>
        <v>0</v>
      </c>
    </row>
    <row r="848" spans="1:7" s="85" customFormat="1">
      <c r="A848" s="101" t="str">
        <f>Invoice!F850</f>
        <v>Exchange rate :</v>
      </c>
      <c r="B848" s="80">
        <f>Invoice!C850</f>
        <v>0</v>
      </c>
      <c r="C848" s="81">
        <f>Invoice!B850</f>
        <v>0</v>
      </c>
      <c r="D848" s="86">
        <f t="shared" ca="1" si="38"/>
        <v>0</v>
      </c>
      <c r="E848" s="86">
        <f t="shared" ca="1" si="39"/>
        <v>0</v>
      </c>
      <c r="F848" s="87">
        <f>Invoice!G850</f>
        <v>0</v>
      </c>
      <c r="G848" s="88">
        <f t="shared" si="40"/>
        <v>0</v>
      </c>
    </row>
    <row r="849" spans="1:7" s="85" customFormat="1">
      <c r="A849" s="101" t="str">
        <f>Invoice!F851</f>
        <v>Exchange rate :</v>
      </c>
      <c r="B849" s="80">
        <f>Invoice!C851</f>
        <v>0</v>
      </c>
      <c r="C849" s="81">
        <f>Invoice!B851</f>
        <v>0</v>
      </c>
      <c r="D849" s="86">
        <f t="shared" ca="1" si="38"/>
        <v>0</v>
      </c>
      <c r="E849" s="86">
        <f t="shared" ca="1" si="39"/>
        <v>0</v>
      </c>
      <c r="F849" s="87">
        <f>Invoice!G851</f>
        <v>0</v>
      </c>
      <c r="G849" s="88">
        <f t="shared" si="40"/>
        <v>0</v>
      </c>
    </row>
    <row r="850" spans="1:7" s="85" customFormat="1">
      <c r="A850" s="101" t="str">
        <f>Invoice!F852</f>
        <v>Exchange rate :</v>
      </c>
      <c r="B850" s="80">
        <f>Invoice!C852</f>
        <v>0</v>
      </c>
      <c r="C850" s="81">
        <f>Invoice!B852</f>
        <v>0</v>
      </c>
      <c r="D850" s="86">
        <f t="shared" ca="1" si="38"/>
        <v>0</v>
      </c>
      <c r="E850" s="86">
        <f t="shared" ca="1" si="39"/>
        <v>0</v>
      </c>
      <c r="F850" s="87">
        <f>Invoice!G852</f>
        <v>0</v>
      </c>
      <c r="G850" s="88">
        <f t="shared" si="40"/>
        <v>0</v>
      </c>
    </row>
    <row r="851" spans="1:7" s="85" customFormat="1">
      <c r="A851" s="101" t="str">
        <f>Invoice!F853</f>
        <v>Exchange rate :</v>
      </c>
      <c r="B851" s="80">
        <f>Invoice!C853</f>
        <v>0</v>
      </c>
      <c r="C851" s="81">
        <f>Invoice!B853</f>
        <v>0</v>
      </c>
      <c r="D851" s="86">
        <f t="shared" ca="1" si="38"/>
        <v>0</v>
      </c>
      <c r="E851" s="86">
        <f t="shared" ca="1" si="39"/>
        <v>0</v>
      </c>
      <c r="F851" s="87">
        <f>Invoice!G853</f>
        <v>0</v>
      </c>
      <c r="G851" s="88">
        <f t="shared" si="40"/>
        <v>0</v>
      </c>
    </row>
    <row r="852" spans="1:7" s="85" customFormat="1">
      <c r="A852" s="101" t="str">
        <f>Invoice!F854</f>
        <v>Exchange rate :</v>
      </c>
      <c r="B852" s="80">
        <f>Invoice!C854</f>
        <v>0</v>
      </c>
      <c r="C852" s="81">
        <f>Invoice!B854</f>
        <v>0</v>
      </c>
      <c r="D852" s="86">
        <f t="shared" ca="1" si="38"/>
        <v>0</v>
      </c>
      <c r="E852" s="86">
        <f t="shared" ca="1" si="39"/>
        <v>0</v>
      </c>
      <c r="F852" s="87">
        <f>Invoice!G854</f>
        <v>0</v>
      </c>
      <c r="G852" s="88">
        <f t="shared" si="40"/>
        <v>0</v>
      </c>
    </row>
    <row r="853" spans="1:7" s="85" customFormat="1">
      <c r="A853" s="101" t="str">
        <f>Invoice!F855</f>
        <v>Exchange rate :</v>
      </c>
      <c r="B853" s="80">
        <f>Invoice!C855</f>
        <v>0</v>
      </c>
      <c r="C853" s="81">
        <f>Invoice!B855</f>
        <v>0</v>
      </c>
      <c r="D853" s="86">
        <f t="shared" ca="1" si="38"/>
        <v>0</v>
      </c>
      <c r="E853" s="86">
        <f t="shared" ca="1" si="39"/>
        <v>0</v>
      </c>
      <c r="F853" s="87">
        <f>Invoice!G855</f>
        <v>0</v>
      </c>
      <c r="G853" s="88">
        <f t="shared" si="40"/>
        <v>0</v>
      </c>
    </row>
    <row r="854" spans="1:7" s="85" customFormat="1">
      <c r="A854" s="101" t="str">
        <f>Invoice!F856</f>
        <v>Exchange rate :</v>
      </c>
      <c r="B854" s="80">
        <f>Invoice!C856</f>
        <v>0</v>
      </c>
      <c r="C854" s="81">
        <f>Invoice!B856</f>
        <v>0</v>
      </c>
      <c r="D854" s="86">
        <f t="shared" ca="1" si="38"/>
        <v>0</v>
      </c>
      <c r="E854" s="86">
        <f t="shared" ca="1" si="39"/>
        <v>0</v>
      </c>
      <c r="F854" s="87">
        <f>Invoice!G856</f>
        <v>0</v>
      </c>
      <c r="G854" s="88">
        <f t="shared" si="40"/>
        <v>0</v>
      </c>
    </row>
    <row r="855" spans="1:7" s="85" customFormat="1">
      <c r="A855" s="101" t="str">
        <f>Invoice!F857</f>
        <v>Exchange rate :</v>
      </c>
      <c r="B855" s="80">
        <f>Invoice!C857</f>
        <v>0</v>
      </c>
      <c r="C855" s="81">
        <f>Invoice!B857</f>
        <v>0</v>
      </c>
      <c r="D855" s="86">
        <f t="shared" ca="1" si="38"/>
        <v>0</v>
      </c>
      <c r="E855" s="86">
        <f t="shared" ca="1" si="39"/>
        <v>0</v>
      </c>
      <c r="F855" s="87">
        <f>Invoice!G857</f>
        <v>0</v>
      </c>
      <c r="G855" s="88">
        <f t="shared" si="40"/>
        <v>0</v>
      </c>
    </row>
    <row r="856" spans="1:7" s="85" customFormat="1">
      <c r="A856" s="101" t="str">
        <f>Invoice!F858</f>
        <v>Exchange rate :</v>
      </c>
      <c r="B856" s="80">
        <f>Invoice!C858</f>
        <v>0</v>
      </c>
      <c r="C856" s="81">
        <f>Invoice!B858</f>
        <v>0</v>
      </c>
      <c r="D856" s="86">
        <f t="shared" ca="1" si="38"/>
        <v>0</v>
      </c>
      <c r="E856" s="86">
        <f t="shared" ca="1" si="39"/>
        <v>0</v>
      </c>
      <c r="F856" s="87">
        <f>Invoice!G858</f>
        <v>0</v>
      </c>
      <c r="G856" s="88">
        <f t="shared" si="40"/>
        <v>0</v>
      </c>
    </row>
    <row r="857" spans="1:7" s="85" customFormat="1">
      <c r="A857" s="101" t="str">
        <f>Invoice!F859</f>
        <v>Exchange rate :</v>
      </c>
      <c r="B857" s="80">
        <f>Invoice!C859</f>
        <v>0</v>
      </c>
      <c r="C857" s="81">
        <f>Invoice!B859</f>
        <v>0</v>
      </c>
      <c r="D857" s="86">
        <f t="shared" ca="1" si="38"/>
        <v>0</v>
      </c>
      <c r="E857" s="86">
        <f t="shared" ca="1" si="39"/>
        <v>0</v>
      </c>
      <c r="F857" s="87">
        <f>Invoice!G859</f>
        <v>0</v>
      </c>
      <c r="G857" s="88">
        <f t="shared" si="40"/>
        <v>0</v>
      </c>
    </row>
    <row r="858" spans="1:7" s="85" customFormat="1">
      <c r="A858" s="101" t="str">
        <f>Invoice!F860</f>
        <v>Exchange rate :</v>
      </c>
      <c r="B858" s="80">
        <f>Invoice!C860</f>
        <v>0</v>
      </c>
      <c r="C858" s="81">
        <f>Invoice!B860</f>
        <v>0</v>
      </c>
      <c r="D858" s="86">
        <f t="shared" ca="1" si="38"/>
        <v>0</v>
      </c>
      <c r="E858" s="86">
        <f t="shared" ca="1" si="39"/>
        <v>0</v>
      </c>
      <c r="F858" s="87">
        <f>Invoice!G860</f>
        <v>0</v>
      </c>
      <c r="G858" s="88">
        <f t="shared" si="40"/>
        <v>0</v>
      </c>
    </row>
    <row r="859" spans="1:7" s="85" customFormat="1">
      <c r="A859" s="101" t="str">
        <f>Invoice!F861</f>
        <v>Exchange rate :</v>
      </c>
      <c r="B859" s="80">
        <f>Invoice!C861</f>
        <v>0</v>
      </c>
      <c r="C859" s="81">
        <f>Invoice!B861</f>
        <v>0</v>
      </c>
      <c r="D859" s="86">
        <f t="shared" ca="1" si="38"/>
        <v>0</v>
      </c>
      <c r="E859" s="86">
        <f t="shared" ca="1" si="39"/>
        <v>0</v>
      </c>
      <c r="F859" s="87">
        <f>Invoice!G861</f>
        <v>0</v>
      </c>
      <c r="G859" s="88">
        <f t="shared" si="40"/>
        <v>0</v>
      </c>
    </row>
    <row r="860" spans="1:7" s="85" customFormat="1">
      <c r="A860" s="101" t="str">
        <f>Invoice!F862</f>
        <v>Exchange rate :</v>
      </c>
      <c r="B860" s="80">
        <f>Invoice!C862</f>
        <v>0</v>
      </c>
      <c r="C860" s="81">
        <f>Invoice!B862</f>
        <v>0</v>
      </c>
      <c r="D860" s="86">
        <f t="shared" ca="1" si="38"/>
        <v>0</v>
      </c>
      <c r="E860" s="86">
        <f t="shared" ca="1" si="39"/>
        <v>0</v>
      </c>
      <c r="F860" s="87">
        <f>Invoice!G862</f>
        <v>0</v>
      </c>
      <c r="G860" s="88">
        <f t="shared" si="40"/>
        <v>0</v>
      </c>
    </row>
    <row r="861" spans="1:7" s="85" customFormat="1">
      <c r="A861" s="101" t="str">
        <f>Invoice!F863</f>
        <v>Exchange rate :</v>
      </c>
      <c r="B861" s="80">
        <f>Invoice!C863</f>
        <v>0</v>
      </c>
      <c r="C861" s="81">
        <f>Invoice!B863</f>
        <v>0</v>
      </c>
      <c r="D861" s="86">
        <f t="shared" ca="1" si="38"/>
        <v>0</v>
      </c>
      <c r="E861" s="86">
        <f t="shared" ca="1" si="39"/>
        <v>0</v>
      </c>
      <c r="F861" s="87">
        <f>Invoice!G863</f>
        <v>0</v>
      </c>
      <c r="G861" s="88">
        <f t="shared" si="40"/>
        <v>0</v>
      </c>
    </row>
    <row r="862" spans="1:7" s="85" customFormat="1">
      <c r="A862" s="101" t="str">
        <f>Invoice!F864</f>
        <v>Exchange rate :</v>
      </c>
      <c r="B862" s="80">
        <f>Invoice!C864</f>
        <v>0</v>
      </c>
      <c r="C862" s="81">
        <f>Invoice!B864</f>
        <v>0</v>
      </c>
      <c r="D862" s="86">
        <f t="shared" ca="1" si="38"/>
        <v>0</v>
      </c>
      <c r="E862" s="86">
        <f t="shared" ca="1" si="39"/>
        <v>0</v>
      </c>
      <c r="F862" s="87">
        <f>Invoice!G864</f>
        <v>0</v>
      </c>
      <c r="G862" s="88">
        <f t="shared" si="40"/>
        <v>0</v>
      </c>
    </row>
    <row r="863" spans="1:7" s="85" customFormat="1">
      <c r="A863" s="101" t="str">
        <f>Invoice!F865</f>
        <v>Exchange rate :</v>
      </c>
      <c r="B863" s="80">
        <f>Invoice!C865</f>
        <v>0</v>
      </c>
      <c r="C863" s="81">
        <f>Invoice!B865</f>
        <v>0</v>
      </c>
      <c r="D863" s="86">
        <f t="shared" ca="1" si="38"/>
        <v>0</v>
      </c>
      <c r="E863" s="86">
        <f t="shared" ca="1" si="39"/>
        <v>0</v>
      </c>
      <c r="F863" s="87">
        <f>Invoice!G865</f>
        <v>0</v>
      </c>
      <c r="G863" s="88">
        <f t="shared" si="40"/>
        <v>0</v>
      </c>
    </row>
    <row r="864" spans="1:7" s="85" customFormat="1">
      <c r="A864" s="101" t="str">
        <f>Invoice!F866</f>
        <v>Exchange rate :</v>
      </c>
      <c r="B864" s="80">
        <f>Invoice!C866</f>
        <v>0</v>
      </c>
      <c r="C864" s="81">
        <f>Invoice!B866</f>
        <v>0</v>
      </c>
      <c r="D864" s="86">
        <f t="shared" ca="1" si="38"/>
        <v>0</v>
      </c>
      <c r="E864" s="86">
        <f t="shared" ca="1" si="39"/>
        <v>0</v>
      </c>
      <c r="F864" s="87">
        <f>Invoice!G866</f>
        <v>0</v>
      </c>
      <c r="G864" s="88">
        <f t="shared" si="40"/>
        <v>0</v>
      </c>
    </row>
    <row r="865" spans="1:7" s="85" customFormat="1">
      <c r="A865" s="101" t="str">
        <f>Invoice!F867</f>
        <v>Exchange rate :</v>
      </c>
      <c r="B865" s="80">
        <f>Invoice!C867</f>
        <v>0</v>
      </c>
      <c r="C865" s="81">
        <f>Invoice!B867</f>
        <v>0</v>
      </c>
      <c r="D865" s="86">
        <f t="shared" ca="1" si="38"/>
        <v>0</v>
      </c>
      <c r="E865" s="86">
        <f t="shared" ca="1" si="39"/>
        <v>0</v>
      </c>
      <c r="F865" s="87">
        <f>Invoice!G867</f>
        <v>0</v>
      </c>
      <c r="G865" s="88">
        <f t="shared" si="40"/>
        <v>0</v>
      </c>
    </row>
    <row r="866" spans="1:7" s="85" customFormat="1">
      <c r="A866" s="101" t="str">
        <f>Invoice!F868</f>
        <v>Exchange rate :</v>
      </c>
      <c r="B866" s="80">
        <f>Invoice!C868</f>
        <v>0</v>
      </c>
      <c r="C866" s="81">
        <f>Invoice!B868</f>
        <v>0</v>
      </c>
      <c r="D866" s="86">
        <f t="shared" ca="1" si="38"/>
        <v>0</v>
      </c>
      <c r="E866" s="86">
        <f t="shared" ca="1" si="39"/>
        <v>0</v>
      </c>
      <c r="F866" s="87">
        <f>Invoice!G868</f>
        <v>0</v>
      </c>
      <c r="G866" s="88">
        <f t="shared" si="40"/>
        <v>0</v>
      </c>
    </row>
    <row r="867" spans="1:7" s="85" customFormat="1">
      <c r="A867" s="101" t="str">
        <f>Invoice!F869</f>
        <v>Exchange rate :</v>
      </c>
      <c r="B867" s="80">
        <f>Invoice!C869</f>
        <v>0</v>
      </c>
      <c r="C867" s="81">
        <f>Invoice!B869</f>
        <v>0</v>
      </c>
      <c r="D867" s="86">
        <f t="shared" ca="1" si="38"/>
        <v>0</v>
      </c>
      <c r="E867" s="86">
        <f t="shared" ca="1" si="39"/>
        <v>0</v>
      </c>
      <c r="F867" s="87">
        <f>Invoice!G869</f>
        <v>0</v>
      </c>
      <c r="G867" s="88">
        <f t="shared" si="40"/>
        <v>0</v>
      </c>
    </row>
    <row r="868" spans="1:7" s="85" customFormat="1">
      <c r="A868" s="101" t="str">
        <f>Invoice!F870</f>
        <v>Exchange rate :</v>
      </c>
      <c r="B868" s="80">
        <f>Invoice!C870</f>
        <v>0</v>
      </c>
      <c r="C868" s="81">
        <f>Invoice!B870</f>
        <v>0</v>
      </c>
      <c r="D868" s="86">
        <f t="shared" ca="1" si="38"/>
        <v>0</v>
      </c>
      <c r="E868" s="86">
        <f t="shared" ca="1" si="39"/>
        <v>0</v>
      </c>
      <c r="F868" s="87">
        <f>Invoice!G870</f>
        <v>0</v>
      </c>
      <c r="G868" s="88">
        <f t="shared" si="40"/>
        <v>0</v>
      </c>
    </row>
    <row r="869" spans="1:7" s="85" customFormat="1">
      <c r="A869" s="101" t="str">
        <f>Invoice!F871</f>
        <v>Exchange rate :</v>
      </c>
      <c r="B869" s="80">
        <f>Invoice!C871</f>
        <v>0</v>
      </c>
      <c r="C869" s="81">
        <f>Invoice!B871</f>
        <v>0</v>
      </c>
      <c r="D869" s="86">
        <f t="shared" ca="1" si="38"/>
        <v>0</v>
      </c>
      <c r="E869" s="86">
        <f t="shared" ca="1" si="39"/>
        <v>0</v>
      </c>
      <c r="F869" s="87">
        <f>Invoice!G871</f>
        <v>0</v>
      </c>
      <c r="G869" s="88">
        <f t="shared" si="40"/>
        <v>0</v>
      </c>
    </row>
    <row r="870" spans="1:7" s="85" customFormat="1">
      <c r="A870" s="101" t="str">
        <f>Invoice!F872</f>
        <v>Exchange rate :</v>
      </c>
      <c r="B870" s="80">
        <f>Invoice!C872</f>
        <v>0</v>
      </c>
      <c r="C870" s="81">
        <f>Invoice!B872</f>
        <v>0</v>
      </c>
      <c r="D870" s="86">
        <f t="shared" ca="1" si="38"/>
        <v>0</v>
      </c>
      <c r="E870" s="86">
        <f t="shared" ca="1" si="39"/>
        <v>0</v>
      </c>
      <c r="F870" s="87">
        <f>Invoice!G872</f>
        <v>0</v>
      </c>
      <c r="G870" s="88">
        <f t="shared" si="40"/>
        <v>0</v>
      </c>
    </row>
    <row r="871" spans="1:7" s="85" customFormat="1">
      <c r="A871" s="101" t="str">
        <f>Invoice!F873</f>
        <v>Exchange rate :</v>
      </c>
      <c r="B871" s="80">
        <f>Invoice!C873</f>
        <v>0</v>
      </c>
      <c r="C871" s="81">
        <f>Invoice!B873</f>
        <v>0</v>
      </c>
      <c r="D871" s="86">
        <f t="shared" ca="1" si="38"/>
        <v>0</v>
      </c>
      <c r="E871" s="86">
        <f t="shared" ca="1" si="39"/>
        <v>0</v>
      </c>
      <c r="F871" s="87">
        <f>Invoice!G873</f>
        <v>0</v>
      </c>
      <c r="G871" s="88">
        <f t="shared" si="40"/>
        <v>0</v>
      </c>
    </row>
    <row r="872" spans="1:7" s="85" customFormat="1">
      <c r="A872" s="101" t="str">
        <f>Invoice!F874</f>
        <v>Exchange rate :</v>
      </c>
      <c r="B872" s="80">
        <f>Invoice!C874</f>
        <v>0</v>
      </c>
      <c r="C872" s="81">
        <f>Invoice!B874</f>
        <v>0</v>
      </c>
      <c r="D872" s="86">
        <f t="shared" ca="1" si="38"/>
        <v>0</v>
      </c>
      <c r="E872" s="86">
        <f t="shared" ca="1" si="39"/>
        <v>0</v>
      </c>
      <c r="F872" s="87">
        <f>Invoice!G874</f>
        <v>0</v>
      </c>
      <c r="G872" s="88">
        <f t="shared" si="40"/>
        <v>0</v>
      </c>
    </row>
    <row r="873" spans="1:7" s="85" customFormat="1">
      <c r="A873" s="101" t="str">
        <f>Invoice!F875</f>
        <v>Exchange rate :</v>
      </c>
      <c r="B873" s="80">
        <f>Invoice!C875</f>
        <v>0</v>
      </c>
      <c r="C873" s="81">
        <f>Invoice!B875</f>
        <v>0</v>
      </c>
      <c r="D873" s="86">
        <f t="shared" ca="1" si="38"/>
        <v>0</v>
      </c>
      <c r="E873" s="86">
        <f t="shared" ca="1" si="39"/>
        <v>0</v>
      </c>
      <c r="F873" s="87">
        <f>Invoice!G875</f>
        <v>0</v>
      </c>
      <c r="G873" s="88">
        <f t="shared" si="40"/>
        <v>0</v>
      </c>
    </row>
    <row r="874" spans="1:7" s="85" customFormat="1">
      <c r="A874" s="101" t="str">
        <f>Invoice!F876</f>
        <v>Exchange rate :</v>
      </c>
      <c r="B874" s="80">
        <f>Invoice!C876</f>
        <v>0</v>
      </c>
      <c r="C874" s="81">
        <f>Invoice!B876</f>
        <v>0</v>
      </c>
      <c r="D874" s="86">
        <f t="shared" ca="1" si="38"/>
        <v>0</v>
      </c>
      <c r="E874" s="86">
        <f t="shared" ca="1" si="39"/>
        <v>0</v>
      </c>
      <c r="F874" s="87">
        <f>Invoice!G876</f>
        <v>0</v>
      </c>
      <c r="G874" s="88">
        <f t="shared" si="40"/>
        <v>0</v>
      </c>
    </row>
    <row r="875" spans="1:7" s="85" customFormat="1">
      <c r="A875" s="101" t="str">
        <f>Invoice!F877</f>
        <v>Exchange rate :</v>
      </c>
      <c r="B875" s="80">
        <f>Invoice!C877</f>
        <v>0</v>
      </c>
      <c r="C875" s="81">
        <f>Invoice!B877</f>
        <v>0</v>
      </c>
      <c r="D875" s="86">
        <f t="shared" ca="1" si="38"/>
        <v>0</v>
      </c>
      <c r="E875" s="86">
        <f t="shared" ca="1" si="39"/>
        <v>0</v>
      </c>
      <c r="F875" s="87">
        <f>Invoice!G877</f>
        <v>0</v>
      </c>
      <c r="G875" s="88">
        <f t="shared" si="40"/>
        <v>0</v>
      </c>
    </row>
    <row r="876" spans="1:7" s="85" customFormat="1">
      <c r="A876" s="101" t="str">
        <f>Invoice!F878</f>
        <v>Exchange rate :</v>
      </c>
      <c r="B876" s="80">
        <f>Invoice!C878</f>
        <v>0</v>
      </c>
      <c r="C876" s="81">
        <f>Invoice!B878</f>
        <v>0</v>
      </c>
      <c r="D876" s="86">
        <f t="shared" ca="1" si="38"/>
        <v>0</v>
      </c>
      <c r="E876" s="86">
        <f t="shared" ca="1" si="39"/>
        <v>0</v>
      </c>
      <c r="F876" s="87">
        <f>Invoice!G878</f>
        <v>0</v>
      </c>
      <c r="G876" s="88">
        <f t="shared" si="40"/>
        <v>0</v>
      </c>
    </row>
    <row r="877" spans="1:7" s="85" customFormat="1">
      <c r="A877" s="101" t="str">
        <f>Invoice!F879</f>
        <v>Exchange rate :</v>
      </c>
      <c r="B877" s="80">
        <f>Invoice!C879</f>
        <v>0</v>
      </c>
      <c r="C877" s="81">
        <f>Invoice!B879</f>
        <v>0</v>
      </c>
      <c r="D877" s="86">
        <f t="shared" ca="1" si="38"/>
        <v>0</v>
      </c>
      <c r="E877" s="86">
        <f t="shared" ca="1" si="39"/>
        <v>0</v>
      </c>
      <c r="F877" s="87">
        <f>Invoice!G879</f>
        <v>0</v>
      </c>
      <c r="G877" s="88">
        <f t="shared" si="40"/>
        <v>0</v>
      </c>
    </row>
    <row r="878" spans="1:7" s="85" customFormat="1">
      <c r="A878" s="101" t="str">
        <f>Invoice!F880</f>
        <v>Exchange rate :</v>
      </c>
      <c r="B878" s="80">
        <f>Invoice!C880</f>
        <v>0</v>
      </c>
      <c r="C878" s="81">
        <f>Invoice!B880</f>
        <v>0</v>
      </c>
      <c r="D878" s="86">
        <f t="shared" ca="1" si="38"/>
        <v>0</v>
      </c>
      <c r="E878" s="86">
        <f t="shared" ca="1" si="39"/>
        <v>0</v>
      </c>
      <c r="F878" s="87">
        <f>Invoice!G880</f>
        <v>0</v>
      </c>
      <c r="G878" s="88">
        <f t="shared" si="40"/>
        <v>0</v>
      </c>
    </row>
    <row r="879" spans="1:7" s="85" customFormat="1">
      <c r="A879" s="101" t="str">
        <f>Invoice!F881</f>
        <v>Exchange rate :</v>
      </c>
      <c r="B879" s="80">
        <f>Invoice!C881</f>
        <v>0</v>
      </c>
      <c r="C879" s="81">
        <f>Invoice!B881</f>
        <v>0</v>
      </c>
      <c r="D879" s="86">
        <f t="shared" ca="1" si="38"/>
        <v>0</v>
      </c>
      <c r="E879" s="86">
        <f t="shared" ca="1" si="39"/>
        <v>0</v>
      </c>
      <c r="F879" s="87">
        <f>Invoice!G881</f>
        <v>0</v>
      </c>
      <c r="G879" s="88">
        <f t="shared" si="40"/>
        <v>0</v>
      </c>
    </row>
    <row r="880" spans="1:7" s="85" customFormat="1">
      <c r="A880" s="101" t="str">
        <f>Invoice!F882</f>
        <v>Exchange rate :</v>
      </c>
      <c r="B880" s="80">
        <f>Invoice!C882</f>
        <v>0</v>
      </c>
      <c r="C880" s="81">
        <f>Invoice!B882</f>
        <v>0</v>
      </c>
      <c r="D880" s="86">
        <f t="shared" ca="1" si="38"/>
        <v>0</v>
      </c>
      <c r="E880" s="86">
        <f t="shared" ca="1" si="39"/>
        <v>0</v>
      </c>
      <c r="F880" s="87">
        <f>Invoice!G882</f>
        <v>0</v>
      </c>
      <c r="G880" s="88">
        <f t="shared" si="40"/>
        <v>0</v>
      </c>
    </row>
    <row r="881" spans="1:7" s="85" customFormat="1">
      <c r="A881" s="101" t="str">
        <f>Invoice!F883</f>
        <v>Exchange rate :</v>
      </c>
      <c r="B881" s="80">
        <f>Invoice!C883</f>
        <v>0</v>
      </c>
      <c r="C881" s="81">
        <f>Invoice!B883</f>
        <v>0</v>
      </c>
      <c r="D881" s="86">
        <f t="shared" ca="1" si="38"/>
        <v>0</v>
      </c>
      <c r="E881" s="86">
        <f t="shared" ca="1" si="39"/>
        <v>0</v>
      </c>
      <c r="F881" s="87">
        <f>Invoice!G883</f>
        <v>0</v>
      </c>
      <c r="G881" s="88">
        <f t="shared" si="40"/>
        <v>0</v>
      </c>
    </row>
    <row r="882" spans="1:7" s="85" customFormat="1">
      <c r="A882" s="101" t="str">
        <f>Invoice!F884</f>
        <v>Exchange rate :</v>
      </c>
      <c r="B882" s="80">
        <f>Invoice!C884</f>
        <v>0</v>
      </c>
      <c r="C882" s="81">
        <f>Invoice!B884</f>
        <v>0</v>
      </c>
      <c r="D882" s="86">
        <f t="shared" ca="1" si="38"/>
        <v>0</v>
      </c>
      <c r="E882" s="86">
        <f t="shared" ca="1" si="39"/>
        <v>0</v>
      </c>
      <c r="F882" s="87">
        <f>Invoice!G884</f>
        <v>0</v>
      </c>
      <c r="G882" s="88">
        <f t="shared" si="40"/>
        <v>0</v>
      </c>
    </row>
    <row r="883" spans="1:7" s="85" customFormat="1">
      <c r="A883" s="101" t="str">
        <f>Invoice!F885</f>
        <v>Exchange rate :</v>
      </c>
      <c r="B883" s="80">
        <f>Invoice!C885</f>
        <v>0</v>
      </c>
      <c r="C883" s="81">
        <f>Invoice!B885</f>
        <v>0</v>
      </c>
      <c r="D883" s="86">
        <f t="shared" ca="1" si="38"/>
        <v>0</v>
      </c>
      <c r="E883" s="86">
        <f t="shared" ca="1" si="39"/>
        <v>0</v>
      </c>
      <c r="F883" s="87">
        <f>Invoice!G885</f>
        <v>0</v>
      </c>
      <c r="G883" s="88">
        <f t="shared" si="40"/>
        <v>0</v>
      </c>
    </row>
    <row r="884" spans="1:7" s="85" customFormat="1">
      <c r="A884" s="101" t="str">
        <f>Invoice!F886</f>
        <v>Exchange rate :</v>
      </c>
      <c r="B884" s="80">
        <f>Invoice!C886</f>
        <v>0</v>
      </c>
      <c r="C884" s="81">
        <f>Invoice!B886</f>
        <v>0</v>
      </c>
      <c r="D884" s="86">
        <f t="shared" ca="1" si="38"/>
        <v>0</v>
      </c>
      <c r="E884" s="86">
        <f t="shared" ca="1" si="39"/>
        <v>0</v>
      </c>
      <c r="F884" s="87">
        <f>Invoice!G886</f>
        <v>0</v>
      </c>
      <c r="G884" s="88">
        <f t="shared" si="40"/>
        <v>0</v>
      </c>
    </row>
    <row r="885" spans="1:7" s="85" customFormat="1">
      <c r="A885" s="101" t="str">
        <f>Invoice!F887</f>
        <v>Exchange rate :</v>
      </c>
      <c r="B885" s="80">
        <f>Invoice!C887</f>
        <v>0</v>
      </c>
      <c r="C885" s="81">
        <f>Invoice!B887</f>
        <v>0</v>
      </c>
      <c r="D885" s="86">
        <f t="shared" ca="1" si="38"/>
        <v>0</v>
      </c>
      <c r="E885" s="86">
        <f t="shared" ca="1" si="39"/>
        <v>0</v>
      </c>
      <c r="F885" s="87">
        <f>Invoice!G887</f>
        <v>0</v>
      </c>
      <c r="G885" s="88">
        <f t="shared" si="40"/>
        <v>0</v>
      </c>
    </row>
    <row r="886" spans="1:7" s="85" customFormat="1">
      <c r="A886" s="101" t="str">
        <f>Invoice!F888</f>
        <v>Exchange rate :</v>
      </c>
      <c r="B886" s="80">
        <f>Invoice!C888</f>
        <v>0</v>
      </c>
      <c r="C886" s="81">
        <f>Invoice!B888</f>
        <v>0</v>
      </c>
      <c r="D886" s="86">
        <f t="shared" ca="1" si="38"/>
        <v>0</v>
      </c>
      <c r="E886" s="86">
        <f t="shared" ca="1" si="39"/>
        <v>0</v>
      </c>
      <c r="F886" s="87">
        <f>Invoice!G888</f>
        <v>0</v>
      </c>
      <c r="G886" s="88">
        <f t="shared" si="40"/>
        <v>0</v>
      </c>
    </row>
    <row r="887" spans="1:7" s="85" customFormat="1">
      <c r="A887" s="101" t="str">
        <f>Invoice!F889</f>
        <v>Exchange rate :</v>
      </c>
      <c r="B887" s="80">
        <f>Invoice!C889</f>
        <v>0</v>
      </c>
      <c r="C887" s="81">
        <f>Invoice!B889</f>
        <v>0</v>
      </c>
      <c r="D887" s="86">
        <f t="shared" ca="1" si="38"/>
        <v>0</v>
      </c>
      <c r="E887" s="86">
        <f t="shared" ca="1" si="39"/>
        <v>0</v>
      </c>
      <c r="F887" s="87">
        <f>Invoice!G889</f>
        <v>0</v>
      </c>
      <c r="G887" s="88">
        <f t="shared" si="40"/>
        <v>0</v>
      </c>
    </row>
    <row r="888" spans="1:7" s="85" customFormat="1">
      <c r="A888" s="101" t="str">
        <f>Invoice!F890</f>
        <v>Exchange rate :</v>
      </c>
      <c r="B888" s="80">
        <f>Invoice!C890</f>
        <v>0</v>
      </c>
      <c r="C888" s="81">
        <f>Invoice!B890</f>
        <v>0</v>
      </c>
      <c r="D888" s="86">
        <f t="shared" ca="1" si="38"/>
        <v>0</v>
      </c>
      <c r="E888" s="86">
        <f t="shared" ca="1" si="39"/>
        <v>0</v>
      </c>
      <c r="F888" s="87">
        <f>Invoice!G890</f>
        <v>0</v>
      </c>
      <c r="G888" s="88">
        <f t="shared" si="40"/>
        <v>0</v>
      </c>
    </row>
    <row r="889" spans="1:7" s="85" customFormat="1">
      <c r="A889" s="101" t="str">
        <f>Invoice!F891</f>
        <v>Exchange rate :</v>
      </c>
      <c r="B889" s="80">
        <f>Invoice!C891</f>
        <v>0</v>
      </c>
      <c r="C889" s="81">
        <f>Invoice!B891</f>
        <v>0</v>
      </c>
      <c r="D889" s="86">
        <f t="shared" ca="1" si="38"/>
        <v>0</v>
      </c>
      <c r="E889" s="86">
        <f t="shared" ca="1" si="39"/>
        <v>0</v>
      </c>
      <c r="F889" s="87">
        <f>Invoice!G891</f>
        <v>0</v>
      </c>
      <c r="G889" s="88">
        <f t="shared" si="40"/>
        <v>0</v>
      </c>
    </row>
    <row r="890" spans="1:7" s="85" customFormat="1">
      <c r="A890" s="101" t="str">
        <f>Invoice!F892</f>
        <v>Exchange rate :</v>
      </c>
      <c r="B890" s="80">
        <f>Invoice!C892</f>
        <v>0</v>
      </c>
      <c r="C890" s="81">
        <f>Invoice!B892</f>
        <v>0</v>
      </c>
      <c r="D890" s="86">
        <f t="shared" ca="1" si="38"/>
        <v>0</v>
      </c>
      <c r="E890" s="86">
        <f t="shared" ca="1" si="39"/>
        <v>0</v>
      </c>
      <c r="F890" s="87">
        <f>Invoice!G892</f>
        <v>0</v>
      </c>
      <c r="G890" s="88">
        <f t="shared" si="40"/>
        <v>0</v>
      </c>
    </row>
    <row r="891" spans="1:7" s="85" customFormat="1">
      <c r="A891" s="101" t="str">
        <f>Invoice!F893</f>
        <v>Exchange rate :</v>
      </c>
      <c r="B891" s="80">
        <f>Invoice!C893</f>
        <v>0</v>
      </c>
      <c r="C891" s="81">
        <f>Invoice!B893</f>
        <v>0</v>
      </c>
      <c r="D891" s="86">
        <f t="shared" ca="1" si="38"/>
        <v>0</v>
      </c>
      <c r="E891" s="86">
        <f t="shared" ca="1" si="39"/>
        <v>0</v>
      </c>
      <c r="F891" s="87">
        <f>Invoice!G893</f>
        <v>0</v>
      </c>
      <c r="G891" s="88">
        <f t="shared" si="40"/>
        <v>0</v>
      </c>
    </row>
    <row r="892" spans="1:7" s="85" customFormat="1">
      <c r="A892" s="101" t="str">
        <f>Invoice!F894</f>
        <v>Exchange rate :</v>
      </c>
      <c r="B892" s="80">
        <f>Invoice!C894</f>
        <v>0</v>
      </c>
      <c r="C892" s="81">
        <f>Invoice!B894</f>
        <v>0</v>
      </c>
      <c r="D892" s="86">
        <f t="shared" ca="1" si="38"/>
        <v>0</v>
      </c>
      <c r="E892" s="86">
        <f t="shared" ca="1" si="39"/>
        <v>0</v>
      </c>
      <c r="F892" s="87">
        <f>Invoice!G894</f>
        <v>0</v>
      </c>
      <c r="G892" s="88">
        <f t="shared" si="40"/>
        <v>0</v>
      </c>
    </row>
    <row r="893" spans="1:7" s="85" customFormat="1">
      <c r="A893" s="101" t="str">
        <f>Invoice!F895</f>
        <v>Exchange rate :</v>
      </c>
      <c r="B893" s="80">
        <f>Invoice!C895</f>
        <v>0</v>
      </c>
      <c r="C893" s="81">
        <f>Invoice!B895</f>
        <v>0</v>
      </c>
      <c r="D893" s="86">
        <f t="shared" ca="1" si="38"/>
        <v>0</v>
      </c>
      <c r="E893" s="86">
        <f t="shared" ca="1" si="39"/>
        <v>0</v>
      </c>
      <c r="F893" s="87">
        <f>Invoice!G895</f>
        <v>0</v>
      </c>
      <c r="G893" s="88">
        <f t="shared" si="40"/>
        <v>0</v>
      </c>
    </row>
    <row r="894" spans="1:7" s="85" customFormat="1">
      <c r="A894" s="101" t="str">
        <f>Invoice!F896</f>
        <v>Exchange rate :</v>
      </c>
      <c r="B894" s="80">
        <f>Invoice!C896</f>
        <v>0</v>
      </c>
      <c r="C894" s="81">
        <f>Invoice!B896</f>
        <v>0</v>
      </c>
      <c r="D894" s="86">
        <f t="shared" ca="1" si="38"/>
        <v>0</v>
      </c>
      <c r="E894" s="86">
        <f t="shared" ca="1" si="39"/>
        <v>0</v>
      </c>
      <c r="F894" s="87">
        <f>Invoice!G896</f>
        <v>0</v>
      </c>
      <c r="G894" s="88">
        <f t="shared" si="40"/>
        <v>0</v>
      </c>
    </row>
    <row r="895" spans="1:7" s="85" customFormat="1">
      <c r="A895" s="101" t="str">
        <f>Invoice!F897</f>
        <v>Exchange rate :</v>
      </c>
      <c r="B895" s="80">
        <f>Invoice!C897</f>
        <v>0</v>
      </c>
      <c r="C895" s="81">
        <f>Invoice!B897</f>
        <v>0</v>
      </c>
      <c r="D895" s="86">
        <f t="shared" ca="1" si="38"/>
        <v>0</v>
      </c>
      <c r="E895" s="86">
        <f t="shared" ca="1" si="39"/>
        <v>0</v>
      </c>
      <c r="F895" s="87">
        <f>Invoice!G897</f>
        <v>0</v>
      </c>
      <c r="G895" s="88">
        <f t="shared" si="40"/>
        <v>0</v>
      </c>
    </row>
    <row r="896" spans="1:7" s="85" customFormat="1">
      <c r="A896" s="101" t="str">
        <f>Invoice!F898</f>
        <v>Exchange rate :</v>
      </c>
      <c r="B896" s="80">
        <f>Invoice!C898</f>
        <v>0</v>
      </c>
      <c r="C896" s="81">
        <f>Invoice!B898</f>
        <v>0</v>
      </c>
      <c r="D896" s="86">
        <f t="shared" ca="1" si="38"/>
        <v>0</v>
      </c>
      <c r="E896" s="86">
        <f t="shared" ca="1" si="39"/>
        <v>0</v>
      </c>
      <c r="F896" s="87">
        <f>Invoice!G898</f>
        <v>0</v>
      </c>
      <c r="G896" s="88">
        <f t="shared" si="40"/>
        <v>0</v>
      </c>
    </row>
    <row r="897" spans="1:7" s="85" customFormat="1">
      <c r="A897" s="101" t="str">
        <f>Invoice!F899</f>
        <v>Exchange rate :</v>
      </c>
      <c r="B897" s="80">
        <f>Invoice!C899</f>
        <v>0</v>
      </c>
      <c r="C897" s="81">
        <f>Invoice!B899</f>
        <v>0</v>
      </c>
      <c r="D897" s="86">
        <f t="shared" ref="D897:D960" ca="1" si="41">F897/$D$14</f>
        <v>0</v>
      </c>
      <c r="E897" s="86">
        <f t="shared" ref="E897:E960" ca="1" si="42">G897/$D$14</f>
        <v>0</v>
      </c>
      <c r="F897" s="87">
        <f>Invoice!G899</f>
        <v>0</v>
      </c>
      <c r="G897" s="88">
        <f t="shared" ref="G897:G960" si="43">C897*F897</f>
        <v>0</v>
      </c>
    </row>
    <row r="898" spans="1:7" s="85" customFormat="1">
      <c r="A898" s="101" t="str">
        <f>Invoice!F900</f>
        <v>Exchange rate :</v>
      </c>
      <c r="B898" s="80">
        <f>Invoice!C900</f>
        <v>0</v>
      </c>
      <c r="C898" s="81">
        <f>Invoice!B900</f>
        <v>0</v>
      </c>
      <c r="D898" s="86">
        <f t="shared" ca="1" si="41"/>
        <v>0</v>
      </c>
      <c r="E898" s="86">
        <f t="shared" ca="1" si="42"/>
        <v>0</v>
      </c>
      <c r="F898" s="87">
        <f>Invoice!G900</f>
        <v>0</v>
      </c>
      <c r="G898" s="88">
        <f t="shared" si="43"/>
        <v>0</v>
      </c>
    </row>
    <row r="899" spans="1:7" s="85" customFormat="1">
      <c r="A899" s="101" t="str">
        <f>Invoice!F901</f>
        <v>Exchange rate :</v>
      </c>
      <c r="B899" s="80">
        <f>Invoice!C901</f>
        <v>0</v>
      </c>
      <c r="C899" s="81">
        <f>Invoice!B901</f>
        <v>0</v>
      </c>
      <c r="D899" s="86">
        <f t="shared" ca="1" si="41"/>
        <v>0</v>
      </c>
      <c r="E899" s="86">
        <f t="shared" ca="1" si="42"/>
        <v>0</v>
      </c>
      <c r="F899" s="87">
        <f>Invoice!G901</f>
        <v>0</v>
      </c>
      <c r="G899" s="88">
        <f t="shared" si="43"/>
        <v>0</v>
      </c>
    </row>
    <row r="900" spans="1:7" s="85" customFormat="1">
      <c r="A900" s="101" t="str">
        <f>Invoice!F902</f>
        <v>Exchange rate :</v>
      </c>
      <c r="B900" s="80">
        <f>Invoice!C902</f>
        <v>0</v>
      </c>
      <c r="C900" s="81">
        <f>Invoice!B902</f>
        <v>0</v>
      </c>
      <c r="D900" s="86">
        <f t="shared" ca="1" si="41"/>
        <v>0</v>
      </c>
      <c r="E900" s="86">
        <f t="shared" ca="1" si="42"/>
        <v>0</v>
      </c>
      <c r="F900" s="87">
        <f>Invoice!G902</f>
        <v>0</v>
      </c>
      <c r="G900" s="88">
        <f t="shared" si="43"/>
        <v>0</v>
      </c>
    </row>
    <row r="901" spans="1:7" s="85" customFormat="1">
      <c r="A901" s="101" t="str">
        <f>Invoice!F903</f>
        <v>Exchange rate :</v>
      </c>
      <c r="B901" s="80">
        <f>Invoice!C903</f>
        <v>0</v>
      </c>
      <c r="C901" s="81">
        <f>Invoice!B903</f>
        <v>0</v>
      </c>
      <c r="D901" s="86">
        <f t="shared" ca="1" si="41"/>
        <v>0</v>
      </c>
      <c r="E901" s="86">
        <f t="shared" ca="1" si="42"/>
        <v>0</v>
      </c>
      <c r="F901" s="87">
        <f>Invoice!G903</f>
        <v>0</v>
      </c>
      <c r="G901" s="88">
        <f t="shared" si="43"/>
        <v>0</v>
      </c>
    </row>
    <row r="902" spans="1:7" s="85" customFormat="1">
      <c r="A902" s="101" t="str">
        <f>Invoice!F904</f>
        <v>Exchange rate :</v>
      </c>
      <c r="B902" s="80">
        <f>Invoice!C904</f>
        <v>0</v>
      </c>
      <c r="C902" s="81">
        <f>Invoice!B904</f>
        <v>0</v>
      </c>
      <c r="D902" s="86">
        <f t="shared" ca="1" si="41"/>
        <v>0</v>
      </c>
      <c r="E902" s="86">
        <f t="shared" ca="1" si="42"/>
        <v>0</v>
      </c>
      <c r="F902" s="87">
        <f>Invoice!G904</f>
        <v>0</v>
      </c>
      <c r="G902" s="88">
        <f t="shared" si="43"/>
        <v>0</v>
      </c>
    </row>
    <row r="903" spans="1:7" s="85" customFormat="1">
      <c r="A903" s="101" t="str">
        <f>Invoice!F905</f>
        <v>Exchange rate :</v>
      </c>
      <c r="B903" s="80">
        <f>Invoice!C905</f>
        <v>0</v>
      </c>
      <c r="C903" s="81">
        <f>Invoice!B905</f>
        <v>0</v>
      </c>
      <c r="D903" s="86">
        <f t="shared" ca="1" si="41"/>
        <v>0</v>
      </c>
      <c r="E903" s="86">
        <f t="shared" ca="1" si="42"/>
        <v>0</v>
      </c>
      <c r="F903" s="87">
        <f>Invoice!G905</f>
        <v>0</v>
      </c>
      <c r="G903" s="88">
        <f t="shared" si="43"/>
        <v>0</v>
      </c>
    </row>
    <row r="904" spans="1:7" s="85" customFormat="1">
      <c r="A904" s="101" t="str">
        <f>Invoice!F906</f>
        <v>Exchange rate :</v>
      </c>
      <c r="B904" s="80">
        <f>Invoice!C906</f>
        <v>0</v>
      </c>
      <c r="C904" s="81">
        <f>Invoice!B906</f>
        <v>0</v>
      </c>
      <c r="D904" s="86">
        <f t="shared" ca="1" si="41"/>
        <v>0</v>
      </c>
      <c r="E904" s="86">
        <f t="shared" ca="1" si="42"/>
        <v>0</v>
      </c>
      <c r="F904" s="87">
        <f>Invoice!G906</f>
        <v>0</v>
      </c>
      <c r="G904" s="88">
        <f t="shared" si="43"/>
        <v>0</v>
      </c>
    </row>
    <row r="905" spans="1:7" s="85" customFormat="1">
      <c r="A905" s="101" t="str">
        <f>Invoice!F907</f>
        <v>Exchange rate :</v>
      </c>
      <c r="B905" s="80">
        <f>Invoice!C907</f>
        <v>0</v>
      </c>
      <c r="C905" s="81">
        <f>Invoice!B907</f>
        <v>0</v>
      </c>
      <c r="D905" s="86">
        <f t="shared" ca="1" si="41"/>
        <v>0</v>
      </c>
      <c r="E905" s="86">
        <f t="shared" ca="1" si="42"/>
        <v>0</v>
      </c>
      <c r="F905" s="87">
        <f>Invoice!G907</f>
        <v>0</v>
      </c>
      <c r="G905" s="88">
        <f t="shared" si="43"/>
        <v>0</v>
      </c>
    </row>
    <row r="906" spans="1:7" s="85" customFormat="1">
      <c r="A906" s="101" t="str">
        <f>Invoice!F908</f>
        <v>Exchange rate :</v>
      </c>
      <c r="B906" s="80">
        <f>Invoice!C908</f>
        <v>0</v>
      </c>
      <c r="C906" s="81">
        <f>Invoice!B908</f>
        <v>0</v>
      </c>
      <c r="D906" s="86">
        <f t="shared" ca="1" si="41"/>
        <v>0</v>
      </c>
      <c r="E906" s="86">
        <f t="shared" ca="1" si="42"/>
        <v>0</v>
      </c>
      <c r="F906" s="87">
        <f>Invoice!G908</f>
        <v>0</v>
      </c>
      <c r="G906" s="88">
        <f t="shared" si="43"/>
        <v>0</v>
      </c>
    </row>
    <row r="907" spans="1:7" s="85" customFormat="1">
      <c r="A907" s="101" t="str">
        <f>Invoice!F909</f>
        <v>Exchange rate :</v>
      </c>
      <c r="B907" s="80">
        <f>Invoice!C909</f>
        <v>0</v>
      </c>
      <c r="C907" s="81">
        <f>Invoice!B909</f>
        <v>0</v>
      </c>
      <c r="D907" s="86">
        <f t="shared" ca="1" si="41"/>
        <v>0</v>
      </c>
      <c r="E907" s="86">
        <f t="shared" ca="1" si="42"/>
        <v>0</v>
      </c>
      <c r="F907" s="87">
        <f>Invoice!G909</f>
        <v>0</v>
      </c>
      <c r="G907" s="88">
        <f t="shared" si="43"/>
        <v>0</v>
      </c>
    </row>
    <row r="908" spans="1:7" s="85" customFormat="1">
      <c r="A908" s="101" t="str">
        <f>Invoice!F910</f>
        <v>Exchange rate :</v>
      </c>
      <c r="B908" s="80">
        <f>Invoice!C910</f>
        <v>0</v>
      </c>
      <c r="C908" s="81">
        <f>Invoice!B910</f>
        <v>0</v>
      </c>
      <c r="D908" s="86">
        <f t="shared" ca="1" si="41"/>
        <v>0</v>
      </c>
      <c r="E908" s="86">
        <f t="shared" ca="1" si="42"/>
        <v>0</v>
      </c>
      <c r="F908" s="87">
        <f>Invoice!G910</f>
        <v>0</v>
      </c>
      <c r="G908" s="88">
        <f t="shared" si="43"/>
        <v>0</v>
      </c>
    </row>
    <row r="909" spans="1:7" s="85" customFormat="1">
      <c r="A909" s="101" t="str">
        <f>Invoice!F911</f>
        <v>Exchange rate :</v>
      </c>
      <c r="B909" s="80">
        <f>Invoice!C911</f>
        <v>0</v>
      </c>
      <c r="C909" s="81">
        <f>Invoice!B911</f>
        <v>0</v>
      </c>
      <c r="D909" s="86">
        <f t="shared" ca="1" si="41"/>
        <v>0</v>
      </c>
      <c r="E909" s="86">
        <f t="shared" ca="1" si="42"/>
        <v>0</v>
      </c>
      <c r="F909" s="87">
        <f>Invoice!G911</f>
        <v>0</v>
      </c>
      <c r="G909" s="88">
        <f t="shared" si="43"/>
        <v>0</v>
      </c>
    </row>
    <row r="910" spans="1:7" s="85" customFormat="1">
      <c r="A910" s="101" t="str">
        <f>Invoice!F912</f>
        <v>Exchange rate :</v>
      </c>
      <c r="B910" s="80">
        <f>Invoice!C912</f>
        <v>0</v>
      </c>
      <c r="C910" s="81">
        <f>Invoice!B912</f>
        <v>0</v>
      </c>
      <c r="D910" s="86">
        <f t="shared" ca="1" si="41"/>
        <v>0</v>
      </c>
      <c r="E910" s="86">
        <f t="shared" ca="1" si="42"/>
        <v>0</v>
      </c>
      <c r="F910" s="87">
        <f>Invoice!G912</f>
        <v>0</v>
      </c>
      <c r="G910" s="88">
        <f t="shared" si="43"/>
        <v>0</v>
      </c>
    </row>
    <row r="911" spans="1:7" s="85" customFormat="1">
      <c r="A911" s="101" t="str">
        <f>Invoice!F913</f>
        <v>Exchange rate :</v>
      </c>
      <c r="B911" s="80">
        <f>Invoice!C913</f>
        <v>0</v>
      </c>
      <c r="C911" s="81">
        <f>Invoice!B913</f>
        <v>0</v>
      </c>
      <c r="D911" s="86">
        <f t="shared" ca="1" si="41"/>
        <v>0</v>
      </c>
      <c r="E911" s="86">
        <f t="shared" ca="1" si="42"/>
        <v>0</v>
      </c>
      <c r="F911" s="87">
        <f>Invoice!G913</f>
        <v>0</v>
      </c>
      <c r="G911" s="88">
        <f t="shared" si="43"/>
        <v>0</v>
      </c>
    </row>
    <row r="912" spans="1:7" s="85" customFormat="1">
      <c r="A912" s="101" t="str">
        <f>Invoice!F914</f>
        <v>Exchange rate :</v>
      </c>
      <c r="B912" s="80">
        <f>Invoice!C914</f>
        <v>0</v>
      </c>
      <c r="C912" s="81">
        <f>Invoice!B914</f>
        <v>0</v>
      </c>
      <c r="D912" s="86">
        <f t="shared" ca="1" si="41"/>
        <v>0</v>
      </c>
      <c r="E912" s="86">
        <f t="shared" ca="1" si="42"/>
        <v>0</v>
      </c>
      <c r="F912" s="87">
        <f>Invoice!G914</f>
        <v>0</v>
      </c>
      <c r="G912" s="88">
        <f t="shared" si="43"/>
        <v>0</v>
      </c>
    </row>
    <row r="913" spans="1:7" s="85" customFormat="1">
      <c r="A913" s="101" t="str">
        <f>Invoice!F915</f>
        <v>Exchange rate :</v>
      </c>
      <c r="B913" s="80">
        <f>Invoice!C915</f>
        <v>0</v>
      </c>
      <c r="C913" s="81">
        <f>Invoice!B915</f>
        <v>0</v>
      </c>
      <c r="D913" s="86">
        <f t="shared" ca="1" si="41"/>
        <v>0</v>
      </c>
      <c r="E913" s="86">
        <f t="shared" ca="1" si="42"/>
        <v>0</v>
      </c>
      <c r="F913" s="87">
        <f>Invoice!G915</f>
        <v>0</v>
      </c>
      <c r="G913" s="88">
        <f t="shared" si="43"/>
        <v>0</v>
      </c>
    </row>
    <row r="914" spans="1:7" s="85" customFormat="1">
      <c r="A914" s="101" t="str">
        <f>Invoice!F916</f>
        <v>Exchange rate :</v>
      </c>
      <c r="B914" s="80">
        <f>Invoice!C916</f>
        <v>0</v>
      </c>
      <c r="C914" s="81">
        <f>Invoice!B916</f>
        <v>0</v>
      </c>
      <c r="D914" s="86">
        <f t="shared" ca="1" si="41"/>
        <v>0</v>
      </c>
      <c r="E914" s="86">
        <f t="shared" ca="1" si="42"/>
        <v>0</v>
      </c>
      <c r="F914" s="87">
        <f>Invoice!G916</f>
        <v>0</v>
      </c>
      <c r="G914" s="88">
        <f t="shared" si="43"/>
        <v>0</v>
      </c>
    </row>
    <row r="915" spans="1:7" s="85" customFormat="1">
      <c r="A915" s="101" t="str">
        <f>Invoice!F917</f>
        <v>Exchange rate :</v>
      </c>
      <c r="B915" s="80">
        <f>Invoice!C917</f>
        <v>0</v>
      </c>
      <c r="C915" s="81">
        <f>Invoice!B917</f>
        <v>0</v>
      </c>
      <c r="D915" s="86">
        <f t="shared" ca="1" si="41"/>
        <v>0</v>
      </c>
      <c r="E915" s="86">
        <f t="shared" ca="1" si="42"/>
        <v>0</v>
      </c>
      <c r="F915" s="87">
        <f>Invoice!G917</f>
        <v>0</v>
      </c>
      <c r="G915" s="88">
        <f t="shared" si="43"/>
        <v>0</v>
      </c>
    </row>
    <row r="916" spans="1:7" s="85" customFormat="1">
      <c r="A916" s="101" t="str">
        <f>Invoice!F918</f>
        <v>Exchange rate :</v>
      </c>
      <c r="B916" s="80">
        <f>Invoice!C918</f>
        <v>0</v>
      </c>
      <c r="C916" s="81">
        <f>Invoice!B918</f>
        <v>0</v>
      </c>
      <c r="D916" s="86">
        <f t="shared" ca="1" si="41"/>
        <v>0</v>
      </c>
      <c r="E916" s="86">
        <f t="shared" ca="1" si="42"/>
        <v>0</v>
      </c>
      <c r="F916" s="87">
        <f>Invoice!G918</f>
        <v>0</v>
      </c>
      <c r="G916" s="88">
        <f t="shared" si="43"/>
        <v>0</v>
      </c>
    </row>
    <row r="917" spans="1:7" s="85" customFormat="1">
      <c r="A917" s="101" t="str">
        <f>Invoice!F919</f>
        <v>Exchange rate :</v>
      </c>
      <c r="B917" s="80">
        <f>Invoice!C919</f>
        <v>0</v>
      </c>
      <c r="C917" s="81">
        <f>Invoice!B919</f>
        <v>0</v>
      </c>
      <c r="D917" s="86">
        <f t="shared" ca="1" si="41"/>
        <v>0</v>
      </c>
      <c r="E917" s="86">
        <f t="shared" ca="1" si="42"/>
        <v>0</v>
      </c>
      <c r="F917" s="87">
        <f>Invoice!G919</f>
        <v>0</v>
      </c>
      <c r="G917" s="88">
        <f t="shared" si="43"/>
        <v>0</v>
      </c>
    </row>
    <row r="918" spans="1:7" s="85" customFormat="1">
      <c r="A918" s="101" t="str">
        <f>Invoice!F920</f>
        <v>Exchange rate :</v>
      </c>
      <c r="B918" s="80">
        <f>Invoice!C920</f>
        <v>0</v>
      </c>
      <c r="C918" s="81">
        <f>Invoice!B920</f>
        <v>0</v>
      </c>
      <c r="D918" s="86">
        <f t="shared" ca="1" si="41"/>
        <v>0</v>
      </c>
      <c r="E918" s="86">
        <f t="shared" ca="1" si="42"/>
        <v>0</v>
      </c>
      <c r="F918" s="87">
        <f>Invoice!G920</f>
        <v>0</v>
      </c>
      <c r="G918" s="88">
        <f t="shared" si="43"/>
        <v>0</v>
      </c>
    </row>
    <row r="919" spans="1:7" s="85" customFormat="1">
      <c r="A919" s="101" t="str">
        <f>Invoice!F921</f>
        <v>Exchange rate :</v>
      </c>
      <c r="B919" s="80">
        <f>Invoice!C921</f>
        <v>0</v>
      </c>
      <c r="C919" s="81">
        <f>Invoice!B921</f>
        <v>0</v>
      </c>
      <c r="D919" s="86">
        <f t="shared" ca="1" si="41"/>
        <v>0</v>
      </c>
      <c r="E919" s="86">
        <f t="shared" ca="1" si="42"/>
        <v>0</v>
      </c>
      <c r="F919" s="87">
        <f>Invoice!G921</f>
        <v>0</v>
      </c>
      <c r="G919" s="88">
        <f t="shared" si="43"/>
        <v>0</v>
      </c>
    </row>
    <row r="920" spans="1:7" s="85" customFormat="1">
      <c r="A920" s="101" t="str">
        <f>Invoice!F922</f>
        <v>Exchange rate :</v>
      </c>
      <c r="B920" s="80">
        <f>Invoice!C922</f>
        <v>0</v>
      </c>
      <c r="C920" s="81">
        <f>Invoice!B922</f>
        <v>0</v>
      </c>
      <c r="D920" s="86">
        <f t="shared" ca="1" si="41"/>
        <v>0</v>
      </c>
      <c r="E920" s="86">
        <f t="shared" ca="1" si="42"/>
        <v>0</v>
      </c>
      <c r="F920" s="87">
        <f>Invoice!G922</f>
        <v>0</v>
      </c>
      <c r="G920" s="88">
        <f t="shared" si="43"/>
        <v>0</v>
      </c>
    </row>
    <row r="921" spans="1:7" s="85" customFormat="1">
      <c r="A921" s="101" t="str">
        <f>Invoice!F923</f>
        <v>Exchange rate :</v>
      </c>
      <c r="B921" s="80">
        <f>Invoice!C923</f>
        <v>0</v>
      </c>
      <c r="C921" s="81">
        <f>Invoice!B923</f>
        <v>0</v>
      </c>
      <c r="D921" s="86">
        <f t="shared" ca="1" si="41"/>
        <v>0</v>
      </c>
      <c r="E921" s="86">
        <f t="shared" ca="1" si="42"/>
        <v>0</v>
      </c>
      <c r="F921" s="87">
        <f>Invoice!G923</f>
        <v>0</v>
      </c>
      <c r="G921" s="88">
        <f t="shared" si="43"/>
        <v>0</v>
      </c>
    </row>
    <row r="922" spans="1:7" s="85" customFormat="1">
      <c r="A922" s="101" t="str">
        <f>Invoice!F924</f>
        <v>Exchange rate :</v>
      </c>
      <c r="B922" s="80">
        <f>Invoice!C924</f>
        <v>0</v>
      </c>
      <c r="C922" s="81">
        <f>Invoice!B924</f>
        <v>0</v>
      </c>
      <c r="D922" s="86">
        <f t="shared" ca="1" si="41"/>
        <v>0</v>
      </c>
      <c r="E922" s="86">
        <f t="shared" ca="1" si="42"/>
        <v>0</v>
      </c>
      <c r="F922" s="87">
        <f>Invoice!G924</f>
        <v>0</v>
      </c>
      <c r="G922" s="88">
        <f t="shared" si="43"/>
        <v>0</v>
      </c>
    </row>
    <row r="923" spans="1:7" s="85" customFormat="1">
      <c r="A923" s="101" t="str">
        <f>Invoice!F925</f>
        <v>Exchange rate :</v>
      </c>
      <c r="B923" s="80">
        <f>Invoice!C925</f>
        <v>0</v>
      </c>
      <c r="C923" s="81">
        <f>Invoice!B925</f>
        <v>0</v>
      </c>
      <c r="D923" s="86">
        <f t="shared" ca="1" si="41"/>
        <v>0</v>
      </c>
      <c r="E923" s="86">
        <f t="shared" ca="1" si="42"/>
        <v>0</v>
      </c>
      <c r="F923" s="87">
        <f>Invoice!G925</f>
        <v>0</v>
      </c>
      <c r="G923" s="88">
        <f t="shared" si="43"/>
        <v>0</v>
      </c>
    </row>
    <row r="924" spans="1:7" s="85" customFormat="1">
      <c r="A924" s="101" t="str">
        <f>Invoice!F926</f>
        <v>Exchange rate :</v>
      </c>
      <c r="B924" s="80">
        <f>Invoice!C926</f>
        <v>0</v>
      </c>
      <c r="C924" s="81">
        <f>Invoice!B926</f>
        <v>0</v>
      </c>
      <c r="D924" s="86">
        <f t="shared" ca="1" si="41"/>
        <v>0</v>
      </c>
      <c r="E924" s="86">
        <f t="shared" ca="1" si="42"/>
        <v>0</v>
      </c>
      <c r="F924" s="87">
        <f>Invoice!G926</f>
        <v>0</v>
      </c>
      <c r="G924" s="88">
        <f t="shared" si="43"/>
        <v>0</v>
      </c>
    </row>
    <row r="925" spans="1:7" s="85" customFormat="1">
      <c r="A925" s="101" t="str">
        <f>Invoice!F927</f>
        <v>Exchange rate :</v>
      </c>
      <c r="B925" s="80">
        <f>Invoice!C927</f>
        <v>0</v>
      </c>
      <c r="C925" s="81">
        <f>Invoice!B927</f>
        <v>0</v>
      </c>
      <c r="D925" s="86">
        <f t="shared" ca="1" si="41"/>
        <v>0</v>
      </c>
      <c r="E925" s="86">
        <f t="shared" ca="1" si="42"/>
        <v>0</v>
      </c>
      <c r="F925" s="87">
        <f>Invoice!G927</f>
        <v>0</v>
      </c>
      <c r="G925" s="88">
        <f t="shared" si="43"/>
        <v>0</v>
      </c>
    </row>
    <row r="926" spans="1:7" s="85" customFormat="1">
      <c r="A926" s="101" t="str">
        <f>Invoice!F928</f>
        <v>Exchange rate :</v>
      </c>
      <c r="B926" s="80">
        <f>Invoice!C928</f>
        <v>0</v>
      </c>
      <c r="C926" s="81">
        <f>Invoice!B928</f>
        <v>0</v>
      </c>
      <c r="D926" s="86">
        <f t="shared" ca="1" si="41"/>
        <v>0</v>
      </c>
      <c r="E926" s="86">
        <f t="shared" ca="1" si="42"/>
        <v>0</v>
      </c>
      <c r="F926" s="87">
        <f>Invoice!G928</f>
        <v>0</v>
      </c>
      <c r="G926" s="88">
        <f t="shared" si="43"/>
        <v>0</v>
      </c>
    </row>
    <row r="927" spans="1:7" s="85" customFormat="1">
      <c r="A927" s="101" t="str">
        <f>Invoice!F929</f>
        <v>Exchange rate :</v>
      </c>
      <c r="B927" s="80">
        <f>Invoice!C929</f>
        <v>0</v>
      </c>
      <c r="C927" s="81">
        <f>Invoice!B929</f>
        <v>0</v>
      </c>
      <c r="D927" s="86">
        <f t="shared" ca="1" si="41"/>
        <v>0</v>
      </c>
      <c r="E927" s="86">
        <f t="shared" ca="1" si="42"/>
        <v>0</v>
      </c>
      <c r="F927" s="87">
        <f>Invoice!G929</f>
        <v>0</v>
      </c>
      <c r="G927" s="88">
        <f t="shared" si="43"/>
        <v>0</v>
      </c>
    </row>
    <row r="928" spans="1:7" s="85" customFormat="1">
      <c r="A928" s="101" t="str">
        <f>Invoice!F930</f>
        <v>Exchange rate :</v>
      </c>
      <c r="B928" s="80">
        <f>Invoice!C930</f>
        <v>0</v>
      </c>
      <c r="C928" s="81">
        <f>Invoice!B930</f>
        <v>0</v>
      </c>
      <c r="D928" s="86">
        <f t="shared" ca="1" si="41"/>
        <v>0</v>
      </c>
      <c r="E928" s="86">
        <f t="shared" ca="1" si="42"/>
        <v>0</v>
      </c>
      <c r="F928" s="87">
        <f>Invoice!G930</f>
        <v>0</v>
      </c>
      <c r="G928" s="88">
        <f t="shared" si="43"/>
        <v>0</v>
      </c>
    </row>
    <row r="929" spans="1:7" s="85" customFormat="1">
      <c r="A929" s="101" t="str">
        <f>Invoice!F931</f>
        <v>Exchange rate :</v>
      </c>
      <c r="B929" s="80">
        <f>Invoice!C931</f>
        <v>0</v>
      </c>
      <c r="C929" s="81">
        <f>Invoice!B931</f>
        <v>0</v>
      </c>
      <c r="D929" s="86">
        <f t="shared" ca="1" si="41"/>
        <v>0</v>
      </c>
      <c r="E929" s="86">
        <f t="shared" ca="1" si="42"/>
        <v>0</v>
      </c>
      <c r="F929" s="87">
        <f>Invoice!G931</f>
        <v>0</v>
      </c>
      <c r="G929" s="88">
        <f t="shared" si="43"/>
        <v>0</v>
      </c>
    </row>
    <row r="930" spans="1:7" s="85" customFormat="1">
      <c r="A930" s="101" t="str">
        <f>Invoice!F932</f>
        <v>Exchange rate :</v>
      </c>
      <c r="B930" s="80">
        <f>Invoice!C932</f>
        <v>0</v>
      </c>
      <c r="C930" s="81">
        <f>Invoice!B932</f>
        <v>0</v>
      </c>
      <c r="D930" s="86">
        <f t="shared" ca="1" si="41"/>
        <v>0</v>
      </c>
      <c r="E930" s="86">
        <f t="shared" ca="1" si="42"/>
        <v>0</v>
      </c>
      <c r="F930" s="87">
        <f>Invoice!G932</f>
        <v>0</v>
      </c>
      <c r="G930" s="88">
        <f t="shared" si="43"/>
        <v>0</v>
      </c>
    </row>
    <row r="931" spans="1:7" s="85" customFormat="1">
      <c r="A931" s="101" t="str">
        <f>Invoice!F933</f>
        <v>Exchange rate :</v>
      </c>
      <c r="B931" s="80">
        <f>Invoice!C933</f>
        <v>0</v>
      </c>
      <c r="C931" s="81">
        <f>Invoice!B933</f>
        <v>0</v>
      </c>
      <c r="D931" s="86">
        <f t="shared" ca="1" si="41"/>
        <v>0</v>
      </c>
      <c r="E931" s="86">
        <f t="shared" ca="1" si="42"/>
        <v>0</v>
      </c>
      <c r="F931" s="87">
        <f>Invoice!G933</f>
        <v>0</v>
      </c>
      <c r="G931" s="88">
        <f t="shared" si="43"/>
        <v>0</v>
      </c>
    </row>
    <row r="932" spans="1:7" s="85" customFormat="1">
      <c r="A932" s="101" t="str">
        <f>Invoice!F934</f>
        <v>Exchange rate :</v>
      </c>
      <c r="B932" s="80">
        <f>Invoice!C934</f>
        <v>0</v>
      </c>
      <c r="C932" s="81">
        <f>Invoice!B934</f>
        <v>0</v>
      </c>
      <c r="D932" s="86">
        <f t="shared" ca="1" si="41"/>
        <v>0</v>
      </c>
      <c r="E932" s="86">
        <f t="shared" ca="1" si="42"/>
        <v>0</v>
      </c>
      <c r="F932" s="87">
        <f>Invoice!G934</f>
        <v>0</v>
      </c>
      <c r="G932" s="88">
        <f t="shared" si="43"/>
        <v>0</v>
      </c>
    </row>
    <row r="933" spans="1:7" s="85" customFormat="1">
      <c r="A933" s="101" t="str">
        <f>Invoice!F935</f>
        <v>Exchange rate :</v>
      </c>
      <c r="B933" s="80">
        <f>Invoice!C935</f>
        <v>0</v>
      </c>
      <c r="C933" s="81">
        <f>Invoice!B935</f>
        <v>0</v>
      </c>
      <c r="D933" s="86">
        <f t="shared" ca="1" si="41"/>
        <v>0</v>
      </c>
      <c r="E933" s="86">
        <f t="shared" ca="1" si="42"/>
        <v>0</v>
      </c>
      <c r="F933" s="87">
        <f>Invoice!G935</f>
        <v>0</v>
      </c>
      <c r="G933" s="88">
        <f t="shared" si="43"/>
        <v>0</v>
      </c>
    </row>
    <row r="934" spans="1:7" s="85" customFormat="1">
      <c r="A934" s="101" t="str">
        <f>Invoice!F936</f>
        <v>Exchange rate :</v>
      </c>
      <c r="B934" s="80">
        <f>Invoice!C936</f>
        <v>0</v>
      </c>
      <c r="C934" s="81">
        <f>Invoice!B936</f>
        <v>0</v>
      </c>
      <c r="D934" s="86">
        <f t="shared" ca="1" si="41"/>
        <v>0</v>
      </c>
      <c r="E934" s="86">
        <f t="shared" ca="1" si="42"/>
        <v>0</v>
      </c>
      <c r="F934" s="87">
        <f>Invoice!G936</f>
        <v>0</v>
      </c>
      <c r="G934" s="88">
        <f t="shared" si="43"/>
        <v>0</v>
      </c>
    </row>
    <row r="935" spans="1:7" s="85" customFormat="1">
      <c r="A935" s="101" t="str">
        <f>Invoice!F937</f>
        <v>Exchange rate :</v>
      </c>
      <c r="B935" s="80">
        <f>Invoice!C937</f>
        <v>0</v>
      </c>
      <c r="C935" s="81">
        <f>Invoice!B937</f>
        <v>0</v>
      </c>
      <c r="D935" s="86">
        <f t="shared" ca="1" si="41"/>
        <v>0</v>
      </c>
      <c r="E935" s="86">
        <f t="shared" ca="1" si="42"/>
        <v>0</v>
      </c>
      <c r="F935" s="87">
        <f>Invoice!G937</f>
        <v>0</v>
      </c>
      <c r="G935" s="88">
        <f t="shared" si="43"/>
        <v>0</v>
      </c>
    </row>
    <row r="936" spans="1:7" s="85" customFormat="1">
      <c r="A936" s="101" t="str">
        <f>Invoice!F938</f>
        <v>Exchange rate :</v>
      </c>
      <c r="B936" s="80">
        <f>Invoice!C938</f>
        <v>0</v>
      </c>
      <c r="C936" s="81">
        <f>Invoice!B938</f>
        <v>0</v>
      </c>
      <c r="D936" s="86">
        <f t="shared" ca="1" si="41"/>
        <v>0</v>
      </c>
      <c r="E936" s="86">
        <f t="shared" ca="1" si="42"/>
        <v>0</v>
      </c>
      <c r="F936" s="87">
        <f>Invoice!G938</f>
        <v>0</v>
      </c>
      <c r="G936" s="88">
        <f t="shared" si="43"/>
        <v>0</v>
      </c>
    </row>
    <row r="937" spans="1:7" s="85" customFormat="1">
      <c r="A937" s="101" t="str">
        <f>Invoice!F939</f>
        <v>Exchange rate :</v>
      </c>
      <c r="B937" s="80">
        <f>Invoice!C939</f>
        <v>0</v>
      </c>
      <c r="C937" s="81">
        <f>Invoice!B939</f>
        <v>0</v>
      </c>
      <c r="D937" s="86">
        <f t="shared" ca="1" si="41"/>
        <v>0</v>
      </c>
      <c r="E937" s="86">
        <f t="shared" ca="1" si="42"/>
        <v>0</v>
      </c>
      <c r="F937" s="87">
        <f>Invoice!G939</f>
        <v>0</v>
      </c>
      <c r="G937" s="88">
        <f t="shared" si="43"/>
        <v>0</v>
      </c>
    </row>
    <row r="938" spans="1:7" s="85" customFormat="1">
      <c r="A938" s="101" t="str">
        <f>Invoice!F940</f>
        <v>Exchange rate :</v>
      </c>
      <c r="B938" s="80">
        <f>Invoice!C940</f>
        <v>0</v>
      </c>
      <c r="C938" s="81">
        <f>Invoice!B940</f>
        <v>0</v>
      </c>
      <c r="D938" s="86">
        <f t="shared" ca="1" si="41"/>
        <v>0</v>
      </c>
      <c r="E938" s="86">
        <f t="shared" ca="1" si="42"/>
        <v>0</v>
      </c>
      <c r="F938" s="87">
        <f>Invoice!G940</f>
        <v>0</v>
      </c>
      <c r="G938" s="88">
        <f t="shared" si="43"/>
        <v>0</v>
      </c>
    </row>
    <row r="939" spans="1:7" s="85" customFormat="1">
      <c r="A939" s="101" t="str">
        <f>Invoice!F941</f>
        <v>Exchange rate :</v>
      </c>
      <c r="B939" s="80">
        <f>Invoice!C941</f>
        <v>0</v>
      </c>
      <c r="C939" s="81">
        <f>Invoice!B941</f>
        <v>0</v>
      </c>
      <c r="D939" s="86">
        <f t="shared" ca="1" si="41"/>
        <v>0</v>
      </c>
      <c r="E939" s="86">
        <f t="shared" ca="1" si="42"/>
        <v>0</v>
      </c>
      <c r="F939" s="87">
        <f>Invoice!G941</f>
        <v>0</v>
      </c>
      <c r="G939" s="88">
        <f t="shared" si="43"/>
        <v>0</v>
      </c>
    </row>
    <row r="940" spans="1:7" s="85" customFormat="1">
      <c r="A940" s="101" t="str">
        <f>Invoice!F942</f>
        <v>Exchange rate :</v>
      </c>
      <c r="B940" s="80">
        <f>Invoice!C942</f>
        <v>0</v>
      </c>
      <c r="C940" s="81">
        <f>Invoice!B942</f>
        <v>0</v>
      </c>
      <c r="D940" s="86">
        <f t="shared" ca="1" si="41"/>
        <v>0</v>
      </c>
      <c r="E940" s="86">
        <f t="shared" ca="1" si="42"/>
        <v>0</v>
      </c>
      <c r="F940" s="87">
        <f>Invoice!G942</f>
        <v>0</v>
      </c>
      <c r="G940" s="88">
        <f t="shared" si="43"/>
        <v>0</v>
      </c>
    </row>
    <row r="941" spans="1:7" s="85" customFormat="1">
      <c r="A941" s="101" t="str">
        <f>Invoice!F943</f>
        <v>Exchange rate :</v>
      </c>
      <c r="B941" s="80">
        <f>Invoice!C943</f>
        <v>0</v>
      </c>
      <c r="C941" s="81">
        <f>Invoice!B943</f>
        <v>0</v>
      </c>
      <c r="D941" s="86">
        <f t="shared" ca="1" si="41"/>
        <v>0</v>
      </c>
      <c r="E941" s="86">
        <f t="shared" ca="1" si="42"/>
        <v>0</v>
      </c>
      <c r="F941" s="87">
        <f>Invoice!G943</f>
        <v>0</v>
      </c>
      <c r="G941" s="88">
        <f t="shared" si="43"/>
        <v>0</v>
      </c>
    </row>
    <row r="942" spans="1:7" s="85" customFormat="1">
      <c r="A942" s="101" t="str">
        <f>Invoice!F944</f>
        <v>Exchange rate :</v>
      </c>
      <c r="B942" s="80">
        <f>Invoice!C944</f>
        <v>0</v>
      </c>
      <c r="C942" s="81">
        <f>Invoice!B944</f>
        <v>0</v>
      </c>
      <c r="D942" s="86">
        <f t="shared" ca="1" si="41"/>
        <v>0</v>
      </c>
      <c r="E942" s="86">
        <f t="shared" ca="1" si="42"/>
        <v>0</v>
      </c>
      <c r="F942" s="87">
        <f>Invoice!G944</f>
        <v>0</v>
      </c>
      <c r="G942" s="88">
        <f t="shared" si="43"/>
        <v>0</v>
      </c>
    </row>
    <row r="943" spans="1:7" s="85" customFormat="1">
      <c r="A943" s="101" t="str">
        <f>Invoice!F945</f>
        <v>Exchange rate :</v>
      </c>
      <c r="B943" s="80">
        <f>Invoice!C945</f>
        <v>0</v>
      </c>
      <c r="C943" s="81">
        <f>Invoice!B945</f>
        <v>0</v>
      </c>
      <c r="D943" s="86">
        <f t="shared" ca="1" si="41"/>
        <v>0</v>
      </c>
      <c r="E943" s="86">
        <f t="shared" ca="1" si="42"/>
        <v>0</v>
      </c>
      <c r="F943" s="87">
        <f>Invoice!G945</f>
        <v>0</v>
      </c>
      <c r="G943" s="88">
        <f t="shared" si="43"/>
        <v>0</v>
      </c>
    </row>
    <row r="944" spans="1:7" s="85" customFormat="1">
      <c r="A944" s="101" t="str">
        <f>Invoice!F946</f>
        <v>Exchange rate :</v>
      </c>
      <c r="B944" s="80">
        <f>Invoice!C946</f>
        <v>0</v>
      </c>
      <c r="C944" s="81">
        <f>Invoice!B946</f>
        <v>0</v>
      </c>
      <c r="D944" s="86">
        <f t="shared" ca="1" si="41"/>
        <v>0</v>
      </c>
      <c r="E944" s="86">
        <f t="shared" ca="1" si="42"/>
        <v>0</v>
      </c>
      <c r="F944" s="87">
        <f>Invoice!G946</f>
        <v>0</v>
      </c>
      <c r="G944" s="88">
        <f t="shared" si="43"/>
        <v>0</v>
      </c>
    </row>
    <row r="945" spans="1:7" s="85" customFormat="1">
      <c r="A945" s="101" t="str">
        <f>Invoice!F947</f>
        <v>Exchange rate :</v>
      </c>
      <c r="B945" s="80">
        <f>Invoice!C947</f>
        <v>0</v>
      </c>
      <c r="C945" s="81">
        <f>Invoice!B947</f>
        <v>0</v>
      </c>
      <c r="D945" s="86">
        <f t="shared" ca="1" si="41"/>
        <v>0</v>
      </c>
      <c r="E945" s="86">
        <f t="shared" ca="1" si="42"/>
        <v>0</v>
      </c>
      <c r="F945" s="87">
        <f>Invoice!G947</f>
        <v>0</v>
      </c>
      <c r="G945" s="88">
        <f t="shared" si="43"/>
        <v>0</v>
      </c>
    </row>
    <row r="946" spans="1:7" s="85" customFormat="1">
      <c r="A946" s="101" t="str">
        <f>Invoice!F948</f>
        <v>Exchange rate :</v>
      </c>
      <c r="B946" s="80">
        <f>Invoice!C948</f>
        <v>0</v>
      </c>
      <c r="C946" s="81">
        <f>Invoice!B948</f>
        <v>0</v>
      </c>
      <c r="D946" s="86">
        <f t="shared" ca="1" si="41"/>
        <v>0</v>
      </c>
      <c r="E946" s="86">
        <f t="shared" ca="1" si="42"/>
        <v>0</v>
      </c>
      <c r="F946" s="87">
        <f>Invoice!G948</f>
        <v>0</v>
      </c>
      <c r="G946" s="88">
        <f t="shared" si="43"/>
        <v>0</v>
      </c>
    </row>
    <row r="947" spans="1:7" s="85" customFormat="1">
      <c r="A947" s="101" t="str">
        <f>Invoice!F949</f>
        <v>Exchange rate :</v>
      </c>
      <c r="B947" s="80">
        <f>Invoice!C949</f>
        <v>0</v>
      </c>
      <c r="C947" s="81">
        <f>Invoice!B949</f>
        <v>0</v>
      </c>
      <c r="D947" s="86">
        <f t="shared" ca="1" si="41"/>
        <v>0</v>
      </c>
      <c r="E947" s="86">
        <f t="shared" ca="1" si="42"/>
        <v>0</v>
      </c>
      <c r="F947" s="87">
        <f>Invoice!G949</f>
        <v>0</v>
      </c>
      <c r="G947" s="88">
        <f t="shared" si="43"/>
        <v>0</v>
      </c>
    </row>
    <row r="948" spans="1:7" s="85" customFormat="1">
      <c r="A948" s="101" t="str">
        <f>Invoice!F950</f>
        <v>Exchange rate :</v>
      </c>
      <c r="B948" s="80">
        <f>Invoice!C950</f>
        <v>0</v>
      </c>
      <c r="C948" s="81">
        <f>Invoice!B950</f>
        <v>0</v>
      </c>
      <c r="D948" s="86">
        <f t="shared" ca="1" si="41"/>
        <v>0</v>
      </c>
      <c r="E948" s="86">
        <f t="shared" ca="1" si="42"/>
        <v>0</v>
      </c>
      <c r="F948" s="87">
        <f>Invoice!G950</f>
        <v>0</v>
      </c>
      <c r="G948" s="88">
        <f t="shared" si="43"/>
        <v>0</v>
      </c>
    </row>
    <row r="949" spans="1:7" s="85" customFormat="1">
      <c r="A949" s="101" t="str">
        <f>Invoice!F951</f>
        <v>Exchange rate :</v>
      </c>
      <c r="B949" s="80">
        <f>Invoice!C951</f>
        <v>0</v>
      </c>
      <c r="C949" s="81">
        <f>Invoice!B951</f>
        <v>0</v>
      </c>
      <c r="D949" s="86">
        <f t="shared" ca="1" si="41"/>
        <v>0</v>
      </c>
      <c r="E949" s="86">
        <f t="shared" ca="1" si="42"/>
        <v>0</v>
      </c>
      <c r="F949" s="87">
        <f>Invoice!G951</f>
        <v>0</v>
      </c>
      <c r="G949" s="88">
        <f t="shared" si="43"/>
        <v>0</v>
      </c>
    </row>
    <row r="950" spans="1:7" s="85" customFormat="1">
      <c r="A950" s="101" t="str">
        <f>Invoice!F952</f>
        <v>Exchange rate :</v>
      </c>
      <c r="B950" s="80">
        <f>Invoice!C952</f>
        <v>0</v>
      </c>
      <c r="C950" s="81">
        <f>Invoice!B952</f>
        <v>0</v>
      </c>
      <c r="D950" s="86">
        <f t="shared" ca="1" si="41"/>
        <v>0</v>
      </c>
      <c r="E950" s="86">
        <f t="shared" ca="1" si="42"/>
        <v>0</v>
      </c>
      <c r="F950" s="87">
        <f>Invoice!G952</f>
        <v>0</v>
      </c>
      <c r="G950" s="88">
        <f t="shared" si="43"/>
        <v>0</v>
      </c>
    </row>
    <row r="951" spans="1:7" s="85" customFormat="1">
      <c r="A951" s="101" t="str">
        <f>Invoice!F953</f>
        <v>Exchange rate :</v>
      </c>
      <c r="B951" s="80">
        <f>Invoice!C953</f>
        <v>0</v>
      </c>
      <c r="C951" s="81">
        <f>Invoice!B953</f>
        <v>0</v>
      </c>
      <c r="D951" s="86">
        <f t="shared" ca="1" si="41"/>
        <v>0</v>
      </c>
      <c r="E951" s="86">
        <f t="shared" ca="1" si="42"/>
        <v>0</v>
      </c>
      <c r="F951" s="87">
        <f>Invoice!G953</f>
        <v>0</v>
      </c>
      <c r="G951" s="88">
        <f t="shared" si="43"/>
        <v>0</v>
      </c>
    </row>
    <row r="952" spans="1:7" s="85" customFormat="1">
      <c r="A952" s="101" t="str">
        <f>Invoice!F954</f>
        <v>Exchange rate :</v>
      </c>
      <c r="B952" s="80">
        <f>Invoice!C954</f>
        <v>0</v>
      </c>
      <c r="C952" s="81">
        <f>Invoice!B954</f>
        <v>0</v>
      </c>
      <c r="D952" s="86">
        <f t="shared" ca="1" si="41"/>
        <v>0</v>
      </c>
      <c r="E952" s="86">
        <f t="shared" ca="1" si="42"/>
        <v>0</v>
      </c>
      <c r="F952" s="87">
        <f>Invoice!G954</f>
        <v>0</v>
      </c>
      <c r="G952" s="88">
        <f t="shared" si="43"/>
        <v>0</v>
      </c>
    </row>
    <row r="953" spans="1:7" s="85" customFormat="1">
      <c r="A953" s="101" t="str">
        <f>Invoice!F955</f>
        <v>Exchange rate :</v>
      </c>
      <c r="B953" s="80">
        <f>Invoice!C955</f>
        <v>0</v>
      </c>
      <c r="C953" s="81">
        <f>Invoice!B955</f>
        <v>0</v>
      </c>
      <c r="D953" s="86">
        <f t="shared" ca="1" si="41"/>
        <v>0</v>
      </c>
      <c r="E953" s="86">
        <f t="shared" ca="1" si="42"/>
        <v>0</v>
      </c>
      <c r="F953" s="87">
        <f>Invoice!G955</f>
        <v>0</v>
      </c>
      <c r="G953" s="88">
        <f t="shared" si="43"/>
        <v>0</v>
      </c>
    </row>
    <row r="954" spans="1:7" s="85" customFormat="1">
      <c r="A954" s="101" t="str">
        <f>Invoice!F956</f>
        <v>Exchange rate :</v>
      </c>
      <c r="B954" s="80">
        <f>Invoice!C956</f>
        <v>0</v>
      </c>
      <c r="C954" s="81">
        <f>Invoice!B956</f>
        <v>0</v>
      </c>
      <c r="D954" s="86">
        <f t="shared" ca="1" si="41"/>
        <v>0</v>
      </c>
      <c r="E954" s="86">
        <f t="shared" ca="1" si="42"/>
        <v>0</v>
      </c>
      <c r="F954" s="87">
        <f>Invoice!G956</f>
        <v>0</v>
      </c>
      <c r="G954" s="88">
        <f t="shared" si="43"/>
        <v>0</v>
      </c>
    </row>
    <row r="955" spans="1:7" s="85" customFormat="1">
      <c r="A955" s="101" t="str">
        <f>Invoice!F957</f>
        <v>Exchange rate :</v>
      </c>
      <c r="B955" s="80">
        <f>Invoice!C957</f>
        <v>0</v>
      </c>
      <c r="C955" s="81">
        <f>Invoice!B957</f>
        <v>0</v>
      </c>
      <c r="D955" s="86">
        <f t="shared" ca="1" si="41"/>
        <v>0</v>
      </c>
      <c r="E955" s="86">
        <f t="shared" ca="1" si="42"/>
        <v>0</v>
      </c>
      <c r="F955" s="87">
        <f>Invoice!G957</f>
        <v>0</v>
      </c>
      <c r="G955" s="88">
        <f t="shared" si="43"/>
        <v>0</v>
      </c>
    </row>
    <row r="956" spans="1:7" s="85" customFormat="1">
      <c r="A956" s="101" t="str">
        <f>Invoice!F958</f>
        <v>Exchange rate :</v>
      </c>
      <c r="B956" s="80">
        <f>Invoice!C958</f>
        <v>0</v>
      </c>
      <c r="C956" s="81">
        <f>Invoice!B958</f>
        <v>0</v>
      </c>
      <c r="D956" s="86">
        <f t="shared" ca="1" si="41"/>
        <v>0</v>
      </c>
      <c r="E956" s="86">
        <f t="shared" ca="1" si="42"/>
        <v>0</v>
      </c>
      <c r="F956" s="87">
        <f>Invoice!G958</f>
        <v>0</v>
      </c>
      <c r="G956" s="88">
        <f t="shared" si="43"/>
        <v>0</v>
      </c>
    </row>
    <row r="957" spans="1:7" s="85" customFormat="1">
      <c r="A957" s="101" t="str">
        <f>Invoice!F959</f>
        <v>Exchange rate :</v>
      </c>
      <c r="B957" s="80">
        <f>Invoice!C959</f>
        <v>0</v>
      </c>
      <c r="C957" s="81">
        <f>Invoice!B959</f>
        <v>0</v>
      </c>
      <c r="D957" s="86">
        <f t="shared" ca="1" si="41"/>
        <v>0</v>
      </c>
      <c r="E957" s="86">
        <f t="shared" ca="1" si="42"/>
        <v>0</v>
      </c>
      <c r="F957" s="87">
        <f>Invoice!G959</f>
        <v>0</v>
      </c>
      <c r="G957" s="88">
        <f t="shared" si="43"/>
        <v>0</v>
      </c>
    </row>
    <row r="958" spans="1:7" s="85" customFormat="1">
      <c r="A958" s="101" t="str">
        <f>Invoice!F960</f>
        <v>Exchange rate :</v>
      </c>
      <c r="B958" s="80">
        <f>Invoice!C960</f>
        <v>0</v>
      </c>
      <c r="C958" s="81">
        <f>Invoice!B960</f>
        <v>0</v>
      </c>
      <c r="D958" s="86">
        <f t="shared" ca="1" si="41"/>
        <v>0</v>
      </c>
      <c r="E958" s="86">
        <f t="shared" ca="1" si="42"/>
        <v>0</v>
      </c>
      <c r="F958" s="87">
        <f>Invoice!G960</f>
        <v>0</v>
      </c>
      <c r="G958" s="88">
        <f t="shared" si="43"/>
        <v>0</v>
      </c>
    </row>
    <row r="959" spans="1:7" s="85" customFormat="1">
      <c r="A959" s="101" t="str">
        <f>Invoice!F961</f>
        <v>Exchange rate :</v>
      </c>
      <c r="B959" s="80">
        <f>Invoice!C961</f>
        <v>0</v>
      </c>
      <c r="C959" s="81">
        <f>Invoice!B961</f>
        <v>0</v>
      </c>
      <c r="D959" s="86">
        <f t="shared" ca="1" si="41"/>
        <v>0</v>
      </c>
      <c r="E959" s="86">
        <f t="shared" ca="1" si="42"/>
        <v>0</v>
      </c>
      <c r="F959" s="87">
        <f>Invoice!G961</f>
        <v>0</v>
      </c>
      <c r="G959" s="88">
        <f t="shared" si="43"/>
        <v>0</v>
      </c>
    </row>
    <row r="960" spans="1:7" s="85" customFormat="1">
      <c r="A960" s="101" t="str">
        <f>Invoice!F962</f>
        <v>Exchange rate :</v>
      </c>
      <c r="B960" s="80">
        <f>Invoice!C962</f>
        <v>0</v>
      </c>
      <c r="C960" s="81">
        <f>Invoice!B962</f>
        <v>0</v>
      </c>
      <c r="D960" s="86">
        <f t="shared" ca="1" si="41"/>
        <v>0</v>
      </c>
      <c r="E960" s="86">
        <f t="shared" ca="1" si="42"/>
        <v>0</v>
      </c>
      <c r="F960" s="87">
        <f>Invoice!G962</f>
        <v>0</v>
      </c>
      <c r="G960" s="88">
        <f t="shared" si="43"/>
        <v>0</v>
      </c>
    </row>
    <row r="961" spans="1:7" s="85" customFormat="1">
      <c r="A961" s="101" t="str">
        <f>Invoice!F963</f>
        <v>Exchange rate :</v>
      </c>
      <c r="B961" s="80">
        <f>Invoice!C963</f>
        <v>0</v>
      </c>
      <c r="C961" s="81">
        <f>Invoice!B963</f>
        <v>0</v>
      </c>
      <c r="D961" s="86">
        <f t="shared" ref="D961:D998" ca="1" si="44">F961/$D$14</f>
        <v>0</v>
      </c>
      <c r="E961" s="86">
        <f t="shared" ref="E961:E998" ca="1" si="45">G961/$D$14</f>
        <v>0</v>
      </c>
      <c r="F961" s="87">
        <f>Invoice!G963</f>
        <v>0</v>
      </c>
      <c r="G961" s="88">
        <f t="shared" ref="G961:G998" si="46">C961*F961</f>
        <v>0</v>
      </c>
    </row>
    <row r="962" spans="1:7" s="85" customFormat="1">
      <c r="A962" s="101" t="str">
        <f>Invoice!F964</f>
        <v>Exchange rate :</v>
      </c>
      <c r="B962" s="80">
        <f>Invoice!C964</f>
        <v>0</v>
      </c>
      <c r="C962" s="81">
        <f>Invoice!B964</f>
        <v>0</v>
      </c>
      <c r="D962" s="86">
        <f t="shared" ca="1" si="44"/>
        <v>0</v>
      </c>
      <c r="E962" s="86">
        <f t="shared" ca="1" si="45"/>
        <v>0</v>
      </c>
      <c r="F962" s="87">
        <f>Invoice!G964</f>
        <v>0</v>
      </c>
      <c r="G962" s="88">
        <f t="shared" si="46"/>
        <v>0</v>
      </c>
    </row>
    <row r="963" spans="1:7" s="85" customFormat="1">
      <c r="A963" s="101" t="str">
        <f>Invoice!F965</f>
        <v>Exchange rate :</v>
      </c>
      <c r="B963" s="80">
        <f>Invoice!C965</f>
        <v>0</v>
      </c>
      <c r="C963" s="81">
        <f>Invoice!B965</f>
        <v>0</v>
      </c>
      <c r="D963" s="86">
        <f t="shared" ca="1" si="44"/>
        <v>0</v>
      </c>
      <c r="E963" s="86">
        <f t="shared" ca="1" si="45"/>
        <v>0</v>
      </c>
      <c r="F963" s="87">
        <f>Invoice!G965</f>
        <v>0</v>
      </c>
      <c r="G963" s="88">
        <f t="shared" si="46"/>
        <v>0</v>
      </c>
    </row>
    <row r="964" spans="1:7" s="85" customFormat="1">
      <c r="A964" s="101" t="str">
        <f>Invoice!F966</f>
        <v>Exchange rate :</v>
      </c>
      <c r="B964" s="80">
        <f>Invoice!C966</f>
        <v>0</v>
      </c>
      <c r="C964" s="81">
        <f>Invoice!B966</f>
        <v>0</v>
      </c>
      <c r="D964" s="86">
        <f t="shared" ca="1" si="44"/>
        <v>0</v>
      </c>
      <c r="E964" s="86">
        <f t="shared" ca="1" si="45"/>
        <v>0</v>
      </c>
      <c r="F964" s="87">
        <f>Invoice!G966</f>
        <v>0</v>
      </c>
      <c r="G964" s="88">
        <f t="shared" si="46"/>
        <v>0</v>
      </c>
    </row>
    <row r="965" spans="1:7" s="85" customFormat="1">
      <c r="A965" s="101" t="str">
        <f>Invoice!F967</f>
        <v>Exchange rate :</v>
      </c>
      <c r="B965" s="80">
        <f>Invoice!C967</f>
        <v>0</v>
      </c>
      <c r="C965" s="81">
        <f>Invoice!B967</f>
        <v>0</v>
      </c>
      <c r="D965" s="86">
        <f t="shared" ca="1" si="44"/>
        <v>0</v>
      </c>
      <c r="E965" s="86">
        <f t="shared" ca="1" si="45"/>
        <v>0</v>
      </c>
      <c r="F965" s="87">
        <f>Invoice!G967</f>
        <v>0</v>
      </c>
      <c r="G965" s="88">
        <f t="shared" si="46"/>
        <v>0</v>
      </c>
    </row>
    <row r="966" spans="1:7" s="85" customFormat="1">
      <c r="A966" s="101" t="str">
        <f>Invoice!F968</f>
        <v>Exchange rate :</v>
      </c>
      <c r="B966" s="80">
        <f>Invoice!C968</f>
        <v>0</v>
      </c>
      <c r="C966" s="81">
        <f>Invoice!B968</f>
        <v>0</v>
      </c>
      <c r="D966" s="86">
        <f t="shared" ca="1" si="44"/>
        <v>0</v>
      </c>
      <c r="E966" s="86">
        <f t="shared" ca="1" si="45"/>
        <v>0</v>
      </c>
      <c r="F966" s="87">
        <f>Invoice!G968</f>
        <v>0</v>
      </c>
      <c r="G966" s="88">
        <f t="shared" si="46"/>
        <v>0</v>
      </c>
    </row>
    <row r="967" spans="1:7" s="85" customFormat="1">
      <c r="A967" s="101" t="str">
        <f>Invoice!F969</f>
        <v>Exchange rate :</v>
      </c>
      <c r="B967" s="80">
        <f>Invoice!C969</f>
        <v>0</v>
      </c>
      <c r="C967" s="81">
        <f>Invoice!B969</f>
        <v>0</v>
      </c>
      <c r="D967" s="86">
        <f t="shared" ca="1" si="44"/>
        <v>0</v>
      </c>
      <c r="E967" s="86">
        <f t="shared" ca="1" si="45"/>
        <v>0</v>
      </c>
      <c r="F967" s="87">
        <f>Invoice!G969</f>
        <v>0</v>
      </c>
      <c r="G967" s="88">
        <f t="shared" si="46"/>
        <v>0</v>
      </c>
    </row>
    <row r="968" spans="1:7" s="85" customFormat="1">
      <c r="A968" s="101" t="str">
        <f>Invoice!F970</f>
        <v>Exchange rate :</v>
      </c>
      <c r="B968" s="80">
        <f>Invoice!C970</f>
        <v>0</v>
      </c>
      <c r="C968" s="81">
        <f>Invoice!B970</f>
        <v>0</v>
      </c>
      <c r="D968" s="86">
        <f t="shared" ca="1" si="44"/>
        <v>0</v>
      </c>
      <c r="E968" s="86">
        <f t="shared" ca="1" si="45"/>
        <v>0</v>
      </c>
      <c r="F968" s="87">
        <f>Invoice!G970</f>
        <v>0</v>
      </c>
      <c r="G968" s="88">
        <f t="shared" si="46"/>
        <v>0</v>
      </c>
    </row>
    <row r="969" spans="1:7" s="85" customFormat="1">
      <c r="A969" s="101" t="str">
        <f>Invoice!F971</f>
        <v>Exchange rate :</v>
      </c>
      <c r="B969" s="80">
        <f>Invoice!C971</f>
        <v>0</v>
      </c>
      <c r="C969" s="81">
        <f>Invoice!B971</f>
        <v>0</v>
      </c>
      <c r="D969" s="86">
        <f t="shared" ca="1" si="44"/>
        <v>0</v>
      </c>
      <c r="E969" s="86">
        <f t="shared" ca="1" si="45"/>
        <v>0</v>
      </c>
      <c r="F969" s="87">
        <f>Invoice!G971</f>
        <v>0</v>
      </c>
      <c r="G969" s="88">
        <f t="shared" si="46"/>
        <v>0</v>
      </c>
    </row>
    <row r="970" spans="1:7" s="85" customFormat="1">
      <c r="A970" s="101" t="str">
        <f>Invoice!F972</f>
        <v>Exchange rate :</v>
      </c>
      <c r="B970" s="80">
        <f>Invoice!C972</f>
        <v>0</v>
      </c>
      <c r="C970" s="81">
        <f>Invoice!B972</f>
        <v>0</v>
      </c>
      <c r="D970" s="86">
        <f t="shared" ca="1" si="44"/>
        <v>0</v>
      </c>
      <c r="E970" s="86">
        <f t="shared" ca="1" si="45"/>
        <v>0</v>
      </c>
      <c r="F970" s="87">
        <f>Invoice!G972</f>
        <v>0</v>
      </c>
      <c r="G970" s="88">
        <f t="shared" si="46"/>
        <v>0</v>
      </c>
    </row>
    <row r="971" spans="1:7" s="85" customFormat="1">
      <c r="A971" s="101" t="str">
        <f>Invoice!F973</f>
        <v>Exchange rate :</v>
      </c>
      <c r="B971" s="80">
        <f>Invoice!C973</f>
        <v>0</v>
      </c>
      <c r="C971" s="81">
        <f>Invoice!B973</f>
        <v>0</v>
      </c>
      <c r="D971" s="86">
        <f t="shared" ca="1" si="44"/>
        <v>0</v>
      </c>
      <c r="E971" s="86">
        <f t="shared" ca="1" si="45"/>
        <v>0</v>
      </c>
      <c r="F971" s="87">
        <f>Invoice!G973</f>
        <v>0</v>
      </c>
      <c r="G971" s="88">
        <f t="shared" si="46"/>
        <v>0</v>
      </c>
    </row>
    <row r="972" spans="1:7" s="85" customFormat="1">
      <c r="A972" s="101" t="str">
        <f>Invoice!F974</f>
        <v>Exchange rate :</v>
      </c>
      <c r="B972" s="80">
        <f>Invoice!C974</f>
        <v>0</v>
      </c>
      <c r="C972" s="81">
        <f>Invoice!B974</f>
        <v>0</v>
      </c>
      <c r="D972" s="86">
        <f t="shared" ca="1" si="44"/>
        <v>0</v>
      </c>
      <c r="E972" s="86">
        <f t="shared" ca="1" si="45"/>
        <v>0</v>
      </c>
      <c r="F972" s="87">
        <f>Invoice!G974</f>
        <v>0</v>
      </c>
      <c r="G972" s="88">
        <f t="shared" si="46"/>
        <v>0</v>
      </c>
    </row>
    <row r="973" spans="1:7" s="85" customFormat="1">
      <c r="A973" s="101" t="str">
        <f>Invoice!F975</f>
        <v>Exchange rate :</v>
      </c>
      <c r="B973" s="80">
        <f>Invoice!C975</f>
        <v>0</v>
      </c>
      <c r="C973" s="81">
        <f>Invoice!B975</f>
        <v>0</v>
      </c>
      <c r="D973" s="86">
        <f t="shared" ca="1" si="44"/>
        <v>0</v>
      </c>
      <c r="E973" s="86">
        <f t="shared" ca="1" si="45"/>
        <v>0</v>
      </c>
      <c r="F973" s="87">
        <f>Invoice!G975</f>
        <v>0</v>
      </c>
      <c r="G973" s="88">
        <f t="shared" si="46"/>
        <v>0</v>
      </c>
    </row>
    <row r="974" spans="1:7" s="85" customFormat="1">
      <c r="A974" s="101" t="str">
        <f>Invoice!F976</f>
        <v>Exchange rate :</v>
      </c>
      <c r="B974" s="80">
        <f>Invoice!C976</f>
        <v>0</v>
      </c>
      <c r="C974" s="81">
        <f>Invoice!B976</f>
        <v>0</v>
      </c>
      <c r="D974" s="86">
        <f t="shared" ca="1" si="44"/>
        <v>0</v>
      </c>
      <c r="E974" s="86">
        <f t="shared" ca="1" si="45"/>
        <v>0</v>
      </c>
      <c r="F974" s="87">
        <f>Invoice!G976</f>
        <v>0</v>
      </c>
      <c r="G974" s="88">
        <f t="shared" si="46"/>
        <v>0</v>
      </c>
    </row>
    <row r="975" spans="1:7" s="85" customFormat="1">
      <c r="A975" s="101" t="str">
        <f>Invoice!F977</f>
        <v>Exchange rate :</v>
      </c>
      <c r="B975" s="80">
        <f>Invoice!C977</f>
        <v>0</v>
      </c>
      <c r="C975" s="81">
        <f>Invoice!B977</f>
        <v>0</v>
      </c>
      <c r="D975" s="86">
        <f t="shared" ca="1" si="44"/>
        <v>0</v>
      </c>
      <c r="E975" s="86">
        <f t="shared" ca="1" si="45"/>
        <v>0</v>
      </c>
      <c r="F975" s="87">
        <f>Invoice!G977</f>
        <v>0</v>
      </c>
      <c r="G975" s="88">
        <f t="shared" si="46"/>
        <v>0</v>
      </c>
    </row>
    <row r="976" spans="1:7" s="85" customFormat="1">
      <c r="A976" s="101" t="str">
        <f>Invoice!F978</f>
        <v>Exchange rate :</v>
      </c>
      <c r="B976" s="80">
        <f>Invoice!C978</f>
        <v>0</v>
      </c>
      <c r="C976" s="81">
        <f>Invoice!B978</f>
        <v>0</v>
      </c>
      <c r="D976" s="86">
        <f t="shared" ca="1" si="44"/>
        <v>0</v>
      </c>
      <c r="E976" s="86">
        <f t="shared" ca="1" si="45"/>
        <v>0</v>
      </c>
      <c r="F976" s="87">
        <f>Invoice!G978</f>
        <v>0</v>
      </c>
      <c r="G976" s="88">
        <f t="shared" si="46"/>
        <v>0</v>
      </c>
    </row>
    <row r="977" spans="1:7" s="85" customFormat="1">
      <c r="A977" s="101" t="str">
        <f>Invoice!F979</f>
        <v>Exchange rate :</v>
      </c>
      <c r="B977" s="80">
        <f>Invoice!C979</f>
        <v>0</v>
      </c>
      <c r="C977" s="81">
        <f>Invoice!B979</f>
        <v>0</v>
      </c>
      <c r="D977" s="86">
        <f t="shared" ca="1" si="44"/>
        <v>0</v>
      </c>
      <c r="E977" s="86">
        <f t="shared" ca="1" si="45"/>
        <v>0</v>
      </c>
      <c r="F977" s="87">
        <f>Invoice!G979</f>
        <v>0</v>
      </c>
      <c r="G977" s="88">
        <f t="shared" si="46"/>
        <v>0</v>
      </c>
    </row>
    <row r="978" spans="1:7" s="85" customFormat="1">
      <c r="A978" s="101" t="str">
        <f>Invoice!F980</f>
        <v>Exchange rate :</v>
      </c>
      <c r="B978" s="80">
        <f>Invoice!C980</f>
        <v>0</v>
      </c>
      <c r="C978" s="81">
        <f>Invoice!B980</f>
        <v>0</v>
      </c>
      <c r="D978" s="86">
        <f t="shared" ca="1" si="44"/>
        <v>0</v>
      </c>
      <c r="E978" s="86">
        <f t="shared" ca="1" si="45"/>
        <v>0</v>
      </c>
      <c r="F978" s="87">
        <f>Invoice!G980</f>
        <v>0</v>
      </c>
      <c r="G978" s="88">
        <f t="shared" si="46"/>
        <v>0</v>
      </c>
    </row>
    <row r="979" spans="1:7" s="85" customFormat="1">
      <c r="A979" s="101" t="str">
        <f>Invoice!F981</f>
        <v>Exchange rate :</v>
      </c>
      <c r="B979" s="80">
        <f>Invoice!C981</f>
        <v>0</v>
      </c>
      <c r="C979" s="81">
        <f>Invoice!B981</f>
        <v>0</v>
      </c>
      <c r="D979" s="86">
        <f t="shared" ca="1" si="44"/>
        <v>0</v>
      </c>
      <c r="E979" s="86">
        <f t="shared" ca="1" si="45"/>
        <v>0</v>
      </c>
      <c r="F979" s="87">
        <f>Invoice!G981</f>
        <v>0</v>
      </c>
      <c r="G979" s="88">
        <f t="shared" si="46"/>
        <v>0</v>
      </c>
    </row>
    <row r="980" spans="1:7" s="85" customFormat="1">
      <c r="A980" s="101" t="str">
        <f>Invoice!F982</f>
        <v>Exchange rate :</v>
      </c>
      <c r="B980" s="80">
        <f>Invoice!C982</f>
        <v>0</v>
      </c>
      <c r="C980" s="81">
        <f>Invoice!B982</f>
        <v>0</v>
      </c>
      <c r="D980" s="86">
        <f t="shared" ca="1" si="44"/>
        <v>0</v>
      </c>
      <c r="E980" s="86">
        <f t="shared" ca="1" si="45"/>
        <v>0</v>
      </c>
      <c r="F980" s="87">
        <f>Invoice!G982</f>
        <v>0</v>
      </c>
      <c r="G980" s="88">
        <f t="shared" si="46"/>
        <v>0</v>
      </c>
    </row>
    <row r="981" spans="1:7" s="85" customFormat="1">
      <c r="A981" s="101" t="str">
        <f>Invoice!F983</f>
        <v>Exchange rate :</v>
      </c>
      <c r="B981" s="80">
        <f>Invoice!C983</f>
        <v>0</v>
      </c>
      <c r="C981" s="81">
        <f>Invoice!B983</f>
        <v>0</v>
      </c>
      <c r="D981" s="86">
        <f t="shared" ca="1" si="44"/>
        <v>0</v>
      </c>
      <c r="E981" s="86">
        <f t="shared" ca="1" si="45"/>
        <v>0</v>
      </c>
      <c r="F981" s="87">
        <f>Invoice!G983</f>
        <v>0</v>
      </c>
      <c r="G981" s="88">
        <f t="shared" si="46"/>
        <v>0</v>
      </c>
    </row>
    <row r="982" spans="1:7" s="85" customFormat="1">
      <c r="A982" s="101" t="str">
        <f>Invoice!F984</f>
        <v>Exchange rate :</v>
      </c>
      <c r="B982" s="80">
        <f>Invoice!C984</f>
        <v>0</v>
      </c>
      <c r="C982" s="81">
        <f>Invoice!B984</f>
        <v>0</v>
      </c>
      <c r="D982" s="86">
        <f t="shared" ca="1" si="44"/>
        <v>0</v>
      </c>
      <c r="E982" s="86">
        <f t="shared" ca="1" si="45"/>
        <v>0</v>
      </c>
      <c r="F982" s="87">
        <f>Invoice!G984</f>
        <v>0</v>
      </c>
      <c r="G982" s="88">
        <f t="shared" si="46"/>
        <v>0</v>
      </c>
    </row>
    <row r="983" spans="1:7" s="85" customFormat="1">
      <c r="A983" s="101" t="str">
        <f>Invoice!F985</f>
        <v>Exchange rate :</v>
      </c>
      <c r="B983" s="80">
        <f>Invoice!C985</f>
        <v>0</v>
      </c>
      <c r="C983" s="81">
        <f>Invoice!B985</f>
        <v>0</v>
      </c>
      <c r="D983" s="86">
        <f t="shared" ca="1" si="44"/>
        <v>0</v>
      </c>
      <c r="E983" s="86">
        <f t="shared" ca="1" si="45"/>
        <v>0</v>
      </c>
      <c r="F983" s="87">
        <f>Invoice!G985</f>
        <v>0</v>
      </c>
      <c r="G983" s="88">
        <f t="shared" si="46"/>
        <v>0</v>
      </c>
    </row>
    <row r="984" spans="1:7" s="85" customFormat="1">
      <c r="A984" s="101" t="str">
        <f>Invoice!F986</f>
        <v>Exchange rate :</v>
      </c>
      <c r="B984" s="80">
        <f>Invoice!C986</f>
        <v>0</v>
      </c>
      <c r="C984" s="81">
        <f>Invoice!B986</f>
        <v>0</v>
      </c>
      <c r="D984" s="86">
        <f t="shared" ca="1" si="44"/>
        <v>0</v>
      </c>
      <c r="E984" s="86">
        <f t="shared" ca="1" si="45"/>
        <v>0</v>
      </c>
      <c r="F984" s="87">
        <f>Invoice!G986</f>
        <v>0</v>
      </c>
      <c r="G984" s="88">
        <f t="shared" si="46"/>
        <v>0</v>
      </c>
    </row>
    <row r="985" spans="1:7" s="85" customFormat="1">
      <c r="A985" s="101" t="str">
        <f>Invoice!F987</f>
        <v>Exchange rate :</v>
      </c>
      <c r="B985" s="80">
        <f>Invoice!C987</f>
        <v>0</v>
      </c>
      <c r="C985" s="81">
        <f>Invoice!B987</f>
        <v>0</v>
      </c>
      <c r="D985" s="86">
        <f t="shared" ca="1" si="44"/>
        <v>0</v>
      </c>
      <c r="E985" s="86">
        <f t="shared" ca="1" si="45"/>
        <v>0</v>
      </c>
      <c r="F985" s="87">
        <f>Invoice!G987</f>
        <v>0</v>
      </c>
      <c r="G985" s="88">
        <f t="shared" si="46"/>
        <v>0</v>
      </c>
    </row>
    <row r="986" spans="1:7" s="85" customFormat="1">
      <c r="A986" s="101" t="str">
        <f>Invoice!F988</f>
        <v>Exchange rate :</v>
      </c>
      <c r="B986" s="80">
        <f>Invoice!C988</f>
        <v>0</v>
      </c>
      <c r="C986" s="81">
        <f>Invoice!B988</f>
        <v>0</v>
      </c>
      <c r="D986" s="86">
        <f t="shared" ca="1" si="44"/>
        <v>0</v>
      </c>
      <c r="E986" s="86">
        <f t="shared" ca="1" si="45"/>
        <v>0</v>
      </c>
      <c r="F986" s="87">
        <f>Invoice!G988</f>
        <v>0</v>
      </c>
      <c r="G986" s="88">
        <f t="shared" si="46"/>
        <v>0</v>
      </c>
    </row>
    <row r="987" spans="1:7" s="85" customFormat="1">
      <c r="A987" s="101" t="str">
        <f>Invoice!F989</f>
        <v>Exchange rate :</v>
      </c>
      <c r="B987" s="80">
        <f>Invoice!C989</f>
        <v>0</v>
      </c>
      <c r="C987" s="81">
        <f>Invoice!B989</f>
        <v>0</v>
      </c>
      <c r="D987" s="86">
        <f t="shared" ca="1" si="44"/>
        <v>0</v>
      </c>
      <c r="E987" s="86">
        <f t="shared" ca="1" si="45"/>
        <v>0</v>
      </c>
      <c r="F987" s="87">
        <f>Invoice!G989</f>
        <v>0</v>
      </c>
      <c r="G987" s="88">
        <f t="shared" si="46"/>
        <v>0</v>
      </c>
    </row>
    <row r="988" spans="1:7" s="85" customFormat="1">
      <c r="A988" s="101" t="str">
        <f>Invoice!F990</f>
        <v>Exchange rate :</v>
      </c>
      <c r="B988" s="80">
        <f>Invoice!C990</f>
        <v>0</v>
      </c>
      <c r="C988" s="81">
        <f>Invoice!B990</f>
        <v>0</v>
      </c>
      <c r="D988" s="86">
        <f t="shared" ca="1" si="44"/>
        <v>0</v>
      </c>
      <c r="E988" s="86">
        <f t="shared" ca="1" si="45"/>
        <v>0</v>
      </c>
      <c r="F988" s="87">
        <f>Invoice!G990</f>
        <v>0</v>
      </c>
      <c r="G988" s="88">
        <f t="shared" si="46"/>
        <v>0</v>
      </c>
    </row>
    <row r="989" spans="1:7" s="85" customFormat="1">
      <c r="A989" s="101" t="str">
        <f>Invoice!F991</f>
        <v>Exchange rate :</v>
      </c>
      <c r="B989" s="80">
        <f>Invoice!C991</f>
        <v>0</v>
      </c>
      <c r="C989" s="81">
        <f>Invoice!B991</f>
        <v>0</v>
      </c>
      <c r="D989" s="86">
        <f t="shared" ca="1" si="44"/>
        <v>0</v>
      </c>
      <c r="E989" s="86">
        <f t="shared" ca="1" si="45"/>
        <v>0</v>
      </c>
      <c r="F989" s="87">
        <f>Invoice!G991</f>
        <v>0</v>
      </c>
      <c r="G989" s="88">
        <f t="shared" si="46"/>
        <v>0</v>
      </c>
    </row>
    <row r="990" spans="1:7" s="85" customFormat="1">
      <c r="A990" s="101" t="str">
        <f>Invoice!F992</f>
        <v>Exchange rate :</v>
      </c>
      <c r="B990" s="80">
        <f>Invoice!C992</f>
        <v>0</v>
      </c>
      <c r="C990" s="81">
        <f>Invoice!B992</f>
        <v>0</v>
      </c>
      <c r="D990" s="86">
        <f t="shared" ca="1" si="44"/>
        <v>0</v>
      </c>
      <c r="E990" s="86">
        <f t="shared" ca="1" si="45"/>
        <v>0</v>
      </c>
      <c r="F990" s="87">
        <f>Invoice!G992</f>
        <v>0</v>
      </c>
      <c r="G990" s="88">
        <f t="shared" si="46"/>
        <v>0</v>
      </c>
    </row>
    <row r="991" spans="1:7" s="85" customFormat="1">
      <c r="A991" s="101" t="str">
        <f>Invoice!F993</f>
        <v>Exchange rate :</v>
      </c>
      <c r="B991" s="80">
        <f>Invoice!C993</f>
        <v>0</v>
      </c>
      <c r="C991" s="81">
        <f>Invoice!B993</f>
        <v>0</v>
      </c>
      <c r="D991" s="86">
        <f t="shared" ca="1" si="44"/>
        <v>0</v>
      </c>
      <c r="E991" s="86">
        <f t="shared" ca="1" si="45"/>
        <v>0</v>
      </c>
      <c r="F991" s="87">
        <f>Invoice!G993</f>
        <v>0</v>
      </c>
      <c r="G991" s="88">
        <f t="shared" si="46"/>
        <v>0</v>
      </c>
    </row>
    <row r="992" spans="1:7" s="85" customFormat="1">
      <c r="A992" s="101" t="str">
        <f>Invoice!F994</f>
        <v>Exchange rate :</v>
      </c>
      <c r="B992" s="80">
        <f>Invoice!C994</f>
        <v>0</v>
      </c>
      <c r="C992" s="81">
        <f>Invoice!B994</f>
        <v>0</v>
      </c>
      <c r="D992" s="86">
        <f t="shared" ca="1" si="44"/>
        <v>0</v>
      </c>
      <c r="E992" s="86">
        <f t="shared" ca="1" si="45"/>
        <v>0</v>
      </c>
      <c r="F992" s="87">
        <f>Invoice!G994</f>
        <v>0</v>
      </c>
      <c r="G992" s="88">
        <f t="shared" si="46"/>
        <v>0</v>
      </c>
    </row>
    <row r="993" spans="1:7" s="85" customFormat="1">
      <c r="A993" s="101" t="str">
        <f>Invoice!F995</f>
        <v>Exchange rate :</v>
      </c>
      <c r="B993" s="80">
        <f>Invoice!C995</f>
        <v>0</v>
      </c>
      <c r="C993" s="81">
        <f>Invoice!B995</f>
        <v>0</v>
      </c>
      <c r="D993" s="86">
        <f t="shared" ca="1" si="44"/>
        <v>0</v>
      </c>
      <c r="E993" s="86">
        <f t="shared" ca="1" si="45"/>
        <v>0</v>
      </c>
      <c r="F993" s="87">
        <f>Invoice!G995</f>
        <v>0</v>
      </c>
      <c r="G993" s="88">
        <f t="shared" si="46"/>
        <v>0</v>
      </c>
    </row>
    <row r="994" spans="1:7" s="85" customFormat="1">
      <c r="A994" s="101" t="str">
        <f>Invoice!F996</f>
        <v>Exchange rate :</v>
      </c>
      <c r="B994" s="80">
        <f>Invoice!C996</f>
        <v>0</v>
      </c>
      <c r="C994" s="81">
        <f>Invoice!B996</f>
        <v>0</v>
      </c>
      <c r="D994" s="86">
        <f t="shared" ca="1" si="44"/>
        <v>0</v>
      </c>
      <c r="E994" s="86">
        <f t="shared" ca="1" si="45"/>
        <v>0</v>
      </c>
      <c r="F994" s="87">
        <f>Invoice!G996</f>
        <v>0</v>
      </c>
      <c r="G994" s="88">
        <f t="shared" si="46"/>
        <v>0</v>
      </c>
    </row>
    <row r="995" spans="1:7" s="85" customFormat="1">
      <c r="A995" s="101" t="str">
        <f>Invoice!F997</f>
        <v>Exchange rate :</v>
      </c>
      <c r="B995" s="80">
        <f>Invoice!C997</f>
        <v>0</v>
      </c>
      <c r="C995" s="81">
        <f>Invoice!B997</f>
        <v>0</v>
      </c>
      <c r="D995" s="86">
        <f t="shared" ca="1" si="44"/>
        <v>0</v>
      </c>
      <c r="E995" s="86">
        <f t="shared" ca="1" si="45"/>
        <v>0</v>
      </c>
      <c r="F995" s="87">
        <f>Invoice!G997</f>
        <v>0</v>
      </c>
      <c r="G995" s="88">
        <f t="shared" si="46"/>
        <v>0</v>
      </c>
    </row>
    <row r="996" spans="1:7" s="85" customFormat="1">
      <c r="A996" s="101" t="str">
        <f>Invoice!F998</f>
        <v>Exchange rate :</v>
      </c>
      <c r="B996" s="80">
        <f>Invoice!C998</f>
        <v>0</v>
      </c>
      <c r="C996" s="81">
        <f>Invoice!B998</f>
        <v>0</v>
      </c>
      <c r="D996" s="86">
        <f t="shared" ca="1" si="44"/>
        <v>0</v>
      </c>
      <c r="E996" s="86">
        <f t="shared" ca="1" si="45"/>
        <v>0</v>
      </c>
      <c r="F996" s="87">
        <f>Invoice!G998</f>
        <v>0</v>
      </c>
      <c r="G996" s="88">
        <f t="shared" si="46"/>
        <v>0</v>
      </c>
    </row>
    <row r="997" spans="1:7" s="85" customFormat="1">
      <c r="A997" s="101" t="str">
        <f>Invoice!F999</f>
        <v>Exchange rate :</v>
      </c>
      <c r="B997" s="80">
        <f>Invoice!C999</f>
        <v>0</v>
      </c>
      <c r="C997" s="81">
        <f>Invoice!B999</f>
        <v>0</v>
      </c>
      <c r="D997" s="86">
        <f t="shared" ca="1" si="44"/>
        <v>0</v>
      </c>
      <c r="E997" s="86">
        <f t="shared" ca="1" si="45"/>
        <v>0</v>
      </c>
      <c r="F997" s="87">
        <f>Invoice!G999</f>
        <v>0</v>
      </c>
      <c r="G997" s="88">
        <f t="shared" si="46"/>
        <v>0</v>
      </c>
    </row>
    <row r="998" spans="1:7" s="85" customFormat="1">
      <c r="A998" s="101" t="str">
        <f>Invoice!F1000</f>
        <v>Exchange rate :</v>
      </c>
      <c r="B998" s="80">
        <f>Invoice!C1000</f>
        <v>0</v>
      </c>
      <c r="C998" s="81">
        <f>Invoice!B1000</f>
        <v>0</v>
      </c>
      <c r="D998" s="86">
        <f t="shared" ca="1" si="44"/>
        <v>0</v>
      </c>
      <c r="E998" s="86">
        <f t="shared" ca="1" si="45"/>
        <v>0</v>
      </c>
      <c r="F998" s="87">
        <f>Invoice!G1000</f>
        <v>0</v>
      </c>
      <c r="G998" s="88">
        <f t="shared" si="46"/>
        <v>0</v>
      </c>
    </row>
    <row r="999" spans="1:7" s="85" customFormat="1">
      <c r="A999" s="101"/>
      <c r="B999" s="80"/>
      <c r="C999" s="81"/>
      <c r="D999" s="86"/>
      <c r="E999" s="86"/>
      <c r="F999" s="87"/>
      <c r="G999" s="88"/>
    </row>
    <row r="1000" spans="1:7" s="85" customFormat="1">
      <c r="A1000" s="101" t="str">
        <f>Invoice!F1002</f>
        <v>Discount</v>
      </c>
      <c r="B1000" s="80"/>
      <c r="C1000" s="81"/>
      <c r="D1000" s="86">
        <f ca="1">F1000/$D$14</f>
        <v>0</v>
      </c>
      <c r="E1000" s="86">
        <f ca="1">G1000/$D$14</f>
        <v>0</v>
      </c>
      <c r="F1000" s="87">
        <f>Invoice!G1002</f>
        <v>0</v>
      </c>
      <c r="G1000" s="88">
        <f>F1000</f>
        <v>0</v>
      </c>
    </row>
    <row r="1001" spans="1:7" s="85" customFormat="1" ht="13.5" thickBot="1">
      <c r="A1001" s="89"/>
      <c r="B1001" s="90"/>
      <c r="C1001" s="91"/>
      <c r="D1001" s="92"/>
      <c r="E1001" s="92"/>
      <c r="F1001" s="93"/>
      <c r="G1001" s="94"/>
    </row>
    <row r="1002" spans="1:7" s="52" customFormat="1">
      <c r="D1002" s="52" t="s">
        <v>38</v>
      </c>
      <c r="G1002" s="95">
        <f>SUM(G18:G999)</f>
        <v>3383.55</v>
      </c>
    </row>
    <row r="1003" spans="1:7" s="52" customFormat="1">
      <c r="A1003" s="53"/>
      <c r="D1003" s="52" t="s">
        <v>39</v>
      </c>
      <c r="G1003" s="96">
        <f>G1002+G1000</f>
        <v>3383.55</v>
      </c>
    </row>
    <row r="1004" spans="1:7" s="52" customFormat="1">
      <c r="D1004" s="52" t="s">
        <v>40</v>
      </c>
      <c r="G1004" s="97">
        <f>G1003-G1005</f>
        <v>3162.1962616822429</v>
      </c>
    </row>
    <row r="1005" spans="1:7" s="52" customFormat="1">
      <c r="D1005" s="52" t="s">
        <v>41</v>
      </c>
      <c r="G1005" s="97">
        <f>(G1003*7)/107</f>
        <v>221.35373831775703</v>
      </c>
    </row>
    <row r="1006" spans="1:7" s="52" customFormat="1">
      <c r="D1006" s="53" t="s">
        <v>42</v>
      </c>
      <c r="G1006" s="98">
        <f>SUM(G1004:G1005)</f>
        <v>3383.55</v>
      </c>
    </row>
    <row r="1007" spans="1:7" s="52" customFormat="1"/>
    <row r="1008" spans="1:7" s="52" customFormat="1" ht="8.25" customHeight="1"/>
    <row r="1009" spans="1:1" s="52" customFormat="1" ht="11.25" customHeight="1"/>
    <row r="1010" spans="1:1" s="52" customFormat="1" ht="8.25" customHeight="1"/>
    <row r="1011" spans="1:1" s="52" customFormat="1"/>
    <row r="1012" spans="1:1" s="52" customFormat="1" ht="10.5" customHeight="1">
      <c r="A1012" s="53"/>
    </row>
    <row r="1013" spans="1:1" s="52" customFormat="1" ht="9" customHeight="1"/>
    <row r="1014" spans="1:1" s="52" customFormat="1" ht="13.5" customHeight="1">
      <c r="A1014" s="53"/>
    </row>
    <row r="1015" spans="1:1" s="52" customFormat="1" ht="9.75" customHeight="1">
      <c r="A1015" s="100"/>
    </row>
    <row r="1016" spans="1:1" s="52" customFormat="1"/>
    <row r="1017" spans="1:1" s="52" customFormat="1"/>
    <row r="1018" spans="1:1" s="52" customFormat="1"/>
    <row r="1019" spans="1:1" s="52" customFormat="1"/>
    <row r="1020" spans="1:1" s="52" customFormat="1"/>
    <row r="1021" spans="1:1" s="52" customFormat="1"/>
    <row r="1022" spans="1:1" s="52" customFormat="1"/>
    <row r="1023" spans="1:1" s="52" customFormat="1"/>
    <row r="1024" spans="1:1" s="52" customFormat="1"/>
    <row r="1025" s="52" customFormat="1"/>
    <row r="1026" s="52" customFormat="1"/>
    <row r="1027" s="52" customFormat="1"/>
    <row r="1028" s="52" customFormat="1"/>
    <row r="1029" s="52" customFormat="1"/>
    <row r="1030" s="52" customFormat="1"/>
    <row r="1031" s="52" customFormat="1"/>
    <row r="1032" s="52" customFormat="1"/>
    <row r="1033" s="52" customFormat="1"/>
    <row r="1034" s="52" customFormat="1"/>
    <row r="1035" s="52" customFormat="1"/>
    <row r="1036" s="52" customFormat="1"/>
    <row r="1037" s="52" customFormat="1"/>
    <row r="1038" s="52" customFormat="1"/>
    <row r="1039" s="52" customFormat="1"/>
    <row r="1040" s="52" customFormat="1"/>
    <row r="1041" s="52" customFormat="1"/>
    <row r="1042" s="52" customFormat="1"/>
    <row r="1043" s="52" customFormat="1"/>
    <row r="1044" s="52" customFormat="1"/>
    <row r="1045" s="52" customFormat="1"/>
    <row r="1046" s="52" customFormat="1"/>
    <row r="1047" s="52" customFormat="1"/>
    <row r="1048" s="52" customFormat="1"/>
    <row r="1049" s="52" customFormat="1"/>
    <row r="1050" s="52" customFormat="1"/>
    <row r="1051" s="52" customFormat="1"/>
    <row r="1052" s="52" customFormat="1"/>
    <row r="1053" s="52" customFormat="1"/>
    <row r="1054" s="52" customFormat="1"/>
    <row r="1055" s="52" customFormat="1"/>
    <row r="1056" s="52" customFormat="1"/>
    <row r="1057" s="52" customFormat="1"/>
    <row r="1058" s="52" customFormat="1"/>
    <row r="1059" s="52" customFormat="1"/>
    <row r="1060" s="52" customFormat="1"/>
    <row r="1061" s="52" customFormat="1"/>
    <row r="1062" s="52" customFormat="1"/>
    <row r="1063" s="52" customFormat="1"/>
    <row r="1064" s="52" customFormat="1"/>
    <row r="1065" s="52" customFormat="1"/>
    <row r="1066" s="52" customFormat="1"/>
    <row r="1067" s="52" customFormat="1"/>
    <row r="1068" s="52" customFormat="1"/>
    <row r="1069" s="52" customFormat="1"/>
    <row r="1070" s="52" customFormat="1"/>
    <row r="1071" s="52" customFormat="1"/>
    <row r="1072" s="52" customFormat="1"/>
    <row r="1073" s="52" customFormat="1"/>
    <row r="1074" s="52" customFormat="1"/>
    <row r="1075" s="52" customFormat="1"/>
    <row r="1076" s="52" customFormat="1"/>
    <row r="1077" s="52" customFormat="1"/>
    <row r="1078" s="52" customFormat="1"/>
    <row r="1079" s="52" customFormat="1"/>
    <row r="1080" s="52" customFormat="1"/>
    <row r="1081" s="52" customFormat="1"/>
    <row r="1082" s="52" customFormat="1"/>
    <row r="1083" s="52" customFormat="1"/>
    <row r="1084" s="52" customFormat="1"/>
    <row r="1085" s="52" customFormat="1"/>
    <row r="1086" s="52" customFormat="1"/>
    <row r="1087" s="52" customFormat="1"/>
    <row r="1088" s="52" customFormat="1"/>
    <row r="1089" s="52" customFormat="1"/>
    <row r="1090" s="52" customFormat="1"/>
    <row r="1091" s="52" customFormat="1"/>
    <row r="1092" s="52" customFormat="1"/>
    <row r="1093" s="52" customFormat="1"/>
    <row r="1094" s="52" customFormat="1"/>
    <row r="1095" s="52" customFormat="1"/>
    <row r="1096" s="52" customFormat="1"/>
    <row r="1097" s="52" customFormat="1"/>
    <row r="1098" s="52" customFormat="1"/>
    <row r="1099" s="52" customFormat="1"/>
    <row r="1100" s="52" customFormat="1"/>
    <row r="1101" s="52" customFormat="1"/>
    <row r="1102" s="52" customFormat="1"/>
    <row r="1103" s="52" customFormat="1"/>
    <row r="1104" s="52" customFormat="1"/>
    <row r="1105" s="52" customFormat="1"/>
    <row r="1106" s="52" customFormat="1"/>
    <row r="1107" s="52" customFormat="1"/>
    <row r="1108" s="52" customFormat="1"/>
    <row r="1109" s="52" customFormat="1"/>
    <row r="1110" s="52" customFormat="1"/>
    <row r="1111" s="52" customFormat="1"/>
    <row r="1112" s="52" customFormat="1"/>
    <row r="1113" s="52" customFormat="1"/>
    <row r="1114" s="52" customFormat="1"/>
    <row r="1115" s="52" customFormat="1"/>
    <row r="1116" s="52" customFormat="1"/>
    <row r="1117" s="52" customFormat="1"/>
    <row r="1118" s="52" customFormat="1"/>
    <row r="1119" s="52" customFormat="1"/>
    <row r="1120" s="52" customFormat="1"/>
    <row r="1121" s="52" customFormat="1"/>
    <row r="1122" s="52" customFormat="1"/>
    <row r="1123" s="52" customFormat="1"/>
    <row r="1124" s="52" customFormat="1"/>
    <row r="1125" s="52" customFormat="1"/>
    <row r="1126" s="52" customFormat="1"/>
    <row r="1127" s="52" customFormat="1"/>
    <row r="1128" s="52" customFormat="1"/>
    <row r="1129" s="52" customFormat="1"/>
    <row r="1130" s="52" customFormat="1"/>
    <row r="1131" s="52" customFormat="1"/>
    <row r="1132" s="52" customFormat="1"/>
    <row r="1133" s="52" customFormat="1"/>
    <row r="1134" s="52" customFormat="1"/>
    <row r="1135" s="52" customFormat="1"/>
    <row r="1136" s="52" customFormat="1"/>
    <row r="1137" s="52" customFormat="1"/>
    <row r="1138" s="52" customFormat="1"/>
    <row r="1139" s="52" customFormat="1"/>
    <row r="1140" s="52" customFormat="1"/>
    <row r="1141" s="52" customFormat="1"/>
    <row r="1142" s="52" customFormat="1"/>
    <row r="1143" s="52" customFormat="1"/>
    <row r="1144" s="52" customFormat="1"/>
    <row r="1145" s="52" customFormat="1"/>
    <row r="1146" s="52" customFormat="1"/>
    <row r="1147" s="52" customFormat="1"/>
    <row r="1148" s="52" customFormat="1"/>
    <row r="1149" s="52" customFormat="1"/>
    <row r="1150" s="52" customFormat="1"/>
    <row r="1151" s="52" customFormat="1"/>
    <row r="1152" s="52" customFormat="1"/>
    <row r="1153" s="52" customFormat="1"/>
    <row r="1154" s="52" customFormat="1"/>
    <row r="1155" s="52" customFormat="1"/>
    <row r="1156" s="52" customFormat="1"/>
    <row r="1157" s="52" customFormat="1"/>
    <row r="1158" s="52" customFormat="1"/>
    <row r="1159" s="52" customFormat="1"/>
    <row r="1160" s="52" customFormat="1"/>
    <row r="1161" s="52" customFormat="1"/>
    <row r="1162" s="52" customFormat="1"/>
    <row r="1163" s="52" customFormat="1"/>
    <row r="1164" s="52" customFormat="1"/>
    <row r="1165" s="52" customFormat="1"/>
    <row r="1166" s="52" customFormat="1"/>
    <row r="1167" s="52" customFormat="1"/>
    <row r="1168" s="52" customFormat="1"/>
    <row r="1169" s="52" customFormat="1"/>
    <row r="1170" s="52" customFormat="1"/>
    <row r="1171" s="52" customFormat="1"/>
    <row r="1172" s="52" customFormat="1"/>
    <row r="1173" s="52" customFormat="1"/>
    <row r="1174" s="52" customFormat="1"/>
    <row r="1175" s="52" customFormat="1"/>
    <row r="1176" s="52" customFormat="1"/>
    <row r="1177" s="52" customFormat="1"/>
    <row r="1178" s="52" customFormat="1"/>
    <row r="1179" s="52" customFormat="1"/>
    <row r="1180" s="52" customFormat="1"/>
    <row r="1181" s="52" customFormat="1"/>
    <row r="1182" s="52" customFormat="1"/>
    <row r="1183" s="52" customFormat="1"/>
    <row r="1184" s="52" customFormat="1"/>
    <row r="1185" s="52" customFormat="1"/>
    <row r="1186" s="52" customFormat="1"/>
    <row r="1187" s="52" customFormat="1"/>
    <row r="1188" s="52" customFormat="1"/>
    <row r="1189" s="52" customFormat="1"/>
    <row r="1190" s="52" customFormat="1"/>
    <row r="1191" s="52" customFormat="1"/>
    <row r="1192" s="52" customFormat="1"/>
    <row r="1193" s="52" customFormat="1"/>
    <row r="1194" s="52" customFormat="1"/>
    <row r="1195" s="52" customFormat="1"/>
    <row r="1196" s="52" customFormat="1"/>
    <row r="1197" s="52" customFormat="1"/>
    <row r="1198" s="52" customFormat="1"/>
    <row r="1199" s="52" customFormat="1"/>
    <row r="1200" s="52" customFormat="1"/>
    <row r="1201" s="52" customFormat="1"/>
    <row r="1202" s="52" customFormat="1"/>
    <row r="1203" s="52" customFormat="1"/>
    <row r="1204" s="52" customFormat="1"/>
    <row r="1205" s="52" customFormat="1"/>
    <row r="1206" s="52" customFormat="1"/>
    <row r="1207" s="52" customFormat="1"/>
    <row r="1208" s="52" customFormat="1"/>
    <row r="1209" s="52" customFormat="1"/>
    <row r="1210" s="52" customFormat="1"/>
    <row r="1211" s="52" customFormat="1"/>
    <row r="1212" s="52" customFormat="1"/>
    <row r="1213" s="52" customFormat="1"/>
    <row r="1214" s="52" customFormat="1"/>
    <row r="1215" s="52" customFormat="1"/>
    <row r="1216" s="52" customFormat="1"/>
    <row r="1217" s="52" customFormat="1"/>
    <row r="1218" s="52" customFormat="1"/>
    <row r="1219" s="52" customFormat="1"/>
    <row r="1220" s="52" customFormat="1"/>
    <row r="1221" s="52" customFormat="1"/>
    <row r="1222" s="52" customFormat="1"/>
    <row r="1223" s="52" customFormat="1"/>
    <row r="1224" s="52" customFormat="1"/>
    <row r="1225" s="52" customFormat="1"/>
    <row r="1226" s="52" customFormat="1"/>
    <row r="1227" s="52" customFormat="1"/>
    <row r="1228" s="52" customFormat="1"/>
    <row r="1229" s="52" customFormat="1"/>
    <row r="1230" s="52" customFormat="1"/>
    <row r="1231" s="52" customFormat="1"/>
    <row r="1232" s="52" customFormat="1"/>
    <row r="1233" s="52" customFormat="1"/>
    <row r="1234" s="52" customFormat="1"/>
    <row r="1235" s="52" customFormat="1"/>
    <row r="1236" s="52" customFormat="1"/>
    <row r="1237" s="52" customFormat="1"/>
    <row r="1238" s="52" customFormat="1"/>
    <row r="1239" s="52" customFormat="1"/>
    <row r="1240" s="52" customFormat="1"/>
    <row r="1241" s="52" customFormat="1"/>
    <row r="1242" s="52" customFormat="1"/>
    <row r="1243" s="52" customFormat="1"/>
    <row r="1244" s="52" customFormat="1"/>
    <row r="1245" s="52" customFormat="1"/>
    <row r="1246" s="52" customFormat="1"/>
    <row r="1247" s="52" customFormat="1"/>
    <row r="1248" s="52" customFormat="1"/>
    <row r="1249" spans="1:7" s="52" customFormat="1"/>
    <row r="1250" spans="1:7" s="52" customFormat="1"/>
    <row r="1251" spans="1:7" s="52" customFormat="1"/>
    <row r="1252" spans="1:7" s="52" customFormat="1"/>
    <row r="1253" spans="1:7" s="52" customFormat="1"/>
    <row r="1254" spans="1:7" s="52" customFormat="1"/>
    <row r="1255" spans="1:7" s="52" customFormat="1"/>
    <row r="1256" spans="1:7" s="52" customFormat="1"/>
    <row r="1257" spans="1:7" s="52" customFormat="1"/>
    <row r="1258" spans="1:7" s="52" customFormat="1"/>
    <row r="1259" spans="1:7" s="52" customFormat="1"/>
    <row r="1260" spans="1:7" s="52" customFormat="1"/>
    <row r="1261" spans="1:7" s="52" customFormat="1"/>
    <row r="1262" spans="1:7" s="52" customFormat="1"/>
    <row r="1263" spans="1:7" s="52" customFormat="1"/>
    <row r="1264" spans="1:7" s="52" customFormat="1">
      <c r="A1264" s="99"/>
      <c r="B1264" s="99"/>
      <c r="C1264" s="99"/>
      <c r="D1264" s="99"/>
      <c r="E1264" s="99"/>
      <c r="F1264" s="99"/>
      <c r="G1264" s="99"/>
    </row>
    <row r="1265" spans="1:7" s="52" customFormat="1">
      <c r="A1265" s="99"/>
      <c r="B1265" s="99"/>
      <c r="C1265" s="99"/>
      <c r="D1265" s="99"/>
      <c r="E1265" s="99"/>
      <c r="F1265" s="99"/>
      <c r="G1265" s="99"/>
    </row>
    <row r="1266" spans="1:7" s="52" customFormat="1">
      <c r="A1266" s="99"/>
      <c r="B1266" s="99"/>
      <c r="C1266" s="99"/>
      <c r="D1266" s="99"/>
      <c r="E1266" s="99"/>
      <c r="F1266" s="99"/>
      <c r="G1266" s="99"/>
    </row>
    <row r="1267" spans="1:7" s="52" customFormat="1">
      <c r="A1267" s="99"/>
      <c r="B1267" s="99"/>
      <c r="C1267" s="99"/>
      <c r="D1267" s="99"/>
      <c r="E1267" s="99"/>
      <c r="F1267" s="99"/>
      <c r="G1267" s="99"/>
    </row>
    <row r="1268" spans="1:7" s="52" customFormat="1">
      <c r="A1268" s="99"/>
      <c r="B1268" s="99"/>
      <c r="C1268" s="99"/>
      <c r="D1268" s="99"/>
      <c r="E1268" s="99"/>
      <c r="F1268" s="99"/>
      <c r="G1268" s="99"/>
    </row>
    <row r="1269" spans="1:7" s="52" customFormat="1">
      <c r="A1269" s="99"/>
      <c r="B1269" s="99"/>
      <c r="C1269" s="99"/>
      <c r="D1269" s="99"/>
      <c r="E1269" s="99"/>
      <c r="F1269" s="99"/>
      <c r="G1269" s="99"/>
    </row>
    <row r="1270" spans="1:7" s="52" customFormat="1">
      <c r="A1270" s="99"/>
      <c r="B1270" s="99"/>
      <c r="C1270" s="99"/>
      <c r="D1270" s="99"/>
      <c r="E1270" s="99"/>
      <c r="F1270" s="99"/>
      <c r="G1270" s="99"/>
    </row>
    <row r="1271" spans="1:7" s="52" customFormat="1">
      <c r="A1271" s="99"/>
      <c r="B1271" s="99"/>
      <c r="C1271" s="99"/>
      <c r="D1271" s="99"/>
      <c r="E1271" s="99"/>
      <c r="F1271" s="99"/>
      <c r="G1271" s="99"/>
    </row>
    <row r="1272" spans="1:7" s="52" customFormat="1">
      <c r="A1272" s="99"/>
      <c r="B1272" s="99"/>
      <c r="C1272" s="99"/>
      <c r="D1272" s="99"/>
      <c r="E1272" s="99"/>
      <c r="F1272" s="99"/>
      <c r="G1272" s="99"/>
    </row>
    <row r="1273" spans="1:7" s="52" customFormat="1">
      <c r="A1273" s="99"/>
      <c r="B1273" s="99"/>
      <c r="C1273" s="99"/>
      <c r="D1273" s="99"/>
      <c r="E1273" s="99"/>
      <c r="F1273" s="99"/>
      <c r="G1273" s="99"/>
    </row>
    <row r="1274" spans="1:7" s="52" customFormat="1">
      <c r="A1274" s="99"/>
      <c r="B1274" s="99"/>
      <c r="C1274" s="99"/>
      <c r="D1274" s="99"/>
      <c r="E1274" s="99"/>
      <c r="F1274" s="99"/>
      <c r="G1274" s="99"/>
    </row>
    <row r="1275" spans="1:7" s="52" customFormat="1">
      <c r="A1275" s="99"/>
      <c r="B1275" s="99"/>
      <c r="C1275" s="99"/>
      <c r="D1275" s="99"/>
      <c r="E1275" s="99"/>
      <c r="F1275" s="99"/>
      <c r="G1275" s="99"/>
    </row>
    <row r="1276" spans="1:7" s="52" customFormat="1">
      <c r="A1276" s="99"/>
      <c r="B1276" s="99"/>
      <c r="C1276" s="99"/>
      <c r="D1276" s="99"/>
      <c r="E1276" s="99"/>
      <c r="F1276" s="99"/>
      <c r="G1276" s="99"/>
    </row>
    <row r="1277" spans="1:7" s="52" customFormat="1">
      <c r="A1277" s="99"/>
      <c r="B1277" s="99"/>
      <c r="C1277" s="99"/>
      <c r="D1277" s="99"/>
      <c r="E1277" s="99"/>
      <c r="F1277" s="99"/>
      <c r="G1277" s="99"/>
    </row>
    <row r="1278" spans="1:7" s="52" customFormat="1">
      <c r="A1278" s="99"/>
      <c r="B1278" s="99"/>
      <c r="C1278" s="99"/>
      <c r="D1278" s="99"/>
      <c r="E1278" s="99"/>
      <c r="F1278" s="99"/>
      <c r="G1278" s="99"/>
    </row>
    <row r="1279" spans="1:7" s="52" customFormat="1">
      <c r="A1279" s="99"/>
      <c r="B1279" s="99"/>
      <c r="C1279" s="99"/>
      <c r="D1279" s="99"/>
      <c r="E1279" s="99"/>
      <c r="F1279" s="99"/>
      <c r="G1279" s="99"/>
    </row>
    <row r="1280" spans="1:7" s="52" customFormat="1">
      <c r="A1280" s="99"/>
      <c r="B1280" s="99"/>
      <c r="C1280" s="99"/>
      <c r="D1280" s="99"/>
      <c r="E1280" s="99"/>
      <c r="F1280" s="99"/>
      <c r="G1280" s="99"/>
    </row>
    <row r="1281" spans="1:7" s="52" customFormat="1">
      <c r="A1281" s="99"/>
      <c r="B1281" s="99"/>
      <c r="C1281" s="99"/>
      <c r="D1281" s="99"/>
      <c r="E1281" s="99"/>
      <c r="F1281" s="99"/>
      <c r="G1281" s="99"/>
    </row>
    <row r="1282" spans="1:7" s="52" customFormat="1">
      <c r="A1282" s="99"/>
      <c r="B1282" s="99"/>
      <c r="C1282" s="99"/>
      <c r="D1282" s="99"/>
      <c r="E1282" s="99"/>
      <c r="F1282" s="99"/>
      <c r="G1282" s="99"/>
    </row>
    <row r="1283" spans="1:7" s="52" customFormat="1">
      <c r="A1283" s="99"/>
      <c r="B1283" s="99"/>
      <c r="C1283" s="99"/>
      <c r="D1283" s="99"/>
      <c r="E1283" s="99"/>
      <c r="F1283" s="99"/>
      <c r="G1283" s="99"/>
    </row>
    <row r="1284" spans="1:7" s="52" customFormat="1">
      <c r="A1284" s="99"/>
      <c r="B1284" s="99"/>
      <c r="C1284" s="99"/>
      <c r="D1284" s="99"/>
      <c r="E1284" s="99"/>
      <c r="F1284" s="99"/>
      <c r="G1284" s="99"/>
    </row>
    <row r="1285" spans="1:7" s="52" customFormat="1">
      <c r="A1285" s="99"/>
      <c r="B1285" s="99"/>
      <c r="C1285" s="99"/>
      <c r="D1285" s="99"/>
      <c r="E1285" s="99"/>
      <c r="F1285" s="99"/>
      <c r="G1285" s="99"/>
    </row>
    <row r="1286" spans="1:7" s="52" customFormat="1">
      <c r="A1286" s="99"/>
      <c r="B1286" s="99"/>
      <c r="C1286" s="99"/>
      <c r="D1286" s="99"/>
      <c r="E1286" s="99"/>
      <c r="F1286" s="99"/>
      <c r="G1286" s="99"/>
    </row>
    <row r="1287" spans="1:7" s="52" customFormat="1">
      <c r="A1287" s="99"/>
      <c r="B1287" s="99"/>
      <c r="C1287" s="99"/>
      <c r="D1287" s="99"/>
      <c r="E1287" s="99"/>
      <c r="F1287" s="99"/>
      <c r="G1287" s="99"/>
    </row>
    <row r="1288" spans="1:7" s="52" customFormat="1">
      <c r="A1288" s="99"/>
      <c r="B1288" s="99"/>
      <c r="C1288" s="99"/>
      <c r="D1288" s="99"/>
      <c r="E1288" s="99"/>
      <c r="F1288" s="99"/>
      <c r="G1288" s="99"/>
    </row>
    <row r="1289" spans="1:7" s="52" customFormat="1">
      <c r="A1289" s="99"/>
      <c r="B1289" s="99"/>
      <c r="C1289" s="99"/>
      <c r="D1289" s="99"/>
      <c r="E1289" s="99"/>
      <c r="F1289" s="99"/>
      <c r="G1289" s="99"/>
    </row>
    <row r="1290" spans="1:7" s="52" customFormat="1">
      <c r="A1290" s="99"/>
      <c r="B1290" s="99"/>
      <c r="C1290" s="99"/>
      <c r="D1290" s="99"/>
      <c r="E1290" s="99"/>
      <c r="F1290" s="99"/>
      <c r="G1290" s="99"/>
    </row>
    <row r="1291" spans="1:7" s="52" customFormat="1">
      <c r="A1291" s="99"/>
      <c r="B1291" s="99"/>
      <c r="C1291" s="99"/>
      <c r="D1291" s="99"/>
      <c r="E1291" s="99"/>
      <c r="F1291" s="99"/>
      <c r="G1291" s="99"/>
    </row>
    <row r="1292" spans="1:7" s="52" customFormat="1">
      <c r="A1292" s="99"/>
      <c r="B1292" s="99"/>
      <c r="C1292" s="99"/>
      <c r="D1292" s="99"/>
      <c r="E1292" s="99"/>
      <c r="F1292" s="99"/>
      <c r="G1292" s="99"/>
    </row>
    <row r="1293" spans="1:7" s="52" customFormat="1">
      <c r="A1293" s="99"/>
      <c r="B1293" s="99"/>
      <c r="C1293" s="99"/>
      <c r="D1293" s="99"/>
      <c r="E1293" s="99"/>
      <c r="F1293" s="99"/>
      <c r="G1293" s="99"/>
    </row>
    <row r="1294" spans="1:7" s="52" customFormat="1">
      <c r="A1294" s="99"/>
      <c r="B1294" s="99"/>
      <c r="C1294" s="99"/>
      <c r="D1294" s="99"/>
      <c r="E1294" s="99"/>
      <c r="F1294" s="99"/>
      <c r="G1294" s="99"/>
    </row>
    <row r="1295" spans="1:7" s="52" customFormat="1">
      <c r="A1295" s="99"/>
      <c r="B1295" s="99"/>
      <c r="C1295" s="99"/>
      <c r="D1295" s="99"/>
      <c r="E1295" s="99"/>
      <c r="F1295" s="99"/>
      <c r="G1295" s="99"/>
    </row>
    <row r="1296" spans="1:7" s="52" customFormat="1">
      <c r="A1296" s="99"/>
      <c r="B1296" s="99"/>
      <c r="C1296" s="99"/>
      <c r="D1296" s="99"/>
      <c r="E1296" s="99"/>
      <c r="F1296" s="99"/>
      <c r="G1296" s="99"/>
    </row>
    <row r="1297" spans="1:7" s="52" customFormat="1">
      <c r="A1297" s="99"/>
      <c r="B1297" s="99"/>
      <c r="C1297" s="99"/>
      <c r="D1297" s="99"/>
      <c r="E1297" s="99"/>
      <c r="F1297" s="99"/>
      <c r="G1297" s="99"/>
    </row>
    <row r="1298" spans="1:7" s="52" customFormat="1">
      <c r="A1298" s="99"/>
      <c r="B1298" s="99"/>
      <c r="C1298" s="99"/>
      <c r="D1298" s="99"/>
      <c r="E1298" s="99"/>
      <c r="F1298" s="99"/>
      <c r="G1298" s="99"/>
    </row>
    <row r="1299" spans="1:7" s="52" customFormat="1">
      <c r="A1299" s="99"/>
      <c r="B1299" s="99"/>
      <c r="C1299" s="99"/>
      <c r="D1299" s="99"/>
      <c r="E1299" s="99"/>
      <c r="F1299" s="99"/>
      <c r="G1299" s="99"/>
    </row>
    <row r="1300" spans="1:7" s="52" customFormat="1">
      <c r="A1300" s="99"/>
      <c r="B1300" s="99"/>
      <c r="C1300" s="99"/>
      <c r="D1300" s="99"/>
      <c r="E1300" s="99"/>
      <c r="F1300" s="99"/>
      <c r="G1300" s="99"/>
    </row>
    <row r="1301" spans="1:7" s="52" customFormat="1">
      <c r="A1301" s="99"/>
      <c r="B1301" s="99"/>
      <c r="C1301" s="99"/>
      <c r="D1301" s="99"/>
      <c r="E1301" s="99"/>
      <c r="F1301" s="99"/>
      <c r="G1301" s="99"/>
    </row>
    <row r="1302" spans="1:7" s="52" customFormat="1">
      <c r="A1302" s="99"/>
      <c r="B1302" s="99"/>
      <c r="C1302" s="99"/>
      <c r="D1302" s="99"/>
      <c r="E1302" s="99"/>
      <c r="F1302" s="99"/>
      <c r="G1302" s="99"/>
    </row>
    <row r="1303" spans="1:7" s="52" customFormat="1">
      <c r="A1303" s="99"/>
      <c r="B1303" s="99"/>
      <c r="C1303" s="99"/>
      <c r="D1303" s="99"/>
      <c r="E1303" s="99"/>
      <c r="F1303" s="99"/>
      <c r="G1303" s="99"/>
    </row>
    <row r="1304" spans="1:7" s="52" customFormat="1">
      <c r="A1304" s="99"/>
      <c r="B1304" s="99"/>
      <c r="C1304" s="99"/>
      <c r="D1304" s="99"/>
      <c r="E1304" s="99"/>
      <c r="F1304" s="99"/>
      <c r="G1304" s="99"/>
    </row>
    <row r="1305" spans="1:7" s="52" customFormat="1">
      <c r="A1305" s="99"/>
      <c r="B1305" s="99"/>
      <c r="C1305" s="99"/>
      <c r="D1305" s="99"/>
      <c r="E1305" s="99"/>
      <c r="F1305" s="99"/>
      <c r="G1305" s="99"/>
    </row>
    <row r="1306" spans="1:7" s="52" customFormat="1">
      <c r="A1306" s="99"/>
      <c r="B1306" s="99"/>
      <c r="C1306" s="99"/>
      <c r="D1306" s="99"/>
      <c r="E1306" s="99"/>
      <c r="F1306" s="99"/>
      <c r="G1306" s="99"/>
    </row>
    <row r="1307" spans="1:7" s="52" customFormat="1">
      <c r="A1307" s="99"/>
      <c r="B1307" s="99"/>
      <c r="C1307" s="99"/>
      <c r="D1307" s="99"/>
      <c r="E1307" s="99"/>
      <c r="F1307" s="99"/>
      <c r="G1307" s="99"/>
    </row>
    <row r="1308" spans="1:7" s="52" customFormat="1">
      <c r="A1308" s="99"/>
      <c r="B1308" s="99"/>
      <c r="C1308" s="99"/>
      <c r="D1308" s="99"/>
      <c r="E1308" s="99"/>
      <c r="F1308" s="99"/>
      <c r="G1308" s="99"/>
    </row>
    <row r="1309" spans="1:7" s="52" customFormat="1">
      <c r="A1309" s="99"/>
      <c r="B1309" s="99"/>
      <c r="C1309" s="99"/>
      <c r="D1309" s="99"/>
      <c r="E1309" s="99"/>
      <c r="F1309" s="99"/>
      <c r="G1309" s="99"/>
    </row>
    <row r="1310" spans="1:7" s="52" customFormat="1">
      <c r="A1310" s="99"/>
      <c r="B1310" s="99"/>
      <c r="C1310" s="99"/>
      <c r="D1310" s="99"/>
      <c r="E1310" s="99"/>
      <c r="F1310" s="99"/>
      <c r="G1310" s="99"/>
    </row>
    <row r="1311" spans="1:7" s="52" customFormat="1">
      <c r="A1311" s="99"/>
      <c r="B1311" s="99"/>
      <c r="C1311" s="99"/>
      <c r="D1311" s="99"/>
      <c r="E1311" s="99"/>
      <c r="F1311" s="99"/>
      <c r="G1311" s="99"/>
    </row>
    <row r="1312" spans="1:7" s="52" customFormat="1">
      <c r="A1312" s="99"/>
      <c r="B1312" s="99"/>
      <c r="C1312" s="99"/>
      <c r="D1312" s="99"/>
      <c r="E1312" s="99"/>
      <c r="F1312" s="99"/>
      <c r="G1312" s="99"/>
    </row>
    <row r="1313" spans="1:7" s="52" customFormat="1">
      <c r="A1313" s="99"/>
      <c r="B1313" s="99"/>
      <c r="C1313" s="99"/>
      <c r="D1313" s="99"/>
      <c r="E1313" s="99"/>
      <c r="F1313" s="99"/>
      <c r="G1313" s="99"/>
    </row>
    <row r="1314" spans="1:7" s="52" customFormat="1">
      <c r="A1314" s="99"/>
      <c r="B1314" s="99"/>
      <c r="C1314" s="99"/>
      <c r="D1314" s="99"/>
      <c r="E1314" s="99"/>
      <c r="F1314" s="99"/>
      <c r="G1314" s="99"/>
    </row>
    <row r="1315" spans="1:7" s="52" customFormat="1">
      <c r="A1315" s="99"/>
      <c r="B1315" s="99"/>
      <c r="C1315" s="99"/>
      <c r="D1315" s="99"/>
      <c r="E1315" s="99"/>
      <c r="F1315" s="99"/>
      <c r="G1315" s="99"/>
    </row>
    <row r="1316" spans="1:7" s="52" customFormat="1">
      <c r="A1316" s="99"/>
      <c r="B1316" s="99"/>
      <c r="C1316" s="99"/>
      <c r="D1316" s="99"/>
      <c r="E1316" s="99"/>
      <c r="F1316" s="99"/>
      <c r="G1316" s="99"/>
    </row>
    <row r="1317" spans="1:7" s="52" customFormat="1">
      <c r="A1317" s="99"/>
      <c r="B1317" s="99"/>
      <c r="C1317" s="99"/>
      <c r="D1317" s="99"/>
      <c r="E1317" s="99"/>
      <c r="F1317" s="99"/>
      <c r="G1317" s="99"/>
    </row>
    <row r="1318" spans="1:7" s="52" customFormat="1">
      <c r="A1318" s="99"/>
      <c r="B1318" s="99"/>
      <c r="C1318" s="99"/>
      <c r="D1318" s="99"/>
      <c r="E1318" s="99"/>
      <c r="F1318" s="99"/>
      <c r="G1318" s="99"/>
    </row>
    <row r="1319" spans="1:7" s="52" customFormat="1">
      <c r="A1319" s="99"/>
      <c r="B1319" s="99"/>
      <c r="C1319" s="99"/>
      <c r="D1319" s="99"/>
      <c r="E1319" s="99"/>
      <c r="F1319" s="99"/>
      <c r="G1319" s="99"/>
    </row>
    <row r="1320" spans="1:7" s="52" customFormat="1">
      <c r="A1320" s="99"/>
      <c r="B1320" s="99"/>
      <c r="C1320" s="99"/>
      <c r="D1320" s="99"/>
      <c r="E1320" s="99"/>
      <c r="F1320" s="99"/>
      <c r="G1320" s="99"/>
    </row>
    <row r="1321" spans="1:7" s="52" customFormat="1">
      <c r="A1321" s="99"/>
      <c r="B1321" s="99"/>
      <c r="C1321" s="99"/>
      <c r="D1321" s="99"/>
      <c r="E1321" s="99"/>
      <c r="F1321" s="99"/>
      <c r="G1321" s="99"/>
    </row>
    <row r="1322" spans="1:7" s="52" customFormat="1">
      <c r="A1322" s="99"/>
      <c r="B1322" s="99"/>
      <c r="C1322" s="99"/>
      <c r="D1322" s="99"/>
      <c r="E1322" s="99"/>
      <c r="F1322" s="99"/>
      <c r="G1322" s="99"/>
    </row>
    <row r="1323" spans="1:7" s="52" customFormat="1">
      <c r="A1323" s="99"/>
      <c r="B1323" s="99"/>
      <c r="C1323" s="99"/>
      <c r="D1323" s="99"/>
      <c r="E1323" s="99"/>
      <c r="F1323" s="99"/>
      <c r="G1323" s="99"/>
    </row>
    <row r="1324" spans="1:7" s="52" customFormat="1">
      <c r="A1324" s="99"/>
      <c r="B1324" s="99"/>
      <c r="C1324" s="99"/>
      <c r="D1324" s="99"/>
      <c r="E1324" s="99"/>
      <c r="F1324" s="99"/>
      <c r="G1324" s="99"/>
    </row>
    <row r="1325" spans="1:7" s="52" customFormat="1">
      <c r="A1325" s="99"/>
      <c r="B1325" s="99"/>
      <c r="C1325" s="99"/>
      <c r="D1325" s="99"/>
      <c r="E1325" s="99"/>
      <c r="F1325" s="99"/>
      <c r="G1325" s="99"/>
    </row>
    <row r="1326" spans="1:7" s="52" customFormat="1">
      <c r="A1326" s="99"/>
      <c r="B1326" s="99"/>
      <c r="C1326" s="99"/>
      <c r="D1326" s="99"/>
      <c r="E1326" s="99"/>
      <c r="F1326" s="99"/>
      <c r="G1326" s="99"/>
    </row>
    <row r="1327" spans="1:7" s="52" customFormat="1">
      <c r="A1327" s="99"/>
      <c r="B1327" s="99"/>
      <c r="C1327" s="99"/>
      <c r="D1327" s="99"/>
      <c r="E1327" s="99"/>
      <c r="F1327" s="99"/>
      <c r="G1327" s="99"/>
    </row>
    <row r="1328" spans="1:7" s="52" customFormat="1">
      <c r="A1328" s="99"/>
      <c r="B1328" s="99"/>
      <c r="C1328" s="99"/>
      <c r="D1328" s="99"/>
      <c r="E1328" s="99"/>
      <c r="F1328" s="99"/>
      <c r="G1328" s="99"/>
    </row>
    <row r="1329" spans="1:7" s="52" customFormat="1">
      <c r="A1329" s="99"/>
      <c r="B1329" s="99"/>
      <c r="C1329" s="99"/>
      <c r="D1329" s="99"/>
      <c r="E1329" s="99"/>
      <c r="F1329" s="99"/>
      <c r="G1329" s="99"/>
    </row>
    <row r="1330" spans="1:7" s="52" customFormat="1">
      <c r="A1330" s="99"/>
      <c r="B1330" s="99"/>
      <c r="C1330" s="99"/>
      <c r="D1330" s="99"/>
      <c r="E1330" s="99"/>
      <c r="F1330" s="99"/>
      <c r="G1330" s="99"/>
    </row>
    <row r="1331" spans="1:7" s="52" customFormat="1">
      <c r="A1331" s="99"/>
      <c r="B1331" s="99"/>
      <c r="C1331" s="99"/>
      <c r="D1331" s="99"/>
      <c r="E1331" s="99"/>
      <c r="F1331" s="99"/>
      <c r="G1331" s="99"/>
    </row>
    <row r="1332" spans="1:7" s="52" customFormat="1">
      <c r="A1332" s="99"/>
      <c r="B1332" s="99"/>
      <c r="C1332" s="99"/>
      <c r="D1332" s="99"/>
      <c r="E1332" s="99"/>
      <c r="F1332" s="99"/>
      <c r="G1332" s="99"/>
    </row>
    <row r="1333" spans="1:7" s="52" customFormat="1">
      <c r="A1333" s="99"/>
      <c r="B1333" s="99"/>
      <c r="C1333" s="99"/>
      <c r="D1333" s="99"/>
      <c r="E1333" s="99"/>
      <c r="F1333" s="99"/>
      <c r="G1333" s="99"/>
    </row>
    <row r="1334" spans="1:7" s="52" customFormat="1">
      <c r="A1334" s="99"/>
      <c r="B1334" s="99"/>
      <c r="C1334" s="99"/>
      <c r="D1334" s="99"/>
      <c r="E1334" s="99"/>
      <c r="F1334" s="99"/>
      <c r="G1334" s="99"/>
    </row>
    <row r="1335" spans="1:7" s="52" customFormat="1">
      <c r="A1335" s="99"/>
      <c r="B1335" s="99"/>
      <c r="C1335" s="99"/>
      <c r="D1335" s="99"/>
      <c r="E1335" s="99"/>
      <c r="F1335" s="99"/>
      <c r="G1335" s="99"/>
    </row>
    <row r="1336" spans="1:7" s="52" customFormat="1">
      <c r="A1336" s="99"/>
      <c r="B1336" s="99"/>
      <c r="C1336" s="99"/>
      <c r="D1336" s="99"/>
      <c r="E1336" s="99"/>
      <c r="F1336" s="99"/>
      <c r="G1336" s="99"/>
    </row>
    <row r="1337" spans="1:7" s="52" customFormat="1">
      <c r="A1337" s="99"/>
      <c r="B1337" s="99"/>
      <c r="C1337" s="99"/>
      <c r="D1337" s="99"/>
      <c r="E1337" s="99"/>
      <c r="F1337" s="99"/>
      <c r="G1337" s="99"/>
    </row>
    <row r="1338" spans="1:7" s="52" customFormat="1">
      <c r="A1338" s="99"/>
      <c r="B1338" s="99"/>
      <c r="C1338" s="99"/>
      <c r="D1338" s="99"/>
      <c r="E1338" s="99"/>
      <c r="F1338" s="99"/>
      <c r="G1338" s="99"/>
    </row>
    <row r="1339" spans="1:7" s="52" customFormat="1">
      <c r="A1339" s="99"/>
      <c r="B1339" s="99"/>
      <c r="C1339" s="99"/>
      <c r="D1339" s="99"/>
      <c r="E1339" s="99"/>
      <c r="F1339" s="99"/>
      <c r="G1339" s="99"/>
    </row>
    <row r="1340" spans="1:7" s="52" customFormat="1">
      <c r="A1340" s="99"/>
      <c r="B1340" s="99"/>
      <c r="C1340" s="99"/>
      <c r="D1340" s="99"/>
      <c r="E1340" s="99"/>
      <c r="F1340" s="99"/>
      <c r="G1340" s="99"/>
    </row>
    <row r="1341" spans="1:7" s="52" customFormat="1">
      <c r="A1341" s="99"/>
      <c r="B1341" s="99"/>
      <c r="C1341" s="99"/>
      <c r="D1341" s="99"/>
      <c r="E1341" s="99"/>
      <c r="F1341" s="99"/>
      <c r="G1341" s="99"/>
    </row>
    <row r="1342" spans="1:7" s="52" customFormat="1">
      <c r="A1342" s="99"/>
      <c r="B1342" s="99"/>
      <c r="C1342" s="99"/>
      <c r="D1342" s="99"/>
      <c r="E1342" s="99"/>
      <c r="F1342" s="99"/>
      <c r="G1342" s="99"/>
    </row>
  </sheetData>
  <conditionalFormatting sqref="A10:A15">
    <cfRule type="containsText" dxfId="4" priority="4" stopIfTrue="1" operator="containsText" text="0">
      <formula>NOT(ISERROR(SEARCH("0",A10)))</formula>
    </cfRule>
  </conditionalFormatting>
  <conditionalFormatting sqref="A18:A998">
    <cfRule type="containsText" dxfId="3" priority="3" stopIfTrue="1" operator="containsText" text="Exchange Rate :">
      <formula>NOT(ISERROR(SEARCH("Exchange Rate :",A18)))</formula>
    </cfRule>
  </conditionalFormatting>
  <conditionalFormatting sqref="B18:G1000">
    <cfRule type="cellIs" dxfId="2" priority="2" stopIfTrue="1" operator="equal">
      <formula>0</formula>
    </cfRule>
  </conditionalFormatting>
  <conditionalFormatting sqref="C18:C1001 B27">
    <cfRule type="cellIs" dxfId="1" priority="5" stopIfTrue="1" operator="equal">
      <formula>"ALERT"</formula>
    </cfRule>
  </conditionalFormatting>
  <conditionalFormatting sqref="E10:E15">
    <cfRule type="cellIs" dxfId="0" priority="1" stopIfTrue="1" operator="equal">
      <formula>0</formula>
    </cfRule>
  </conditionalFormatting>
  <hyperlinks>
    <hyperlink ref="A7" r:id="rId1" display="http://www.achadirect.com/" xr:uid="{00000000-0004-0000-0100-000000000000}"/>
  </hyperlinks>
  <printOptions horizontalCentered="1" verticalCentered="1"/>
  <pageMargins left="0.12" right="0.18" top="0.22" bottom="0.3" header="0.15748031496063" footer="0.15748031496063"/>
  <pageSetup paperSize="9" scale="80" orientation="portrait" horizontalDpi="4294967293" verticalDpi="300" r:id="rId2"/>
  <headerFooter alignWithMargins="0">
    <oddFooter>Page &amp;P of &amp;N</odd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6</vt:i4>
      </vt:variant>
    </vt:vector>
  </HeadingPairs>
  <TitlesOfParts>
    <vt:vector size="9" baseType="lpstr">
      <vt:lpstr>Invoice</vt:lpstr>
      <vt:lpstr>Shipping Invoice</vt:lpstr>
      <vt:lpstr>Tax Invoice</vt:lpstr>
      <vt:lpstr>Invoice!Print_Area</vt:lpstr>
      <vt:lpstr>'Shipping Invoice'!Print_Area</vt:lpstr>
      <vt:lpstr>'Tax Invoice'!Print_Area</vt:lpstr>
      <vt:lpstr>Invoice!Print_Titles</vt:lpstr>
      <vt:lpstr>'Shipping Invoice'!Print_Titles</vt:lpstr>
      <vt:lpstr>'Tax Invoice'!Print_Titles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Officer Acha</cp:lastModifiedBy>
  <cp:lastPrinted>2024-04-09T04:13:56Z</cp:lastPrinted>
  <dcterms:created xsi:type="dcterms:W3CDTF">2006-01-06T19:59:33Z</dcterms:created>
  <dcterms:modified xsi:type="dcterms:W3CDTF">2024-04-09T04:14:05Z</dcterms:modified>
</cp:coreProperties>
</file>